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filterPrivacy="1" codeName="ThisWorkbook" defaultThemeVersion="124226"/>
  <xr:revisionPtr revIDLastSave="0" documentId="13_ncr:1_{438B6354-09F1-4FA6-B0A3-8E09D3373C08}" xr6:coauthVersionLast="47" xr6:coauthVersionMax="47" xr10:uidLastSave="{00000000-0000-0000-0000-000000000000}"/>
  <bookViews>
    <workbookView xWindow="28680" yWindow="-5520" windowWidth="38640" windowHeight="21120" activeTab="1" xr2:uid="{00000000-000D-0000-FFFF-FFFF00000000}"/>
  </bookViews>
  <sheets>
    <sheet name="ReadMe" sheetId="14" r:id="rId1"/>
    <sheet name="Orders" sheetId="15" r:id="rId2"/>
    <sheet name="Returns" sheetId="11" r:id="rId3"/>
    <sheet name="Users" sheetId="4" r:id="rId4"/>
    <sheet name="Orders transformed" sheetId="9" r:id="rId5"/>
    <sheet name="Pivot" sheetId="12" r:id="rId6"/>
    <sheet name="Charts" sheetId="13" r:id="rId7"/>
  </sheets>
  <definedNames>
    <definedName name="_xlnm._FilterDatabase" localSheetId="4" hidden="1">'Orders transformed'!$A$1:$AC$1953</definedName>
  </definedNames>
  <calcPr calcId="191028"/>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U1953" i="15" l="1"/>
  <c r="X1953" i="15" s="1"/>
  <c r="U1952" i="15"/>
  <c r="X1952" i="15" s="1"/>
  <c r="U1951" i="15"/>
  <c r="X1951" i="15" s="1"/>
  <c r="U1950" i="15"/>
  <c r="X1950" i="15" s="1"/>
  <c r="U1949" i="15"/>
  <c r="X1949" i="15" s="1"/>
  <c r="U1948" i="15"/>
  <c r="X1948" i="15" s="1"/>
  <c r="U1947" i="15"/>
  <c r="X1947" i="15" s="1"/>
  <c r="U1946" i="15"/>
  <c r="X1946" i="15" s="1"/>
  <c r="U1945" i="15"/>
  <c r="X1945" i="15" s="1"/>
  <c r="U1944" i="15"/>
  <c r="X1944" i="15" s="1"/>
  <c r="U1943" i="15"/>
  <c r="X1943" i="15" s="1"/>
  <c r="U1942" i="15"/>
  <c r="X1942" i="15" s="1"/>
  <c r="U1941" i="15"/>
  <c r="X1941" i="15" s="1"/>
  <c r="U1940" i="15"/>
  <c r="X1940" i="15" s="1"/>
  <c r="U1939" i="15"/>
  <c r="X1939" i="15" s="1"/>
  <c r="U1938" i="15"/>
  <c r="X1938" i="15" s="1"/>
  <c r="U1937" i="15"/>
  <c r="X1937" i="15" s="1"/>
  <c r="U1936" i="15"/>
  <c r="X1936" i="15" s="1"/>
  <c r="U1935" i="15"/>
  <c r="X1935" i="15" s="1"/>
  <c r="U1934" i="15"/>
  <c r="X1934" i="15" s="1"/>
  <c r="U1933" i="15"/>
  <c r="X1933" i="15" s="1"/>
  <c r="U1932" i="15"/>
  <c r="X1932" i="15" s="1"/>
  <c r="U1931" i="15"/>
  <c r="X1931" i="15" s="1"/>
  <c r="U1930" i="15"/>
  <c r="X1930" i="15" s="1"/>
  <c r="U1929" i="15"/>
  <c r="X1929" i="15" s="1"/>
  <c r="U1928" i="15"/>
  <c r="X1928" i="15" s="1"/>
  <c r="U1927" i="15"/>
  <c r="X1927" i="15" s="1"/>
  <c r="U1926" i="15"/>
  <c r="X1926" i="15" s="1"/>
  <c r="U1925" i="15"/>
  <c r="X1925" i="15" s="1"/>
  <c r="U1924" i="15"/>
  <c r="X1924" i="15" s="1"/>
  <c r="U1923" i="15"/>
  <c r="X1923" i="15" s="1"/>
  <c r="U1922" i="15"/>
  <c r="X1922" i="15" s="1"/>
  <c r="U1921" i="15"/>
  <c r="X1921" i="15" s="1"/>
  <c r="U1920" i="15"/>
  <c r="X1920" i="15" s="1"/>
  <c r="U1919" i="15"/>
  <c r="X1919" i="15" s="1"/>
  <c r="U1918" i="15"/>
  <c r="X1918" i="15" s="1"/>
  <c r="U1917" i="15"/>
  <c r="X1917" i="15" s="1"/>
  <c r="U1916" i="15"/>
  <c r="X1916" i="15" s="1"/>
  <c r="U1915" i="15"/>
  <c r="X1915" i="15" s="1"/>
  <c r="U1914" i="15"/>
  <c r="X1914" i="15" s="1"/>
  <c r="U1913" i="15"/>
  <c r="X1913" i="15" s="1"/>
  <c r="U1912" i="15"/>
  <c r="X1912" i="15" s="1"/>
  <c r="U1911" i="15"/>
  <c r="X1911" i="15" s="1"/>
  <c r="U1910" i="15"/>
  <c r="X1910" i="15" s="1"/>
  <c r="U1909" i="15"/>
  <c r="X1909" i="15" s="1"/>
  <c r="U1908" i="15"/>
  <c r="X1908" i="15" s="1"/>
  <c r="U1907" i="15"/>
  <c r="X1907" i="15" s="1"/>
  <c r="U1906" i="15"/>
  <c r="X1906" i="15" s="1"/>
  <c r="U1905" i="15"/>
  <c r="X1905" i="15" s="1"/>
  <c r="U1904" i="15"/>
  <c r="X1904" i="15" s="1"/>
  <c r="U1903" i="15"/>
  <c r="X1903" i="15" s="1"/>
  <c r="U1902" i="15"/>
  <c r="X1902" i="15" s="1"/>
  <c r="U1901" i="15"/>
  <c r="X1901" i="15" s="1"/>
  <c r="U1900" i="15"/>
  <c r="X1900" i="15" s="1"/>
  <c r="U1899" i="15"/>
  <c r="X1899" i="15" s="1"/>
  <c r="U1898" i="15"/>
  <c r="X1898" i="15" s="1"/>
  <c r="U1897" i="15"/>
  <c r="X1897" i="15" s="1"/>
  <c r="U1896" i="15"/>
  <c r="X1896" i="15" s="1"/>
  <c r="U1895" i="15"/>
  <c r="X1895" i="15" s="1"/>
  <c r="U1894" i="15"/>
  <c r="X1894" i="15" s="1"/>
  <c r="U1893" i="15"/>
  <c r="X1893" i="15" s="1"/>
  <c r="U1892" i="15"/>
  <c r="X1892" i="15" s="1"/>
  <c r="U1891" i="15"/>
  <c r="X1891" i="15" s="1"/>
  <c r="U1890" i="15"/>
  <c r="X1890" i="15" s="1"/>
  <c r="U1889" i="15"/>
  <c r="X1889" i="15" s="1"/>
  <c r="U1888" i="15"/>
  <c r="X1888" i="15" s="1"/>
  <c r="U1887" i="15"/>
  <c r="X1887" i="15" s="1"/>
  <c r="U1886" i="15"/>
  <c r="X1886" i="15" s="1"/>
  <c r="U1885" i="15"/>
  <c r="X1885" i="15" s="1"/>
  <c r="U1884" i="15"/>
  <c r="X1884" i="15" s="1"/>
  <c r="U1883" i="15"/>
  <c r="X1883" i="15" s="1"/>
  <c r="U1882" i="15"/>
  <c r="X1882" i="15" s="1"/>
  <c r="U1881" i="15"/>
  <c r="X1881" i="15" s="1"/>
  <c r="U1880" i="15"/>
  <c r="X1880" i="15" s="1"/>
  <c r="U1879" i="15"/>
  <c r="X1879" i="15" s="1"/>
  <c r="U1878" i="15"/>
  <c r="X1878" i="15" s="1"/>
  <c r="U1877" i="15"/>
  <c r="X1877" i="15" s="1"/>
  <c r="U1876" i="15"/>
  <c r="X1876" i="15" s="1"/>
  <c r="U1875" i="15"/>
  <c r="X1875" i="15" s="1"/>
  <c r="U1874" i="15"/>
  <c r="X1874" i="15" s="1"/>
  <c r="U1873" i="15"/>
  <c r="X1873" i="15" s="1"/>
  <c r="U1872" i="15"/>
  <c r="X1872" i="15" s="1"/>
  <c r="U1871" i="15"/>
  <c r="X1871" i="15" s="1"/>
  <c r="U1870" i="15"/>
  <c r="X1870" i="15" s="1"/>
  <c r="U1869" i="15"/>
  <c r="X1869" i="15" s="1"/>
  <c r="U1868" i="15"/>
  <c r="X1868" i="15" s="1"/>
  <c r="U1867" i="15"/>
  <c r="X1867" i="15" s="1"/>
  <c r="U1866" i="15"/>
  <c r="X1866" i="15" s="1"/>
  <c r="U1865" i="15"/>
  <c r="X1865" i="15" s="1"/>
  <c r="U1864" i="15"/>
  <c r="X1864" i="15" s="1"/>
  <c r="U1863" i="15"/>
  <c r="X1863" i="15" s="1"/>
  <c r="U1862" i="15"/>
  <c r="X1862" i="15" s="1"/>
  <c r="U1861" i="15"/>
  <c r="X1861" i="15" s="1"/>
  <c r="U1860" i="15"/>
  <c r="X1860" i="15" s="1"/>
  <c r="U1859" i="15"/>
  <c r="X1859" i="15" s="1"/>
  <c r="U1858" i="15"/>
  <c r="X1858" i="15" s="1"/>
  <c r="U1857" i="15"/>
  <c r="X1857" i="15" s="1"/>
  <c r="U1856" i="15"/>
  <c r="X1856" i="15" s="1"/>
  <c r="U1855" i="15"/>
  <c r="X1855" i="15" s="1"/>
  <c r="U1854" i="15"/>
  <c r="X1854" i="15" s="1"/>
  <c r="U1853" i="15"/>
  <c r="X1853" i="15" s="1"/>
  <c r="U1852" i="15"/>
  <c r="X1852" i="15" s="1"/>
  <c r="U1851" i="15"/>
  <c r="X1851" i="15" s="1"/>
  <c r="U1850" i="15"/>
  <c r="X1850" i="15" s="1"/>
  <c r="U1849" i="15"/>
  <c r="X1849" i="15" s="1"/>
  <c r="U1848" i="15"/>
  <c r="X1848" i="15" s="1"/>
  <c r="U1847" i="15"/>
  <c r="X1847" i="15" s="1"/>
  <c r="U1846" i="15"/>
  <c r="X1846" i="15" s="1"/>
  <c r="U1845" i="15"/>
  <c r="X1845" i="15" s="1"/>
  <c r="U1844" i="15"/>
  <c r="X1844" i="15" s="1"/>
  <c r="U1843" i="15"/>
  <c r="X1843" i="15" s="1"/>
  <c r="U1842" i="15"/>
  <c r="X1842" i="15" s="1"/>
  <c r="U1841" i="15"/>
  <c r="X1841" i="15" s="1"/>
  <c r="U1840" i="15"/>
  <c r="X1840" i="15" s="1"/>
  <c r="U1839" i="15"/>
  <c r="X1839" i="15" s="1"/>
  <c r="U1838" i="15"/>
  <c r="X1838" i="15" s="1"/>
  <c r="U1837" i="15"/>
  <c r="X1837" i="15" s="1"/>
  <c r="U1836" i="15"/>
  <c r="X1836" i="15" s="1"/>
  <c r="U1835" i="15"/>
  <c r="X1835" i="15" s="1"/>
  <c r="U1834" i="15"/>
  <c r="X1834" i="15" s="1"/>
  <c r="U1833" i="15"/>
  <c r="X1833" i="15" s="1"/>
  <c r="U1832" i="15"/>
  <c r="X1832" i="15" s="1"/>
  <c r="U1831" i="15"/>
  <c r="X1831" i="15" s="1"/>
  <c r="U1830" i="15"/>
  <c r="X1830" i="15" s="1"/>
  <c r="U1829" i="15"/>
  <c r="X1829" i="15" s="1"/>
  <c r="U1828" i="15"/>
  <c r="X1828" i="15" s="1"/>
  <c r="U1827" i="15"/>
  <c r="X1827" i="15" s="1"/>
  <c r="U1826" i="15"/>
  <c r="X1826" i="15" s="1"/>
  <c r="U1825" i="15"/>
  <c r="X1825" i="15" s="1"/>
  <c r="U1824" i="15"/>
  <c r="X1824" i="15" s="1"/>
  <c r="U1823" i="15"/>
  <c r="X1823" i="15" s="1"/>
  <c r="U1822" i="15"/>
  <c r="X1822" i="15" s="1"/>
  <c r="U1821" i="15"/>
  <c r="X1821" i="15" s="1"/>
  <c r="U1820" i="15"/>
  <c r="X1820" i="15" s="1"/>
  <c r="U1819" i="15"/>
  <c r="X1819" i="15" s="1"/>
  <c r="U1818" i="15"/>
  <c r="X1818" i="15" s="1"/>
  <c r="U1817" i="15"/>
  <c r="X1817" i="15" s="1"/>
  <c r="U1816" i="15"/>
  <c r="X1816" i="15" s="1"/>
  <c r="U1815" i="15"/>
  <c r="X1815" i="15" s="1"/>
  <c r="U1814" i="15"/>
  <c r="X1814" i="15" s="1"/>
  <c r="U1813" i="15"/>
  <c r="X1813" i="15" s="1"/>
  <c r="U1812" i="15"/>
  <c r="X1812" i="15" s="1"/>
  <c r="U1811" i="15"/>
  <c r="X1811" i="15" s="1"/>
  <c r="U1810" i="15"/>
  <c r="X1810" i="15" s="1"/>
  <c r="U1809" i="15"/>
  <c r="X1809" i="15" s="1"/>
  <c r="U1808" i="15"/>
  <c r="X1808" i="15" s="1"/>
  <c r="U1807" i="15"/>
  <c r="X1807" i="15" s="1"/>
  <c r="U1806" i="15"/>
  <c r="X1806" i="15" s="1"/>
  <c r="U1805" i="15"/>
  <c r="X1805" i="15" s="1"/>
  <c r="U1804" i="15"/>
  <c r="X1804" i="15" s="1"/>
  <c r="U1803" i="15"/>
  <c r="X1803" i="15" s="1"/>
  <c r="U1802" i="15"/>
  <c r="X1802" i="15" s="1"/>
  <c r="U1801" i="15"/>
  <c r="X1801" i="15" s="1"/>
  <c r="U1800" i="15"/>
  <c r="X1800" i="15" s="1"/>
  <c r="U1799" i="15"/>
  <c r="X1799" i="15" s="1"/>
  <c r="U1798" i="15"/>
  <c r="X1798" i="15" s="1"/>
  <c r="U1797" i="15"/>
  <c r="X1797" i="15" s="1"/>
  <c r="U1796" i="15"/>
  <c r="X1796" i="15" s="1"/>
  <c r="U1795" i="15"/>
  <c r="X1795" i="15" s="1"/>
  <c r="U1794" i="15"/>
  <c r="X1794" i="15" s="1"/>
  <c r="U1793" i="15"/>
  <c r="X1793" i="15" s="1"/>
  <c r="U1792" i="15"/>
  <c r="X1792" i="15" s="1"/>
  <c r="U1791" i="15"/>
  <c r="X1791" i="15" s="1"/>
  <c r="U1790" i="15"/>
  <c r="X1790" i="15" s="1"/>
  <c r="U1789" i="15"/>
  <c r="X1789" i="15" s="1"/>
  <c r="U1788" i="15"/>
  <c r="X1788" i="15" s="1"/>
  <c r="U1787" i="15"/>
  <c r="X1787" i="15" s="1"/>
  <c r="U1786" i="15"/>
  <c r="X1786" i="15" s="1"/>
  <c r="U1785" i="15"/>
  <c r="X1785" i="15" s="1"/>
  <c r="U1784" i="15"/>
  <c r="X1784" i="15" s="1"/>
  <c r="U1783" i="15"/>
  <c r="X1783" i="15" s="1"/>
  <c r="U1782" i="15"/>
  <c r="X1782" i="15" s="1"/>
  <c r="U1781" i="15"/>
  <c r="X1781" i="15" s="1"/>
  <c r="U1780" i="15"/>
  <c r="X1780" i="15" s="1"/>
  <c r="U1779" i="15"/>
  <c r="X1779" i="15" s="1"/>
  <c r="U1778" i="15"/>
  <c r="X1778" i="15" s="1"/>
  <c r="U1777" i="15"/>
  <c r="X1777" i="15" s="1"/>
  <c r="U1776" i="15"/>
  <c r="X1776" i="15" s="1"/>
  <c r="U1775" i="15"/>
  <c r="X1775" i="15" s="1"/>
  <c r="U1774" i="15"/>
  <c r="X1774" i="15" s="1"/>
  <c r="U1773" i="15"/>
  <c r="X1773" i="15" s="1"/>
  <c r="U1772" i="15"/>
  <c r="X1772" i="15" s="1"/>
  <c r="U1771" i="15"/>
  <c r="X1771" i="15" s="1"/>
  <c r="U1770" i="15"/>
  <c r="X1770" i="15" s="1"/>
  <c r="U1769" i="15"/>
  <c r="X1769" i="15" s="1"/>
  <c r="U1768" i="15"/>
  <c r="X1768" i="15" s="1"/>
  <c r="U1767" i="15"/>
  <c r="X1767" i="15" s="1"/>
  <c r="U1766" i="15"/>
  <c r="X1766" i="15" s="1"/>
  <c r="U1765" i="15"/>
  <c r="X1765" i="15" s="1"/>
  <c r="U1764" i="15"/>
  <c r="X1764" i="15" s="1"/>
  <c r="U1763" i="15"/>
  <c r="X1763" i="15" s="1"/>
  <c r="U1762" i="15"/>
  <c r="X1762" i="15" s="1"/>
  <c r="U1761" i="15"/>
  <c r="X1761" i="15" s="1"/>
  <c r="U1760" i="15"/>
  <c r="X1760" i="15" s="1"/>
  <c r="U1759" i="15"/>
  <c r="X1759" i="15" s="1"/>
  <c r="U1758" i="15"/>
  <c r="X1758" i="15" s="1"/>
  <c r="U1757" i="15"/>
  <c r="X1757" i="15" s="1"/>
  <c r="U1756" i="15"/>
  <c r="X1756" i="15" s="1"/>
  <c r="U1755" i="15"/>
  <c r="X1755" i="15" s="1"/>
  <c r="U1754" i="15"/>
  <c r="X1754" i="15" s="1"/>
  <c r="U1753" i="15"/>
  <c r="X1753" i="15" s="1"/>
  <c r="U1752" i="15"/>
  <c r="X1752" i="15" s="1"/>
  <c r="U1751" i="15"/>
  <c r="X1751" i="15" s="1"/>
  <c r="U1750" i="15"/>
  <c r="X1750" i="15" s="1"/>
  <c r="U1749" i="15"/>
  <c r="X1749" i="15" s="1"/>
  <c r="U1748" i="15"/>
  <c r="X1748" i="15" s="1"/>
  <c r="U1747" i="15"/>
  <c r="X1747" i="15" s="1"/>
  <c r="U1746" i="15"/>
  <c r="X1746" i="15" s="1"/>
  <c r="U1745" i="15"/>
  <c r="X1745" i="15" s="1"/>
  <c r="U1744" i="15"/>
  <c r="X1744" i="15" s="1"/>
  <c r="U1743" i="15"/>
  <c r="X1743" i="15" s="1"/>
  <c r="U1742" i="15"/>
  <c r="X1742" i="15" s="1"/>
  <c r="U1741" i="15"/>
  <c r="X1741" i="15" s="1"/>
  <c r="U1740" i="15"/>
  <c r="X1740" i="15" s="1"/>
  <c r="U1739" i="15"/>
  <c r="X1739" i="15" s="1"/>
  <c r="U1738" i="15"/>
  <c r="X1738" i="15" s="1"/>
  <c r="U1737" i="15"/>
  <c r="X1737" i="15" s="1"/>
  <c r="U1736" i="15"/>
  <c r="X1736" i="15" s="1"/>
  <c r="U1735" i="15"/>
  <c r="X1735" i="15" s="1"/>
  <c r="U1734" i="15"/>
  <c r="X1734" i="15" s="1"/>
  <c r="U1733" i="15"/>
  <c r="X1733" i="15" s="1"/>
  <c r="U1732" i="15"/>
  <c r="X1732" i="15" s="1"/>
  <c r="U1731" i="15"/>
  <c r="X1731" i="15" s="1"/>
  <c r="U1730" i="15"/>
  <c r="X1730" i="15" s="1"/>
  <c r="U1729" i="15"/>
  <c r="X1729" i="15" s="1"/>
  <c r="U1728" i="15"/>
  <c r="X1728" i="15" s="1"/>
  <c r="U1727" i="15"/>
  <c r="X1727" i="15" s="1"/>
  <c r="U1726" i="15"/>
  <c r="X1726" i="15" s="1"/>
  <c r="U1725" i="15"/>
  <c r="X1725" i="15" s="1"/>
  <c r="U1724" i="15"/>
  <c r="X1724" i="15" s="1"/>
  <c r="U1723" i="15"/>
  <c r="X1723" i="15" s="1"/>
  <c r="U1722" i="15"/>
  <c r="X1722" i="15" s="1"/>
  <c r="U1721" i="15"/>
  <c r="X1721" i="15" s="1"/>
  <c r="U1720" i="15"/>
  <c r="X1720" i="15" s="1"/>
  <c r="U1719" i="15"/>
  <c r="X1719" i="15" s="1"/>
  <c r="U1718" i="15"/>
  <c r="X1718" i="15" s="1"/>
  <c r="U1717" i="15"/>
  <c r="X1717" i="15" s="1"/>
  <c r="U1716" i="15"/>
  <c r="X1716" i="15" s="1"/>
  <c r="U1715" i="15"/>
  <c r="X1715" i="15" s="1"/>
  <c r="U1714" i="15"/>
  <c r="X1714" i="15" s="1"/>
  <c r="U1713" i="15"/>
  <c r="X1713" i="15" s="1"/>
  <c r="U1712" i="15"/>
  <c r="X1712" i="15" s="1"/>
  <c r="U1711" i="15"/>
  <c r="X1711" i="15" s="1"/>
  <c r="U1710" i="15"/>
  <c r="X1710" i="15" s="1"/>
  <c r="U1709" i="15"/>
  <c r="X1709" i="15" s="1"/>
  <c r="U1708" i="15"/>
  <c r="X1708" i="15" s="1"/>
  <c r="U1707" i="15"/>
  <c r="X1707" i="15" s="1"/>
  <c r="U1706" i="15"/>
  <c r="X1706" i="15" s="1"/>
  <c r="U1705" i="15"/>
  <c r="X1705" i="15" s="1"/>
  <c r="U1704" i="15"/>
  <c r="X1704" i="15" s="1"/>
  <c r="U1703" i="15"/>
  <c r="X1703" i="15" s="1"/>
  <c r="U1702" i="15"/>
  <c r="X1702" i="15" s="1"/>
  <c r="U1701" i="15"/>
  <c r="X1701" i="15" s="1"/>
  <c r="U1700" i="15"/>
  <c r="X1700" i="15" s="1"/>
  <c r="U1699" i="15"/>
  <c r="X1699" i="15" s="1"/>
  <c r="U1698" i="15"/>
  <c r="X1698" i="15" s="1"/>
  <c r="U1697" i="15"/>
  <c r="X1697" i="15" s="1"/>
  <c r="U1696" i="15"/>
  <c r="X1696" i="15" s="1"/>
  <c r="U1695" i="15"/>
  <c r="X1695" i="15" s="1"/>
  <c r="U1694" i="15"/>
  <c r="X1694" i="15" s="1"/>
  <c r="U1693" i="15"/>
  <c r="X1693" i="15" s="1"/>
  <c r="U1692" i="15"/>
  <c r="X1692" i="15" s="1"/>
  <c r="U1691" i="15"/>
  <c r="X1691" i="15" s="1"/>
  <c r="U1690" i="15"/>
  <c r="X1690" i="15" s="1"/>
  <c r="U1689" i="15"/>
  <c r="X1689" i="15" s="1"/>
  <c r="U1688" i="15"/>
  <c r="X1688" i="15" s="1"/>
  <c r="U1687" i="15"/>
  <c r="X1687" i="15" s="1"/>
  <c r="U1686" i="15"/>
  <c r="X1686" i="15" s="1"/>
  <c r="U1685" i="15"/>
  <c r="X1685" i="15" s="1"/>
  <c r="U1684" i="15"/>
  <c r="X1684" i="15" s="1"/>
  <c r="U1683" i="15"/>
  <c r="X1683" i="15" s="1"/>
  <c r="U1682" i="15"/>
  <c r="X1682" i="15" s="1"/>
  <c r="U1681" i="15"/>
  <c r="X1681" i="15" s="1"/>
  <c r="U1680" i="15"/>
  <c r="X1680" i="15" s="1"/>
  <c r="U1679" i="15"/>
  <c r="X1679" i="15" s="1"/>
  <c r="U1678" i="15"/>
  <c r="X1678" i="15" s="1"/>
  <c r="U1677" i="15"/>
  <c r="X1677" i="15" s="1"/>
  <c r="U1676" i="15"/>
  <c r="X1676" i="15" s="1"/>
  <c r="U1675" i="15"/>
  <c r="X1675" i="15" s="1"/>
  <c r="U1674" i="15"/>
  <c r="X1674" i="15" s="1"/>
  <c r="U1673" i="15"/>
  <c r="X1673" i="15" s="1"/>
  <c r="U1672" i="15"/>
  <c r="X1672" i="15" s="1"/>
  <c r="U1671" i="15"/>
  <c r="X1671" i="15" s="1"/>
  <c r="U1670" i="15"/>
  <c r="X1670" i="15" s="1"/>
  <c r="U1669" i="15"/>
  <c r="X1669" i="15" s="1"/>
  <c r="U1668" i="15"/>
  <c r="X1668" i="15" s="1"/>
  <c r="U1667" i="15"/>
  <c r="X1667" i="15" s="1"/>
  <c r="U1666" i="15"/>
  <c r="X1666" i="15" s="1"/>
  <c r="U1665" i="15"/>
  <c r="X1665" i="15" s="1"/>
  <c r="U1664" i="15"/>
  <c r="X1664" i="15" s="1"/>
  <c r="U1663" i="15"/>
  <c r="X1663" i="15" s="1"/>
  <c r="U1662" i="15"/>
  <c r="X1662" i="15" s="1"/>
  <c r="U1661" i="15"/>
  <c r="X1661" i="15" s="1"/>
  <c r="U1660" i="15"/>
  <c r="X1660" i="15" s="1"/>
  <c r="U1659" i="15"/>
  <c r="X1659" i="15" s="1"/>
  <c r="U1658" i="15"/>
  <c r="X1658" i="15" s="1"/>
  <c r="U1657" i="15"/>
  <c r="X1657" i="15" s="1"/>
  <c r="U1656" i="15"/>
  <c r="X1656" i="15" s="1"/>
  <c r="U1655" i="15"/>
  <c r="X1655" i="15" s="1"/>
  <c r="U1654" i="15"/>
  <c r="X1654" i="15" s="1"/>
  <c r="U1653" i="15"/>
  <c r="X1653" i="15" s="1"/>
  <c r="U1652" i="15"/>
  <c r="X1652" i="15" s="1"/>
  <c r="U1651" i="15"/>
  <c r="X1651" i="15" s="1"/>
  <c r="U1650" i="15"/>
  <c r="X1650" i="15" s="1"/>
  <c r="U1649" i="15"/>
  <c r="X1649" i="15" s="1"/>
  <c r="U1648" i="15"/>
  <c r="X1648" i="15" s="1"/>
  <c r="U1647" i="15"/>
  <c r="X1647" i="15" s="1"/>
  <c r="U1646" i="15"/>
  <c r="X1646" i="15" s="1"/>
  <c r="U1645" i="15"/>
  <c r="X1645" i="15" s="1"/>
  <c r="U1644" i="15"/>
  <c r="X1644" i="15" s="1"/>
  <c r="U1643" i="15"/>
  <c r="X1643" i="15" s="1"/>
  <c r="U1642" i="15"/>
  <c r="X1642" i="15" s="1"/>
  <c r="U1641" i="15"/>
  <c r="X1641" i="15" s="1"/>
  <c r="U1640" i="15"/>
  <c r="X1640" i="15" s="1"/>
  <c r="U1639" i="15"/>
  <c r="X1639" i="15" s="1"/>
  <c r="U1638" i="15"/>
  <c r="X1638" i="15" s="1"/>
  <c r="U1637" i="15"/>
  <c r="X1637" i="15" s="1"/>
  <c r="U1636" i="15"/>
  <c r="X1636" i="15" s="1"/>
  <c r="U1635" i="15"/>
  <c r="X1635" i="15" s="1"/>
  <c r="U1634" i="15"/>
  <c r="X1634" i="15" s="1"/>
  <c r="U1633" i="15"/>
  <c r="X1633" i="15" s="1"/>
  <c r="U1632" i="15"/>
  <c r="X1632" i="15" s="1"/>
  <c r="U1631" i="15"/>
  <c r="X1631" i="15" s="1"/>
  <c r="U1630" i="15"/>
  <c r="X1630" i="15" s="1"/>
  <c r="U1629" i="15"/>
  <c r="X1629" i="15" s="1"/>
  <c r="U1628" i="15"/>
  <c r="X1628" i="15" s="1"/>
  <c r="U1627" i="15"/>
  <c r="X1627" i="15" s="1"/>
  <c r="U1626" i="15"/>
  <c r="X1626" i="15" s="1"/>
  <c r="U1625" i="15"/>
  <c r="X1625" i="15" s="1"/>
  <c r="U1624" i="15"/>
  <c r="X1624" i="15" s="1"/>
  <c r="U1623" i="15"/>
  <c r="X1623" i="15" s="1"/>
  <c r="U1622" i="15"/>
  <c r="X1622" i="15" s="1"/>
  <c r="U1621" i="15"/>
  <c r="X1621" i="15" s="1"/>
  <c r="U1620" i="15"/>
  <c r="X1620" i="15" s="1"/>
  <c r="U1619" i="15"/>
  <c r="X1619" i="15" s="1"/>
  <c r="U1618" i="15"/>
  <c r="X1618" i="15" s="1"/>
  <c r="U1617" i="15"/>
  <c r="X1617" i="15" s="1"/>
  <c r="U1616" i="15"/>
  <c r="X1616" i="15" s="1"/>
  <c r="U1615" i="15"/>
  <c r="X1615" i="15" s="1"/>
  <c r="U1614" i="15"/>
  <c r="X1614" i="15" s="1"/>
  <c r="U1613" i="15"/>
  <c r="X1613" i="15" s="1"/>
  <c r="U1612" i="15"/>
  <c r="X1612" i="15" s="1"/>
  <c r="U1611" i="15"/>
  <c r="X1611" i="15" s="1"/>
  <c r="U1610" i="15"/>
  <c r="X1610" i="15" s="1"/>
  <c r="U1609" i="15"/>
  <c r="X1609" i="15" s="1"/>
  <c r="U1608" i="15"/>
  <c r="X1608" i="15" s="1"/>
  <c r="U1607" i="15"/>
  <c r="X1607" i="15" s="1"/>
  <c r="U1606" i="15"/>
  <c r="X1606" i="15" s="1"/>
  <c r="U1605" i="15"/>
  <c r="X1605" i="15" s="1"/>
  <c r="U1604" i="15"/>
  <c r="X1604" i="15" s="1"/>
  <c r="U1603" i="15"/>
  <c r="X1603" i="15" s="1"/>
  <c r="U1602" i="15"/>
  <c r="X1602" i="15" s="1"/>
  <c r="U1601" i="15"/>
  <c r="X1601" i="15" s="1"/>
  <c r="U1600" i="15"/>
  <c r="X1600" i="15" s="1"/>
  <c r="U1599" i="15"/>
  <c r="X1599" i="15" s="1"/>
  <c r="U1598" i="15"/>
  <c r="X1598" i="15" s="1"/>
  <c r="U1597" i="15"/>
  <c r="X1597" i="15" s="1"/>
  <c r="U1596" i="15"/>
  <c r="X1596" i="15" s="1"/>
  <c r="U1595" i="15"/>
  <c r="X1595" i="15" s="1"/>
  <c r="U1594" i="15"/>
  <c r="X1594" i="15" s="1"/>
  <c r="U1593" i="15"/>
  <c r="X1593" i="15" s="1"/>
  <c r="U1592" i="15"/>
  <c r="X1592" i="15" s="1"/>
  <c r="U1591" i="15"/>
  <c r="X1591" i="15" s="1"/>
  <c r="U1590" i="15"/>
  <c r="X1590" i="15" s="1"/>
  <c r="U1589" i="15"/>
  <c r="X1589" i="15" s="1"/>
  <c r="U1588" i="15"/>
  <c r="X1588" i="15" s="1"/>
  <c r="U1587" i="15"/>
  <c r="X1587" i="15" s="1"/>
  <c r="U1586" i="15"/>
  <c r="X1586" i="15" s="1"/>
  <c r="U1585" i="15"/>
  <c r="X1585" i="15" s="1"/>
  <c r="U1584" i="15"/>
  <c r="X1584" i="15" s="1"/>
  <c r="U1583" i="15"/>
  <c r="X1583" i="15" s="1"/>
  <c r="U1582" i="15"/>
  <c r="X1582" i="15" s="1"/>
  <c r="U1581" i="15"/>
  <c r="X1581" i="15" s="1"/>
  <c r="U1580" i="15"/>
  <c r="X1580" i="15" s="1"/>
  <c r="U1579" i="15"/>
  <c r="X1579" i="15" s="1"/>
  <c r="U1578" i="15"/>
  <c r="X1578" i="15" s="1"/>
  <c r="U1577" i="15"/>
  <c r="X1577" i="15" s="1"/>
  <c r="U1576" i="15"/>
  <c r="X1576" i="15" s="1"/>
  <c r="U1575" i="15"/>
  <c r="X1575" i="15" s="1"/>
  <c r="U1574" i="15"/>
  <c r="X1574" i="15" s="1"/>
  <c r="U1573" i="15"/>
  <c r="X1573" i="15" s="1"/>
  <c r="U1572" i="15"/>
  <c r="X1572" i="15" s="1"/>
  <c r="U1571" i="15"/>
  <c r="X1571" i="15" s="1"/>
  <c r="U1570" i="15"/>
  <c r="X1570" i="15" s="1"/>
  <c r="U1569" i="15"/>
  <c r="X1569" i="15" s="1"/>
  <c r="U1568" i="15"/>
  <c r="X1568" i="15" s="1"/>
  <c r="U1567" i="15"/>
  <c r="X1567" i="15" s="1"/>
  <c r="U1566" i="15"/>
  <c r="X1566" i="15" s="1"/>
  <c r="U1565" i="15"/>
  <c r="X1565" i="15" s="1"/>
  <c r="U1564" i="15"/>
  <c r="X1564" i="15" s="1"/>
  <c r="U1563" i="15"/>
  <c r="X1563" i="15" s="1"/>
  <c r="U1562" i="15"/>
  <c r="X1562" i="15" s="1"/>
  <c r="U1561" i="15"/>
  <c r="X1561" i="15" s="1"/>
  <c r="U1560" i="15"/>
  <c r="X1560" i="15" s="1"/>
  <c r="U1559" i="15"/>
  <c r="X1559" i="15" s="1"/>
  <c r="U1558" i="15"/>
  <c r="X1558" i="15" s="1"/>
  <c r="U1557" i="15"/>
  <c r="X1557" i="15" s="1"/>
  <c r="U1556" i="15"/>
  <c r="X1556" i="15" s="1"/>
  <c r="U1555" i="15"/>
  <c r="X1555" i="15" s="1"/>
  <c r="U1554" i="15"/>
  <c r="X1554" i="15" s="1"/>
  <c r="U1553" i="15"/>
  <c r="X1553" i="15" s="1"/>
  <c r="U1552" i="15"/>
  <c r="X1552" i="15" s="1"/>
  <c r="U1551" i="15"/>
  <c r="X1551" i="15" s="1"/>
  <c r="U1550" i="15"/>
  <c r="X1550" i="15" s="1"/>
  <c r="U1549" i="15"/>
  <c r="X1549" i="15" s="1"/>
  <c r="U1548" i="15"/>
  <c r="X1548" i="15" s="1"/>
  <c r="U1547" i="15"/>
  <c r="X1547" i="15" s="1"/>
  <c r="U1546" i="15"/>
  <c r="X1546" i="15" s="1"/>
  <c r="U1545" i="15"/>
  <c r="X1545" i="15" s="1"/>
  <c r="U1544" i="15"/>
  <c r="X1544" i="15" s="1"/>
  <c r="U1543" i="15"/>
  <c r="X1543" i="15" s="1"/>
  <c r="U1542" i="15"/>
  <c r="X1542" i="15" s="1"/>
  <c r="U1541" i="15"/>
  <c r="X1541" i="15" s="1"/>
  <c r="U1540" i="15"/>
  <c r="X1540" i="15" s="1"/>
  <c r="U1539" i="15"/>
  <c r="X1539" i="15" s="1"/>
  <c r="U1538" i="15"/>
  <c r="X1538" i="15" s="1"/>
  <c r="U1537" i="15"/>
  <c r="X1537" i="15" s="1"/>
  <c r="U1536" i="15"/>
  <c r="X1536" i="15" s="1"/>
  <c r="U1535" i="15"/>
  <c r="X1535" i="15" s="1"/>
  <c r="U1534" i="15"/>
  <c r="X1534" i="15" s="1"/>
  <c r="U1533" i="15"/>
  <c r="X1533" i="15" s="1"/>
  <c r="U1532" i="15"/>
  <c r="X1532" i="15" s="1"/>
  <c r="U1531" i="15"/>
  <c r="X1531" i="15" s="1"/>
  <c r="U1530" i="15"/>
  <c r="X1530" i="15" s="1"/>
  <c r="U1529" i="15"/>
  <c r="X1529" i="15" s="1"/>
  <c r="U1528" i="15"/>
  <c r="X1528" i="15" s="1"/>
  <c r="U1527" i="15"/>
  <c r="X1527" i="15" s="1"/>
  <c r="U1526" i="15"/>
  <c r="X1526" i="15" s="1"/>
  <c r="U1525" i="15"/>
  <c r="X1525" i="15" s="1"/>
  <c r="U1524" i="15"/>
  <c r="X1524" i="15" s="1"/>
  <c r="U1523" i="15"/>
  <c r="X1523" i="15" s="1"/>
  <c r="U1522" i="15"/>
  <c r="X1522" i="15" s="1"/>
  <c r="U1521" i="15"/>
  <c r="X1521" i="15" s="1"/>
  <c r="U1520" i="15"/>
  <c r="X1520" i="15" s="1"/>
  <c r="U1519" i="15"/>
  <c r="X1519" i="15" s="1"/>
  <c r="U1518" i="15"/>
  <c r="X1518" i="15" s="1"/>
  <c r="U1517" i="15"/>
  <c r="X1517" i="15" s="1"/>
  <c r="U1516" i="15"/>
  <c r="X1516" i="15" s="1"/>
  <c r="U1515" i="15"/>
  <c r="X1515" i="15" s="1"/>
  <c r="U1514" i="15"/>
  <c r="X1514" i="15" s="1"/>
  <c r="U1513" i="15"/>
  <c r="X1513" i="15" s="1"/>
  <c r="U1512" i="15"/>
  <c r="X1512" i="15" s="1"/>
  <c r="U1511" i="15"/>
  <c r="X1511" i="15" s="1"/>
  <c r="U1510" i="15"/>
  <c r="X1510" i="15" s="1"/>
  <c r="U1509" i="15"/>
  <c r="X1509" i="15" s="1"/>
  <c r="U1508" i="15"/>
  <c r="X1508" i="15" s="1"/>
  <c r="U1507" i="15"/>
  <c r="X1507" i="15" s="1"/>
  <c r="U1506" i="15"/>
  <c r="X1506" i="15" s="1"/>
  <c r="U1505" i="15"/>
  <c r="X1505" i="15" s="1"/>
  <c r="U1504" i="15"/>
  <c r="X1504" i="15" s="1"/>
  <c r="U1503" i="15"/>
  <c r="X1503" i="15" s="1"/>
  <c r="U1502" i="15"/>
  <c r="X1502" i="15" s="1"/>
  <c r="U1501" i="15"/>
  <c r="X1501" i="15" s="1"/>
  <c r="U1500" i="15"/>
  <c r="X1500" i="15" s="1"/>
  <c r="U1499" i="15"/>
  <c r="X1499" i="15" s="1"/>
  <c r="U1498" i="15"/>
  <c r="X1498" i="15" s="1"/>
  <c r="U1497" i="15"/>
  <c r="X1497" i="15" s="1"/>
  <c r="U1496" i="15"/>
  <c r="X1496" i="15" s="1"/>
  <c r="U1495" i="15"/>
  <c r="X1495" i="15" s="1"/>
  <c r="U1494" i="15"/>
  <c r="X1494" i="15" s="1"/>
  <c r="U1493" i="15"/>
  <c r="X1493" i="15" s="1"/>
  <c r="U1492" i="15"/>
  <c r="X1492" i="15" s="1"/>
  <c r="U1491" i="15"/>
  <c r="X1491" i="15" s="1"/>
  <c r="U1490" i="15"/>
  <c r="X1490" i="15" s="1"/>
  <c r="U1489" i="15"/>
  <c r="X1489" i="15" s="1"/>
  <c r="U1488" i="15"/>
  <c r="X1488" i="15" s="1"/>
  <c r="U1487" i="15"/>
  <c r="X1487" i="15" s="1"/>
  <c r="U1486" i="15"/>
  <c r="X1486" i="15" s="1"/>
  <c r="U1485" i="15"/>
  <c r="X1485" i="15" s="1"/>
  <c r="U1484" i="15"/>
  <c r="X1484" i="15" s="1"/>
  <c r="U1483" i="15"/>
  <c r="X1483" i="15" s="1"/>
  <c r="U1482" i="15"/>
  <c r="X1482" i="15" s="1"/>
  <c r="U1481" i="15"/>
  <c r="X1481" i="15" s="1"/>
  <c r="U1480" i="15"/>
  <c r="X1480" i="15" s="1"/>
  <c r="U1479" i="15"/>
  <c r="X1479" i="15" s="1"/>
  <c r="U1478" i="15"/>
  <c r="X1478" i="15" s="1"/>
  <c r="U1477" i="15"/>
  <c r="X1477" i="15" s="1"/>
  <c r="U1476" i="15"/>
  <c r="X1476" i="15" s="1"/>
  <c r="U1475" i="15"/>
  <c r="X1475" i="15" s="1"/>
  <c r="U1474" i="15"/>
  <c r="X1474" i="15" s="1"/>
  <c r="U1473" i="15"/>
  <c r="X1473" i="15" s="1"/>
  <c r="U1472" i="15"/>
  <c r="X1472" i="15" s="1"/>
  <c r="U1471" i="15"/>
  <c r="X1471" i="15" s="1"/>
  <c r="U1470" i="15"/>
  <c r="X1470" i="15" s="1"/>
  <c r="U1469" i="15"/>
  <c r="X1469" i="15" s="1"/>
  <c r="U1468" i="15"/>
  <c r="X1468" i="15" s="1"/>
  <c r="U1467" i="15"/>
  <c r="X1467" i="15" s="1"/>
  <c r="U1466" i="15"/>
  <c r="X1466" i="15" s="1"/>
  <c r="U1465" i="15"/>
  <c r="X1465" i="15" s="1"/>
  <c r="U1464" i="15"/>
  <c r="X1464" i="15" s="1"/>
  <c r="U1463" i="15"/>
  <c r="X1463" i="15" s="1"/>
  <c r="U1462" i="15"/>
  <c r="X1462" i="15" s="1"/>
  <c r="U1461" i="15"/>
  <c r="X1461" i="15" s="1"/>
  <c r="U1460" i="15"/>
  <c r="X1460" i="15" s="1"/>
  <c r="U1459" i="15"/>
  <c r="X1459" i="15" s="1"/>
  <c r="U1458" i="15"/>
  <c r="X1458" i="15" s="1"/>
  <c r="U1457" i="15"/>
  <c r="X1457" i="15" s="1"/>
  <c r="U1456" i="15"/>
  <c r="X1456" i="15" s="1"/>
  <c r="U1455" i="15"/>
  <c r="X1455" i="15" s="1"/>
  <c r="U1454" i="15"/>
  <c r="X1454" i="15" s="1"/>
  <c r="U1453" i="15"/>
  <c r="X1453" i="15" s="1"/>
  <c r="U1452" i="15"/>
  <c r="X1452" i="15" s="1"/>
  <c r="U1451" i="15"/>
  <c r="X1451" i="15" s="1"/>
  <c r="U1450" i="15"/>
  <c r="X1450" i="15" s="1"/>
  <c r="U1449" i="15"/>
  <c r="X1449" i="15" s="1"/>
  <c r="U1448" i="15"/>
  <c r="X1448" i="15" s="1"/>
  <c r="U1447" i="15"/>
  <c r="X1447" i="15" s="1"/>
  <c r="U1446" i="15"/>
  <c r="X1446" i="15" s="1"/>
  <c r="U1445" i="15"/>
  <c r="X1445" i="15" s="1"/>
  <c r="U1444" i="15"/>
  <c r="X1444" i="15" s="1"/>
  <c r="U1443" i="15"/>
  <c r="X1443" i="15" s="1"/>
  <c r="U1442" i="15"/>
  <c r="X1442" i="15" s="1"/>
  <c r="U1441" i="15"/>
  <c r="X1441" i="15" s="1"/>
  <c r="U1440" i="15"/>
  <c r="X1440" i="15" s="1"/>
  <c r="U1439" i="15"/>
  <c r="X1439" i="15" s="1"/>
  <c r="U1438" i="15"/>
  <c r="X1438" i="15" s="1"/>
  <c r="U1437" i="15"/>
  <c r="X1437" i="15" s="1"/>
  <c r="U1436" i="15"/>
  <c r="X1436" i="15" s="1"/>
  <c r="U1435" i="15"/>
  <c r="X1435" i="15" s="1"/>
  <c r="U1434" i="15"/>
  <c r="X1434" i="15" s="1"/>
  <c r="U1433" i="15"/>
  <c r="X1433" i="15" s="1"/>
  <c r="U1432" i="15"/>
  <c r="X1432" i="15" s="1"/>
  <c r="U1431" i="15"/>
  <c r="X1431" i="15" s="1"/>
  <c r="U1430" i="15"/>
  <c r="X1430" i="15" s="1"/>
  <c r="U1429" i="15"/>
  <c r="X1429" i="15" s="1"/>
  <c r="U1428" i="15"/>
  <c r="X1428" i="15" s="1"/>
  <c r="U1427" i="15"/>
  <c r="X1427" i="15" s="1"/>
  <c r="U1426" i="15"/>
  <c r="X1426" i="15" s="1"/>
  <c r="U1425" i="15"/>
  <c r="X1425" i="15" s="1"/>
  <c r="U1424" i="15"/>
  <c r="X1424" i="15" s="1"/>
  <c r="U1423" i="15"/>
  <c r="X1423" i="15" s="1"/>
  <c r="U1422" i="15"/>
  <c r="X1422" i="15" s="1"/>
  <c r="U1421" i="15"/>
  <c r="X1421" i="15" s="1"/>
  <c r="U1420" i="15"/>
  <c r="X1420" i="15" s="1"/>
  <c r="U1419" i="15"/>
  <c r="X1419" i="15" s="1"/>
  <c r="U1418" i="15"/>
  <c r="X1418" i="15" s="1"/>
  <c r="U1417" i="15"/>
  <c r="X1417" i="15" s="1"/>
  <c r="U1416" i="15"/>
  <c r="X1416" i="15" s="1"/>
  <c r="U1415" i="15"/>
  <c r="X1415" i="15" s="1"/>
  <c r="U1414" i="15"/>
  <c r="X1414" i="15" s="1"/>
  <c r="U1413" i="15"/>
  <c r="X1413" i="15" s="1"/>
  <c r="U1412" i="15"/>
  <c r="X1412" i="15" s="1"/>
  <c r="U1411" i="15"/>
  <c r="X1411" i="15" s="1"/>
  <c r="U1410" i="15"/>
  <c r="X1410" i="15" s="1"/>
  <c r="U1409" i="15"/>
  <c r="X1409" i="15" s="1"/>
  <c r="U1408" i="15"/>
  <c r="X1408" i="15" s="1"/>
  <c r="U1407" i="15"/>
  <c r="X1407" i="15" s="1"/>
  <c r="U1406" i="15"/>
  <c r="X1406" i="15" s="1"/>
  <c r="U1405" i="15"/>
  <c r="X1405" i="15" s="1"/>
  <c r="U1404" i="15"/>
  <c r="X1404" i="15" s="1"/>
  <c r="U1403" i="15"/>
  <c r="X1403" i="15" s="1"/>
  <c r="U1402" i="15"/>
  <c r="X1402" i="15" s="1"/>
  <c r="U1401" i="15"/>
  <c r="X1401" i="15" s="1"/>
  <c r="U1400" i="15"/>
  <c r="X1400" i="15" s="1"/>
  <c r="U1399" i="15"/>
  <c r="X1399" i="15" s="1"/>
  <c r="U1398" i="15"/>
  <c r="X1398" i="15" s="1"/>
  <c r="U1397" i="15"/>
  <c r="X1397" i="15" s="1"/>
  <c r="U1396" i="15"/>
  <c r="X1396" i="15" s="1"/>
  <c r="U1395" i="15"/>
  <c r="X1395" i="15" s="1"/>
  <c r="U1394" i="15"/>
  <c r="X1394" i="15" s="1"/>
  <c r="U1393" i="15"/>
  <c r="X1393" i="15" s="1"/>
  <c r="U1392" i="15"/>
  <c r="X1392" i="15" s="1"/>
  <c r="U1391" i="15"/>
  <c r="X1391" i="15" s="1"/>
  <c r="U1390" i="15"/>
  <c r="X1390" i="15" s="1"/>
  <c r="U1389" i="15"/>
  <c r="X1389" i="15" s="1"/>
  <c r="U1388" i="15"/>
  <c r="X1388" i="15" s="1"/>
  <c r="U1387" i="15"/>
  <c r="X1387" i="15" s="1"/>
  <c r="U1386" i="15"/>
  <c r="X1386" i="15" s="1"/>
  <c r="U1385" i="15"/>
  <c r="X1385" i="15" s="1"/>
  <c r="U1384" i="15"/>
  <c r="X1384" i="15" s="1"/>
  <c r="U1383" i="15"/>
  <c r="X1383" i="15" s="1"/>
  <c r="U1382" i="15"/>
  <c r="X1382" i="15" s="1"/>
  <c r="U1381" i="15"/>
  <c r="X1381" i="15" s="1"/>
  <c r="U1380" i="15"/>
  <c r="X1380" i="15" s="1"/>
  <c r="U1379" i="15"/>
  <c r="X1379" i="15" s="1"/>
  <c r="U1378" i="15"/>
  <c r="X1378" i="15" s="1"/>
  <c r="U1377" i="15"/>
  <c r="X1377" i="15" s="1"/>
  <c r="U1376" i="15"/>
  <c r="X1376" i="15" s="1"/>
  <c r="U1375" i="15"/>
  <c r="X1375" i="15" s="1"/>
  <c r="U1374" i="15"/>
  <c r="X1374" i="15" s="1"/>
  <c r="U1373" i="15"/>
  <c r="X1373" i="15" s="1"/>
  <c r="U1372" i="15"/>
  <c r="X1372" i="15" s="1"/>
  <c r="U1371" i="15"/>
  <c r="X1371" i="15" s="1"/>
  <c r="U1370" i="15"/>
  <c r="X1370" i="15" s="1"/>
  <c r="U1369" i="15"/>
  <c r="X1369" i="15" s="1"/>
  <c r="U1368" i="15"/>
  <c r="X1368" i="15" s="1"/>
  <c r="U1367" i="15"/>
  <c r="X1367" i="15" s="1"/>
  <c r="U1366" i="15"/>
  <c r="X1366" i="15" s="1"/>
  <c r="U1365" i="15"/>
  <c r="X1365" i="15" s="1"/>
  <c r="U1364" i="15"/>
  <c r="X1364" i="15" s="1"/>
  <c r="U1363" i="15"/>
  <c r="X1363" i="15" s="1"/>
  <c r="U1362" i="15"/>
  <c r="X1362" i="15" s="1"/>
  <c r="U1361" i="15"/>
  <c r="X1361" i="15" s="1"/>
  <c r="U1360" i="15"/>
  <c r="X1360" i="15" s="1"/>
  <c r="U1359" i="15"/>
  <c r="X1359" i="15" s="1"/>
  <c r="U1358" i="15"/>
  <c r="X1358" i="15" s="1"/>
  <c r="U1357" i="15"/>
  <c r="X1357" i="15" s="1"/>
  <c r="U1356" i="15"/>
  <c r="X1356" i="15" s="1"/>
  <c r="U1355" i="15"/>
  <c r="X1355" i="15" s="1"/>
  <c r="U1354" i="15"/>
  <c r="X1354" i="15" s="1"/>
  <c r="U1353" i="15"/>
  <c r="X1353" i="15" s="1"/>
  <c r="U1352" i="15"/>
  <c r="X1352" i="15" s="1"/>
  <c r="U1351" i="15"/>
  <c r="X1351" i="15" s="1"/>
  <c r="U1350" i="15"/>
  <c r="X1350" i="15" s="1"/>
  <c r="U1349" i="15"/>
  <c r="X1349" i="15" s="1"/>
  <c r="U1348" i="15"/>
  <c r="X1348" i="15" s="1"/>
  <c r="U1347" i="15"/>
  <c r="X1347" i="15" s="1"/>
  <c r="U1346" i="15"/>
  <c r="X1346" i="15" s="1"/>
  <c r="U1345" i="15"/>
  <c r="X1345" i="15" s="1"/>
  <c r="U1344" i="15"/>
  <c r="X1344" i="15" s="1"/>
  <c r="U1343" i="15"/>
  <c r="X1343" i="15" s="1"/>
  <c r="U1342" i="15"/>
  <c r="X1342" i="15" s="1"/>
  <c r="U1341" i="15"/>
  <c r="X1341" i="15" s="1"/>
  <c r="U1340" i="15"/>
  <c r="X1340" i="15" s="1"/>
  <c r="U1339" i="15"/>
  <c r="X1339" i="15" s="1"/>
  <c r="U1338" i="15"/>
  <c r="X1338" i="15" s="1"/>
  <c r="U1337" i="15"/>
  <c r="X1337" i="15" s="1"/>
  <c r="U1336" i="15"/>
  <c r="X1336" i="15" s="1"/>
  <c r="U1335" i="15"/>
  <c r="X1335" i="15" s="1"/>
  <c r="U1334" i="15"/>
  <c r="X1334" i="15" s="1"/>
  <c r="U1333" i="15"/>
  <c r="X1333" i="15" s="1"/>
  <c r="U1332" i="15"/>
  <c r="X1332" i="15" s="1"/>
  <c r="U1331" i="15"/>
  <c r="X1331" i="15" s="1"/>
  <c r="U1330" i="15"/>
  <c r="X1330" i="15" s="1"/>
  <c r="U1329" i="15"/>
  <c r="X1329" i="15" s="1"/>
  <c r="U1328" i="15"/>
  <c r="X1328" i="15" s="1"/>
  <c r="U1327" i="15"/>
  <c r="X1327" i="15" s="1"/>
  <c r="U1326" i="15"/>
  <c r="X1326" i="15" s="1"/>
  <c r="U1325" i="15"/>
  <c r="X1325" i="15" s="1"/>
  <c r="U1324" i="15"/>
  <c r="X1324" i="15" s="1"/>
  <c r="U1323" i="15"/>
  <c r="X1323" i="15" s="1"/>
  <c r="U1322" i="15"/>
  <c r="X1322" i="15" s="1"/>
  <c r="U1321" i="15"/>
  <c r="X1321" i="15" s="1"/>
  <c r="U1320" i="15"/>
  <c r="X1320" i="15" s="1"/>
  <c r="U1319" i="15"/>
  <c r="X1319" i="15" s="1"/>
  <c r="U1318" i="15"/>
  <c r="X1318" i="15" s="1"/>
  <c r="U1317" i="15"/>
  <c r="X1317" i="15" s="1"/>
  <c r="U1316" i="15"/>
  <c r="X1316" i="15" s="1"/>
  <c r="U1315" i="15"/>
  <c r="X1315" i="15" s="1"/>
  <c r="U1314" i="15"/>
  <c r="X1314" i="15" s="1"/>
  <c r="U1313" i="15"/>
  <c r="X1313" i="15" s="1"/>
  <c r="U1312" i="15"/>
  <c r="X1312" i="15" s="1"/>
  <c r="U1311" i="15"/>
  <c r="X1311" i="15" s="1"/>
  <c r="U1310" i="15"/>
  <c r="X1310" i="15" s="1"/>
  <c r="U1309" i="15"/>
  <c r="X1309" i="15" s="1"/>
  <c r="U1308" i="15"/>
  <c r="X1308" i="15" s="1"/>
  <c r="U1307" i="15"/>
  <c r="X1307" i="15" s="1"/>
  <c r="U1306" i="15"/>
  <c r="X1306" i="15" s="1"/>
  <c r="U1305" i="15"/>
  <c r="X1305" i="15" s="1"/>
  <c r="U1304" i="15"/>
  <c r="X1304" i="15" s="1"/>
  <c r="U1303" i="15"/>
  <c r="X1303" i="15" s="1"/>
  <c r="U1302" i="15"/>
  <c r="X1302" i="15" s="1"/>
  <c r="U1301" i="15"/>
  <c r="X1301" i="15" s="1"/>
  <c r="U1300" i="15"/>
  <c r="X1300" i="15" s="1"/>
  <c r="U1299" i="15"/>
  <c r="X1299" i="15" s="1"/>
  <c r="U1298" i="15"/>
  <c r="X1298" i="15" s="1"/>
  <c r="U1297" i="15"/>
  <c r="X1297" i="15" s="1"/>
  <c r="U1296" i="15"/>
  <c r="X1296" i="15" s="1"/>
  <c r="U1295" i="15"/>
  <c r="X1295" i="15" s="1"/>
  <c r="U1294" i="15"/>
  <c r="X1294" i="15" s="1"/>
  <c r="U1293" i="15"/>
  <c r="X1293" i="15" s="1"/>
  <c r="U1292" i="15"/>
  <c r="X1292" i="15" s="1"/>
  <c r="U1291" i="15"/>
  <c r="X1291" i="15" s="1"/>
  <c r="U1290" i="15"/>
  <c r="X1290" i="15" s="1"/>
  <c r="U1289" i="15"/>
  <c r="X1289" i="15" s="1"/>
  <c r="U1288" i="15"/>
  <c r="X1288" i="15" s="1"/>
  <c r="U1287" i="15"/>
  <c r="X1287" i="15" s="1"/>
  <c r="U1286" i="15"/>
  <c r="X1286" i="15" s="1"/>
  <c r="U1285" i="15"/>
  <c r="X1285" i="15" s="1"/>
  <c r="U1284" i="15"/>
  <c r="X1284" i="15" s="1"/>
  <c r="U1283" i="15"/>
  <c r="X1283" i="15" s="1"/>
  <c r="U1282" i="15"/>
  <c r="X1282" i="15" s="1"/>
  <c r="U1281" i="15"/>
  <c r="X1281" i="15" s="1"/>
  <c r="U1280" i="15"/>
  <c r="X1280" i="15" s="1"/>
  <c r="U1279" i="15"/>
  <c r="X1279" i="15" s="1"/>
  <c r="U1278" i="15"/>
  <c r="X1278" i="15" s="1"/>
  <c r="U1277" i="15"/>
  <c r="X1277" i="15" s="1"/>
  <c r="U1276" i="15"/>
  <c r="X1276" i="15" s="1"/>
  <c r="U1275" i="15"/>
  <c r="X1275" i="15" s="1"/>
  <c r="U1274" i="15"/>
  <c r="X1274" i="15" s="1"/>
  <c r="U1273" i="15"/>
  <c r="X1273" i="15" s="1"/>
  <c r="U1272" i="15"/>
  <c r="X1272" i="15" s="1"/>
  <c r="U1271" i="15"/>
  <c r="X1271" i="15" s="1"/>
  <c r="U1270" i="15"/>
  <c r="X1270" i="15" s="1"/>
  <c r="U1269" i="15"/>
  <c r="X1269" i="15" s="1"/>
  <c r="U1268" i="15"/>
  <c r="X1268" i="15" s="1"/>
  <c r="U1267" i="15"/>
  <c r="X1267" i="15" s="1"/>
  <c r="U1266" i="15"/>
  <c r="X1266" i="15" s="1"/>
  <c r="U1265" i="15"/>
  <c r="X1265" i="15" s="1"/>
  <c r="U1264" i="15"/>
  <c r="X1264" i="15" s="1"/>
  <c r="U1263" i="15"/>
  <c r="X1263" i="15" s="1"/>
  <c r="U1262" i="15"/>
  <c r="X1262" i="15" s="1"/>
  <c r="U1261" i="15"/>
  <c r="X1261" i="15" s="1"/>
  <c r="U1260" i="15"/>
  <c r="X1260" i="15" s="1"/>
  <c r="U1259" i="15"/>
  <c r="X1259" i="15" s="1"/>
  <c r="U1258" i="15"/>
  <c r="X1258" i="15" s="1"/>
  <c r="U1257" i="15"/>
  <c r="X1257" i="15" s="1"/>
  <c r="U1256" i="15"/>
  <c r="X1256" i="15" s="1"/>
  <c r="U1255" i="15"/>
  <c r="X1255" i="15" s="1"/>
  <c r="U1254" i="15"/>
  <c r="X1254" i="15" s="1"/>
  <c r="U1253" i="15"/>
  <c r="X1253" i="15" s="1"/>
  <c r="U1252" i="15"/>
  <c r="X1252" i="15" s="1"/>
  <c r="U1251" i="15"/>
  <c r="X1251" i="15" s="1"/>
  <c r="U1250" i="15"/>
  <c r="X1250" i="15" s="1"/>
  <c r="U1249" i="15"/>
  <c r="X1249" i="15" s="1"/>
  <c r="U1248" i="15"/>
  <c r="X1248" i="15" s="1"/>
  <c r="U1247" i="15"/>
  <c r="X1247" i="15" s="1"/>
  <c r="U1246" i="15"/>
  <c r="X1246" i="15" s="1"/>
  <c r="U1245" i="15"/>
  <c r="X1245" i="15" s="1"/>
  <c r="U1244" i="15"/>
  <c r="X1244" i="15" s="1"/>
  <c r="U1243" i="15"/>
  <c r="X1243" i="15" s="1"/>
  <c r="U1242" i="15"/>
  <c r="X1242" i="15" s="1"/>
  <c r="U1241" i="15"/>
  <c r="X1241" i="15" s="1"/>
  <c r="U1240" i="15"/>
  <c r="X1240" i="15" s="1"/>
  <c r="U1239" i="15"/>
  <c r="X1239" i="15" s="1"/>
  <c r="U1238" i="15"/>
  <c r="X1238" i="15" s="1"/>
  <c r="U1237" i="15"/>
  <c r="X1237" i="15" s="1"/>
  <c r="U1236" i="15"/>
  <c r="X1236" i="15" s="1"/>
  <c r="U1235" i="15"/>
  <c r="X1235" i="15" s="1"/>
  <c r="U1234" i="15"/>
  <c r="X1234" i="15" s="1"/>
  <c r="U1233" i="15"/>
  <c r="X1233" i="15" s="1"/>
  <c r="U1232" i="15"/>
  <c r="X1232" i="15" s="1"/>
  <c r="U1231" i="15"/>
  <c r="X1231" i="15" s="1"/>
  <c r="U1230" i="15"/>
  <c r="X1230" i="15" s="1"/>
  <c r="U1229" i="15"/>
  <c r="X1229" i="15" s="1"/>
  <c r="U1228" i="15"/>
  <c r="X1228" i="15" s="1"/>
  <c r="U1227" i="15"/>
  <c r="X1227" i="15" s="1"/>
  <c r="U1226" i="15"/>
  <c r="X1226" i="15" s="1"/>
  <c r="U1225" i="15"/>
  <c r="X1225" i="15" s="1"/>
  <c r="U1224" i="15"/>
  <c r="X1224" i="15" s="1"/>
  <c r="U1223" i="15"/>
  <c r="X1223" i="15" s="1"/>
  <c r="U1222" i="15"/>
  <c r="X1222" i="15" s="1"/>
  <c r="U1221" i="15"/>
  <c r="X1221" i="15" s="1"/>
  <c r="U1220" i="15"/>
  <c r="X1220" i="15" s="1"/>
  <c r="U1219" i="15"/>
  <c r="X1219" i="15" s="1"/>
  <c r="U1218" i="15"/>
  <c r="X1218" i="15" s="1"/>
  <c r="U1217" i="15"/>
  <c r="X1217" i="15" s="1"/>
  <c r="U1216" i="15"/>
  <c r="X1216" i="15" s="1"/>
  <c r="U1215" i="15"/>
  <c r="X1215" i="15" s="1"/>
  <c r="U1214" i="15"/>
  <c r="X1214" i="15" s="1"/>
  <c r="U1213" i="15"/>
  <c r="X1213" i="15" s="1"/>
  <c r="U1212" i="15"/>
  <c r="X1212" i="15" s="1"/>
  <c r="U1211" i="15"/>
  <c r="X1211" i="15" s="1"/>
  <c r="U1210" i="15"/>
  <c r="X1210" i="15" s="1"/>
  <c r="U1209" i="15"/>
  <c r="X1209" i="15" s="1"/>
  <c r="U1208" i="15"/>
  <c r="X1208" i="15" s="1"/>
  <c r="U1207" i="15"/>
  <c r="X1207" i="15" s="1"/>
  <c r="U1206" i="15"/>
  <c r="X1206" i="15" s="1"/>
  <c r="U1205" i="15"/>
  <c r="X1205" i="15" s="1"/>
  <c r="U1204" i="15"/>
  <c r="X1204" i="15" s="1"/>
  <c r="U1203" i="15"/>
  <c r="X1203" i="15" s="1"/>
  <c r="U1202" i="15"/>
  <c r="X1202" i="15" s="1"/>
  <c r="U1201" i="15"/>
  <c r="X1201" i="15" s="1"/>
  <c r="U1200" i="15"/>
  <c r="X1200" i="15" s="1"/>
  <c r="U1199" i="15"/>
  <c r="X1199" i="15" s="1"/>
  <c r="U1198" i="15"/>
  <c r="X1198" i="15" s="1"/>
  <c r="U1197" i="15"/>
  <c r="X1197" i="15" s="1"/>
  <c r="U1196" i="15"/>
  <c r="X1196" i="15" s="1"/>
  <c r="U1195" i="15"/>
  <c r="X1195" i="15" s="1"/>
  <c r="U1194" i="15"/>
  <c r="X1194" i="15" s="1"/>
  <c r="U1193" i="15"/>
  <c r="X1193" i="15" s="1"/>
  <c r="U1192" i="15"/>
  <c r="X1192" i="15" s="1"/>
  <c r="U1191" i="15"/>
  <c r="X1191" i="15" s="1"/>
  <c r="U1190" i="15"/>
  <c r="X1190" i="15" s="1"/>
  <c r="U1189" i="15"/>
  <c r="X1189" i="15" s="1"/>
  <c r="U1188" i="15"/>
  <c r="X1188" i="15" s="1"/>
  <c r="U1187" i="15"/>
  <c r="X1187" i="15" s="1"/>
  <c r="U1186" i="15"/>
  <c r="X1186" i="15" s="1"/>
  <c r="U1185" i="15"/>
  <c r="X1185" i="15" s="1"/>
  <c r="U1184" i="15"/>
  <c r="X1184" i="15" s="1"/>
  <c r="U1183" i="15"/>
  <c r="X1183" i="15" s="1"/>
  <c r="U1182" i="15"/>
  <c r="X1182" i="15" s="1"/>
  <c r="U1181" i="15"/>
  <c r="X1181" i="15" s="1"/>
  <c r="U1180" i="15"/>
  <c r="X1180" i="15" s="1"/>
  <c r="U1179" i="15"/>
  <c r="X1179" i="15" s="1"/>
  <c r="U1178" i="15"/>
  <c r="X1178" i="15" s="1"/>
  <c r="U1177" i="15"/>
  <c r="X1177" i="15" s="1"/>
  <c r="U1176" i="15"/>
  <c r="X1176" i="15" s="1"/>
  <c r="U1175" i="15"/>
  <c r="X1175" i="15" s="1"/>
  <c r="U1174" i="15"/>
  <c r="X1174" i="15" s="1"/>
  <c r="U1173" i="15"/>
  <c r="X1173" i="15" s="1"/>
  <c r="U1172" i="15"/>
  <c r="X1172" i="15" s="1"/>
  <c r="U1171" i="15"/>
  <c r="X1171" i="15" s="1"/>
  <c r="U1170" i="15"/>
  <c r="X1170" i="15" s="1"/>
  <c r="U1169" i="15"/>
  <c r="X1169" i="15" s="1"/>
  <c r="U1168" i="15"/>
  <c r="X1168" i="15" s="1"/>
  <c r="U1167" i="15"/>
  <c r="X1167" i="15" s="1"/>
  <c r="U1166" i="15"/>
  <c r="X1166" i="15" s="1"/>
  <c r="U1165" i="15"/>
  <c r="X1165" i="15" s="1"/>
  <c r="U1164" i="15"/>
  <c r="X1164" i="15" s="1"/>
  <c r="U1163" i="15"/>
  <c r="X1163" i="15" s="1"/>
  <c r="U1162" i="15"/>
  <c r="X1162" i="15" s="1"/>
  <c r="U1161" i="15"/>
  <c r="X1161" i="15" s="1"/>
  <c r="U1160" i="15"/>
  <c r="X1160" i="15" s="1"/>
  <c r="U1159" i="15"/>
  <c r="X1159" i="15" s="1"/>
  <c r="U1158" i="15"/>
  <c r="X1158" i="15" s="1"/>
  <c r="U1157" i="15"/>
  <c r="X1157" i="15" s="1"/>
  <c r="U1156" i="15"/>
  <c r="X1156" i="15" s="1"/>
  <c r="U1155" i="15"/>
  <c r="X1155" i="15" s="1"/>
  <c r="U1154" i="15"/>
  <c r="X1154" i="15" s="1"/>
  <c r="U1153" i="15"/>
  <c r="X1153" i="15" s="1"/>
  <c r="U1152" i="15"/>
  <c r="X1152" i="15" s="1"/>
  <c r="U1151" i="15"/>
  <c r="X1151" i="15" s="1"/>
  <c r="U1150" i="15"/>
  <c r="X1150" i="15" s="1"/>
  <c r="U1149" i="15"/>
  <c r="X1149" i="15" s="1"/>
  <c r="U1148" i="15"/>
  <c r="X1148" i="15" s="1"/>
  <c r="U1147" i="15"/>
  <c r="X1147" i="15" s="1"/>
  <c r="U1146" i="15"/>
  <c r="X1146" i="15" s="1"/>
  <c r="U1145" i="15"/>
  <c r="X1145" i="15" s="1"/>
  <c r="U1144" i="15"/>
  <c r="X1144" i="15" s="1"/>
  <c r="U1143" i="15"/>
  <c r="X1143" i="15" s="1"/>
  <c r="U1142" i="15"/>
  <c r="X1142" i="15" s="1"/>
  <c r="U1141" i="15"/>
  <c r="X1141" i="15" s="1"/>
  <c r="U1140" i="15"/>
  <c r="X1140" i="15" s="1"/>
  <c r="U1139" i="15"/>
  <c r="X1139" i="15" s="1"/>
  <c r="U1138" i="15"/>
  <c r="X1138" i="15" s="1"/>
  <c r="U1137" i="15"/>
  <c r="X1137" i="15" s="1"/>
  <c r="U1136" i="15"/>
  <c r="X1136" i="15" s="1"/>
  <c r="U1135" i="15"/>
  <c r="X1135" i="15" s="1"/>
  <c r="U1134" i="15"/>
  <c r="X1134" i="15" s="1"/>
  <c r="U1133" i="15"/>
  <c r="X1133" i="15" s="1"/>
  <c r="U1132" i="15"/>
  <c r="X1132" i="15" s="1"/>
  <c r="U1131" i="15"/>
  <c r="X1131" i="15" s="1"/>
  <c r="U1130" i="15"/>
  <c r="X1130" i="15" s="1"/>
  <c r="U1129" i="15"/>
  <c r="X1129" i="15" s="1"/>
  <c r="U1128" i="15"/>
  <c r="X1128" i="15" s="1"/>
  <c r="U1127" i="15"/>
  <c r="X1127" i="15" s="1"/>
  <c r="U1126" i="15"/>
  <c r="X1126" i="15" s="1"/>
  <c r="U1125" i="15"/>
  <c r="X1125" i="15" s="1"/>
  <c r="U1124" i="15"/>
  <c r="X1124" i="15" s="1"/>
  <c r="U1123" i="15"/>
  <c r="X1123" i="15" s="1"/>
  <c r="U1122" i="15"/>
  <c r="X1122" i="15" s="1"/>
  <c r="U1121" i="15"/>
  <c r="X1121" i="15" s="1"/>
  <c r="U1120" i="15"/>
  <c r="X1120" i="15" s="1"/>
  <c r="U1119" i="15"/>
  <c r="X1119" i="15" s="1"/>
  <c r="U1118" i="15"/>
  <c r="X1118" i="15" s="1"/>
  <c r="U1117" i="15"/>
  <c r="X1117" i="15" s="1"/>
  <c r="U1116" i="15"/>
  <c r="X1116" i="15" s="1"/>
  <c r="U1115" i="15"/>
  <c r="X1115" i="15" s="1"/>
  <c r="U1114" i="15"/>
  <c r="X1114" i="15" s="1"/>
  <c r="U1113" i="15"/>
  <c r="X1113" i="15" s="1"/>
  <c r="U1112" i="15"/>
  <c r="X1112" i="15" s="1"/>
  <c r="U1111" i="15"/>
  <c r="X1111" i="15" s="1"/>
  <c r="U1110" i="15"/>
  <c r="X1110" i="15" s="1"/>
  <c r="U1109" i="15"/>
  <c r="X1109" i="15" s="1"/>
  <c r="U1108" i="15"/>
  <c r="X1108" i="15" s="1"/>
  <c r="U1107" i="15"/>
  <c r="X1107" i="15" s="1"/>
  <c r="U1106" i="15"/>
  <c r="X1106" i="15" s="1"/>
  <c r="U1105" i="15"/>
  <c r="X1105" i="15" s="1"/>
  <c r="U1104" i="15"/>
  <c r="X1104" i="15" s="1"/>
  <c r="U1103" i="15"/>
  <c r="X1103" i="15" s="1"/>
  <c r="U1102" i="15"/>
  <c r="X1102" i="15" s="1"/>
  <c r="U1101" i="15"/>
  <c r="X1101" i="15" s="1"/>
  <c r="U1100" i="15"/>
  <c r="X1100" i="15" s="1"/>
  <c r="U1099" i="15"/>
  <c r="X1099" i="15" s="1"/>
  <c r="U1098" i="15"/>
  <c r="X1098" i="15" s="1"/>
  <c r="U1097" i="15"/>
  <c r="X1097" i="15" s="1"/>
  <c r="U1096" i="15"/>
  <c r="X1096" i="15" s="1"/>
  <c r="U1095" i="15"/>
  <c r="X1095" i="15" s="1"/>
  <c r="U1094" i="15"/>
  <c r="X1094" i="15" s="1"/>
  <c r="U1093" i="15"/>
  <c r="X1093" i="15" s="1"/>
  <c r="U1092" i="15"/>
  <c r="X1092" i="15" s="1"/>
  <c r="U1091" i="15"/>
  <c r="X1091" i="15" s="1"/>
  <c r="U1090" i="15"/>
  <c r="X1090" i="15" s="1"/>
  <c r="U1089" i="15"/>
  <c r="X1089" i="15" s="1"/>
  <c r="U1088" i="15"/>
  <c r="X1088" i="15" s="1"/>
  <c r="U1087" i="15"/>
  <c r="X1087" i="15" s="1"/>
  <c r="U1086" i="15"/>
  <c r="X1086" i="15" s="1"/>
  <c r="U1085" i="15"/>
  <c r="X1085" i="15" s="1"/>
  <c r="U1084" i="15"/>
  <c r="X1084" i="15" s="1"/>
  <c r="U1083" i="15"/>
  <c r="X1083" i="15" s="1"/>
  <c r="U1082" i="15"/>
  <c r="X1082" i="15" s="1"/>
  <c r="U1081" i="15"/>
  <c r="X1081" i="15" s="1"/>
  <c r="U1080" i="15"/>
  <c r="X1080" i="15" s="1"/>
  <c r="U1079" i="15"/>
  <c r="X1079" i="15" s="1"/>
  <c r="U1078" i="15"/>
  <c r="X1078" i="15" s="1"/>
  <c r="U1077" i="15"/>
  <c r="X1077" i="15" s="1"/>
  <c r="U1076" i="15"/>
  <c r="X1076" i="15" s="1"/>
  <c r="U1075" i="15"/>
  <c r="X1075" i="15" s="1"/>
  <c r="U1074" i="15"/>
  <c r="X1074" i="15" s="1"/>
  <c r="U1073" i="15"/>
  <c r="X1073" i="15" s="1"/>
  <c r="U1072" i="15"/>
  <c r="X1072" i="15" s="1"/>
  <c r="U1071" i="15"/>
  <c r="X1071" i="15" s="1"/>
  <c r="U1070" i="15"/>
  <c r="X1070" i="15" s="1"/>
  <c r="U1069" i="15"/>
  <c r="X1069" i="15" s="1"/>
  <c r="U1068" i="15"/>
  <c r="X1068" i="15" s="1"/>
  <c r="U1067" i="15"/>
  <c r="X1067" i="15" s="1"/>
  <c r="U1066" i="15"/>
  <c r="X1066" i="15" s="1"/>
  <c r="U1065" i="15"/>
  <c r="X1065" i="15" s="1"/>
  <c r="U1064" i="15"/>
  <c r="X1064" i="15" s="1"/>
  <c r="U1063" i="15"/>
  <c r="X1063" i="15" s="1"/>
  <c r="U1062" i="15"/>
  <c r="X1062" i="15" s="1"/>
  <c r="U1061" i="15"/>
  <c r="X1061" i="15" s="1"/>
  <c r="U1060" i="15"/>
  <c r="X1060" i="15" s="1"/>
  <c r="U1059" i="15"/>
  <c r="X1059" i="15" s="1"/>
  <c r="U1058" i="15"/>
  <c r="X1058" i="15" s="1"/>
  <c r="U1057" i="15"/>
  <c r="X1057" i="15" s="1"/>
  <c r="U1056" i="15"/>
  <c r="X1056" i="15" s="1"/>
  <c r="U1055" i="15"/>
  <c r="X1055" i="15" s="1"/>
  <c r="U1054" i="15"/>
  <c r="X1054" i="15" s="1"/>
  <c r="U1053" i="15"/>
  <c r="X1053" i="15" s="1"/>
  <c r="U1052" i="15"/>
  <c r="X1052" i="15" s="1"/>
  <c r="U1051" i="15"/>
  <c r="X1051" i="15" s="1"/>
  <c r="U1050" i="15"/>
  <c r="X1050" i="15" s="1"/>
  <c r="U1049" i="15"/>
  <c r="X1049" i="15" s="1"/>
  <c r="U1048" i="15"/>
  <c r="X1048" i="15" s="1"/>
  <c r="U1047" i="15"/>
  <c r="X1047" i="15" s="1"/>
  <c r="U1046" i="15"/>
  <c r="X1046" i="15" s="1"/>
  <c r="U1045" i="15"/>
  <c r="X1045" i="15" s="1"/>
  <c r="U1044" i="15"/>
  <c r="X1044" i="15" s="1"/>
  <c r="U1043" i="15"/>
  <c r="X1043" i="15" s="1"/>
  <c r="U1042" i="15"/>
  <c r="X1042" i="15" s="1"/>
  <c r="U1041" i="15"/>
  <c r="X1041" i="15" s="1"/>
  <c r="U1040" i="15"/>
  <c r="X1040" i="15" s="1"/>
  <c r="U1039" i="15"/>
  <c r="X1039" i="15" s="1"/>
  <c r="U1038" i="15"/>
  <c r="X1038" i="15" s="1"/>
  <c r="U1037" i="15"/>
  <c r="X1037" i="15" s="1"/>
  <c r="U1036" i="15"/>
  <c r="X1036" i="15" s="1"/>
  <c r="U1035" i="15"/>
  <c r="X1035" i="15" s="1"/>
  <c r="U1034" i="15"/>
  <c r="X1034" i="15" s="1"/>
  <c r="U1033" i="15"/>
  <c r="X1033" i="15" s="1"/>
  <c r="U1032" i="15"/>
  <c r="X1032" i="15" s="1"/>
  <c r="U1031" i="15"/>
  <c r="X1031" i="15" s="1"/>
  <c r="U1030" i="15"/>
  <c r="X1030" i="15" s="1"/>
  <c r="U1029" i="15"/>
  <c r="X1029" i="15" s="1"/>
  <c r="U1028" i="15"/>
  <c r="X1028" i="15" s="1"/>
  <c r="U1027" i="15"/>
  <c r="X1027" i="15" s="1"/>
  <c r="U1026" i="15"/>
  <c r="X1026" i="15" s="1"/>
  <c r="U1025" i="15"/>
  <c r="X1025" i="15" s="1"/>
  <c r="U1024" i="15"/>
  <c r="X1024" i="15" s="1"/>
  <c r="U1023" i="15"/>
  <c r="X1023" i="15" s="1"/>
  <c r="U1022" i="15"/>
  <c r="X1022" i="15" s="1"/>
  <c r="U1021" i="15"/>
  <c r="X1021" i="15" s="1"/>
  <c r="U1020" i="15"/>
  <c r="X1020" i="15" s="1"/>
  <c r="U1019" i="15"/>
  <c r="X1019" i="15" s="1"/>
  <c r="U1018" i="15"/>
  <c r="X1018" i="15" s="1"/>
  <c r="U1017" i="15"/>
  <c r="X1017" i="15" s="1"/>
  <c r="U1016" i="15"/>
  <c r="X1016" i="15" s="1"/>
  <c r="U1015" i="15"/>
  <c r="X1015" i="15" s="1"/>
  <c r="U1014" i="15"/>
  <c r="X1014" i="15" s="1"/>
  <c r="U1013" i="15"/>
  <c r="X1013" i="15" s="1"/>
  <c r="U1012" i="15"/>
  <c r="X1012" i="15" s="1"/>
  <c r="U1011" i="15"/>
  <c r="X1011" i="15" s="1"/>
  <c r="U1010" i="15"/>
  <c r="X1010" i="15" s="1"/>
  <c r="U1009" i="15"/>
  <c r="X1009" i="15" s="1"/>
  <c r="U1008" i="15"/>
  <c r="X1008" i="15" s="1"/>
  <c r="U1007" i="15"/>
  <c r="X1007" i="15" s="1"/>
  <c r="U1006" i="15"/>
  <c r="X1006" i="15" s="1"/>
  <c r="U1005" i="15"/>
  <c r="X1005" i="15" s="1"/>
  <c r="U1004" i="15"/>
  <c r="X1004" i="15" s="1"/>
  <c r="U1003" i="15"/>
  <c r="X1003" i="15" s="1"/>
  <c r="U1002" i="15"/>
  <c r="X1002" i="15" s="1"/>
  <c r="U1001" i="15"/>
  <c r="X1001" i="15" s="1"/>
  <c r="U1000" i="15"/>
  <c r="X1000" i="15" s="1"/>
  <c r="U999" i="15"/>
  <c r="X999" i="15" s="1"/>
  <c r="U998" i="15"/>
  <c r="X998" i="15" s="1"/>
  <c r="U997" i="15"/>
  <c r="X997" i="15" s="1"/>
  <c r="U996" i="15"/>
  <c r="X996" i="15" s="1"/>
  <c r="U995" i="15"/>
  <c r="X995" i="15" s="1"/>
  <c r="U994" i="15"/>
  <c r="X994" i="15" s="1"/>
  <c r="U993" i="15"/>
  <c r="X993" i="15" s="1"/>
  <c r="U992" i="15"/>
  <c r="X992" i="15" s="1"/>
  <c r="U991" i="15"/>
  <c r="X991" i="15" s="1"/>
  <c r="U990" i="15"/>
  <c r="X990" i="15" s="1"/>
  <c r="U989" i="15"/>
  <c r="X989" i="15" s="1"/>
  <c r="U988" i="15"/>
  <c r="X988" i="15" s="1"/>
  <c r="U987" i="15"/>
  <c r="X987" i="15" s="1"/>
  <c r="U986" i="15"/>
  <c r="X986" i="15" s="1"/>
  <c r="U985" i="15"/>
  <c r="X985" i="15" s="1"/>
  <c r="U984" i="15"/>
  <c r="X984" i="15" s="1"/>
  <c r="U983" i="15"/>
  <c r="X983" i="15" s="1"/>
  <c r="U982" i="15"/>
  <c r="X982" i="15" s="1"/>
  <c r="U981" i="15"/>
  <c r="X981" i="15" s="1"/>
  <c r="U980" i="15"/>
  <c r="X980" i="15" s="1"/>
  <c r="U979" i="15"/>
  <c r="X979" i="15" s="1"/>
  <c r="U978" i="15"/>
  <c r="X978" i="15" s="1"/>
  <c r="U977" i="15"/>
  <c r="X977" i="15" s="1"/>
  <c r="U976" i="15"/>
  <c r="X976" i="15" s="1"/>
  <c r="U975" i="15"/>
  <c r="X975" i="15" s="1"/>
  <c r="U974" i="15"/>
  <c r="X974" i="15" s="1"/>
  <c r="U973" i="15"/>
  <c r="X973" i="15" s="1"/>
  <c r="U972" i="15"/>
  <c r="X972" i="15" s="1"/>
  <c r="U971" i="15"/>
  <c r="X971" i="15" s="1"/>
  <c r="U970" i="15"/>
  <c r="X970" i="15" s="1"/>
  <c r="U969" i="15"/>
  <c r="X969" i="15" s="1"/>
  <c r="U968" i="15"/>
  <c r="X968" i="15" s="1"/>
  <c r="U967" i="15"/>
  <c r="X967" i="15" s="1"/>
  <c r="U966" i="15"/>
  <c r="X966" i="15" s="1"/>
  <c r="U965" i="15"/>
  <c r="X965" i="15" s="1"/>
  <c r="U964" i="15"/>
  <c r="X964" i="15" s="1"/>
  <c r="U963" i="15"/>
  <c r="X963" i="15" s="1"/>
  <c r="U962" i="15"/>
  <c r="X962" i="15" s="1"/>
  <c r="U961" i="15"/>
  <c r="X961" i="15" s="1"/>
  <c r="U960" i="15"/>
  <c r="X960" i="15" s="1"/>
  <c r="U959" i="15"/>
  <c r="X959" i="15" s="1"/>
  <c r="U958" i="15"/>
  <c r="X958" i="15" s="1"/>
  <c r="U957" i="15"/>
  <c r="X957" i="15" s="1"/>
  <c r="U956" i="15"/>
  <c r="X956" i="15" s="1"/>
  <c r="U955" i="15"/>
  <c r="X955" i="15" s="1"/>
  <c r="U954" i="15"/>
  <c r="X954" i="15" s="1"/>
  <c r="U953" i="15"/>
  <c r="X953" i="15" s="1"/>
  <c r="U952" i="15"/>
  <c r="X952" i="15" s="1"/>
  <c r="U951" i="15"/>
  <c r="X951" i="15" s="1"/>
  <c r="U950" i="15"/>
  <c r="X950" i="15" s="1"/>
  <c r="U949" i="15"/>
  <c r="X949" i="15" s="1"/>
  <c r="U948" i="15"/>
  <c r="X948" i="15" s="1"/>
  <c r="U947" i="15"/>
  <c r="X947" i="15" s="1"/>
  <c r="U946" i="15"/>
  <c r="X946" i="15" s="1"/>
  <c r="U945" i="15"/>
  <c r="X945" i="15" s="1"/>
  <c r="U944" i="15"/>
  <c r="X944" i="15" s="1"/>
  <c r="U943" i="15"/>
  <c r="X943" i="15" s="1"/>
  <c r="U942" i="15"/>
  <c r="X942" i="15" s="1"/>
  <c r="U941" i="15"/>
  <c r="X941" i="15" s="1"/>
  <c r="U940" i="15"/>
  <c r="X940" i="15" s="1"/>
  <c r="U939" i="15"/>
  <c r="X939" i="15" s="1"/>
  <c r="U938" i="15"/>
  <c r="X938" i="15" s="1"/>
  <c r="U937" i="15"/>
  <c r="X937" i="15" s="1"/>
  <c r="U936" i="15"/>
  <c r="X936" i="15" s="1"/>
  <c r="U935" i="15"/>
  <c r="X935" i="15" s="1"/>
  <c r="U934" i="15"/>
  <c r="X934" i="15" s="1"/>
  <c r="U933" i="15"/>
  <c r="X933" i="15" s="1"/>
  <c r="U932" i="15"/>
  <c r="X932" i="15" s="1"/>
  <c r="U931" i="15"/>
  <c r="X931" i="15" s="1"/>
  <c r="U930" i="15"/>
  <c r="X930" i="15" s="1"/>
  <c r="U929" i="15"/>
  <c r="X929" i="15" s="1"/>
  <c r="U928" i="15"/>
  <c r="X928" i="15" s="1"/>
  <c r="U927" i="15"/>
  <c r="X927" i="15" s="1"/>
  <c r="U926" i="15"/>
  <c r="X926" i="15" s="1"/>
  <c r="U925" i="15"/>
  <c r="X925" i="15" s="1"/>
  <c r="U924" i="15"/>
  <c r="X924" i="15" s="1"/>
  <c r="U923" i="15"/>
  <c r="X923" i="15" s="1"/>
  <c r="U922" i="15"/>
  <c r="X922" i="15" s="1"/>
  <c r="U921" i="15"/>
  <c r="X921" i="15" s="1"/>
  <c r="U920" i="15"/>
  <c r="X920" i="15" s="1"/>
  <c r="U919" i="15"/>
  <c r="X919" i="15" s="1"/>
  <c r="U918" i="15"/>
  <c r="X918" i="15" s="1"/>
  <c r="U917" i="15"/>
  <c r="X917" i="15" s="1"/>
  <c r="U916" i="15"/>
  <c r="X916" i="15" s="1"/>
  <c r="U915" i="15"/>
  <c r="X915" i="15" s="1"/>
  <c r="U914" i="15"/>
  <c r="X914" i="15" s="1"/>
  <c r="U913" i="15"/>
  <c r="X913" i="15" s="1"/>
  <c r="U912" i="15"/>
  <c r="X912" i="15" s="1"/>
  <c r="U911" i="15"/>
  <c r="X911" i="15" s="1"/>
  <c r="U910" i="15"/>
  <c r="X910" i="15" s="1"/>
  <c r="U909" i="15"/>
  <c r="X909" i="15" s="1"/>
  <c r="U908" i="15"/>
  <c r="X908" i="15" s="1"/>
  <c r="U907" i="15"/>
  <c r="X907" i="15" s="1"/>
  <c r="U906" i="15"/>
  <c r="X906" i="15" s="1"/>
  <c r="U905" i="15"/>
  <c r="X905" i="15" s="1"/>
  <c r="U904" i="15"/>
  <c r="X904" i="15" s="1"/>
  <c r="U903" i="15"/>
  <c r="X903" i="15" s="1"/>
  <c r="U902" i="15"/>
  <c r="X902" i="15" s="1"/>
  <c r="U901" i="15"/>
  <c r="X901" i="15" s="1"/>
  <c r="U900" i="15"/>
  <c r="X900" i="15" s="1"/>
  <c r="U899" i="15"/>
  <c r="X899" i="15" s="1"/>
  <c r="U898" i="15"/>
  <c r="X898" i="15" s="1"/>
  <c r="U897" i="15"/>
  <c r="X897" i="15" s="1"/>
  <c r="U896" i="15"/>
  <c r="X896" i="15" s="1"/>
  <c r="U895" i="15"/>
  <c r="X895" i="15" s="1"/>
  <c r="U894" i="15"/>
  <c r="X894" i="15" s="1"/>
  <c r="U893" i="15"/>
  <c r="X893" i="15" s="1"/>
  <c r="U892" i="15"/>
  <c r="X892" i="15" s="1"/>
  <c r="U891" i="15"/>
  <c r="X891" i="15" s="1"/>
  <c r="U890" i="15"/>
  <c r="X890" i="15" s="1"/>
  <c r="U889" i="15"/>
  <c r="X889" i="15" s="1"/>
  <c r="U888" i="15"/>
  <c r="X888" i="15" s="1"/>
  <c r="U887" i="15"/>
  <c r="X887" i="15" s="1"/>
  <c r="U886" i="15"/>
  <c r="X886" i="15" s="1"/>
  <c r="U885" i="15"/>
  <c r="X885" i="15" s="1"/>
  <c r="U884" i="15"/>
  <c r="X884" i="15" s="1"/>
  <c r="U883" i="15"/>
  <c r="X883" i="15" s="1"/>
  <c r="U882" i="15"/>
  <c r="X882" i="15" s="1"/>
  <c r="U881" i="15"/>
  <c r="X881" i="15" s="1"/>
  <c r="U880" i="15"/>
  <c r="X880" i="15" s="1"/>
  <c r="U879" i="15"/>
  <c r="X879" i="15" s="1"/>
  <c r="U878" i="15"/>
  <c r="X878" i="15" s="1"/>
  <c r="U877" i="15"/>
  <c r="X877" i="15" s="1"/>
  <c r="U876" i="15"/>
  <c r="X876" i="15" s="1"/>
  <c r="U875" i="15"/>
  <c r="X875" i="15" s="1"/>
  <c r="U874" i="15"/>
  <c r="X874" i="15" s="1"/>
  <c r="U873" i="15"/>
  <c r="X873" i="15" s="1"/>
  <c r="U872" i="15"/>
  <c r="X872" i="15" s="1"/>
  <c r="U871" i="15"/>
  <c r="X871" i="15" s="1"/>
  <c r="U870" i="15"/>
  <c r="X870" i="15" s="1"/>
  <c r="U869" i="15"/>
  <c r="X869" i="15" s="1"/>
  <c r="U868" i="15"/>
  <c r="X868" i="15" s="1"/>
  <c r="U867" i="15"/>
  <c r="X867" i="15" s="1"/>
  <c r="U866" i="15"/>
  <c r="X866" i="15" s="1"/>
  <c r="U865" i="15"/>
  <c r="X865" i="15" s="1"/>
  <c r="U864" i="15"/>
  <c r="X864" i="15" s="1"/>
  <c r="U863" i="15"/>
  <c r="X863" i="15" s="1"/>
  <c r="U862" i="15"/>
  <c r="X862" i="15" s="1"/>
  <c r="U861" i="15"/>
  <c r="X861" i="15" s="1"/>
  <c r="U860" i="15"/>
  <c r="X860" i="15" s="1"/>
  <c r="U859" i="15"/>
  <c r="X859" i="15" s="1"/>
  <c r="U858" i="15"/>
  <c r="X858" i="15" s="1"/>
  <c r="U857" i="15"/>
  <c r="X857" i="15" s="1"/>
  <c r="U856" i="15"/>
  <c r="X856" i="15" s="1"/>
  <c r="U855" i="15"/>
  <c r="X855" i="15" s="1"/>
  <c r="U854" i="15"/>
  <c r="X854" i="15" s="1"/>
  <c r="U853" i="15"/>
  <c r="X853" i="15" s="1"/>
  <c r="U852" i="15"/>
  <c r="X852" i="15" s="1"/>
  <c r="U851" i="15"/>
  <c r="X851" i="15" s="1"/>
  <c r="U850" i="15"/>
  <c r="X850" i="15" s="1"/>
  <c r="U849" i="15"/>
  <c r="X849" i="15" s="1"/>
  <c r="U848" i="15"/>
  <c r="X848" i="15" s="1"/>
  <c r="U847" i="15"/>
  <c r="X847" i="15" s="1"/>
  <c r="U846" i="15"/>
  <c r="X846" i="15" s="1"/>
  <c r="U845" i="15"/>
  <c r="X845" i="15" s="1"/>
  <c r="U844" i="15"/>
  <c r="X844" i="15" s="1"/>
  <c r="U843" i="15"/>
  <c r="X843" i="15" s="1"/>
  <c r="U842" i="15"/>
  <c r="X842" i="15" s="1"/>
  <c r="U841" i="15"/>
  <c r="X841" i="15" s="1"/>
  <c r="U840" i="15"/>
  <c r="X840" i="15" s="1"/>
  <c r="U839" i="15"/>
  <c r="X839" i="15" s="1"/>
  <c r="U838" i="15"/>
  <c r="X838" i="15" s="1"/>
  <c r="U837" i="15"/>
  <c r="X837" i="15" s="1"/>
  <c r="U836" i="15"/>
  <c r="X836" i="15" s="1"/>
  <c r="U835" i="15"/>
  <c r="X835" i="15" s="1"/>
  <c r="U834" i="15"/>
  <c r="X834" i="15" s="1"/>
  <c r="U833" i="15"/>
  <c r="X833" i="15" s="1"/>
  <c r="U832" i="15"/>
  <c r="X832" i="15" s="1"/>
  <c r="U831" i="15"/>
  <c r="X831" i="15" s="1"/>
  <c r="U830" i="15"/>
  <c r="X830" i="15" s="1"/>
  <c r="U829" i="15"/>
  <c r="X829" i="15" s="1"/>
  <c r="U828" i="15"/>
  <c r="X828" i="15" s="1"/>
  <c r="U827" i="15"/>
  <c r="X827" i="15" s="1"/>
  <c r="U826" i="15"/>
  <c r="X826" i="15" s="1"/>
  <c r="U825" i="15"/>
  <c r="X825" i="15" s="1"/>
  <c r="U824" i="15"/>
  <c r="X824" i="15" s="1"/>
  <c r="U823" i="15"/>
  <c r="X823" i="15" s="1"/>
  <c r="U822" i="15"/>
  <c r="X822" i="15" s="1"/>
  <c r="U821" i="15"/>
  <c r="X821" i="15" s="1"/>
  <c r="U820" i="15"/>
  <c r="X820" i="15" s="1"/>
  <c r="U819" i="15"/>
  <c r="X819" i="15" s="1"/>
  <c r="U818" i="15"/>
  <c r="X818" i="15" s="1"/>
  <c r="U817" i="15"/>
  <c r="X817" i="15" s="1"/>
  <c r="U816" i="15"/>
  <c r="X816" i="15" s="1"/>
  <c r="U815" i="15"/>
  <c r="X815" i="15" s="1"/>
  <c r="U814" i="15"/>
  <c r="X814" i="15" s="1"/>
  <c r="U813" i="15"/>
  <c r="X813" i="15" s="1"/>
  <c r="U812" i="15"/>
  <c r="X812" i="15" s="1"/>
  <c r="U811" i="15"/>
  <c r="X811" i="15" s="1"/>
  <c r="U810" i="15"/>
  <c r="X810" i="15" s="1"/>
  <c r="U809" i="15"/>
  <c r="X809" i="15" s="1"/>
  <c r="U808" i="15"/>
  <c r="X808" i="15" s="1"/>
  <c r="U807" i="15"/>
  <c r="X807" i="15" s="1"/>
  <c r="U806" i="15"/>
  <c r="X806" i="15" s="1"/>
  <c r="U805" i="15"/>
  <c r="X805" i="15" s="1"/>
  <c r="U804" i="15"/>
  <c r="X804" i="15" s="1"/>
  <c r="U803" i="15"/>
  <c r="X803" i="15" s="1"/>
  <c r="U802" i="15"/>
  <c r="X802" i="15" s="1"/>
  <c r="U801" i="15"/>
  <c r="X801" i="15" s="1"/>
  <c r="U800" i="15"/>
  <c r="X800" i="15" s="1"/>
  <c r="U799" i="15"/>
  <c r="X799" i="15" s="1"/>
  <c r="U798" i="15"/>
  <c r="X798" i="15" s="1"/>
  <c r="U797" i="15"/>
  <c r="X797" i="15" s="1"/>
  <c r="U796" i="15"/>
  <c r="X796" i="15" s="1"/>
  <c r="U795" i="15"/>
  <c r="X795" i="15" s="1"/>
  <c r="U794" i="15"/>
  <c r="X794" i="15" s="1"/>
  <c r="U793" i="15"/>
  <c r="X793" i="15" s="1"/>
  <c r="U792" i="15"/>
  <c r="X792" i="15" s="1"/>
  <c r="U791" i="15"/>
  <c r="X791" i="15" s="1"/>
  <c r="U790" i="15"/>
  <c r="X790" i="15" s="1"/>
  <c r="U789" i="15"/>
  <c r="X789" i="15" s="1"/>
  <c r="U788" i="15"/>
  <c r="X788" i="15" s="1"/>
  <c r="U787" i="15"/>
  <c r="X787" i="15" s="1"/>
  <c r="U786" i="15"/>
  <c r="X786" i="15" s="1"/>
  <c r="U785" i="15"/>
  <c r="X785" i="15" s="1"/>
  <c r="U784" i="15"/>
  <c r="X784" i="15" s="1"/>
  <c r="U783" i="15"/>
  <c r="X783" i="15" s="1"/>
  <c r="U782" i="15"/>
  <c r="X782" i="15" s="1"/>
  <c r="U781" i="15"/>
  <c r="X781" i="15" s="1"/>
  <c r="U780" i="15"/>
  <c r="X780" i="15" s="1"/>
  <c r="U779" i="15"/>
  <c r="X779" i="15" s="1"/>
  <c r="U778" i="15"/>
  <c r="X778" i="15" s="1"/>
  <c r="U777" i="15"/>
  <c r="X777" i="15" s="1"/>
  <c r="U776" i="15"/>
  <c r="X776" i="15" s="1"/>
  <c r="U775" i="15"/>
  <c r="X775" i="15" s="1"/>
  <c r="U774" i="15"/>
  <c r="X774" i="15" s="1"/>
  <c r="U773" i="15"/>
  <c r="X773" i="15" s="1"/>
  <c r="U772" i="15"/>
  <c r="X772" i="15" s="1"/>
  <c r="U771" i="15"/>
  <c r="X771" i="15" s="1"/>
  <c r="U770" i="15"/>
  <c r="X770" i="15" s="1"/>
  <c r="U769" i="15"/>
  <c r="X769" i="15" s="1"/>
  <c r="U768" i="15"/>
  <c r="X768" i="15" s="1"/>
  <c r="U767" i="15"/>
  <c r="X767" i="15" s="1"/>
  <c r="U766" i="15"/>
  <c r="X766" i="15" s="1"/>
  <c r="U765" i="15"/>
  <c r="X765" i="15" s="1"/>
  <c r="U764" i="15"/>
  <c r="X764" i="15" s="1"/>
  <c r="U763" i="15"/>
  <c r="X763" i="15" s="1"/>
  <c r="U762" i="15"/>
  <c r="X762" i="15" s="1"/>
  <c r="U761" i="15"/>
  <c r="X761" i="15" s="1"/>
  <c r="U760" i="15"/>
  <c r="X760" i="15" s="1"/>
  <c r="U759" i="15"/>
  <c r="X759" i="15" s="1"/>
  <c r="U758" i="15"/>
  <c r="X758" i="15" s="1"/>
  <c r="U757" i="15"/>
  <c r="X757" i="15" s="1"/>
  <c r="U756" i="15"/>
  <c r="X756" i="15" s="1"/>
  <c r="U755" i="15"/>
  <c r="X755" i="15" s="1"/>
  <c r="U754" i="15"/>
  <c r="X754" i="15" s="1"/>
  <c r="U753" i="15"/>
  <c r="X753" i="15" s="1"/>
  <c r="U752" i="15"/>
  <c r="X752" i="15" s="1"/>
  <c r="U751" i="15"/>
  <c r="X751" i="15" s="1"/>
  <c r="U750" i="15"/>
  <c r="X750" i="15" s="1"/>
  <c r="U749" i="15"/>
  <c r="X749" i="15" s="1"/>
  <c r="U748" i="15"/>
  <c r="X748" i="15" s="1"/>
  <c r="U747" i="15"/>
  <c r="X747" i="15" s="1"/>
  <c r="U746" i="15"/>
  <c r="X746" i="15" s="1"/>
  <c r="U745" i="15"/>
  <c r="X745" i="15" s="1"/>
  <c r="U744" i="15"/>
  <c r="X744" i="15" s="1"/>
  <c r="U743" i="15"/>
  <c r="X743" i="15" s="1"/>
  <c r="U742" i="15"/>
  <c r="X742" i="15" s="1"/>
  <c r="U741" i="15"/>
  <c r="X741" i="15" s="1"/>
  <c r="U740" i="15"/>
  <c r="X740" i="15" s="1"/>
  <c r="U739" i="15"/>
  <c r="X739" i="15" s="1"/>
  <c r="U738" i="15"/>
  <c r="X738" i="15" s="1"/>
  <c r="U737" i="15"/>
  <c r="X737" i="15" s="1"/>
  <c r="U736" i="15"/>
  <c r="X736" i="15" s="1"/>
  <c r="U735" i="15"/>
  <c r="X735" i="15" s="1"/>
  <c r="U734" i="15"/>
  <c r="X734" i="15" s="1"/>
  <c r="U733" i="15"/>
  <c r="X733" i="15" s="1"/>
  <c r="U732" i="15"/>
  <c r="X732" i="15" s="1"/>
  <c r="U731" i="15"/>
  <c r="X731" i="15" s="1"/>
  <c r="U730" i="15"/>
  <c r="X730" i="15" s="1"/>
  <c r="U729" i="15"/>
  <c r="X729" i="15" s="1"/>
  <c r="U728" i="15"/>
  <c r="X728" i="15" s="1"/>
  <c r="U727" i="15"/>
  <c r="X727" i="15" s="1"/>
  <c r="U726" i="15"/>
  <c r="X726" i="15" s="1"/>
  <c r="U725" i="15"/>
  <c r="X725" i="15" s="1"/>
  <c r="U724" i="15"/>
  <c r="X724" i="15" s="1"/>
  <c r="U723" i="15"/>
  <c r="X723" i="15" s="1"/>
  <c r="U722" i="15"/>
  <c r="X722" i="15" s="1"/>
  <c r="U721" i="15"/>
  <c r="X721" i="15" s="1"/>
  <c r="U720" i="15"/>
  <c r="X720" i="15" s="1"/>
  <c r="U719" i="15"/>
  <c r="X719" i="15" s="1"/>
  <c r="U718" i="15"/>
  <c r="X718" i="15" s="1"/>
  <c r="U717" i="15"/>
  <c r="X717" i="15" s="1"/>
  <c r="U716" i="15"/>
  <c r="X716" i="15" s="1"/>
  <c r="U715" i="15"/>
  <c r="X715" i="15" s="1"/>
  <c r="U714" i="15"/>
  <c r="X714" i="15" s="1"/>
  <c r="U713" i="15"/>
  <c r="X713" i="15" s="1"/>
  <c r="U712" i="15"/>
  <c r="X712" i="15" s="1"/>
  <c r="U711" i="15"/>
  <c r="X711" i="15" s="1"/>
  <c r="U710" i="15"/>
  <c r="X710" i="15" s="1"/>
  <c r="U709" i="15"/>
  <c r="X709" i="15" s="1"/>
  <c r="U708" i="15"/>
  <c r="X708" i="15" s="1"/>
  <c r="U707" i="15"/>
  <c r="X707" i="15" s="1"/>
  <c r="U706" i="15"/>
  <c r="X706" i="15" s="1"/>
  <c r="U705" i="15"/>
  <c r="X705" i="15" s="1"/>
  <c r="U704" i="15"/>
  <c r="X704" i="15" s="1"/>
  <c r="U703" i="15"/>
  <c r="X703" i="15" s="1"/>
  <c r="U702" i="15"/>
  <c r="X702" i="15" s="1"/>
  <c r="U701" i="15"/>
  <c r="X701" i="15" s="1"/>
  <c r="U700" i="15"/>
  <c r="X700" i="15" s="1"/>
  <c r="U699" i="15"/>
  <c r="X699" i="15" s="1"/>
  <c r="U698" i="15"/>
  <c r="X698" i="15" s="1"/>
  <c r="U697" i="15"/>
  <c r="X697" i="15" s="1"/>
  <c r="U696" i="15"/>
  <c r="X696" i="15" s="1"/>
  <c r="U695" i="15"/>
  <c r="X695" i="15" s="1"/>
  <c r="U694" i="15"/>
  <c r="X694" i="15" s="1"/>
  <c r="U693" i="15"/>
  <c r="X693" i="15" s="1"/>
  <c r="U692" i="15"/>
  <c r="X692" i="15" s="1"/>
  <c r="U691" i="15"/>
  <c r="X691" i="15" s="1"/>
  <c r="U690" i="15"/>
  <c r="X690" i="15" s="1"/>
  <c r="U689" i="15"/>
  <c r="X689" i="15" s="1"/>
  <c r="U688" i="15"/>
  <c r="X688" i="15" s="1"/>
  <c r="U687" i="15"/>
  <c r="X687" i="15" s="1"/>
  <c r="U686" i="15"/>
  <c r="X686" i="15" s="1"/>
  <c r="U685" i="15"/>
  <c r="X685" i="15" s="1"/>
  <c r="U684" i="15"/>
  <c r="X684" i="15" s="1"/>
  <c r="U683" i="15"/>
  <c r="X683" i="15" s="1"/>
  <c r="U682" i="15"/>
  <c r="X682" i="15" s="1"/>
  <c r="U681" i="15"/>
  <c r="X681" i="15" s="1"/>
  <c r="U680" i="15"/>
  <c r="X680" i="15" s="1"/>
  <c r="U679" i="15"/>
  <c r="X679" i="15" s="1"/>
  <c r="U678" i="15"/>
  <c r="X678" i="15" s="1"/>
  <c r="U677" i="15"/>
  <c r="X677" i="15" s="1"/>
  <c r="U676" i="15"/>
  <c r="X676" i="15" s="1"/>
  <c r="U675" i="15"/>
  <c r="X675" i="15" s="1"/>
  <c r="U674" i="15"/>
  <c r="X674" i="15" s="1"/>
  <c r="U673" i="15"/>
  <c r="X673" i="15" s="1"/>
  <c r="U672" i="15"/>
  <c r="X672" i="15" s="1"/>
  <c r="U671" i="15"/>
  <c r="X671" i="15" s="1"/>
  <c r="U670" i="15"/>
  <c r="X670" i="15" s="1"/>
  <c r="U669" i="15"/>
  <c r="X669" i="15" s="1"/>
  <c r="U668" i="15"/>
  <c r="X668" i="15" s="1"/>
  <c r="U667" i="15"/>
  <c r="X667" i="15" s="1"/>
  <c r="U666" i="15"/>
  <c r="X666" i="15" s="1"/>
  <c r="U665" i="15"/>
  <c r="X665" i="15" s="1"/>
  <c r="U664" i="15"/>
  <c r="X664" i="15" s="1"/>
  <c r="U663" i="15"/>
  <c r="X663" i="15" s="1"/>
  <c r="U662" i="15"/>
  <c r="X662" i="15" s="1"/>
  <c r="U661" i="15"/>
  <c r="X661" i="15" s="1"/>
  <c r="U660" i="15"/>
  <c r="X660" i="15" s="1"/>
  <c r="U659" i="15"/>
  <c r="X659" i="15" s="1"/>
  <c r="U658" i="15"/>
  <c r="X658" i="15" s="1"/>
  <c r="U657" i="15"/>
  <c r="X657" i="15" s="1"/>
  <c r="U656" i="15"/>
  <c r="X656" i="15" s="1"/>
  <c r="U655" i="15"/>
  <c r="X655" i="15" s="1"/>
  <c r="U654" i="15"/>
  <c r="X654" i="15" s="1"/>
  <c r="U653" i="15"/>
  <c r="X653" i="15" s="1"/>
  <c r="U652" i="15"/>
  <c r="X652" i="15" s="1"/>
  <c r="U651" i="15"/>
  <c r="X651" i="15" s="1"/>
  <c r="U650" i="15"/>
  <c r="X650" i="15" s="1"/>
  <c r="U649" i="15"/>
  <c r="X649" i="15" s="1"/>
  <c r="U648" i="15"/>
  <c r="X648" i="15" s="1"/>
  <c r="U647" i="15"/>
  <c r="X647" i="15" s="1"/>
  <c r="U646" i="15"/>
  <c r="X646" i="15" s="1"/>
  <c r="U645" i="15"/>
  <c r="X645" i="15" s="1"/>
  <c r="U644" i="15"/>
  <c r="X644" i="15" s="1"/>
  <c r="U643" i="15"/>
  <c r="X643" i="15" s="1"/>
  <c r="U642" i="15"/>
  <c r="X642" i="15" s="1"/>
  <c r="U641" i="15"/>
  <c r="X641" i="15" s="1"/>
  <c r="U640" i="15"/>
  <c r="X640" i="15" s="1"/>
  <c r="U639" i="15"/>
  <c r="X639" i="15" s="1"/>
  <c r="U638" i="15"/>
  <c r="X638" i="15" s="1"/>
  <c r="U637" i="15"/>
  <c r="X637" i="15" s="1"/>
  <c r="U636" i="15"/>
  <c r="X636" i="15" s="1"/>
  <c r="U635" i="15"/>
  <c r="X635" i="15" s="1"/>
  <c r="U634" i="15"/>
  <c r="X634" i="15" s="1"/>
  <c r="U633" i="15"/>
  <c r="X633" i="15" s="1"/>
  <c r="U632" i="15"/>
  <c r="X632" i="15" s="1"/>
  <c r="U631" i="15"/>
  <c r="X631" i="15" s="1"/>
  <c r="U630" i="15"/>
  <c r="X630" i="15" s="1"/>
  <c r="U629" i="15"/>
  <c r="X629" i="15" s="1"/>
  <c r="U628" i="15"/>
  <c r="X628" i="15" s="1"/>
  <c r="U627" i="15"/>
  <c r="X627" i="15" s="1"/>
  <c r="U626" i="15"/>
  <c r="X626" i="15" s="1"/>
  <c r="U625" i="15"/>
  <c r="X625" i="15" s="1"/>
  <c r="U624" i="15"/>
  <c r="X624" i="15" s="1"/>
  <c r="U623" i="15"/>
  <c r="X623" i="15" s="1"/>
  <c r="U622" i="15"/>
  <c r="X622" i="15" s="1"/>
  <c r="U621" i="15"/>
  <c r="X621" i="15" s="1"/>
  <c r="U620" i="15"/>
  <c r="X620" i="15" s="1"/>
  <c r="U619" i="15"/>
  <c r="X619" i="15" s="1"/>
  <c r="U618" i="15"/>
  <c r="X618" i="15" s="1"/>
  <c r="U617" i="15"/>
  <c r="X617" i="15" s="1"/>
  <c r="U616" i="15"/>
  <c r="X616" i="15" s="1"/>
  <c r="U615" i="15"/>
  <c r="X615" i="15" s="1"/>
  <c r="U614" i="15"/>
  <c r="X614" i="15" s="1"/>
  <c r="U613" i="15"/>
  <c r="X613" i="15" s="1"/>
  <c r="U612" i="15"/>
  <c r="X612" i="15" s="1"/>
  <c r="U611" i="15"/>
  <c r="X611" i="15" s="1"/>
  <c r="U610" i="15"/>
  <c r="X610" i="15" s="1"/>
  <c r="U609" i="15"/>
  <c r="X609" i="15" s="1"/>
  <c r="U608" i="15"/>
  <c r="X608" i="15" s="1"/>
  <c r="U607" i="15"/>
  <c r="X607" i="15" s="1"/>
  <c r="U606" i="15"/>
  <c r="X606" i="15" s="1"/>
  <c r="U605" i="15"/>
  <c r="X605" i="15" s="1"/>
  <c r="U604" i="15"/>
  <c r="X604" i="15" s="1"/>
  <c r="U603" i="15"/>
  <c r="X603" i="15" s="1"/>
  <c r="U602" i="15"/>
  <c r="X602" i="15" s="1"/>
  <c r="U601" i="15"/>
  <c r="X601" i="15" s="1"/>
  <c r="U600" i="15"/>
  <c r="X600" i="15" s="1"/>
  <c r="U599" i="15"/>
  <c r="X599" i="15" s="1"/>
  <c r="U598" i="15"/>
  <c r="X598" i="15" s="1"/>
  <c r="U597" i="15"/>
  <c r="X597" i="15" s="1"/>
  <c r="U596" i="15"/>
  <c r="X596" i="15" s="1"/>
  <c r="U595" i="15"/>
  <c r="X595" i="15" s="1"/>
  <c r="U594" i="15"/>
  <c r="X594" i="15" s="1"/>
  <c r="U593" i="15"/>
  <c r="X593" i="15" s="1"/>
  <c r="U592" i="15"/>
  <c r="X592" i="15" s="1"/>
  <c r="U591" i="15"/>
  <c r="X591" i="15" s="1"/>
  <c r="U590" i="15"/>
  <c r="X590" i="15" s="1"/>
  <c r="U589" i="15"/>
  <c r="X589" i="15" s="1"/>
  <c r="U588" i="15"/>
  <c r="X588" i="15" s="1"/>
  <c r="U587" i="15"/>
  <c r="X587" i="15" s="1"/>
  <c r="U586" i="15"/>
  <c r="X586" i="15" s="1"/>
  <c r="U585" i="15"/>
  <c r="X585" i="15" s="1"/>
  <c r="U584" i="15"/>
  <c r="X584" i="15" s="1"/>
  <c r="U583" i="15"/>
  <c r="X583" i="15" s="1"/>
  <c r="U582" i="15"/>
  <c r="X582" i="15" s="1"/>
  <c r="U581" i="15"/>
  <c r="X581" i="15" s="1"/>
  <c r="U580" i="15"/>
  <c r="X580" i="15" s="1"/>
  <c r="U579" i="15"/>
  <c r="X579" i="15" s="1"/>
  <c r="U578" i="15"/>
  <c r="X578" i="15" s="1"/>
  <c r="U577" i="15"/>
  <c r="X577" i="15" s="1"/>
  <c r="U576" i="15"/>
  <c r="X576" i="15" s="1"/>
  <c r="U575" i="15"/>
  <c r="X575" i="15" s="1"/>
  <c r="U574" i="15"/>
  <c r="X574" i="15" s="1"/>
  <c r="U573" i="15"/>
  <c r="X573" i="15" s="1"/>
  <c r="U572" i="15"/>
  <c r="X572" i="15" s="1"/>
  <c r="U571" i="15"/>
  <c r="X571" i="15" s="1"/>
  <c r="U570" i="15"/>
  <c r="X570" i="15" s="1"/>
  <c r="U569" i="15"/>
  <c r="X569" i="15" s="1"/>
  <c r="U568" i="15"/>
  <c r="X568" i="15" s="1"/>
  <c r="U567" i="15"/>
  <c r="X567" i="15" s="1"/>
  <c r="U566" i="15"/>
  <c r="X566" i="15" s="1"/>
  <c r="U565" i="15"/>
  <c r="X565" i="15" s="1"/>
  <c r="U564" i="15"/>
  <c r="X564" i="15" s="1"/>
  <c r="U563" i="15"/>
  <c r="X563" i="15" s="1"/>
  <c r="U562" i="15"/>
  <c r="X562" i="15" s="1"/>
  <c r="U561" i="15"/>
  <c r="X561" i="15" s="1"/>
  <c r="U560" i="15"/>
  <c r="X560" i="15" s="1"/>
  <c r="U559" i="15"/>
  <c r="X559" i="15" s="1"/>
  <c r="U558" i="15"/>
  <c r="X558" i="15" s="1"/>
  <c r="U557" i="15"/>
  <c r="X557" i="15" s="1"/>
  <c r="U556" i="15"/>
  <c r="X556" i="15" s="1"/>
  <c r="U555" i="15"/>
  <c r="X555" i="15" s="1"/>
  <c r="U554" i="15"/>
  <c r="X554" i="15" s="1"/>
  <c r="U553" i="15"/>
  <c r="X553" i="15" s="1"/>
  <c r="U552" i="15"/>
  <c r="X552" i="15" s="1"/>
  <c r="U551" i="15"/>
  <c r="X551" i="15" s="1"/>
  <c r="U550" i="15"/>
  <c r="X550" i="15" s="1"/>
  <c r="U549" i="15"/>
  <c r="X549" i="15" s="1"/>
  <c r="U548" i="15"/>
  <c r="X548" i="15" s="1"/>
  <c r="U547" i="15"/>
  <c r="X547" i="15" s="1"/>
  <c r="U546" i="15"/>
  <c r="X546" i="15" s="1"/>
  <c r="U545" i="15"/>
  <c r="X545" i="15" s="1"/>
  <c r="U544" i="15"/>
  <c r="X544" i="15" s="1"/>
  <c r="U543" i="15"/>
  <c r="X543" i="15" s="1"/>
  <c r="U542" i="15"/>
  <c r="X542" i="15" s="1"/>
  <c r="U541" i="15"/>
  <c r="X541" i="15" s="1"/>
  <c r="U540" i="15"/>
  <c r="X540" i="15" s="1"/>
  <c r="U539" i="15"/>
  <c r="X539" i="15" s="1"/>
  <c r="U538" i="15"/>
  <c r="X538" i="15" s="1"/>
  <c r="U537" i="15"/>
  <c r="X537" i="15" s="1"/>
  <c r="U536" i="15"/>
  <c r="X536" i="15" s="1"/>
  <c r="U535" i="15"/>
  <c r="X535" i="15" s="1"/>
  <c r="U534" i="15"/>
  <c r="X534" i="15" s="1"/>
  <c r="U533" i="15"/>
  <c r="X533" i="15" s="1"/>
  <c r="U532" i="15"/>
  <c r="X532" i="15" s="1"/>
  <c r="U531" i="15"/>
  <c r="X531" i="15" s="1"/>
  <c r="U530" i="15"/>
  <c r="X530" i="15" s="1"/>
  <c r="U529" i="15"/>
  <c r="X529" i="15" s="1"/>
  <c r="U528" i="15"/>
  <c r="X528" i="15" s="1"/>
  <c r="U527" i="15"/>
  <c r="X527" i="15" s="1"/>
  <c r="U526" i="15"/>
  <c r="X526" i="15" s="1"/>
  <c r="U525" i="15"/>
  <c r="X525" i="15" s="1"/>
  <c r="U524" i="15"/>
  <c r="X524" i="15" s="1"/>
  <c r="U523" i="15"/>
  <c r="X523" i="15" s="1"/>
  <c r="U522" i="15"/>
  <c r="X522" i="15" s="1"/>
  <c r="U521" i="15"/>
  <c r="X521" i="15" s="1"/>
  <c r="U520" i="15"/>
  <c r="X520" i="15" s="1"/>
  <c r="U519" i="15"/>
  <c r="X519" i="15" s="1"/>
  <c r="U518" i="15"/>
  <c r="X518" i="15" s="1"/>
  <c r="U517" i="15"/>
  <c r="X517" i="15" s="1"/>
  <c r="U516" i="15"/>
  <c r="X516" i="15" s="1"/>
  <c r="U515" i="15"/>
  <c r="X515" i="15" s="1"/>
  <c r="U514" i="15"/>
  <c r="X514" i="15" s="1"/>
  <c r="U513" i="15"/>
  <c r="X513" i="15" s="1"/>
  <c r="U512" i="15"/>
  <c r="X512" i="15" s="1"/>
  <c r="U511" i="15"/>
  <c r="X511" i="15" s="1"/>
  <c r="U510" i="15"/>
  <c r="X510" i="15" s="1"/>
  <c r="U509" i="15"/>
  <c r="X509" i="15" s="1"/>
  <c r="U508" i="15"/>
  <c r="X508" i="15" s="1"/>
  <c r="U507" i="15"/>
  <c r="X507" i="15" s="1"/>
  <c r="U506" i="15"/>
  <c r="X506" i="15" s="1"/>
  <c r="U505" i="15"/>
  <c r="X505" i="15" s="1"/>
  <c r="U504" i="15"/>
  <c r="X504" i="15" s="1"/>
  <c r="U503" i="15"/>
  <c r="X503" i="15" s="1"/>
  <c r="U502" i="15"/>
  <c r="X502" i="15" s="1"/>
  <c r="U501" i="15"/>
  <c r="X501" i="15" s="1"/>
  <c r="U500" i="15"/>
  <c r="X500" i="15" s="1"/>
  <c r="U499" i="15"/>
  <c r="X499" i="15" s="1"/>
  <c r="U498" i="15"/>
  <c r="X498" i="15" s="1"/>
  <c r="U497" i="15"/>
  <c r="X497" i="15" s="1"/>
  <c r="U496" i="15"/>
  <c r="X496" i="15" s="1"/>
  <c r="U495" i="15"/>
  <c r="X495" i="15" s="1"/>
  <c r="U494" i="15"/>
  <c r="X494" i="15" s="1"/>
  <c r="U493" i="15"/>
  <c r="X493" i="15" s="1"/>
  <c r="U492" i="15"/>
  <c r="X492" i="15" s="1"/>
  <c r="U491" i="15"/>
  <c r="X491" i="15" s="1"/>
  <c r="U490" i="15"/>
  <c r="X490" i="15" s="1"/>
  <c r="U489" i="15"/>
  <c r="X489" i="15" s="1"/>
  <c r="U488" i="15"/>
  <c r="X488" i="15" s="1"/>
  <c r="U487" i="15"/>
  <c r="X487" i="15" s="1"/>
  <c r="U486" i="15"/>
  <c r="X486" i="15" s="1"/>
  <c r="U485" i="15"/>
  <c r="X485" i="15" s="1"/>
  <c r="U484" i="15"/>
  <c r="X484" i="15" s="1"/>
  <c r="U483" i="15"/>
  <c r="X483" i="15" s="1"/>
  <c r="U482" i="15"/>
  <c r="X482" i="15" s="1"/>
  <c r="U481" i="15"/>
  <c r="X481" i="15" s="1"/>
  <c r="U480" i="15"/>
  <c r="X480" i="15" s="1"/>
  <c r="U479" i="15"/>
  <c r="X479" i="15" s="1"/>
  <c r="U478" i="15"/>
  <c r="X478" i="15" s="1"/>
  <c r="U477" i="15"/>
  <c r="X477" i="15" s="1"/>
  <c r="U476" i="15"/>
  <c r="X476" i="15" s="1"/>
  <c r="U475" i="15"/>
  <c r="X475" i="15" s="1"/>
  <c r="U474" i="15"/>
  <c r="X474" i="15" s="1"/>
  <c r="U473" i="15"/>
  <c r="X473" i="15" s="1"/>
  <c r="U472" i="15"/>
  <c r="X472" i="15" s="1"/>
  <c r="U471" i="15"/>
  <c r="X471" i="15" s="1"/>
  <c r="U470" i="15"/>
  <c r="X470" i="15" s="1"/>
  <c r="U469" i="15"/>
  <c r="X469" i="15" s="1"/>
  <c r="U468" i="15"/>
  <c r="X468" i="15" s="1"/>
  <c r="U467" i="15"/>
  <c r="X467" i="15" s="1"/>
  <c r="U466" i="15"/>
  <c r="X466" i="15" s="1"/>
  <c r="U465" i="15"/>
  <c r="X465" i="15" s="1"/>
  <c r="U464" i="15"/>
  <c r="X464" i="15" s="1"/>
  <c r="U463" i="15"/>
  <c r="X463" i="15" s="1"/>
  <c r="U462" i="15"/>
  <c r="X462" i="15" s="1"/>
  <c r="U461" i="15"/>
  <c r="X461" i="15" s="1"/>
  <c r="U460" i="15"/>
  <c r="X460" i="15" s="1"/>
  <c r="U459" i="15"/>
  <c r="X459" i="15" s="1"/>
  <c r="U458" i="15"/>
  <c r="X458" i="15" s="1"/>
  <c r="U457" i="15"/>
  <c r="X457" i="15" s="1"/>
  <c r="U456" i="15"/>
  <c r="X456" i="15" s="1"/>
  <c r="U455" i="15"/>
  <c r="X455" i="15" s="1"/>
  <c r="U454" i="15"/>
  <c r="X454" i="15" s="1"/>
  <c r="U453" i="15"/>
  <c r="X453" i="15" s="1"/>
  <c r="U452" i="15"/>
  <c r="X452" i="15" s="1"/>
  <c r="U451" i="15"/>
  <c r="X451" i="15" s="1"/>
  <c r="U450" i="15"/>
  <c r="X450" i="15" s="1"/>
  <c r="U449" i="15"/>
  <c r="X449" i="15" s="1"/>
  <c r="U448" i="15"/>
  <c r="X448" i="15" s="1"/>
  <c r="U447" i="15"/>
  <c r="X447" i="15" s="1"/>
  <c r="U446" i="15"/>
  <c r="X446" i="15" s="1"/>
  <c r="U445" i="15"/>
  <c r="X445" i="15" s="1"/>
  <c r="U444" i="15"/>
  <c r="X444" i="15" s="1"/>
  <c r="U443" i="15"/>
  <c r="X443" i="15" s="1"/>
  <c r="U442" i="15"/>
  <c r="X442" i="15" s="1"/>
  <c r="U441" i="15"/>
  <c r="X441" i="15" s="1"/>
  <c r="U440" i="15"/>
  <c r="X440" i="15" s="1"/>
  <c r="U439" i="15"/>
  <c r="X439" i="15" s="1"/>
  <c r="U438" i="15"/>
  <c r="X438" i="15" s="1"/>
  <c r="U437" i="15"/>
  <c r="X437" i="15" s="1"/>
  <c r="U436" i="15"/>
  <c r="X436" i="15" s="1"/>
  <c r="U435" i="15"/>
  <c r="X435" i="15" s="1"/>
  <c r="U434" i="15"/>
  <c r="X434" i="15" s="1"/>
  <c r="U433" i="15"/>
  <c r="X433" i="15" s="1"/>
  <c r="U432" i="15"/>
  <c r="X432" i="15" s="1"/>
  <c r="U431" i="15"/>
  <c r="X431" i="15" s="1"/>
  <c r="U430" i="15"/>
  <c r="X430" i="15" s="1"/>
  <c r="U429" i="15"/>
  <c r="X429" i="15" s="1"/>
  <c r="U428" i="15"/>
  <c r="X428" i="15" s="1"/>
  <c r="U427" i="15"/>
  <c r="X427" i="15" s="1"/>
  <c r="U426" i="15"/>
  <c r="X426" i="15" s="1"/>
  <c r="U425" i="15"/>
  <c r="X425" i="15" s="1"/>
  <c r="U424" i="15"/>
  <c r="X424" i="15" s="1"/>
  <c r="U423" i="15"/>
  <c r="X423" i="15" s="1"/>
  <c r="U422" i="15"/>
  <c r="X422" i="15" s="1"/>
  <c r="U421" i="15"/>
  <c r="X421" i="15" s="1"/>
  <c r="U420" i="15"/>
  <c r="X420" i="15" s="1"/>
  <c r="U419" i="15"/>
  <c r="X419" i="15" s="1"/>
  <c r="U418" i="15"/>
  <c r="X418" i="15" s="1"/>
  <c r="U417" i="15"/>
  <c r="X417" i="15" s="1"/>
  <c r="U416" i="15"/>
  <c r="X416" i="15" s="1"/>
  <c r="U415" i="15"/>
  <c r="X415" i="15" s="1"/>
  <c r="U414" i="15"/>
  <c r="X414" i="15" s="1"/>
  <c r="U413" i="15"/>
  <c r="X413" i="15" s="1"/>
  <c r="U412" i="15"/>
  <c r="X412" i="15" s="1"/>
  <c r="U411" i="15"/>
  <c r="X411" i="15" s="1"/>
  <c r="U410" i="15"/>
  <c r="X410" i="15" s="1"/>
  <c r="U409" i="15"/>
  <c r="X409" i="15" s="1"/>
  <c r="U408" i="15"/>
  <c r="X408" i="15" s="1"/>
  <c r="U407" i="15"/>
  <c r="X407" i="15" s="1"/>
  <c r="U406" i="15"/>
  <c r="X406" i="15" s="1"/>
  <c r="U405" i="15"/>
  <c r="X405" i="15" s="1"/>
  <c r="U404" i="15"/>
  <c r="X404" i="15" s="1"/>
  <c r="U403" i="15"/>
  <c r="X403" i="15" s="1"/>
  <c r="U402" i="15"/>
  <c r="X402" i="15" s="1"/>
  <c r="U401" i="15"/>
  <c r="X401" i="15" s="1"/>
  <c r="U400" i="15"/>
  <c r="X400" i="15" s="1"/>
  <c r="U399" i="15"/>
  <c r="X399" i="15" s="1"/>
  <c r="U398" i="15"/>
  <c r="X398" i="15" s="1"/>
  <c r="U397" i="15"/>
  <c r="X397" i="15" s="1"/>
  <c r="U396" i="15"/>
  <c r="X396" i="15" s="1"/>
  <c r="U395" i="15"/>
  <c r="X395" i="15" s="1"/>
  <c r="U394" i="15"/>
  <c r="X394" i="15" s="1"/>
  <c r="U393" i="15"/>
  <c r="X393" i="15" s="1"/>
  <c r="U392" i="15"/>
  <c r="X392" i="15" s="1"/>
  <c r="U391" i="15"/>
  <c r="X391" i="15" s="1"/>
  <c r="U390" i="15"/>
  <c r="X390" i="15" s="1"/>
  <c r="U389" i="15"/>
  <c r="X389" i="15" s="1"/>
  <c r="U388" i="15"/>
  <c r="X388" i="15" s="1"/>
  <c r="U387" i="15"/>
  <c r="X387" i="15" s="1"/>
  <c r="U386" i="15"/>
  <c r="X386" i="15" s="1"/>
  <c r="U385" i="15"/>
  <c r="X385" i="15" s="1"/>
  <c r="U384" i="15"/>
  <c r="X384" i="15" s="1"/>
  <c r="U383" i="15"/>
  <c r="X383" i="15" s="1"/>
  <c r="U382" i="15"/>
  <c r="X382" i="15" s="1"/>
  <c r="U381" i="15"/>
  <c r="X381" i="15" s="1"/>
  <c r="U380" i="15"/>
  <c r="X380" i="15" s="1"/>
  <c r="U379" i="15"/>
  <c r="X379" i="15" s="1"/>
  <c r="U378" i="15"/>
  <c r="X378" i="15" s="1"/>
  <c r="U377" i="15"/>
  <c r="X377" i="15" s="1"/>
  <c r="U376" i="15"/>
  <c r="X376" i="15" s="1"/>
  <c r="U375" i="15"/>
  <c r="X375" i="15" s="1"/>
  <c r="U374" i="15"/>
  <c r="X374" i="15" s="1"/>
  <c r="U373" i="15"/>
  <c r="X373" i="15" s="1"/>
  <c r="U372" i="15"/>
  <c r="X372" i="15" s="1"/>
  <c r="U371" i="15"/>
  <c r="X371" i="15" s="1"/>
  <c r="U370" i="15"/>
  <c r="X370" i="15" s="1"/>
  <c r="U369" i="15"/>
  <c r="X369" i="15" s="1"/>
  <c r="U368" i="15"/>
  <c r="X368" i="15" s="1"/>
  <c r="U367" i="15"/>
  <c r="X367" i="15" s="1"/>
  <c r="U366" i="15"/>
  <c r="X366" i="15" s="1"/>
  <c r="U365" i="15"/>
  <c r="X365" i="15" s="1"/>
  <c r="U364" i="15"/>
  <c r="X364" i="15" s="1"/>
  <c r="U363" i="15"/>
  <c r="X363" i="15" s="1"/>
  <c r="U362" i="15"/>
  <c r="X362" i="15" s="1"/>
  <c r="U361" i="15"/>
  <c r="X361" i="15" s="1"/>
  <c r="U360" i="15"/>
  <c r="X360" i="15" s="1"/>
  <c r="U359" i="15"/>
  <c r="X359" i="15" s="1"/>
  <c r="U358" i="15"/>
  <c r="X358" i="15" s="1"/>
  <c r="U357" i="15"/>
  <c r="X357" i="15" s="1"/>
  <c r="U356" i="15"/>
  <c r="X356" i="15" s="1"/>
  <c r="U355" i="15"/>
  <c r="X355" i="15" s="1"/>
  <c r="U354" i="15"/>
  <c r="X354" i="15" s="1"/>
  <c r="U353" i="15"/>
  <c r="X353" i="15" s="1"/>
  <c r="U352" i="15"/>
  <c r="X352" i="15" s="1"/>
  <c r="U351" i="15"/>
  <c r="X351" i="15" s="1"/>
  <c r="U350" i="15"/>
  <c r="X350" i="15" s="1"/>
  <c r="U349" i="15"/>
  <c r="X349" i="15" s="1"/>
  <c r="U348" i="15"/>
  <c r="X348" i="15" s="1"/>
  <c r="U347" i="15"/>
  <c r="X347" i="15" s="1"/>
  <c r="U346" i="15"/>
  <c r="X346" i="15" s="1"/>
  <c r="U345" i="15"/>
  <c r="X345" i="15" s="1"/>
  <c r="U344" i="15"/>
  <c r="X344" i="15" s="1"/>
  <c r="U343" i="15"/>
  <c r="X343" i="15" s="1"/>
  <c r="U342" i="15"/>
  <c r="X342" i="15" s="1"/>
  <c r="U341" i="15"/>
  <c r="X341" i="15" s="1"/>
  <c r="U340" i="15"/>
  <c r="X340" i="15" s="1"/>
  <c r="U339" i="15"/>
  <c r="X339" i="15" s="1"/>
  <c r="U338" i="15"/>
  <c r="X338" i="15" s="1"/>
  <c r="U337" i="15"/>
  <c r="X337" i="15" s="1"/>
  <c r="U336" i="15"/>
  <c r="X336" i="15" s="1"/>
  <c r="U335" i="15"/>
  <c r="X335" i="15" s="1"/>
  <c r="U334" i="15"/>
  <c r="X334" i="15" s="1"/>
  <c r="U333" i="15"/>
  <c r="X333" i="15" s="1"/>
  <c r="U332" i="15"/>
  <c r="X332" i="15" s="1"/>
  <c r="U331" i="15"/>
  <c r="X331" i="15" s="1"/>
  <c r="U330" i="15"/>
  <c r="X330" i="15" s="1"/>
  <c r="U329" i="15"/>
  <c r="X329" i="15" s="1"/>
  <c r="U328" i="15"/>
  <c r="X328" i="15" s="1"/>
  <c r="U327" i="15"/>
  <c r="X327" i="15" s="1"/>
  <c r="U326" i="15"/>
  <c r="X326" i="15" s="1"/>
  <c r="U325" i="15"/>
  <c r="X325" i="15" s="1"/>
  <c r="U324" i="15"/>
  <c r="X324" i="15" s="1"/>
  <c r="U323" i="15"/>
  <c r="X323" i="15" s="1"/>
  <c r="U322" i="15"/>
  <c r="X322" i="15" s="1"/>
  <c r="U321" i="15"/>
  <c r="X321" i="15" s="1"/>
  <c r="U320" i="15"/>
  <c r="X320" i="15" s="1"/>
  <c r="U319" i="15"/>
  <c r="X319" i="15" s="1"/>
  <c r="U318" i="15"/>
  <c r="X318" i="15" s="1"/>
  <c r="U317" i="15"/>
  <c r="X317" i="15" s="1"/>
  <c r="U316" i="15"/>
  <c r="X316" i="15" s="1"/>
  <c r="U315" i="15"/>
  <c r="X315" i="15" s="1"/>
  <c r="U314" i="15"/>
  <c r="X314" i="15" s="1"/>
  <c r="U313" i="15"/>
  <c r="X313" i="15" s="1"/>
  <c r="U312" i="15"/>
  <c r="X312" i="15" s="1"/>
  <c r="U311" i="15"/>
  <c r="X311" i="15" s="1"/>
  <c r="U310" i="15"/>
  <c r="X310" i="15" s="1"/>
  <c r="U309" i="15"/>
  <c r="X309" i="15" s="1"/>
  <c r="U308" i="15"/>
  <c r="X308" i="15" s="1"/>
  <c r="U307" i="15"/>
  <c r="X307" i="15" s="1"/>
  <c r="U306" i="15"/>
  <c r="X306" i="15" s="1"/>
  <c r="U305" i="15"/>
  <c r="X305" i="15" s="1"/>
  <c r="U304" i="15"/>
  <c r="X304" i="15" s="1"/>
  <c r="U303" i="15"/>
  <c r="X303" i="15" s="1"/>
  <c r="U302" i="15"/>
  <c r="X302" i="15" s="1"/>
  <c r="U301" i="15"/>
  <c r="X301" i="15" s="1"/>
  <c r="U300" i="15"/>
  <c r="X300" i="15" s="1"/>
  <c r="U299" i="15"/>
  <c r="X299" i="15" s="1"/>
  <c r="U298" i="15"/>
  <c r="X298" i="15" s="1"/>
  <c r="U297" i="15"/>
  <c r="X297" i="15" s="1"/>
  <c r="U296" i="15"/>
  <c r="X296" i="15" s="1"/>
  <c r="U295" i="15"/>
  <c r="X295" i="15" s="1"/>
  <c r="U294" i="15"/>
  <c r="X294" i="15" s="1"/>
  <c r="U293" i="15"/>
  <c r="X293" i="15" s="1"/>
  <c r="U292" i="15"/>
  <c r="X292" i="15" s="1"/>
  <c r="U291" i="15"/>
  <c r="X291" i="15" s="1"/>
  <c r="U290" i="15"/>
  <c r="X290" i="15" s="1"/>
  <c r="U289" i="15"/>
  <c r="X289" i="15" s="1"/>
  <c r="U288" i="15"/>
  <c r="X288" i="15" s="1"/>
  <c r="U287" i="15"/>
  <c r="X287" i="15" s="1"/>
  <c r="U286" i="15"/>
  <c r="X286" i="15" s="1"/>
  <c r="U285" i="15"/>
  <c r="X285" i="15" s="1"/>
  <c r="U284" i="15"/>
  <c r="X284" i="15" s="1"/>
  <c r="U283" i="15"/>
  <c r="X283" i="15" s="1"/>
  <c r="U282" i="15"/>
  <c r="X282" i="15" s="1"/>
  <c r="U281" i="15"/>
  <c r="X281" i="15" s="1"/>
  <c r="U280" i="15"/>
  <c r="X280" i="15" s="1"/>
  <c r="U279" i="15"/>
  <c r="X279" i="15" s="1"/>
  <c r="U278" i="15"/>
  <c r="X278" i="15" s="1"/>
  <c r="U277" i="15"/>
  <c r="X277" i="15" s="1"/>
  <c r="U276" i="15"/>
  <c r="X276" i="15" s="1"/>
  <c r="U275" i="15"/>
  <c r="X275" i="15" s="1"/>
  <c r="U274" i="15"/>
  <c r="X274" i="15" s="1"/>
  <c r="U273" i="15"/>
  <c r="X273" i="15" s="1"/>
  <c r="U272" i="15"/>
  <c r="X272" i="15" s="1"/>
  <c r="U271" i="15"/>
  <c r="X271" i="15" s="1"/>
  <c r="U270" i="15"/>
  <c r="X270" i="15" s="1"/>
  <c r="U269" i="15"/>
  <c r="X269" i="15" s="1"/>
  <c r="U268" i="15"/>
  <c r="X268" i="15" s="1"/>
  <c r="U267" i="15"/>
  <c r="X267" i="15" s="1"/>
  <c r="U266" i="15"/>
  <c r="X266" i="15" s="1"/>
  <c r="U265" i="15"/>
  <c r="X265" i="15" s="1"/>
  <c r="U264" i="15"/>
  <c r="X264" i="15" s="1"/>
  <c r="U263" i="15"/>
  <c r="X263" i="15" s="1"/>
  <c r="U262" i="15"/>
  <c r="X262" i="15" s="1"/>
  <c r="U261" i="15"/>
  <c r="X261" i="15" s="1"/>
  <c r="U260" i="15"/>
  <c r="X260" i="15" s="1"/>
  <c r="U259" i="15"/>
  <c r="X259" i="15" s="1"/>
  <c r="U258" i="15"/>
  <c r="X258" i="15" s="1"/>
  <c r="U257" i="15"/>
  <c r="X257" i="15" s="1"/>
  <c r="U256" i="15"/>
  <c r="X256" i="15" s="1"/>
  <c r="U255" i="15"/>
  <c r="X255" i="15" s="1"/>
  <c r="U254" i="15"/>
  <c r="X254" i="15" s="1"/>
  <c r="U253" i="15"/>
  <c r="X253" i="15" s="1"/>
  <c r="U252" i="15"/>
  <c r="X252" i="15" s="1"/>
  <c r="U251" i="15"/>
  <c r="X251" i="15" s="1"/>
  <c r="U250" i="15"/>
  <c r="X250" i="15" s="1"/>
  <c r="U249" i="15"/>
  <c r="X249" i="15" s="1"/>
  <c r="U248" i="15"/>
  <c r="X248" i="15" s="1"/>
  <c r="U247" i="15"/>
  <c r="X247" i="15" s="1"/>
  <c r="U246" i="15"/>
  <c r="X246" i="15" s="1"/>
  <c r="U245" i="15"/>
  <c r="X245" i="15" s="1"/>
  <c r="U244" i="15"/>
  <c r="X244" i="15" s="1"/>
  <c r="U243" i="15"/>
  <c r="X243" i="15" s="1"/>
  <c r="U242" i="15"/>
  <c r="X242" i="15" s="1"/>
  <c r="U241" i="15"/>
  <c r="X241" i="15" s="1"/>
  <c r="U240" i="15"/>
  <c r="X240" i="15" s="1"/>
  <c r="U239" i="15"/>
  <c r="X239" i="15" s="1"/>
  <c r="U238" i="15"/>
  <c r="X238" i="15" s="1"/>
  <c r="U237" i="15"/>
  <c r="X237" i="15" s="1"/>
  <c r="U236" i="15"/>
  <c r="X236" i="15" s="1"/>
  <c r="U235" i="15"/>
  <c r="X235" i="15" s="1"/>
  <c r="U234" i="15"/>
  <c r="X234" i="15" s="1"/>
  <c r="U233" i="15"/>
  <c r="X233" i="15" s="1"/>
  <c r="U232" i="15"/>
  <c r="X232" i="15" s="1"/>
  <c r="U231" i="15"/>
  <c r="X231" i="15" s="1"/>
  <c r="U230" i="15"/>
  <c r="X230" i="15" s="1"/>
  <c r="U229" i="15"/>
  <c r="X229" i="15" s="1"/>
  <c r="U228" i="15"/>
  <c r="X228" i="15" s="1"/>
  <c r="U227" i="15"/>
  <c r="X227" i="15" s="1"/>
  <c r="U226" i="15"/>
  <c r="X226" i="15" s="1"/>
  <c r="U225" i="15"/>
  <c r="X225" i="15" s="1"/>
  <c r="U224" i="15"/>
  <c r="X224" i="15" s="1"/>
  <c r="U223" i="15"/>
  <c r="X223" i="15" s="1"/>
  <c r="U222" i="15"/>
  <c r="X222" i="15" s="1"/>
  <c r="U221" i="15"/>
  <c r="X221" i="15" s="1"/>
  <c r="U220" i="15"/>
  <c r="X220" i="15" s="1"/>
  <c r="U219" i="15"/>
  <c r="X219" i="15" s="1"/>
  <c r="U218" i="15"/>
  <c r="X218" i="15" s="1"/>
  <c r="U217" i="15"/>
  <c r="X217" i="15" s="1"/>
  <c r="U216" i="15"/>
  <c r="X216" i="15" s="1"/>
  <c r="U215" i="15"/>
  <c r="X215" i="15" s="1"/>
  <c r="U214" i="15"/>
  <c r="X214" i="15" s="1"/>
  <c r="U213" i="15"/>
  <c r="X213" i="15" s="1"/>
  <c r="U212" i="15"/>
  <c r="X212" i="15" s="1"/>
  <c r="U211" i="15"/>
  <c r="X211" i="15" s="1"/>
  <c r="U210" i="15"/>
  <c r="X210" i="15" s="1"/>
  <c r="U209" i="15"/>
  <c r="X209" i="15" s="1"/>
  <c r="U208" i="15"/>
  <c r="X208" i="15" s="1"/>
  <c r="U207" i="15"/>
  <c r="X207" i="15" s="1"/>
  <c r="U206" i="15"/>
  <c r="X206" i="15" s="1"/>
  <c r="U205" i="15"/>
  <c r="X205" i="15" s="1"/>
  <c r="U204" i="15"/>
  <c r="X204" i="15" s="1"/>
  <c r="U203" i="15"/>
  <c r="X203" i="15" s="1"/>
  <c r="U202" i="15"/>
  <c r="X202" i="15" s="1"/>
  <c r="U201" i="15"/>
  <c r="X201" i="15" s="1"/>
  <c r="U200" i="15"/>
  <c r="X200" i="15" s="1"/>
  <c r="U199" i="15"/>
  <c r="X199" i="15" s="1"/>
  <c r="U198" i="15"/>
  <c r="X198" i="15" s="1"/>
  <c r="U197" i="15"/>
  <c r="X197" i="15" s="1"/>
  <c r="U196" i="15"/>
  <c r="X196" i="15" s="1"/>
  <c r="U195" i="15"/>
  <c r="X195" i="15" s="1"/>
  <c r="U194" i="15"/>
  <c r="X194" i="15" s="1"/>
  <c r="U193" i="15"/>
  <c r="X193" i="15" s="1"/>
  <c r="U192" i="15"/>
  <c r="X192" i="15" s="1"/>
  <c r="U191" i="15"/>
  <c r="X191" i="15" s="1"/>
  <c r="U190" i="15"/>
  <c r="X190" i="15" s="1"/>
  <c r="U189" i="15"/>
  <c r="X189" i="15" s="1"/>
  <c r="U188" i="15"/>
  <c r="X188" i="15" s="1"/>
  <c r="U187" i="15"/>
  <c r="X187" i="15" s="1"/>
  <c r="U186" i="15"/>
  <c r="X186" i="15" s="1"/>
  <c r="U185" i="15"/>
  <c r="X185" i="15" s="1"/>
  <c r="U184" i="15"/>
  <c r="X184" i="15" s="1"/>
  <c r="U183" i="15"/>
  <c r="X183" i="15" s="1"/>
  <c r="U182" i="15"/>
  <c r="X182" i="15" s="1"/>
  <c r="U181" i="15"/>
  <c r="X181" i="15" s="1"/>
  <c r="U180" i="15"/>
  <c r="X180" i="15" s="1"/>
  <c r="U179" i="15"/>
  <c r="X179" i="15" s="1"/>
  <c r="U178" i="15"/>
  <c r="X178" i="15" s="1"/>
  <c r="U177" i="15"/>
  <c r="X177" i="15" s="1"/>
  <c r="U176" i="15"/>
  <c r="X176" i="15" s="1"/>
  <c r="U175" i="15"/>
  <c r="X175" i="15" s="1"/>
  <c r="U174" i="15"/>
  <c r="X174" i="15" s="1"/>
  <c r="U173" i="15"/>
  <c r="X173" i="15" s="1"/>
  <c r="U172" i="15"/>
  <c r="X172" i="15" s="1"/>
  <c r="U171" i="15"/>
  <c r="X171" i="15" s="1"/>
  <c r="U170" i="15"/>
  <c r="X170" i="15" s="1"/>
  <c r="U169" i="15"/>
  <c r="X169" i="15" s="1"/>
  <c r="U168" i="15"/>
  <c r="X168" i="15" s="1"/>
  <c r="U167" i="15"/>
  <c r="X167" i="15" s="1"/>
  <c r="U166" i="15"/>
  <c r="X166" i="15" s="1"/>
  <c r="U165" i="15"/>
  <c r="X165" i="15" s="1"/>
  <c r="U164" i="15"/>
  <c r="X164" i="15" s="1"/>
  <c r="U163" i="15"/>
  <c r="X163" i="15" s="1"/>
  <c r="U162" i="15"/>
  <c r="X162" i="15" s="1"/>
  <c r="U161" i="15"/>
  <c r="X161" i="15" s="1"/>
  <c r="U160" i="15"/>
  <c r="X160" i="15" s="1"/>
  <c r="U159" i="15"/>
  <c r="X159" i="15" s="1"/>
  <c r="U158" i="15"/>
  <c r="X158" i="15" s="1"/>
  <c r="U157" i="15"/>
  <c r="X157" i="15" s="1"/>
  <c r="U156" i="15"/>
  <c r="X156" i="15" s="1"/>
  <c r="U155" i="15"/>
  <c r="X155" i="15" s="1"/>
  <c r="U154" i="15"/>
  <c r="X154" i="15" s="1"/>
  <c r="U153" i="15"/>
  <c r="X153" i="15" s="1"/>
  <c r="U152" i="15"/>
  <c r="X152" i="15" s="1"/>
  <c r="U151" i="15"/>
  <c r="X151" i="15" s="1"/>
  <c r="U150" i="15"/>
  <c r="X150" i="15" s="1"/>
  <c r="U149" i="15"/>
  <c r="X149" i="15" s="1"/>
  <c r="U148" i="15"/>
  <c r="X148" i="15" s="1"/>
  <c r="U147" i="15"/>
  <c r="X147" i="15" s="1"/>
  <c r="U146" i="15"/>
  <c r="X146" i="15" s="1"/>
  <c r="U145" i="15"/>
  <c r="X145" i="15" s="1"/>
  <c r="U144" i="15"/>
  <c r="X144" i="15" s="1"/>
  <c r="U143" i="15"/>
  <c r="X143" i="15" s="1"/>
  <c r="U142" i="15"/>
  <c r="X142" i="15" s="1"/>
  <c r="U141" i="15"/>
  <c r="X141" i="15" s="1"/>
  <c r="U140" i="15"/>
  <c r="X140" i="15" s="1"/>
  <c r="U139" i="15"/>
  <c r="X139" i="15" s="1"/>
  <c r="U138" i="15"/>
  <c r="X138" i="15" s="1"/>
  <c r="U137" i="15"/>
  <c r="X137" i="15" s="1"/>
  <c r="U136" i="15"/>
  <c r="X136" i="15" s="1"/>
  <c r="U135" i="15"/>
  <c r="X135" i="15" s="1"/>
  <c r="U134" i="15"/>
  <c r="X134" i="15" s="1"/>
  <c r="U133" i="15"/>
  <c r="X133" i="15" s="1"/>
  <c r="U132" i="15"/>
  <c r="X132" i="15" s="1"/>
  <c r="U131" i="15"/>
  <c r="X131" i="15" s="1"/>
  <c r="U130" i="15"/>
  <c r="X130" i="15" s="1"/>
  <c r="U129" i="15"/>
  <c r="X129" i="15" s="1"/>
  <c r="U128" i="15"/>
  <c r="X128" i="15" s="1"/>
  <c r="U127" i="15"/>
  <c r="X127" i="15" s="1"/>
  <c r="U126" i="15"/>
  <c r="X126" i="15" s="1"/>
  <c r="U125" i="15"/>
  <c r="X125" i="15" s="1"/>
  <c r="U124" i="15"/>
  <c r="X124" i="15" s="1"/>
  <c r="U123" i="15"/>
  <c r="X123" i="15" s="1"/>
  <c r="U122" i="15"/>
  <c r="X122" i="15" s="1"/>
  <c r="U121" i="15"/>
  <c r="X121" i="15" s="1"/>
  <c r="U120" i="15"/>
  <c r="X120" i="15" s="1"/>
  <c r="U119" i="15"/>
  <c r="X119" i="15" s="1"/>
  <c r="U118" i="15"/>
  <c r="X118" i="15" s="1"/>
  <c r="U117" i="15"/>
  <c r="X117" i="15" s="1"/>
  <c r="U116" i="15"/>
  <c r="X116" i="15" s="1"/>
  <c r="U115" i="15"/>
  <c r="X115" i="15" s="1"/>
  <c r="U114" i="15"/>
  <c r="X114" i="15" s="1"/>
  <c r="U113" i="15"/>
  <c r="X113" i="15" s="1"/>
  <c r="U112" i="15"/>
  <c r="X112" i="15" s="1"/>
  <c r="U111" i="15"/>
  <c r="X111" i="15" s="1"/>
  <c r="U110" i="15"/>
  <c r="X110" i="15" s="1"/>
  <c r="U109" i="15"/>
  <c r="X109" i="15" s="1"/>
  <c r="U108" i="15"/>
  <c r="X108" i="15" s="1"/>
  <c r="U107" i="15"/>
  <c r="X107" i="15" s="1"/>
  <c r="U106" i="15"/>
  <c r="X106" i="15" s="1"/>
  <c r="U105" i="15"/>
  <c r="X105" i="15" s="1"/>
  <c r="U104" i="15"/>
  <c r="X104" i="15" s="1"/>
  <c r="U103" i="15"/>
  <c r="X103" i="15" s="1"/>
  <c r="U102" i="15"/>
  <c r="X102" i="15" s="1"/>
  <c r="U101" i="15"/>
  <c r="X101" i="15" s="1"/>
  <c r="U100" i="15"/>
  <c r="X100" i="15" s="1"/>
  <c r="U99" i="15"/>
  <c r="X99" i="15" s="1"/>
  <c r="U98" i="15"/>
  <c r="X98" i="15" s="1"/>
  <c r="U97" i="15"/>
  <c r="X97" i="15" s="1"/>
  <c r="U96" i="15"/>
  <c r="X96" i="15" s="1"/>
  <c r="U95" i="15"/>
  <c r="X95" i="15" s="1"/>
  <c r="U94" i="15"/>
  <c r="X94" i="15" s="1"/>
  <c r="U93" i="15"/>
  <c r="X93" i="15" s="1"/>
  <c r="U92" i="15"/>
  <c r="X92" i="15" s="1"/>
  <c r="U91" i="15"/>
  <c r="X91" i="15" s="1"/>
  <c r="U90" i="15"/>
  <c r="X90" i="15" s="1"/>
  <c r="U89" i="15"/>
  <c r="X89" i="15" s="1"/>
  <c r="U88" i="15"/>
  <c r="X88" i="15" s="1"/>
  <c r="U87" i="15"/>
  <c r="X87" i="15" s="1"/>
  <c r="U86" i="15"/>
  <c r="X86" i="15" s="1"/>
  <c r="U85" i="15"/>
  <c r="X85" i="15" s="1"/>
  <c r="U84" i="15"/>
  <c r="X84" i="15" s="1"/>
  <c r="U83" i="15"/>
  <c r="X83" i="15" s="1"/>
  <c r="U82" i="15"/>
  <c r="X82" i="15" s="1"/>
  <c r="U81" i="15"/>
  <c r="X81" i="15" s="1"/>
  <c r="U80" i="15"/>
  <c r="X80" i="15" s="1"/>
  <c r="U79" i="15"/>
  <c r="X79" i="15" s="1"/>
  <c r="U78" i="15"/>
  <c r="X78" i="15" s="1"/>
  <c r="U77" i="15"/>
  <c r="X77" i="15" s="1"/>
  <c r="U76" i="15"/>
  <c r="X76" i="15" s="1"/>
  <c r="U75" i="15"/>
  <c r="X75" i="15" s="1"/>
  <c r="U74" i="15"/>
  <c r="X74" i="15" s="1"/>
  <c r="U73" i="15"/>
  <c r="X73" i="15" s="1"/>
  <c r="U72" i="15"/>
  <c r="X72" i="15" s="1"/>
  <c r="U71" i="15"/>
  <c r="X71" i="15" s="1"/>
  <c r="U70" i="15"/>
  <c r="X70" i="15" s="1"/>
  <c r="U69" i="15"/>
  <c r="X69" i="15" s="1"/>
  <c r="U68" i="15"/>
  <c r="X68" i="15" s="1"/>
  <c r="U67" i="15"/>
  <c r="X67" i="15" s="1"/>
  <c r="U66" i="15"/>
  <c r="X66" i="15" s="1"/>
  <c r="U65" i="15"/>
  <c r="X65" i="15" s="1"/>
  <c r="U64" i="15"/>
  <c r="X64" i="15" s="1"/>
  <c r="U63" i="15"/>
  <c r="X63" i="15" s="1"/>
  <c r="U62" i="15"/>
  <c r="X62" i="15" s="1"/>
  <c r="U61" i="15"/>
  <c r="X61" i="15" s="1"/>
  <c r="U60" i="15"/>
  <c r="X60" i="15" s="1"/>
  <c r="U59" i="15"/>
  <c r="X59" i="15" s="1"/>
  <c r="U58" i="15"/>
  <c r="X58" i="15" s="1"/>
  <c r="U57" i="15"/>
  <c r="X57" i="15" s="1"/>
  <c r="U56" i="15"/>
  <c r="X56" i="15" s="1"/>
  <c r="U55" i="15"/>
  <c r="X55" i="15" s="1"/>
  <c r="U54" i="15"/>
  <c r="X54" i="15" s="1"/>
  <c r="U53" i="15"/>
  <c r="X53" i="15" s="1"/>
  <c r="U52" i="15"/>
  <c r="X52" i="15" s="1"/>
  <c r="U51" i="15"/>
  <c r="X51" i="15" s="1"/>
  <c r="U50" i="15"/>
  <c r="X50" i="15" s="1"/>
  <c r="U49" i="15"/>
  <c r="X49" i="15" s="1"/>
  <c r="U48" i="15"/>
  <c r="X48" i="15" s="1"/>
  <c r="U47" i="15"/>
  <c r="X47" i="15" s="1"/>
  <c r="U46" i="15"/>
  <c r="X46" i="15" s="1"/>
  <c r="U45" i="15"/>
  <c r="X45" i="15" s="1"/>
  <c r="U44" i="15"/>
  <c r="X44" i="15" s="1"/>
  <c r="U43" i="15"/>
  <c r="X43" i="15" s="1"/>
  <c r="U42" i="15"/>
  <c r="X42" i="15" s="1"/>
  <c r="U41" i="15"/>
  <c r="X41" i="15" s="1"/>
  <c r="U40" i="15"/>
  <c r="X40" i="15" s="1"/>
  <c r="U39" i="15"/>
  <c r="X39" i="15" s="1"/>
  <c r="U38" i="15"/>
  <c r="X38" i="15" s="1"/>
  <c r="U37" i="15"/>
  <c r="X37" i="15" s="1"/>
  <c r="U36" i="15"/>
  <c r="X36" i="15" s="1"/>
  <c r="U35" i="15"/>
  <c r="X35" i="15" s="1"/>
  <c r="U34" i="15"/>
  <c r="X34" i="15" s="1"/>
  <c r="U33" i="15"/>
  <c r="X33" i="15" s="1"/>
  <c r="U32" i="15"/>
  <c r="X32" i="15" s="1"/>
  <c r="U31" i="15"/>
  <c r="X31" i="15" s="1"/>
  <c r="U30" i="15"/>
  <c r="X30" i="15" s="1"/>
  <c r="U29" i="15"/>
  <c r="X29" i="15" s="1"/>
  <c r="U28" i="15"/>
  <c r="X28" i="15" s="1"/>
  <c r="U27" i="15"/>
  <c r="X27" i="15" s="1"/>
  <c r="U26" i="15"/>
  <c r="X26" i="15" s="1"/>
  <c r="U25" i="15"/>
  <c r="X25" i="15" s="1"/>
  <c r="U24" i="15"/>
  <c r="X24" i="15" s="1"/>
  <c r="U23" i="15"/>
  <c r="X23" i="15" s="1"/>
  <c r="U22" i="15"/>
  <c r="X22" i="15" s="1"/>
  <c r="U21" i="15"/>
  <c r="X21" i="15" s="1"/>
  <c r="U20" i="15"/>
  <c r="X20" i="15" s="1"/>
  <c r="U19" i="15"/>
  <c r="X19" i="15" s="1"/>
  <c r="U18" i="15"/>
  <c r="X18" i="15" s="1"/>
  <c r="U17" i="15"/>
  <c r="X17" i="15" s="1"/>
  <c r="U16" i="15"/>
  <c r="X16" i="15" s="1"/>
  <c r="U15" i="15"/>
  <c r="X15" i="15" s="1"/>
  <c r="U14" i="15"/>
  <c r="X14" i="15" s="1"/>
  <c r="U13" i="15"/>
  <c r="X13" i="15" s="1"/>
  <c r="U12" i="15"/>
  <c r="X12" i="15" s="1"/>
  <c r="U11" i="15"/>
  <c r="X11" i="15" s="1"/>
  <c r="U10" i="15"/>
  <c r="X10" i="15" s="1"/>
  <c r="U9" i="15"/>
  <c r="X9" i="15" s="1"/>
  <c r="U8" i="15"/>
  <c r="X8" i="15" s="1"/>
  <c r="U7" i="15"/>
  <c r="X7" i="15" s="1"/>
  <c r="U6" i="15"/>
  <c r="X6" i="15" s="1"/>
  <c r="U5" i="15"/>
  <c r="X5" i="15" s="1"/>
  <c r="U4" i="15"/>
  <c r="X4" i="15" s="1"/>
  <c r="U3" i="15"/>
  <c r="X3" i="15" s="1"/>
  <c r="U2" i="15"/>
  <c r="X2" i="15" s="1"/>
  <c r="Z4" i="9" l="1"/>
  <c r="X4" i="9"/>
  <c r="V4" i="9"/>
  <c r="X3" i="9"/>
  <c r="X5" i="9"/>
  <c r="X6" i="9"/>
  <c r="X7" i="9"/>
  <c r="X8" i="9"/>
  <c r="X9" i="9"/>
  <c r="X10" i="9"/>
  <c r="X11" i="9"/>
  <c r="X12" i="9"/>
  <c r="X13" i="9"/>
  <c r="X14" i="9"/>
  <c r="X15" i="9"/>
  <c r="X16" i="9"/>
  <c r="X17" i="9"/>
  <c r="X18" i="9"/>
  <c r="X19" i="9"/>
  <c r="X20" i="9"/>
  <c r="X21" i="9"/>
  <c r="X22" i="9"/>
  <c r="X23" i="9"/>
  <c r="X24" i="9"/>
  <c r="X25" i="9"/>
  <c r="X26" i="9"/>
  <c r="X27" i="9"/>
  <c r="X28" i="9"/>
  <c r="X29" i="9"/>
  <c r="X30" i="9"/>
  <c r="X31" i="9"/>
  <c r="X32" i="9"/>
  <c r="X33" i="9"/>
  <c r="X34" i="9"/>
  <c r="X35" i="9"/>
  <c r="X36" i="9"/>
  <c r="X37" i="9"/>
  <c r="X38" i="9"/>
  <c r="X39" i="9"/>
  <c r="X40" i="9"/>
  <c r="X41" i="9"/>
  <c r="X42" i="9"/>
  <c r="X43" i="9"/>
  <c r="X44" i="9"/>
  <c r="X45" i="9"/>
  <c r="X46" i="9"/>
  <c r="X47" i="9"/>
  <c r="X48" i="9"/>
  <c r="X49" i="9"/>
  <c r="X50" i="9"/>
  <c r="X51" i="9"/>
  <c r="X52" i="9"/>
  <c r="X53" i="9"/>
  <c r="X54" i="9"/>
  <c r="X55" i="9"/>
  <c r="X56" i="9"/>
  <c r="X57" i="9"/>
  <c r="X58" i="9"/>
  <c r="X59" i="9"/>
  <c r="X60" i="9"/>
  <c r="X61" i="9"/>
  <c r="X62" i="9"/>
  <c r="X63" i="9"/>
  <c r="X64" i="9"/>
  <c r="X65" i="9"/>
  <c r="X66" i="9"/>
  <c r="X67" i="9"/>
  <c r="X68" i="9"/>
  <c r="X69" i="9"/>
  <c r="X70" i="9"/>
  <c r="X71" i="9"/>
  <c r="X72" i="9"/>
  <c r="X73" i="9"/>
  <c r="X74" i="9"/>
  <c r="X75" i="9"/>
  <c r="X76" i="9"/>
  <c r="X77" i="9"/>
  <c r="X78" i="9"/>
  <c r="X79" i="9"/>
  <c r="X80" i="9"/>
  <c r="X81" i="9"/>
  <c r="X82" i="9"/>
  <c r="X83" i="9"/>
  <c r="X84" i="9"/>
  <c r="X85" i="9"/>
  <c r="X86" i="9"/>
  <c r="X87" i="9"/>
  <c r="X88" i="9"/>
  <c r="X89" i="9"/>
  <c r="X90" i="9"/>
  <c r="X91" i="9"/>
  <c r="X92" i="9"/>
  <c r="X93" i="9"/>
  <c r="X94" i="9"/>
  <c r="X95" i="9"/>
  <c r="X96" i="9"/>
  <c r="X97" i="9"/>
  <c r="X98" i="9"/>
  <c r="X99" i="9"/>
  <c r="X100" i="9"/>
  <c r="X101" i="9"/>
  <c r="X102" i="9"/>
  <c r="X103" i="9"/>
  <c r="X104" i="9"/>
  <c r="X105" i="9"/>
  <c r="X106" i="9"/>
  <c r="X107" i="9"/>
  <c r="X108" i="9"/>
  <c r="X109" i="9"/>
  <c r="X110" i="9"/>
  <c r="X111" i="9"/>
  <c r="X112" i="9"/>
  <c r="X113" i="9"/>
  <c r="X114" i="9"/>
  <c r="X115" i="9"/>
  <c r="X116" i="9"/>
  <c r="X117" i="9"/>
  <c r="X118" i="9"/>
  <c r="X119" i="9"/>
  <c r="X120" i="9"/>
  <c r="X121" i="9"/>
  <c r="X122" i="9"/>
  <c r="X123" i="9"/>
  <c r="X124" i="9"/>
  <c r="X125" i="9"/>
  <c r="X126" i="9"/>
  <c r="X127" i="9"/>
  <c r="X128" i="9"/>
  <c r="X129" i="9"/>
  <c r="X130" i="9"/>
  <c r="X131" i="9"/>
  <c r="X132" i="9"/>
  <c r="X133" i="9"/>
  <c r="X134" i="9"/>
  <c r="X135" i="9"/>
  <c r="X136" i="9"/>
  <c r="X137" i="9"/>
  <c r="X138" i="9"/>
  <c r="X139" i="9"/>
  <c r="X140" i="9"/>
  <c r="X141" i="9"/>
  <c r="X142" i="9"/>
  <c r="X143" i="9"/>
  <c r="X144" i="9"/>
  <c r="X145" i="9"/>
  <c r="X146" i="9"/>
  <c r="X147" i="9"/>
  <c r="X148" i="9"/>
  <c r="X149" i="9"/>
  <c r="X150" i="9"/>
  <c r="X151" i="9"/>
  <c r="X152" i="9"/>
  <c r="X153" i="9"/>
  <c r="X154" i="9"/>
  <c r="X155" i="9"/>
  <c r="X156" i="9"/>
  <c r="X157" i="9"/>
  <c r="X158" i="9"/>
  <c r="X159" i="9"/>
  <c r="X160" i="9"/>
  <c r="X161" i="9"/>
  <c r="X162" i="9"/>
  <c r="X163" i="9"/>
  <c r="X164" i="9"/>
  <c r="X165" i="9"/>
  <c r="X166" i="9"/>
  <c r="X167" i="9"/>
  <c r="X168" i="9"/>
  <c r="X169" i="9"/>
  <c r="X170" i="9"/>
  <c r="X171" i="9"/>
  <c r="X172" i="9"/>
  <c r="X173" i="9"/>
  <c r="X174" i="9"/>
  <c r="X175" i="9"/>
  <c r="X176" i="9"/>
  <c r="X177" i="9"/>
  <c r="X178" i="9"/>
  <c r="X179" i="9"/>
  <c r="X180" i="9"/>
  <c r="X181" i="9"/>
  <c r="X182" i="9"/>
  <c r="X183" i="9"/>
  <c r="X184" i="9"/>
  <c r="X185" i="9"/>
  <c r="X186" i="9"/>
  <c r="X187" i="9"/>
  <c r="X188" i="9"/>
  <c r="X189" i="9"/>
  <c r="X190" i="9"/>
  <c r="X191" i="9"/>
  <c r="X192" i="9"/>
  <c r="X193" i="9"/>
  <c r="X194" i="9"/>
  <c r="X195" i="9"/>
  <c r="X196" i="9"/>
  <c r="X197" i="9"/>
  <c r="X198" i="9"/>
  <c r="X199" i="9"/>
  <c r="X200" i="9"/>
  <c r="X201" i="9"/>
  <c r="X202" i="9"/>
  <c r="X203" i="9"/>
  <c r="X204" i="9"/>
  <c r="X205" i="9"/>
  <c r="X206" i="9"/>
  <c r="X207" i="9"/>
  <c r="X208" i="9"/>
  <c r="X209" i="9"/>
  <c r="X210" i="9"/>
  <c r="X211" i="9"/>
  <c r="X212" i="9"/>
  <c r="X213" i="9"/>
  <c r="X214" i="9"/>
  <c r="X215" i="9"/>
  <c r="X216" i="9"/>
  <c r="X217" i="9"/>
  <c r="X218" i="9"/>
  <c r="X219" i="9"/>
  <c r="X220" i="9"/>
  <c r="X221" i="9"/>
  <c r="X222" i="9"/>
  <c r="X223" i="9"/>
  <c r="X224" i="9"/>
  <c r="X225" i="9"/>
  <c r="X226" i="9"/>
  <c r="X227" i="9"/>
  <c r="X228" i="9"/>
  <c r="X229" i="9"/>
  <c r="X230" i="9"/>
  <c r="X231" i="9"/>
  <c r="X232" i="9"/>
  <c r="X233" i="9"/>
  <c r="X234" i="9"/>
  <c r="X235" i="9"/>
  <c r="X236" i="9"/>
  <c r="X237" i="9"/>
  <c r="X238" i="9"/>
  <c r="X239" i="9"/>
  <c r="X240" i="9"/>
  <c r="X241" i="9"/>
  <c r="X242" i="9"/>
  <c r="X243" i="9"/>
  <c r="X244" i="9"/>
  <c r="X245" i="9"/>
  <c r="X246" i="9"/>
  <c r="X247" i="9"/>
  <c r="X248" i="9"/>
  <c r="X249" i="9"/>
  <c r="X250" i="9"/>
  <c r="X251" i="9"/>
  <c r="X252" i="9"/>
  <c r="X253" i="9"/>
  <c r="X254" i="9"/>
  <c r="X255" i="9"/>
  <c r="X256" i="9"/>
  <c r="X257" i="9"/>
  <c r="X258" i="9"/>
  <c r="X259" i="9"/>
  <c r="X260" i="9"/>
  <c r="X261" i="9"/>
  <c r="X262" i="9"/>
  <c r="X263" i="9"/>
  <c r="X264" i="9"/>
  <c r="X265" i="9"/>
  <c r="X266" i="9"/>
  <c r="X267" i="9"/>
  <c r="X268" i="9"/>
  <c r="X269" i="9"/>
  <c r="X270" i="9"/>
  <c r="X271" i="9"/>
  <c r="X272" i="9"/>
  <c r="X273" i="9"/>
  <c r="X274" i="9"/>
  <c r="X275" i="9"/>
  <c r="X276" i="9"/>
  <c r="X277" i="9"/>
  <c r="X278" i="9"/>
  <c r="X279" i="9"/>
  <c r="X280" i="9"/>
  <c r="X281" i="9"/>
  <c r="X282" i="9"/>
  <c r="X283" i="9"/>
  <c r="X284" i="9"/>
  <c r="X285" i="9"/>
  <c r="X286" i="9"/>
  <c r="X287" i="9"/>
  <c r="X288" i="9"/>
  <c r="X289" i="9"/>
  <c r="X290" i="9"/>
  <c r="X291" i="9"/>
  <c r="X292" i="9"/>
  <c r="X293" i="9"/>
  <c r="X294" i="9"/>
  <c r="X295" i="9"/>
  <c r="X296" i="9"/>
  <c r="X297" i="9"/>
  <c r="X298" i="9"/>
  <c r="X299" i="9"/>
  <c r="X300" i="9"/>
  <c r="X301" i="9"/>
  <c r="X302" i="9"/>
  <c r="X303" i="9"/>
  <c r="X304" i="9"/>
  <c r="X305" i="9"/>
  <c r="X306" i="9"/>
  <c r="X307" i="9"/>
  <c r="X308" i="9"/>
  <c r="X309" i="9"/>
  <c r="X310" i="9"/>
  <c r="X311" i="9"/>
  <c r="X312" i="9"/>
  <c r="X313" i="9"/>
  <c r="X314" i="9"/>
  <c r="X315" i="9"/>
  <c r="X316" i="9"/>
  <c r="X317" i="9"/>
  <c r="X318" i="9"/>
  <c r="X319" i="9"/>
  <c r="X320" i="9"/>
  <c r="X321" i="9"/>
  <c r="X322" i="9"/>
  <c r="X323" i="9"/>
  <c r="X324" i="9"/>
  <c r="X325" i="9"/>
  <c r="X326" i="9"/>
  <c r="X327" i="9"/>
  <c r="X328" i="9"/>
  <c r="X329" i="9"/>
  <c r="X330" i="9"/>
  <c r="X331" i="9"/>
  <c r="X332" i="9"/>
  <c r="X333" i="9"/>
  <c r="X334" i="9"/>
  <c r="X335" i="9"/>
  <c r="X336" i="9"/>
  <c r="X337" i="9"/>
  <c r="X338" i="9"/>
  <c r="X339" i="9"/>
  <c r="X340" i="9"/>
  <c r="X341" i="9"/>
  <c r="X342" i="9"/>
  <c r="X343" i="9"/>
  <c r="X344" i="9"/>
  <c r="X345" i="9"/>
  <c r="X346" i="9"/>
  <c r="X347" i="9"/>
  <c r="X348" i="9"/>
  <c r="X349" i="9"/>
  <c r="X350" i="9"/>
  <c r="X351" i="9"/>
  <c r="X352" i="9"/>
  <c r="X353" i="9"/>
  <c r="X354" i="9"/>
  <c r="X355" i="9"/>
  <c r="X356" i="9"/>
  <c r="X357" i="9"/>
  <c r="X358" i="9"/>
  <c r="X359" i="9"/>
  <c r="X360" i="9"/>
  <c r="X361" i="9"/>
  <c r="X362" i="9"/>
  <c r="X363" i="9"/>
  <c r="X364" i="9"/>
  <c r="X365" i="9"/>
  <c r="X366" i="9"/>
  <c r="X367" i="9"/>
  <c r="X368" i="9"/>
  <c r="X369" i="9"/>
  <c r="X370" i="9"/>
  <c r="X371" i="9"/>
  <c r="X372" i="9"/>
  <c r="X373" i="9"/>
  <c r="X374" i="9"/>
  <c r="X375" i="9"/>
  <c r="X376" i="9"/>
  <c r="X377" i="9"/>
  <c r="X378" i="9"/>
  <c r="X379" i="9"/>
  <c r="X380" i="9"/>
  <c r="X381" i="9"/>
  <c r="X382" i="9"/>
  <c r="X383" i="9"/>
  <c r="X384" i="9"/>
  <c r="X385" i="9"/>
  <c r="X386" i="9"/>
  <c r="X387" i="9"/>
  <c r="X388" i="9"/>
  <c r="X389" i="9"/>
  <c r="X390" i="9"/>
  <c r="X391" i="9"/>
  <c r="X392" i="9"/>
  <c r="X393" i="9"/>
  <c r="X394" i="9"/>
  <c r="X395" i="9"/>
  <c r="X396" i="9"/>
  <c r="X397" i="9"/>
  <c r="X398" i="9"/>
  <c r="X399" i="9"/>
  <c r="X400" i="9"/>
  <c r="X401" i="9"/>
  <c r="X402" i="9"/>
  <c r="X403" i="9"/>
  <c r="X404" i="9"/>
  <c r="X405" i="9"/>
  <c r="X406" i="9"/>
  <c r="X407" i="9"/>
  <c r="X408" i="9"/>
  <c r="X409" i="9"/>
  <c r="X410" i="9"/>
  <c r="X411" i="9"/>
  <c r="X412" i="9"/>
  <c r="X413" i="9"/>
  <c r="X414" i="9"/>
  <c r="X415" i="9"/>
  <c r="X416" i="9"/>
  <c r="X417" i="9"/>
  <c r="X418" i="9"/>
  <c r="X419" i="9"/>
  <c r="X420" i="9"/>
  <c r="X421" i="9"/>
  <c r="X422" i="9"/>
  <c r="X423" i="9"/>
  <c r="X424" i="9"/>
  <c r="X425" i="9"/>
  <c r="X426" i="9"/>
  <c r="X427" i="9"/>
  <c r="X428" i="9"/>
  <c r="X429" i="9"/>
  <c r="X430" i="9"/>
  <c r="X431" i="9"/>
  <c r="X432" i="9"/>
  <c r="X433" i="9"/>
  <c r="X434" i="9"/>
  <c r="X435" i="9"/>
  <c r="X436" i="9"/>
  <c r="X437" i="9"/>
  <c r="X438" i="9"/>
  <c r="X439" i="9"/>
  <c r="X440" i="9"/>
  <c r="X441" i="9"/>
  <c r="X442" i="9"/>
  <c r="X443" i="9"/>
  <c r="X444" i="9"/>
  <c r="X445" i="9"/>
  <c r="X446" i="9"/>
  <c r="X447" i="9"/>
  <c r="X448" i="9"/>
  <c r="X449" i="9"/>
  <c r="X450" i="9"/>
  <c r="X451" i="9"/>
  <c r="X452" i="9"/>
  <c r="X453" i="9"/>
  <c r="X454" i="9"/>
  <c r="X455" i="9"/>
  <c r="X456" i="9"/>
  <c r="X457" i="9"/>
  <c r="X458" i="9"/>
  <c r="X459" i="9"/>
  <c r="X460" i="9"/>
  <c r="X461" i="9"/>
  <c r="X462" i="9"/>
  <c r="X463" i="9"/>
  <c r="X464" i="9"/>
  <c r="X465" i="9"/>
  <c r="X466" i="9"/>
  <c r="X467" i="9"/>
  <c r="X468" i="9"/>
  <c r="X469" i="9"/>
  <c r="X470" i="9"/>
  <c r="X471" i="9"/>
  <c r="X472" i="9"/>
  <c r="X473" i="9"/>
  <c r="X474" i="9"/>
  <c r="X475" i="9"/>
  <c r="X476" i="9"/>
  <c r="X477" i="9"/>
  <c r="X478" i="9"/>
  <c r="X479" i="9"/>
  <c r="X480" i="9"/>
  <c r="X481" i="9"/>
  <c r="X482" i="9"/>
  <c r="X483" i="9"/>
  <c r="X484" i="9"/>
  <c r="X485" i="9"/>
  <c r="X486" i="9"/>
  <c r="X487" i="9"/>
  <c r="X488" i="9"/>
  <c r="X489" i="9"/>
  <c r="X490" i="9"/>
  <c r="X491" i="9"/>
  <c r="X492" i="9"/>
  <c r="X493" i="9"/>
  <c r="X494" i="9"/>
  <c r="X495" i="9"/>
  <c r="X496" i="9"/>
  <c r="X497" i="9"/>
  <c r="X498" i="9"/>
  <c r="X499" i="9"/>
  <c r="X500" i="9"/>
  <c r="X501" i="9"/>
  <c r="X502" i="9"/>
  <c r="X503" i="9"/>
  <c r="X504" i="9"/>
  <c r="X505" i="9"/>
  <c r="X506" i="9"/>
  <c r="X507" i="9"/>
  <c r="X508" i="9"/>
  <c r="X509" i="9"/>
  <c r="X510" i="9"/>
  <c r="X511" i="9"/>
  <c r="X512" i="9"/>
  <c r="X513" i="9"/>
  <c r="X514" i="9"/>
  <c r="X515" i="9"/>
  <c r="X516" i="9"/>
  <c r="X517" i="9"/>
  <c r="X518" i="9"/>
  <c r="X519" i="9"/>
  <c r="X520" i="9"/>
  <c r="X521" i="9"/>
  <c r="X522" i="9"/>
  <c r="X523" i="9"/>
  <c r="X524" i="9"/>
  <c r="X525" i="9"/>
  <c r="X526" i="9"/>
  <c r="X527" i="9"/>
  <c r="X528" i="9"/>
  <c r="X529" i="9"/>
  <c r="X530" i="9"/>
  <c r="X531" i="9"/>
  <c r="X532" i="9"/>
  <c r="X533" i="9"/>
  <c r="X534" i="9"/>
  <c r="X535" i="9"/>
  <c r="X536" i="9"/>
  <c r="X537" i="9"/>
  <c r="X538" i="9"/>
  <c r="X539" i="9"/>
  <c r="X540" i="9"/>
  <c r="X541" i="9"/>
  <c r="X542" i="9"/>
  <c r="X543" i="9"/>
  <c r="X544" i="9"/>
  <c r="X545" i="9"/>
  <c r="X546" i="9"/>
  <c r="X547" i="9"/>
  <c r="X548" i="9"/>
  <c r="X549" i="9"/>
  <c r="X550" i="9"/>
  <c r="X551" i="9"/>
  <c r="X552" i="9"/>
  <c r="X553" i="9"/>
  <c r="X554" i="9"/>
  <c r="X555" i="9"/>
  <c r="X556" i="9"/>
  <c r="X557" i="9"/>
  <c r="X558" i="9"/>
  <c r="X559" i="9"/>
  <c r="X560" i="9"/>
  <c r="X561" i="9"/>
  <c r="X562" i="9"/>
  <c r="X563" i="9"/>
  <c r="X564" i="9"/>
  <c r="X565" i="9"/>
  <c r="X566" i="9"/>
  <c r="X567" i="9"/>
  <c r="X568" i="9"/>
  <c r="X569" i="9"/>
  <c r="X570" i="9"/>
  <c r="X571" i="9"/>
  <c r="X572" i="9"/>
  <c r="X573" i="9"/>
  <c r="X574" i="9"/>
  <c r="X575" i="9"/>
  <c r="X576" i="9"/>
  <c r="X577" i="9"/>
  <c r="X578" i="9"/>
  <c r="X579" i="9"/>
  <c r="X580" i="9"/>
  <c r="X581" i="9"/>
  <c r="X582" i="9"/>
  <c r="X583" i="9"/>
  <c r="X584" i="9"/>
  <c r="X585" i="9"/>
  <c r="X586" i="9"/>
  <c r="X587" i="9"/>
  <c r="X588" i="9"/>
  <c r="X589" i="9"/>
  <c r="X590" i="9"/>
  <c r="X591" i="9"/>
  <c r="X592" i="9"/>
  <c r="X593" i="9"/>
  <c r="X594" i="9"/>
  <c r="X595" i="9"/>
  <c r="X596" i="9"/>
  <c r="X597" i="9"/>
  <c r="X598" i="9"/>
  <c r="X599" i="9"/>
  <c r="X600" i="9"/>
  <c r="X601" i="9"/>
  <c r="X602" i="9"/>
  <c r="X603" i="9"/>
  <c r="X604" i="9"/>
  <c r="X605" i="9"/>
  <c r="X606" i="9"/>
  <c r="X607" i="9"/>
  <c r="X608" i="9"/>
  <c r="X609" i="9"/>
  <c r="X610" i="9"/>
  <c r="X611" i="9"/>
  <c r="X612" i="9"/>
  <c r="X613" i="9"/>
  <c r="X614" i="9"/>
  <c r="X615" i="9"/>
  <c r="X616" i="9"/>
  <c r="X617" i="9"/>
  <c r="X618" i="9"/>
  <c r="X619" i="9"/>
  <c r="X620" i="9"/>
  <c r="X621" i="9"/>
  <c r="X622" i="9"/>
  <c r="X623" i="9"/>
  <c r="X624" i="9"/>
  <c r="X625" i="9"/>
  <c r="X626" i="9"/>
  <c r="X627" i="9"/>
  <c r="X628" i="9"/>
  <c r="X629" i="9"/>
  <c r="X630" i="9"/>
  <c r="X631" i="9"/>
  <c r="X632" i="9"/>
  <c r="X633" i="9"/>
  <c r="X634" i="9"/>
  <c r="X635" i="9"/>
  <c r="X636" i="9"/>
  <c r="X637" i="9"/>
  <c r="X638" i="9"/>
  <c r="X639" i="9"/>
  <c r="X640" i="9"/>
  <c r="X641" i="9"/>
  <c r="X642" i="9"/>
  <c r="X643" i="9"/>
  <c r="X644" i="9"/>
  <c r="X645" i="9"/>
  <c r="X646" i="9"/>
  <c r="X647" i="9"/>
  <c r="X648" i="9"/>
  <c r="X649" i="9"/>
  <c r="X650" i="9"/>
  <c r="X651" i="9"/>
  <c r="X652" i="9"/>
  <c r="X653" i="9"/>
  <c r="X654" i="9"/>
  <c r="X655" i="9"/>
  <c r="X656" i="9"/>
  <c r="X657" i="9"/>
  <c r="X658" i="9"/>
  <c r="X659" i="9"/>
  <c r="X660" i="9"/>
  <c r="X661" i="9"/>
  <c r="X662" i="9"/>
  <c r="X663" i="9"/>
  <c r="X664" i="9"/>
  <c r="X665" i="9"/>
  <c r="X666" i="9"/>
  <c r="X667" i="9"/>
  <c r="X668" i="9"/>
  <c r="X669" i="9"/>
  <c r="X670" i="9"/>
  <c r="X671" i="9"/>
  <c r="X672" i="9"/>
  <c r="X673" i="9"/>
  <c r="X674" i="9"/>
  <c r="X675" i="9"/>
  <c r="X676" i="9"/>
  <c r="X677" i="9"/>
  <c r="X678" i="9"/>
  <c r="X679" i="9"/>
  <c r="X680" i="9"/>
  <c r="X681" i="9"/>
  <c r="X682" i="9"/>
  <c r="X683" i="9"/>
  <c r="X684" i="9"/>
  <c r="X685" i="9"/>
  <c r="X686" i="9"/>
  <c r="X687" i="9"/>
  <c r="X688" i="9"/>
  <c r="X689" i="9"/>
  <c r="X690" i="9"/>
  <c r="X691" i="9"/>
  <c r="X692" i="9"/>
  <c r="X693" i="9"/>
  <c r="X694" i="9"/>
  <c r="X695" i="9"/>
  <c r="X696" i="9"/>
  <c r="X697" i="9"/>
  <c r="X698" i="9"/>
  <c r="X699" i="9"/>
  <c r="X700" i="9"/>
  <c r="X701" i="9"/>
  <c r="X702" i="9"/>
  <c r="X703" i="9"/>
  <c r="X704" i="9"/>
  <c r="X705" i="9"/>
  <c r="X706" i="9"/>
  <c r="X707" i="9"/>
  <c r="X708" i="9"/>
  <c r="X709" i="9"/>
  <c r="X710" i="9"/>
  <c r="X711" i="9"/>
  <c r="X712" i="9"/>
  <c r="X713" i="9"/>
  <c r="X714" i="9"/>
  <c r="X715" i="9"/>
  <c r="X716" i="9"/>
  <c r="X717" i="9"/>
  <c r="X718" i="9"/>
  <c r="X719" i="9"/>
  <c r="X720" i="9"/>
  <c r="X721" i="9"/>
  <c r="X722" i="9"/>
  <c r="X723" i="9"/>
  <c r="X724" i="9"/>
  <c r="X725" i="9"/>
  <c r="X726" i="9"/>
  <c r="X727" i="9"/>
  <c r="X728" i="9"/>
  <c r="X729" i="9"/>
  <c r="X730" i="9"/>
  <c r="X731" i="9"/>
  <c r="X732" i="9"/>
  <c r="X733" i="9"/>
  <c r="X734" i="9"/>
  <c r="X735" i="9"/>
  <c r="X736" i="9"/>
  <c r="X737" i="9"/>
  <c r="X738" i="9"/>
  <c r="X739" i="9"/>
  <c r="X740" i="9"/>
  <c r="X741" i="9"/>
  <c r="X742" i="9"/>
  <c r="X743" i="9"/>
  <c r="X744" i="9"/>
  <c r="X745" i="9"/>
  <c r="X746" i="9"/>
  <c r="X747" i="9"/>
  <c r="X748" i="9"/>
  <c r="X749" i="9"/>
  <c r="X750" i="9"/>
  <c r="X751" i="9"/>
  <c r="X752" i="9"/>
  <c r="X753" i="9"/>
  <c r="X754" i="9"/>
  <c r="X755" i="9"/>
  <c r="X756" i="9"/>
  <c r="X757" i="9"/>
  <c r="X758" i="9"/>
  <c r="X759" i="9"/>
  <c r="X760" i="9"/>
  <c r="X761" i="9"/>
  <c r="X762" i="9"/>
  <c r="X763" i="9"/>
  <c r="X764" i="9"/>
  <c r="X765" i="9"/>
  <c r="X766" i="9"/>
  <c r="X767" i="9"/>
  <c r="X768" i="9"/>
  <c r="X769" i="9"/>
  <c r="X770" i="9"/>
  <c r="X771" i="9"/>
  <c r="X772" i="9"/>
  <c r="X773" i="9"/>
  <c r="X774" i="9"/>
  <c r="X775" i="9"/>
  <c r="X776" i="9"/>
  <c r="X777" i="9"/>
  <c r="X778" i="9"/>
  <c r="X779" i="9"/>
  <c r="X780" i="9"/>
  <c r="X781" i="9"/>
  <c r="X782" i="9"/>
  <c r="X783" i="9"/>
  <c r="X784" i="9"/>
  <c r="X785" i="9"/>
  <c r="X786" i="9"/>
  <c r="X787" i="9"/>
  <c r="X788" i="9"/>
  <c r="X789" i="9"/>
  <c r="X790" i="9"/>
  <c r="X791" i="9"/>
  <c r="X792" i="9"/>
  <c r="X793" i="9"/>
  <c r="X794" i="9"/>
  <c r="X795" i="9"/>
  <c r="X796" i="9"/>
  <c r="X797" i="9"/>
  <c r="X798" i="9"/>
  <c r="X799" i="9"/>
  <c r="X800" i="9"/>
  <c r="X801" i="9"/>
  <c r="X802" i="9"/>
  <c r="X803" i="9"/>
  <c r="X804" i="9"/>
  <c r="X805" i="9"/>
  <c r="X806" i="9"/>
  <c r="X807" i="9"/>
  <c r="X808" i="9"/>
  <c r="X809" i="9"/>
  <c r="X810" i="9"/>
  <c r="X811" i="9"/>
  <c r="X812" i="9"/>
  <c r="X813" i="9"/>
  <c r="X814" i="9"/>
  <c r="X815" i="9"/>
  <c r="X816" i="9"/>
  <c r="X817" i="9"/>
  <c r="X818" i="9"/>
  <c r="X819" i="9"/>
  <c r="X820" i="9"/>
  <c r="X821" i="9"/>
  <c r="X822" i="9"/>
  <c r="X823" i="9"/>
  <c r="X824" i="9"/>
  <c r="X825" i="9"/>
  <c r="X826" i="9"/>
  <c r="X827" i="9"/>
  <c r="X828" i="9"/>
  <c r="X829" i="9"/>
  <c r="X830" i="9"/>
  <c r="X831" i="9"/>
  <c r="X832" i="9"/>
  <c r="X833" i="9"/>
  <c r="X834" i="9"/>
  <c r="X835" i="9"/>
  <c r="X836" i="9"/>
  <c r="X837" i="9"/>
  <c r="X838" i="9"/>
  <c r="X839" i="9"/>
  <c r="X840" i="9"/>
  <c r="X841" i="9"/>
  <c r="X842" i="9"/>
  <c r="X843" i="9"/>
  <c r="X844" i="9"/>
  <c r="X845" i="9"/>
  <c r="X846" i="9"/>
  <c r="X847" i="9"/>
  <c r="X848" i="9"/>
  <c r="X849" i="9"/>
  <c r="X850" i="9"/>
  <c r="X851" i="9"/>
  <c r="X852" i="9"/>
  <c r="X853" i="9"/>
  <c r="X854" i="9"/>
  <c r="X855" i="9"/>
  <c r="X856" i="9"/>
  <c r="X857" i="9"/>
  <c r="X858" i="9"/>
  <c r="X859" i="9"/>
  <c r="X860" i="9"/>
  <c r="X861" i="9"/>
  <c r="X862" i="9"/>
  <c r="X863" i="9"/>
  <c r="X864" i="9"/>
  <c r="X865" i="9"/>
  <c r="X866" i="9"/>
  <c r="X867" i="9"/>
  <c r="X868" i="9"/>
  <c r="X869" i="9"/>
  <c r="X870" i="9"/>
  <c r="X871" i="9"/>
  <c r="X872" i="9"/>
  <c r="X873" i="9"/>
  <c r="X874" i="9"/>
  <c r="X875" i="9"/>
  <c r="X876" i="9"/>
  <c r="X877" i="9"/>
  <c r="X878" i="9"/>
  <c r="X879" i="9"/>
  <c r="X880" i="9"/>
  <c r="X881" i="9"/>
  <c r="X882" i="9"/>
  <c r="X883" i="9"/>
  <c r="X884" i="9"/>
  <c r="X885" i="9"/>
  <c r="X886" i="9"/>
  <c r="X887" i="9"/>
  <c r="X888" i="9"/>
  <c r="X889" i="9"/>
  <c r="X890" i="9"/>
  <c r="X891" i="9"/>
  <c r="X892" i="9"/>
  <c r="X893" i="9"/>
  <c r="X894" i="9"/>
  <c r="X895" i="9"/>
  <c r="X896" i="9"/>
  <c r="X897" i="9"/>
  <c r="X898" i="9"/>
  <c r="X899" i="9"/>
  <c r="X900" i="9"/>
  <c r="X901" i="9"/>
  <c r="X902" i="9"/>
  <c r="X903" i="9"/>
  <c r="X904" i="9"/>
  <c r="X905" i="9"/>
  <c r="X906" i="9"/>
  <c r="X907" i="9"/>
  <c r="X908" i="9"/>
  <c r="X909" i="9"/>
  <c r="X910" i="9"/>
  <c r="X911" i="9"/>
  <c r="X912" i="9"/>
  <c r="X913" i="9"/>
  <c r="X914" i="9"/>
  <c r="X915" i="9"/>
  <c r="X916" i="9"/>
  <c r="X917" i="9"/>
  <c r="X918" i="9"/>
  <c r="X919" i="9"/>
  <c r="X920" i="9"/>
  <c r="X921" i="9"/>
  <c r="X922" i="9"/>
  <c r="X923" i="9"/>
  <c r="X924" i="9"/>
  <c r="X925" i="9"/>
  <c r="X926" i="9"/>
  <c r="X927" i="9"/>
  <c r="X928" i="9"/>
  <c r="X929" i="9"/>
  <c r="X930" i="9"/>
  <c r="X931" i="9"/>
  <c r="X932" i="9"/>
  <c r="X933" i="9"/>
  <c r="X934" i="9"/>
  <c r="X935" i="9"/>
  <c r="X936" i="9"/>
  <c r="X937" i="9"/>
  <c r="X938" i="9"/>
  <c r="X939" i="9"/>
  <c r="X940" i="9"/>
  <c r="X941" i="9"/>
  <c r="X942" i="9"/>
  <c r="X943" i="9"/>
  <c r="X944" i="9"/>
  <c r="X945" i="9"/>
  <c r="X946" i="9"/>
  <c r="X947" i="9"/>
  <c r="X948" i="9"/>
  <c r="X949" i="9"/>
  <c r="X950" i="9"/>
  <c r="X951" i="9"/>
  <c r="X952" i="9"/>
  <c r="X953" i="9"/>
  <c r="X954" i="9"/>
  <c r="X955" i="9"/>
  <c r="X956" i="9"/>
  <c r="X957" i="9"/>
  <c r="X958" i="9"/>
  <c r="X959" i="9"/>
  <c r="X960" i="9"/>
  <c r="X961" i="9"/>
  <c r="X962" i="9"/>
  <c r="X963" i="9"/>
  <c r="X964" i="9"/>
  <c r="X965" i="9"/>
  <c r="X966" i="9"/>
  <c r="X967" i="9"/>
  <c r="X968" i="9"/>
  <c r="X969" i="9"/>
  <c r="X970" i="9"/>
  <c r="X971" i="9"/>
  <c r="X972" i="9"/>
  <c r="X973" i="9"/>
  <c r="X974" i="9"/>
  <c r="X975" i="9"/>
  <c r="X976" i="9"/>
  <c r="X977" i="9"/>
  <c r="X978" i="9"/>
  <c r="X979" i="9"/>
  <c r="X980" i="9"/>
  <c r="X981" i="9"/>
  <c r="X982" i="9"/>
  <c r="X983" i="9"/>
  <c r="X984" i="9"/>
  <c r="X985" i="9"/>
  <c r="X986" i="9"/>
  <c r="X987" i="9"/>
  <c r="X988" i="9"/>
  <c r="X989" i="9"/>
  <c r="X990" i="9"/>
  <c r="X991" i="9"/>
  <c r="X992" i="9"/>
  <c r="X993" i="9"/>
  <c r="X994" i="9"/>
  <c r="X995" i="9"/>
  <c r="X996" i="9"/>
  <c r="X997" i="9"/>
  <c r="X998" i="9"/>
  <c r="X999" i="9"/>
  <c r="X1000" i="9"/>
  <c r="X1001" i="9"/>
  <c r="X1002" i="9"/>
  <c r="X1003" i="9"/>
  <c r="X1004" i="9"/>
  <c r="X1005" i="9"/>
  <c r="X1006" i="9"/>
  <c r="X1007" i="9"/>
  <c r="X1008" i="9"/>
  <c r="X1009" i="9"/>
  <c r="X1010" i="9"/>
  <c r="X1011" i="9"/>
  <c r="X1012" i="9"/>
  <c r="X1013" i="9"/>
  <c r="X1014" i="9"/>
  <c r="X1015" i="9"/>
  <c r="X1016" i="9"/>
  <c r="X1017" i="9"/>
  <c r="X1018" i="9"/>
  <c r="X1019" i="9"/>
  <c r="X1020" i="9"/>
  <c r="X1021" i="9"/>
  <c r="X1022" i="9"/>
  <c r="X1023" i="9"/>
  <c r="X1024" i="9"/>
  <c r="X1025" i="9"/>
  <c r="X1026" i="9"/>
  <c r="X1027" i="9"/>
  <c r="X1028" i="9"/>
  <c r="X1029" i="9"/>
  <c r="X1030" i="9"/>
  <c r="X1031" i="9"/>
  <c r="X1032" i="9"/>
  <c r="X1033" i="9"/>
  <c r="X1034" i="9"/>
  <c r="X1035" i="9"/>
  <c r="X1036" i="9"/>
  <c r="X1037" i="9"/>
  <c r="X1038" i="9"/>
  <c r="X1039" i="9"/>
  <c r="X1040" i="9"/>
  <c r="X1041" i="9"/>
  <c r="X1042" i="9"/>
  <c r="X1043" i="9"/>
  <c r="X1044" i="9"/>
  <c r="X1045" i="9"/>
  <c r="X1046" i="9"/>
  <c r="X1047" i="9"/>
  <c r="X1048" i="9"/>
  <c r="X1049" i="9"/>
  <c r="X1050" i="9"/>
  <c r="X1051" i="9"/>
  <c r="X1052" i="9"/>
  <c r="X1053" i="9"/>
  <c r="X1054" i="9"/>
  <c r="X1055" i="9"/>
  <c r="X1056" i="9"/>
  <c r="X1057" i="9"/>
  <c r="X1058" i="9"/>
  <c r="X1059" i="9"/>
  <c r="X1060" i="9"/>
  <c r="X1061" i="9"/>
  <c r="X1062" i="9"/>
  <c r="X1063" i="9"/>
  <c r="X1064" i="9"/>
  <c r="X1065" i="9"/>
  <c r="X1066" i="9"/>
  <c r="X1067" i="9"/>
  <c r="X1068" i="9"/>
  <c r="X1069" i="9"/>
  <c r="X1070" i="9"/>
  <c r="X1071" i="9"/>
  <c r="X1072" i="9"/>
  <c r="X1073" i="9"/>
  <c r="X1074" i="9"/>
  <c r="X1075" i="9"/>
  <c r="X1076" i="9"/>
  <c r="X1077" i="9"/>
  <c r="X1078" i="9"/>
  <c r="X1079" i="9"/>
  <c r="X1080" i="9"/>
  <c r="X1081" i="9"/>
  <c r="X1082" i="9"/>
  <c r="X1083" i="9"/>
  <c r="X1084" i="9"/>
  <c r="X1085" i="9"/>
  <c r="X1086" i="9"/>
  <c r="X1087" i="9"/>
  <c r="X1088" i="9"/>
  <c r="X1089" i="9"/>
  <c r="X1090" i="9"/>
  <c r="X1091" i="9"/>
  <c r="X1092" i="9"/>
  <c r="X1093" i="9"/>
  <c r="X1094" i="9"/>
  <c r="X1095" i="9"/>
  <c r="X1096" i="9"/>
  <c r="X1097" i="9"/>
  <c r="X1098" i="9"/>
  <c r="X1099" i="9"/>
  <c r="X1100" i="9"/>
  <c r="X1101" i="9"/>
  <c r="X1102" i="9"/>
  <c r="X1103" i="9"/>
  <c r="X1104" i="9"/>
  <c r="X1105" i="9"/>
  <c r="X1106" i="9"/>
  <c r="X1107" i="9"/>
  <c r="X1108" i="9"/>
  <c r="X1109" i="9"/>
  <c r="X1110" i="9"/>
  <c r="X1111" i="9"/>
  <c r="X1112" i="9"/>
  <c r="X1113" i="9"/>
  <c r="X1114" i="9"/>
  <c r="X1115" i="9"/>
  <c r="X1116" i="9"/>
  <c r="X1117" i="9"/>
  <c r="X1118" i="9"/>
  <c r="X1119" i="9"/>
  <c r="X1120" i="9"/>
  <c r="X1121" i="9"/>
  <c r="X1122" i="9"/>
  <c r="X1123" i="9"/>
  <c r="X1124" i="9"/>
  <c r="X1125" i="9"/>
  <c r="X1126" i="9"/>
  <c r="X1127" i="9"/>
  <c r="X1128" i="9"/>
  <c r="X1129" i="9"/>
  <c r="X1130" i="9"/>
  <c r="X1131" i="9"/>
  <c r="X1132" i="9"/>
  <c r="X1133" i="9"/>
  <c r="X1134" i="9"/>
  <c r="X1135" i="9"/>
  <c r="X1136" i="9"/>
  <c r="X1137" i="9"/>
  <c r="X1138" i="9"/>
  <c r="X1139" i="9"/>
  <c r="X1140" i="9"/>
  <c r="X1141" i="9"/>
  <c r="X1142" i="9"/>
  <c r="X1143" i="9"/>
  <c r="X1144" i="9"/>
  <c r="X1145" i="9"/>
  <c r="X1146" i="9"/>
  <c r="X1147" i="9"/>
  <c r="X1148" i="9"/>
  <c r="X1149" i="9"/>
  <c r="X1150" i="9"/>
  <c r="X1151" i="9"/>
  <c r="X1152" i="9"/>
  <c r="X1153" i="9"/>
  <c r="X1154" i="9"/>
  <c r="X1155" i="9"/>
  <c r="X1156" i="9"/>
  <c r="X1157" i="9"/>
  <c r="X1158" i="9"/>
  <c r="X1159" i="9"/>
  <c r="X1160" i="9"/>
  <c r="X1161" i="9"/>
  <c r="X1162" i="9"/>
  <c r="X1163" i="9"/>
  <c r="X1164" i="9"/>
  <c r="X1165" i="9"/>
  <c r="X1166" i="9"/>
  <c r="X1167" i="9"/>
  <c r="X1168" i="9"/>
  <c r="X1169" i="9"/>
  <c r="X1170" i="9"/>
  <c r="X1171" i="9"/>
  <c r="X1172" i="9"/>
  <c r="X1173" i="9"/>
  <c r="X1174" i="9"/>
  <c r="X1175" i="9"/>
  <c r="X1176" i="9"/>
  <c r="X1177" i="9"/>
  <c r="X1178" i="9"/>
  <c r="X1179" i="9"/>
  <c r="X1180" i="9"/>
  <c r="X1181" i="9"/>
  <c r="X1182" i="9"/>
  <c r="X1183" i="9"/>
  <c r="X1184" i="9"/>
  <c r="X1185" i="9"/>
  <c r="X1186" i="9"/>
  <c r="X1187" i="9"/>
  <c r="X1188" i="9"/>
  <c r="X1189" i="9"/>
  <c r="X1190" i="9"/>
  <c r="X1191" i="9"/>
  <c r="X1192" i="9"/>
  <c r="X1193" i="9"/>
  <c r="X1194" i="9"/>
  <c r="X1195" i="9"/>
  <c r="X1196" i="9"/>
  <c r="X1197" i="9"/>
  <c r="X1198" i="9"/>
  <c r="X1199" i="9"/>
  <c r="X1200" i="9"/>
  <c r="X1201" i="9"/>
  <c r="X1202" i="9"/>
  <c r="X1203" i="9"/>
  <c r="X1204" i="9"/>
  <c r="X1205" i="9"/>
  <c r="X1206" i="9"/>
  <c r="X1207" i="9"/>
  <c r="X1208" i="9"/>
  <c r="X1209" i="9"/>
  <c r="X1210" i="9"/>
  <c r="X1211" i="9"/>
  <c r="X1212" i="9"/>
  <c r="X1213" i="9"/>
  <c r="X1214" i="9"/>
  <c r="X1215" i="9"/>
  <c r="X1216" i="9"/>
  <c r="X1217" i="9"/>
  <c r="X1218" i="9"/>
  <c r="X1219" i="9"/>
  <c r="X1220" i="9"/>
  <c r="X1221" i="9"/>
  <c r="X1222" i="9"/>
  <c r="X1223" i="9"/>
  <c r="X1224" i="9"/>
  <c r="X1225" i="9"/>
  <c r="X1226" i="9"/>
  <c r="X1227" i="9"/>
  <c r="X1228" i="9"/>
  <c r="X1229" i="9"/>
  <c r="X1230" i="9"/>
  <c r="X1231" i="9"/>
  <c r="X1232" i="9"/>
  <c r="X1233" i="9"/>
  <c r="X1234" i="9"/>
  <c r="X1235" i="9"/>
  <c r="X1236" i="9"/>
  <c r="X1237" i="9"/>
  <c r="X1238" i="9"/>
  <c r="X1239" i="9"/>
  <c r="X1240" i="9"/>
  <c r="X1241" i="9"/>
  <c r="X1242" i="9"/>
  <c r="X1243" i="9"/>
  <c r="X1244" i="9"/>
  <c r="X1245" i="9"/>
  <c r="X1246" i="9"/>
  <c r="X1247" i="9"/>
  <c r="X1248" i="9"/>
  <c r="X1249" i="9"/>
  <c r="X1250" i="9"/>
  <c r="X1251" i="9"/>
  <c r="X1252" i="9"/>
  <c r="X1253" i="9"/>
  <c r="X1254" i="9"/>
  <c r="X1255" i="9"/>
  <c r="X1256" i="9"/>
  <c r="X1257" i="9"/>
  <c r="X1258" i="9"/>
  <c r="X1259" i="9"/>
  <c r="X1260" i="9"/>
  <c r="X1261" i="9"/>
  <c r="X1262" i="9"/>
  <c r="X1263" i="9"/>
  <c r="X1264" i="9"/>
  <c r="X1265" i="9"/>
  <c r="X1266" i="9"/>
  <c r="X1267" i="9"/>
  <c r="X1268" i="9"/>
  <c r="X1269" i="9"/>
  <c r="X1270" i="9"/>
  <c r="X1271" i="9"/>
  <c r="X1272" i="9"/>
  <c r="X1273" i="9"/>
  <c r="X1274" i="9"/>
  <c r="X1275" i="9"/>
  <c r="X1276" i="9"/>
  <c r="X1277" i="9"/>
  <c r="X1278" i="9"/>
  <c r="X1279" i="9"/>
  <c r="X1280" i="9"/>
  <c r="X1281" i="9"/>
  <c r="X1282" i="9"/>
  <c r="X1283" i="9"/>
  <c r="X1284" i="9"/>
  <c r="X1285" i="9"/>
  <c r="X1286" i="9"/>
  <c r="X1287" i="9"/>
  <c r="X1288" i="9"/>
  <c r="X1289" i="9"/>
  <c r="X1290" i="9"/>
  <c r="X1291" i="9"/>
  <c r="X1292" i="9"/>
  <c r="X1293" i="9"/>
  <c r="X1294" i="9"/>
  <c r="X1295" i="9"/>
  <c r="X1296" i="9"/>
  <c r="X1297" i="9"/>
  <c r="X1298" i="9"/>
  <c r="X1299" i="9"/>
  <c r="X1300" i="9"/>
  <c r="X1301" i="9"/>
  <c r="X1302" i="9"/>
  <c r="X1303" i="9"/>
  <c r="X1304" i="9"/>
  <c r="X1305" i="9"/>
  <c r="X1306" i="9"/>
  <c r="X1307" i="9"/>
  <c r="X1308" i="9"/>
  <c r="X1309" i="9"/>
  <c r="X1310" i="9"/>
  <c r="X1311" i="9"/>
  <c r="X1312" i="9"/>
  <c r="X1313" i="9"/>
  <c r="X1314" i="9"/>
  <c r="X1315" i="9"/>
  <c r="X1316" i="9"/>
  <c r="X1317" i="9"/>
  <c r="X1318" i="9"/>
  <c r="X1319" i="9"/>
  <c r="X1320" i="9"/>
  <c r="X1321" i="9"/>
  <c r="X1322" i="9"/>
  <c r="X1323" i="9"/>
  <c r="X1324" i="9"/>
  <c r="X1325" i="9"/>
  <c r="X1326" i="9"/>
  <c r="X1327" i="9"/>
  <c r="X1328" i="9"/>
  <c r="X1329" i="9"/>
  <c r="X1330" i="9"/>
  <c r="X1331" i="9"/>
  <c r="X1332" i="9"/>
  <c r="X1333" i="9"/>
  <c r="X1334" i="9"/>
  <c r="X1335" i="9"/>
  <c r="X1336" i="9"/>
  <c r="X1337" i="9"/>
  <c r="X1338" i="9"/>
  <c r="X1339" i="9"/>
  <c r="X1340" i="9"/>
  <c r="X1341" i="9"/>
  <c r="X1342" i="9"/>
  <c r="X1343" i="9"/>
  <c r="X1344" i="9"/>
  <c r="X1345" i="9"/>
  <c r="X1346" i="9"/>
  <c r="X1347" i="9"/>
  <c r="X1348" i="9"/>
  <c r="X1349" i="9"/>
  <c r="X1350" i="9"/>
  <c r="X1351" i="9"/>
  <c r="X1352" i="9"/>
  <c r="X1353" i="9"/>
  <c r="X1354" i="9"/>
  <c r="X1355" i="9"/>
  <c r="X1356" i="9"/>
  <c r="X1357" i="9"/>
  <c r="X1358" i="9"/>
  <c r="X1359" i="9"/>
  <c r="X1360" i="9"/>
  <c r="X1361" i="9"/>
  <c r="X1362" i="9"/>
  <c r="X1363" i="9"/>
  <c r="X1364" i="9"/>
  <c r="X1365" i="9"/>
  <c r="X1366" i="9"/>
  <c r="X1367" i="9"/>
  <c r="X1368" i="9"/>
  <c r="X1369" i="9"/>
  <c r="X1370" i="9"/>
  <c r="X1371" i="9"/>
  <c r="X1372" i="9"/>
  <c r="X1373" i="9"/>
  <c r="X1374" i="9"/>
  <c r="X1375" i="9"/>
  <c r="X1376" i="9"/>
  <c r="X1377" i="9"/>
  <c r="X1378" i="9"/>
  <c r="X1379" i="9"/>
  <c r="X1380" i="9"/>
  <c r="X1381" i="9"/>
  <c r="X1382" i="9"/>
  <c r="X1383" i="9"/>
  <c r="X1384" i="9"/>
  <c r="X1385" i="9"/>
  <c r="X1386" i="9"/>
  <c r="X1387" i="9"/>
  <c r="X1388" i="9"/>
  <c r="X1389" i="9"/>
  <c r="X1390" i="9"/>
  <c r="X1391" i="9"/>
  <c r="X1392" i="9"/>
  <c r="X1393" i="9"/>
  <c r="X1394" i="9"/>
  <c r="X1395" i="9"/>
  <c r="X1396" i="9"/>
  <c r="X1397" i="9"/>
  <c r="X1398" i="9"/>
  <c r="X1399" i="9"/>
  <c r="X1400" i="9"/>
  <c r="X1401" i="9"/>
  <c r="X1402" i="9"/>
  <c r="X1403" i="9"/>
  <c r="X1404" i="9"/>
  <c r="X1405" i="9"/>
  <c r="X1406" i="9"/>
  <c r="X1407" i="9"/>
  <c r="X1408" i="9"/>
  <c r="X1409" i="9"/>
  <c r="X1410" i="9"/>
  <c r="X1411" i="9"/>
  <c r="X1412" i="9"/>
  <c r="X1413" i="9"/>
  <c r="X1414" i="9"/>
  <c r="X1415" i="9"/>
  <c r="X1416" i="9"/>
  <c r="X1417" i="9"/>
  <c r="X1418" i="9"/>
  <c r="X1419" i="9"/>
  <c r="X1420" i="9"/>
  <c r="X1421" i="9"/>
  <c r="X1422" i="9"/>
  <c r="X1423" i="9"/>
  <c r="X1424" i="9"/>
  <c r="X1425" i="9"/>
  <c r="X1426" i="9"/>
  <c r="X1427" i="9"/>
  <c r="X1428" i="9"/>
  <c r="X1429" i="9"/>
  <c r="X1430" i="9"/>
  <c r="X1431" i="9"/>
  <c r="X1432" i="9"/>
  <c r="X1433" i="9"/>
  <c r="X1434" i="9"/>
  <c r="X1435" i="9"/>
  <c r="X1436" i="9"/>
  <c r="X1437" i="9"/>
  <c r="X1438" i="9"/>
  <c r="X1439" i="9"/>
  <c r="X1440" i="9"/>
  <c r="X1441" i="9"/>
  <c r="X1442" i="9"/>
  <c r="X1443" i="9"/>
  <c r="X1444" i="9"/>
  <c r="X1445" i="9"/>
  <c r="X1446" i="9"/>
  <c r="X1447" i="9"/>
  <c r="X1448" i="9"/>
  <c r="X1449" i="9"/>
  <c r="X1450" i="9"/>
  <c r="X1451" i="9"/>
  <c r="X1452" i="9"/>
  <c r="X1453" i="9"/>
  <c r="X1454" i="9"/>
  <c r="X1455" i="9"/>
  <c r="X1456" i="9"/>
  <c r="X1457" i="9"/>
  <c r="X1458" i="9"/>
  <c r="X1459" i="9"/>
  <c r="X1460" i="9"/>
  <c r="X1461" i="9"/>
  <c r="X1462" i="9"/>
  <c r="X1463" i="9"/>
  <c r="X1464" i="9"/>
  <c r="X1465" i="9"/>
  <c r="X1466" i="9"/>
  <c r="X1467" i="9"/>
  <c r="X1468" i="9"/>
  <c r="X1469" i="9"/>
  <c r="X1470" i="9"/>
  <c r="X1471" i="9"/>
  <c r="X1472" i="9"/>
  <c r="X1473" i="9"/>
  <c r="X1474" i="9"/>
  <c r="X1475" i="9"/>
  <c r="X1476" i="9"/>
  <c r="X1477" i="9"/>
  <c r="X1478" i="9"/>
  <c r="X1479" i="9"/>
  <c r="X1480" i="9"/>
  <c r="X1481" i="9"/>
  <c r="X1482" i="9"/>
  <c r="X1483" i="9"/>
  <c r="X1484" i="9"/>
  <c r="X1485" i="9"/>
  <c r="X1486" i="9"/>
  <c r="X1487" i="9"/>
  <c r="X1488" i="9"/>
  <c r="X1489" i="9"/>
  <c r="X1490" i="9"/>
  <c r="X1491" i="9"/>
  <c r="X1492" i="9"/>
  <c r="X1493" i="9"/>
  <c r="X1494" i="9"/>
  <c r="X1495" i="9"/>
  <c r="X1496" i="9"/>
  <c r="X1497" i="9"/>
  <c r="X1498" i="9"/>
  <c r="X1499" i="9"/>
  <c r="X1500" i="9"/>
  <c r="X1501" i="9"/>
  <c r="X1502" i="9"/>
  <c r="X1503" i="9"/>
  <c r="X1504" i="9"/>
  <c r="X1505" i="9"/>
  <c r="X1506" i="9"/>
  <c r="X1507" i="9"/>
  <c r="X1508" i="9"/>
  <c r="X1509" i="9"/>
  <c r="X1510" i="9"/>
  <c r="X1511" i="9"/>
  <c r="X1512" i="9"/>
  <c r="X1513" i="9"/>
  <c r="X1514" i="9"/>
  <c r="X1515" i="9"/>
  <c r="X1516" i="9"/>
  <c r="X1517" i="9"/>
  <c r="X1518" i="9"/>
  <c r="X1519" i="9"/>
  <c r="X1520" i="9"/>
  <c r="X1521" i="9"/>
  <c r="X1522" i="9"/>
  <c r="X1523" i="9"/>
  <c r="X1524" i="9"/>
  <c r="X1525" i="9"/>
  <c r="X1526" i="9"/>
  <c r="X1527" i="9"/>
  <c r="X1528" i="9"/>
  <c r="X1529" i="9"/>
  <c r="X1530" i="9"/>
  <c r="X1531" i="9"/>
  <c r="X1532" i="9"/>
  <c r="X1533" i="9"/>
  <c r="X1534" i="9"/>
  <c r="X1535" i="9"/>
  <c r="X1536" i="9"/>
  <c r="X1537" i="9"/>
  <c r="X1538" i="9"/>
  <c r="X1539" i="9"/>
  <c r="X1540" i="9"/>
  <c r="X1541" i="9"/>
  <c r="X1542" i="9"/>
  <c r="X1543" i="9"/>
  <c r="X1544" i="9"/>
  <c r="X1545" i="9"/>
  <c r="X1546" i="9"/>
  <c r="X1547" i="9"/>
  <c r="X1548" i="9"/>
  <c r="X1549" i="9"/>
  <c r="X1550" i="9"/>
  <c r="X1551" i="9"/>
  <c r="X1552" i="9"/>
  <c r="X1553" i="9"/>
  <c r="X1554" i="9"/>
  <c r="X1555" i="9"/>
  <c r="X1556" i="9"/>
  <c r="X1557" i="9"/>
  <c r="X1558" i="9"/>
  <c r="X1559" i="9"/>
  <c r="X1560" i="9"/>
  <c r="X1561" i="9"/>
  <c r="X1562" i="9"/>
  <c r="X1563" i="9"/>
  <c r="X1564" i="9"/>
  <c r="X1565" i="9"/>
  <c r="X1566" i="9"/>
  <c r="X1567" i="9"/>
  <c r="X1568" i="9"/>
  <c r="X1569" i="9"/>
  <c r="X1570" i="9"/>
  <c r="X1571" i="9"/>
  <c r="X1572" i="9"/>
  <c r="X1573" i="9"/>
  <c r="X1574" i="9"/>
  <c r="X1575" i="9"/>
  <c r="X1576" i="9"/>
  <c r="X1577" i="9"/>
  <c r="X1578" i="9"/>
  <c r="X1579" i="9"/>
  <c r="X1580" i="9"/>
  <c r="X1581" i="9"/>
  <c r="X1582" i="9"/>
  <c r="X1583" i="9"/>
  <c r="X1584" i="9"/>
  <c r="X1585" i="9"/>
  <c r="X1586" i="9"/>
  <c r="X1587" i="9"/>
  <c r="X1588" i="9"/>
  <c r="X1589" i="9"/>
  <c r="X1590" i="9"/>
  <c r="X1591" i="9"/>
  <c r="X1592" i="9"/>
  <c r="X1593" i="9"/>
  <c r="X1594" i="9"/>
  <c r="X1595" i="9"/>
  <c r="X1596" i="9"/>
  <c r="X1597" i="9"/>
  <c r="X1598" i="9"/>
  <c r="X1599" i="9"/>
  <c r="X1600" i="9"/>
  <c r="X1601" i="9"/>
  <c r="X1602" i="9"/>
  <c r="X1603" i="9"/>
  <c r="X1604" i="9"/>
  <c r="X1605" i="9"/>
  <c r="X1606" i="9"/>
  <c r="X1607" i="9"/>
  <c r="X1608" i="9"/>
  <c r="X1609" i="9"/>
  <c r="X1610" i="9"/>
  <c r="X1611" i="9"/>
  <c r="X1612" i="9"/>
  <c r="X1613" i="9"/>
  <c r="X1614" i="9"/>
  <c r="X1615" i="9"/>
  <c r="X1616" i="9"/>
  <c r="X1617" i="9"/>
  <c r="X1618" i="9"/>
  <c r="X1619" i="9"/>
  <c r="X1620" i="9"/>
  <c r="X1621" i="9"/>
  <c r="X1622" i="9"/>
  <c r="X1623" i="9"/>
  <c r="X1624" i="9"/>
  <c r="X1625" i="9"/>
  <c r="X1626" i="9"/>
  <c r="X1627" i="9"/>
  <c r="X1628" i="9"/>
  <c r="X1629" i="9"/>
  <c r="X1630" i="9"/>
  <c r="X1631" i="9"/>
  <c r="X1632" i="9"/>
  <c r="X1633" i="9"/>
  <c r="X1634" i="9"/>
  <c r="X1635" i="9"/>
  <c r="X1636" i="9"/>
  <c r="X1637" i="9"/>
  <c r="X1638" i="9"/>
  <c r="X1639" i="9"/>
  <c r="X1640" i="9"/>
  <c r="X1641" i="9"/>
  <c r="X1642" i="9"/>
  <c r="X1643" i="9"/>
  <c r="X1644" i="9"/>
  <c r="X1645" i="9"/>
  <c r="X1646" i="9"/>
  <c r="X1647" i="9"/>
  <c r="X1648" i="9"/>
  <c r="X1649" i="9"/>
  <c r="X1650" i="9"/>
  <c r="X1651" i="9"/>
  <c r="X1652" i="9"/>
  <c r="X1653" i="9"/>
  <c r="X1654" i="9"/>
  <c r="X1655" i="9"/>
  <c r="X1656" i="9"/>
  <c r="X1657" i="9"/>
  <c r="X1658" i="9"/>
  <c r="X1659" i="9"/>
  <c r="X1660" i="9"/>
  <c r="X1661" i="9"/>
  <c r="X1662" i="9"/>
  <c r="X1663" i="9"/>
  <c r="X1664" i="9"/>
  <c r="X1665" i="9"/>
  <c r="X1666" i="9"/>
  <c r="X1667" i="9"/>
  <c r="X1668" i="9"/>
  <c r="X1669" i="9"/>
  <c r="X1670" i="9"/>
  <c r="X1671" i="9"/>
  <c r="X1672" i="9"/>
  <c r="X1673" i="9"/>
  <c r="X1674" i="9"/>
  <c r="X1675" i="9"/>
  <c r="X1676" i="9"/>
  <c r="X1677" i="9"/>
  <c r="X1678" i="9"/>
  <c r="X1679" i="9"/>
  <c r="X1680" i="9"/>
  <c r="X1681" i="9"/>
  <c r="X1682" i="9"/>
  <c r="X1683" i="9"/>
  <c r="X1684" i="9"/>
  <c r="X1685" i="9"/>
  <c r="X1686" i="9"/>
  <c r="X1687" i="9"/>
  <c r="X1688" i="9"/>
  <c r="X1689" i="9"/>
  <c r="X1690" i="9"/>
  <c r="X1691" i="9"/>
  <c r="X1692" i="9"/>
  <c r="X1693" i="9"/>
  <c r="X1694" i="9"/>
  <c r="X1695" i="9"/>
  <c r="X1696" i="9"/>
  <c r="X1697" i="9"/>
  <c r="X1698" i="9"/>
  <c r="X1699" i="9"/>
  <c r="X1700" i="9"/>
  <c r="X1701" i="9"/>
  <c r="X1702" i="9"/>
  <c r="X1703" i="9"/>
  <c r="X1704" i="9"/>
  <c r="X1705" i="9"/>
  <c r="X1706" i="9"/>
  <c r="X1707" i="9"/>
  <c r="X1708" i="9"/>
  <c r="X1709" i="9"/>
  <c r="X1710" i="9"/>
  <c r="X1711" i="9"/>
  <c r="X1712" i="9"/>
  <c r="X1713" i="9"/>
  <c r="X1714" i="9"/>
  <c r="X1715" i="9"/>
  <c r="X1716" i="9"/>
  <c r="X1717" i="9"/>
  <c r="X1718" i="9"/>
  <c r="X1719" i="9"/>
  <c r="X1720" i="9"/>
  <c r="X1721" i="9"/>
  <c r="X1722" i="9"/>
  <c r="X1723" i="9"/>
  <c r="X1724" i="9"/>
  <c r="X1725" i="9"/>
  <c r="X1726" i="9"/>
  <c r="X1727" i="9"/>
  <c r="X1728" i="9"/>
  <c r="X1729" i="9"/>
  <c r="X1730" i="9"/>
  <c r="X1731" i="9"/>
  <c r="X1732" i="9"/>
  <c r="X1733" i="9"/>
  <c r="X1734" i="9"/>
  <c r="X1735" i="9"/>
  <c r="X1736" i="9"/>
  <c r="X1737" i="9"/>
  <c r="X1738" i="9"/>
  <c r="X1739" i="9"/>
  <c r="X1740" i="9"/>
  <c r="X1741" i="9"/>
  <c r="X1742" i="9"/>
  <c r="X1743" i="9"/>
  <c r="X1744" i="9"/>
  <c r="X1745" i="9"/>
  <c r="X1746" i="9"/>
  <c r="X1747" i="9"/>
  <c r="X1748" i="9"/>
  <c r="X1749" i="9"/>
  <c r="X1750" i="9"/>
  <c r="X1751" i="9"/>
  <c r="X1752" i="9"/>
  <c r="X1753" i="9"/>
  <c r="X1754" i="9"/>
  <c r="X1755" i="9"/>
  <c r="X1756" i="9"/>
  <c r="X1757" i="9"/>
  <c r="X1758" i="9"/>
  <c r="X1759" i="9"/>
  <c r="X1760" i="9"/>
  <c r="X1761" i="9"/>
  <c r="X1762" i="9"/>
  <c r="X1763" i="9"/>
  <c r="X1764" i="9"/>
  <c r="X1765" i="9"/>
  <c r="X1766" i="9"/>
  <c r="X1767" i="9"/>
  <c r="X1768" i="9"/>
  <c r="X1769" i="9"/>
  <c r="X1770" i="9"/>
  <c r="X1771" i="9"/>
  <c r="X1772" i="9"/>
  <c r="X1773" i="9"/>
  <c r="X1774" i="9"/>
  <c r="X1775" i="9"/>
  <c r="X1776" i="9"/>
  <c r="X1777" i="9"/>
  <c r="X1778" i="9"/>
  <c r="X1779" i="9"/>
  <c r="X1780" i="9"/>
  <c r="X1781" i="9"/>
  <c r="X1782" i="9"/>
  <c r="X1783" i="9"/>
  <c r="X1784" i="9"/>
  <c r="X1785" i="9"/>
  <c r="X1786" i="9"/>
  <c r="X1787" i="9"/>
  <c r="X1788" i="9"/>
  <c r="X1789" i="9"/>
  <c r="X1790" i="9"/>
  <c r="X1791" i="9"/>
  <c r="X1792" i="9"/>
  <c r="X1793" i="9"/>
  <c r="X1794" i="9"/>
  <c r="X1795" i="9"/>
  <c r="X1796" i="9"/>
  <c r="X1797" i="9"/>
  <c r="X1798" i="9"/>
  <c r="X1799" i="9"/>
  <c r="X1800" i="9"/>
  <c r="X1801" i="9"/>
  <c r="X1802" i="9"/>
  <c r="X1803" i="9"/>
  <c r="X1804" i="9"/>
  <c r="X1805" i="9"/>
  <c r="X1806" i="9"/>
  <c r="X1807" i="9"/>
  <c r="X1808" i="9"/>
  <c r="X1809" i="9"/>
  <c r="X1810" i="9"/>
  <c r="X1811" i="9"/>
  <c r="X1812" i="9"/>
  <c r="X1813" i="9"/>
  <c r="X1814" i="9"/>
  <c r="X1815" i="9"/>
  <c r="X1816" i="9"/>
  <c r="X1817" i="9"/>
  <c r="X1818" i="9"/>
  <c r="X1819" i="9"/>
  <c r="X1820" i="9"/>
  <c r="X1821" i="9"/>
  <c r="X1822" i="9"/>
  <c r="X1823" i="9"/>
  <c r="X1824" i="9"/>
  <c r="X1825" i="9"/>
  <c r="X1826" i="9"/>
  <c r="X1827" i="9"/>
  <c r="X1828" i="9"/>
  <c r="X1829" i="9"/>
  <c r="X1830" i="9"/>
  <c r="X1831" i="9"/>
  <c r="X1832" i="9"/>
  <c r="X1833" i="9"/>
  <c r="X1834" i="9"/>
  <c r="X1835" i="9"/>
  <c r="X1836" i="9"/>
  <c r="X1837" i="9"/>
  <c r="X1838" i="9"/>
  <c r="X1839" i="9"/>
  <c r="X1840" i="9"/>
  <c r="X1841" i="9"/>
  <c r="X1842" i="9"/>
  <c r="X1843" i="9"/>
  <c r="X1844" i="9"/>
  <c r="X1845" i="9"/>
  <c r="X1846" i="9"/>
  <c r="X1847" i="9"/>
  <c r="X1848" i="9"/>
  <c r="X1849" i="9"/>
  <c r="X1850" i="9"/>
  <c r="X1851" i="9"/>
  <c r="X1852" i="9"/>
  <c r="X1853" i="9"/>
  <c r="X1854" i="9"/>
  <c r="X1855" i="9"/>
  <c r="X1856" i="9"/>
  <c r="X1857" i="9"/>
  <c r="X1858" i="9"/>
  <c r="X1859" i="9"/>
  <c r="X1860" i="9"/>
  <c r="X1861" i="9"/>
  <c r="X1862" i="9"/>
  <c r="X1863" i="9"/>
  <c r="X1864" i="9"/>
  <c r="X1865" i="9"/>
  <c r="X1866" i="9"/>
  <c r="X1867" i="9"/>
  <c r="X1868" i="9"/>
  <c r="X1869" i="9"/>
  <c r="X1870" i="9"/>
  <c r="X1871" i="9"/>
  <c r="X1872" i="9"/>
  <c r="X1873" i="9"/>
  <c r="X1874" i="9"/>
  <c r="X1875" i="9"/>
  <c r="X1876" i="9"/>
  <c r="X1877" i="9"/>
  <c r="X1878" i="9"/>
  <c r="X1879" i="9"/>
  <c r="X1880" i="9"/>
  <c r="X1881" i="9"/>
  <c r="X1882" i="9"/>
  <c r="X1883" i="9"/>
  <c r="X1884" i="9"/>
  <c r="X1885" i="9"/>
  <c r="X1886" i="9"/>
  <c r="X1887" i="9"/>
  <c r="X1888" i="9"/>
  <c r="X1889" i="9"/>
  <c r="X1890" i="9"/>
  <c r="X1891" i="9"/>
  <c r="X1892" i="9"/>
  <c r="X1893" i="9"/>
  <c r="X1894" i="9"/>
  <c r="X1895" i="9"/>
  <c r="X1896" i="9"/>
  <c r="X1897" i="9"/>
  <c r="X1898" i="9"/>
  <c r="X1899" i="9"/>
  <c r="X1900" i="9"/>
  <c r="X1901" i="9"/>
  <c r="X1902" i="9"/>
  <c r="X1903" i="9"/>
  <c r="X1904" i="9"/>
  <c r="X1905" i="9"/>
  <c r="X1906" i="9"/>
  <c r="X1907" i="9"/>
  <c r="X1908" i="9"/>
  <c r="X1909" i="9"/>
  <c r="X1910" i="9"/>
  <c r="X1911" i="9"/>
  <c r="X1912" i="9"/>
  <c r="X1913" i="9"/>
  <c r="X1914" i="9"/>
  <c r="X1915" i="9"/>
  <c r="X1916" i="9"/>
  <c r="X1917" i="9"/>
  <c r="X1918" i="9"/>
  <c r="X1919" i="9"/>
  <c r="X1920" i="9"/>
  <c r="X1921" i="9"/>
  <c r="X1922" i="9"/>
  <c r="X1923" i="9"/>
  <c r="X1924" i="9"/>
  <c r="X1925" i="9"/>
  <c r="X1926" i="9"/>
  <c r="X1927" i="9"/>
  <c r="X1928" i="9"/>
  <c r="X1929" i="9"/>
  <c r="X1930" i="9"/>
  <c r="X1931" i="9"/>
  <c r="X1932" i="9"/>
  <c r="X1933" i="9"/>
  <c r="X1934" i="9"/>
  <c r="X1935" i="9"/>
  <c r="X1936" i="9"/>
  <c r="X1937" i="9"/>
  <c r="X1938" i="9"/>
  <c r="X1939" i="9"/>
  <c r="X1940" i="9"/>
  <c r="X1941" i="9"/>
  <c r="X1942" i="9"/>
  <c r="X1943" i="9"/>
  <c r="X1944" i="9"/>
  <c r="X1945" i="9"/>
  <c r="X1946" i="9"/>
  <c r="X1947" i="9"/>
  <c r="X1948" i="9"/>
  <c r="X1949" i="9"/>
  <c r="X1950" i="9"/>
  <c r="X1951" i="9"/>
  <c r="X1952" i="9"/>
  <c r="X1953" i="9"/>
  <c r="X2" i="9"/>
  <c r="D10" i="12"/>
  <c r="E10" i="12"/>
  <c r="D11" i="12"/>
  <c r="E11" i="12"/>
  <c r="D12" i="12"/>
  <c r="E12" i="12"/>
  <c r="E9" i="12"/>
  <c r="D9" i="12"/>
  <c r="AA3" i="9"/>
  <c r="AB3" i="9" s="1"/>
  <c r="AA4" i="9"/>
  <c r="AB4" i="9" s="1"/>
  <c r="AA5" i="9"/>
  <c r="AB5" i="9" s="1"/>
  <c r="AA6" i="9"/>
  <c r="AB6" i="9" s="1"/>
  <c r="AA7" i="9"/>
  <c r="AB7" i="9" s="1"/>
  <c r="AA8" i="9"/>
  <c r="AB8" i="9" s="1"/>
  <c r="AA9" i="9"/>
  <c r="AB9" i="9" s="1"/>
  <c r="AA10" i="9"/>
  <c r="AB10" i="9" s="1"/>
  <c r="AA11" i="9"/>
  <c r="AB11" i="9" s="1"/>
  <c r="AA12" i="9"/>
  <c r="AB12" i="9" s="1"/>
  <c r="AA13" i="9"/>
  <c r="AB13" i="9" s="1"/>
  <c r="AA14" i="9"/>
  <c r="AB14" i="9" s="1"/>
  <c r="AA15" i="9"/>
  <c r="AB15" i="9" s="1"/>
  <c r="AA16" i="9"/>
  <c r="AB16" i="9" s="1"/>
  <c r="AA17" i="9"/>
  <c r="AB17" i="9" s="1"/>
  <c r="AA18" i="9"/>
  <c r="AB18" i="9" s="1"/>
  <c r="AA19" i="9"/>
  <c r="AB19" i="9" s="1"/>
  <c r="AA20" i="9"/>
  <c r="AB20" i="9" s="1"/>
  <c r="AA21" i="9"/>
  <c r="AB21" i="9" s="1"/>
  <c r="AA22" i="9"/>
  <c r="AB22" i="9" s="1"/>
  <c r="AA23" i="9"/>
  <c r="AB23" i="9" s="1"/>
  <c r="AA24" i="9"/>
  <c r="AB24" i="9" s="1"/>
  <c r="AA25" i="9"/>
  <c r="AB25" i="9" s="1"/>
  <c r="AA26" i="9"/>
  <c r="AB26" i="9" s="1"/>
  <c r="AA27" i="9"/>
  <c r="AB27" i="9" s="1"/>
  <c r="AA28" i="9"/>
  <c r="AB28" i="9" s="1"/>
  <c r="AA29" i="9"/>
  <c r="AB29" i="9" s="1"/>
  <c r="AA30" i="9"/>
  <c r="AB30" i="9" s="1"/>
  <c r="AA31" i="9"/>
  <c r="AB31" i="9" s="1"/>
  <c r="AA32" i="9"/>
  <c r="AB32" i="9" s="1"/>
  <c r="AA33" i="9"/>
  <c r="AB33" i="9" s="1"/>
  <c r="AA34" i="9"/>
  <c r="AB34" i="9" s="1"/>
  <c r="AA35" i="9"/>
  <c r="AB35" i="9" s="1"/>
  <c r="AA36" i="9"/>
  <c r="AB36" i="9" s="1"/>
  <c r="AA37" i="9"/>
  <c r="AB37" i="9" s="1"/>
  <c r="AA38" i="9"/>
  <c r="AB38" i="9" s="1"/>
  <c r="AA39" i="9"/>
  <c r="AB39" i="9" s="1"/>
  <c r="AA40" i="9"/>
  <c r="AB40" i="9" s="1"/>
  <c r="AA41" i="9"/>
  <c r="AB41" i="9" s="1"/>
  <c r="AA42" i="9"/>
  <c r="AB42" i="9" s="1"/>
  <c r="AA43" i="9"/>
  <c r="AB43" i="9" s="1"/>
  <c r="AA44" i="9"/>
  <c r="AB44" i="9" s="1"/>
  <c r="AA45" i="9"/>
  <c r="AB45" i="9" s="1"/>
  <c r="AA46" i="9"/>
  <c r="AB46" i="9" s="1"/>
  <c r="AA47" i="9"/>
  <c r="AB47" i="9" s="1"/>
  <c r="AA48" i="9"/>
  <c r="AB48" i="9" s="1"/>
  <c r="AA49" i="9"/>
  <c r="AB49" i="9" s="1"/>
  <c r="AA50" i="9"/>
  <c r="AB50" i="9" s="1"/>
  <c r="AA51" i="9"/>
  <c r="AB51" i="9" s="1"/>
  <c r="AA52" i="9"/>
  <c r="AB52" i="9" s="1"/>
  <c r="AA53" i="9"/>
  <c r="AB53" i="9" s="1"/>
  <c r="AA54" i="9"/>
  <c r="AB54" i="9" s="1"/>
  <c r="AA55" i="9"/>
  <c r="AB55" i="9" s="1"/>
  <c r="AA56" i="9"/>
  <c r="AB56" i="9" s="1"/>
  <c r="AA57" i="9"/>
  <c r="AB57" i="9" s="1"/>
  <c r="AA58" i="9"/>
  <c r="AB58" i="9" s="1"/>
  <c r="AA59" i="9"/>
  <c r="AB59" i="9" s="1"/>
  <c r="AA60" i="9"/>
  <c r="AB60" i="9" s="1"/>
  <c r="AA61" i="9"/>
  <c r="AB61" i="9" s="1"/>
  <c r="AA62" i="9"/>
  <c r="AB62" i="9" s="1"/>
  <c r="AA63" i="9"/>
  <c r="AB63" i="9" s="1"/>
  <c r="AA64" i="9"/>
  <c r="AB64" i="9" s="1"/>
  <c r="AA65" i="9"/>
  <c r="AB65" i="9" s="1"/>
  <c r="AA66" i="9"/>
  <c r="AB66" i="9" s="1"/>
  <c r="AA67" i="9"/>
  <c r="AB67" i="9" s="1"/>
  <c r="AA68" i="9"/>
  <c r="AB68" i="9" s="1"/>
  <c r="AA69" i="9"/>
  <c r="AB69" i="9" s="1"/>
  <c r="AA70" i="9"/>
  <c r="AA71" i="9"/>
  <c r="AA72" i="9"/>
  <c r="AB72" i="9" s="1"/>
  <c r="AA73" i="9"/>
  <c r="AB73" i="9" s="1"/>
  <c r="AA74" i="9"/>
  <c r="AB74" i="9" s="1"/>
  <c r="AA75" i="9"/>
  <c r="AB75" i="9" s="1"/>
  <c r="AA76" i="9"/>
  <c r="AB76" i="9" s="1"/>
  <c r="AA77" i="9"/>
  <c r="AB77" i="9" s="1"/>
  <c r="AA78" i="9"/>
  <c r="AB78" i="9" s="1"/>
  <c r="AA79" i="9"/>
  <c r="AB79" i="9" s="1"/>
  <c r="AA80" i="9"/>
  <c r="AB80" i="9" s="1"/>
  <c r="AA81" i="9"/>
  <c r="AB81" i="9" s="1"/>
  <c r="AA82" i="9"/>
  <c r="AB82" i="9" s="1"/>
  <c r="AA83" i="9"/>
  <c r="AB83" i="9" s="1"/>
  <c r="AA84" i="9"/>
  <c r="AB84" i="9" s="1"/>
  <c r="AA85" i="9"/>
  <c r="AB85" i="9" s="1"/>
  <c r="AA86" i="9"/>
  <c r="AB86" i="9" s="1"/>
  <c r="AA87" i="9"/>
  <c r="AB87" i="9" s="1"/>
  <c r="AA88" i="9"/>
  <c r="AB88" i="9" s="1"/>
  <c r="AA89" i="9"/>
  <c r="AB89" i="9" s="1"/>
  <c r="AA90" i="9"/>
  <c r="AB90" i="9" s="1"/>
  <c r="AA91" i="9"/>
  <c r="AB91" i="9" s="1"/>
  <c r="AA92" i="9"/>
  <c r="AB92" i="9" s="1"/>
  <c r="AA93" i="9"/>
  <c r="AB93" i="9" s="1"/>
  <c r="AA94" i="9"/>
  <c r="AB94" i="9" s="1"/>
  <c r="AA95" i="9"/>
  <c r="AB95" i="9" s="1"/>
  <c r="AA96" i="9"/>
  <c r="AB96" i="9" s="1"/>
  <c r="AA97" i="9"/>
  <c r="AB97" i="9" s="1"/>
  <c r="AA98" i="9"/>
  <c r="AB98" i="9" s="1"/>
  <c r="AA99" i="9"/>
  <c r="AB99" i="9" s="1"/>
  <c r="AA100" i="9"/>
  <c r="AB100" i="9" s="1"/>
  <c r="AA101" i="9"/>
  <c r="AB101" i="9" s="1"/>
  <c r="AA102" i="9"/>
  <c r="AB102" i="9" s="1"/>
  <c r="AA103" i="9"/>
  <c r="AB103" i="9" s="1"/>
  <c r="AA104" i="9"/>
  <c r="AB104" i="9" s="1"/>
  <c r="AA105" i="9"/>
  <c r="AB105" i="9" s="1"/>
  <c r="AA106" i="9"/>
  <c r="AB106" i="9" s="1"/>
  <c r="AA107" i="9"/>
  <c r="AB107" i="9" s="1"/>
  <c r="AA108" i="9"/>
  <c r="AB108" i="9" s="1"/>
  <c r="AA109" i="9"/>
  <c r="AB109" i="9" s="1"/>
  <c r="AA110" i="9"/>
  <c r="AB110" i="9" s="1"/>
  <c r="AA111" i="9"/>
  <c r="AB111" i="9" s="1"/>
  <c r="AA112" i="9"/>
  <c r="AB112" i="9" s="1"/>
  <c r="AA113" i="9"/>
  <c r="AB113" i="9" s="1"/>
  <c r="AA114" i="9"/>
  <c r="AB114" i="9" s="1"/>
  <c r="AA115" i="9"/>
  <c r="AB115" i="9" s="1"/>
  <c r="AA116" i="9"/>
  <c r="AB116" i="9" s="1"/>
  <c r="AA117" i="9"/>
  <c r="AB117" i="9" s="1"/>
  <c r="AA118" i="9"/>
  <c r="AB118" i="9" s="1"/>
  <c r="AA119" i="9"/>
  <c r="AB119" i="9" s="1"/>
  <c r="AA120" i="9"/>
  <c r="AB120" i="9" s="1"/>
  <c r="AA121" i="9"/>
  <c r="AB121" i="9" s="1"/>
  <c r="AA122" i="9"/>
  <c r="AB122" i="9" s="1"/>
  <c r="AA123" i="9"/>
  <c r="AB123" i="9" s="1"/>
  <c r="AA124" i="9"/>
  <c r="AB124" i="9" s="1"/>
  <c r="AA125" i="9"/>
  <c r="AB125" i="9" s="1"/>
  <c r="AA126" i="9"/>
  <c r="AB126" i="9" s="1"/>
  <c r="AA127" i="9"/>
  <c r="AB127" i="9" s="1"/>
  <c r="AA128" i="9"/>
  <c r="AB128" i="9" s="1"/>
  <c r="AA129" i="9"/>
  <c r="AB129" i="9" s="1"/>
  <c r="AA130" i="9"/>
  <c r="AB130" i="9" s="1"/>
  <c r="AA131" i="9"/>
  <c r="AB131" i="9" s="1"/>
  <c r="AA132" i="9"/>
  <c r="AB132" i="9" s="1"/>
  <c r="AA133" i="9"/>
  <c r="AB133" i="9" s="1"/>
  <c r="AA134" i="9"/>
  <c r="AB134" i="9" s="1"/>
  <c r="AA135" i="9"/>
  <c r="AB135" i="9" s="1"/>
  <c r="AA136" i="9"/>
  <c r="AB136" i="9" s="1"/>
  <c r="AA137" i="9"/>
  <c r="AB137" i="9" s="1"/>
  <c r="AA138" i="9"/>
  <c r="AB138" i="9" s="1"/>
  <c r="AA139" i="9"/>
  <c r="AB139" i="9" s="1"/>
  <c r="AA140" i="9"/>
  <c r="AB140" i="9" s="1"/>
  <c r="AA141" i="9"/>
  <c r="AB141" i="9" s="1"/>
  <c r="AA142" i="9"/>
  <c r="AB142" i="9" s="1"/>
  <c r="AA143" i="9"/>
  <c r="AB143" i="9" s="1"/>
  <c r="AA144" i="9"/>
  <c r="AB144" i="9" s="1"/>
  <c r="AA145" i="9"/>
  <c r="AB145" i="9" s="1"/>
  <c r="AA146" i="9"/>
  <c r="AB146" i="9" s="1"/>
  <c r="AA147" i="9"/>
  <c r="AB147" i="9" s="1"/>
  <c r="AA148" i="9"/>
  <c r="AB148" i="9" s="1"/>
  <c r="AA149" i="9"/>
  <c r="AB149" i="9" s="1"/>
  <c r="AA150" i="9"/>
  <c r="AB150" i="9" s="1"/>
  <c r="AA151" i="9"/>
  <c r="AB151" i="9" s="1"/>
  <c r="AA152" i="9"/>
  <c r="AB152" i="9" s="1"/>
  <c r="AA153" i="9"/>
  <c r="AB153" i="9" s="1"/>
  <c r="AA154" i="9"/>
  <c r="AB154" i="9" s="1"/>
  <c r="AA155" i="9"/>
  <c r="AB155" i="9" s="1"/>
  <c r="AA156" i="9"/>
  <c r="AB156" i="9" s="1"/>
  <c r="AA157" i="9"/>
  <c r="AB157" i="9" s="1"/>
  <c r="AA158" i="9"/>
  <c r="AB158" i="9" s="1"/>
  <c r="AA159" i="9"/>
  <c r="AB159" i="9" s="1"/>
  <c r="AA160" i="9"/>
  <c r="AB160" i="9" s="1"/>
  <c r="AA161" i="9"/>
  <c r="AB161" i="9" s="1"/>
  <c r="AA162" i="9"/>
  <c r="AB162" i="9" s="1"/>
  <c r="AA163" i="9"/>
  <c r="AB163" i="9" s="1"/>
  <c r="AA164" i="9"/>
  <c r="AB164" i="9" s="1"/>
  <c r="AA165" i="9"/>
  <c r="AB165" i="9" s="1"/>
  <c r="AA166" i="9"/>
  <c r="AB166" i="9" s="1"/>
  <c r="AA167" i="9"/>
  <c r="AB167" i="9" s="1"/>
  <c r="AA168" i="9"/>
  <c r="AB168" i="9" s="1"/>
  <c r="AA169" i="9"/>
  <c r="AB169" i="9" s="1"/>
  <c r="AA170" i="9"/>
  <c r="AB170" i="9" s="1"/>
  <c r="AA171" i="9"/>
  <c r="AB171" i="9" s="1"/>
  <c r="AA172" i="9"/>
  <c r="AB172" i="9" s="1"/>
  <c r="AA173" i="9"/>
  <c r="AA174" i="9"/>
  <c r="AB174" i="9" s="1"/>
  <c r="AA175" i="9"/>
  <c r="AB175" i="9" s="1"/>
  <c r="AA176" i="9"/>
  <c r="AB176" i="9" s="1"/>
  <c r="AA177" i="9"/>
  <c r="AB177" i="9" s="1"/>
  <c r="AA178" i="9"/>
  <c r="AB178" i="9" s="1"/>
  <c r="AA179" i="9"/>
  <c r="AB179" i="9" s="1"/>
  <c r="AA180" i="9"/>
  <c r="AB180" i="9" s="1"/>
  <c r="AA181" i="9"/>
  <c r="AB181" i="9" s="1"/>
  <c r="AA182" i="9"/>
  <c r="AB182" i="9" s="1"/>
  <c r="AA183" i="9"/>
  <c r="AB183" i="9" s="1"/>
  <c r="AA184" i="9"/>
  <c r="AB184" i="9" s="1"/>
  <c r="AA185" i="9"/>
  <c r="AB185" i="9" s="1"/>
  <c r="AA186" i="9"/>
  <c r="AB186" i="9" s="1"/>
  <c r="AA187" i="9"/>
  <c r="AB187" i="9" s="1"/>
  <c r="AA188" i="9"/>
  <c r="AB188" i="9" s="1"/>
  <c r="AA189" i="9"/>
  <c r="AB189" i="9" s="1"/>
  <c r="AA190" i="9"/>
  <c r="AB190" i="9" s="1"/>
  <c r="AA191" i="9"/>
  <c r="AB191" i="9" s="1"/>
  <c r="AA192" i="9"/>
  <c r="AB192" i="9" s="1"/>
  <c r="AA193" i="9"/>
  <c r="AB193" i="9" s="1"/>
  <c r="AA194" i="9"/>
  <c r="AB194" i="9" s="1"/>
  <c r="AA195" i="9"/>
  <c r="AB195" i="9" s="1"/>
  <c r="AA196" i="9"/>
  <c r="AB196" i="9" s="1"/>
  <c r="AA197" i="9"/>
  <c r="AB197" i="9" s="1"/>
  <c r="AA198" i="9"/>
  <c r="AB198" i="9" s="1"/>
  <c r="AA199" i="9"/>
  <c r="AB199" i="9" s="1"/>
  <c r="AA200" i="9"/>
  <c r="AB200" i="9" s="1"/>
  <c r="AA201" i="9"/>
  <c r="AB201" i="9" s="1"/>
  <c r="AA202" i="9"/>
  <c r="AB202" i="9" s="1"/>
  <c r="AA203" i="9"/>
  <c r="AB203" i="9" s="1"/>
  <c r="AA204" i="9"/>
  <c r="AB204" i="9" s="1"/>
  <c r="AA205" i="9"/>
  <c r="AB205" i="9" s="1"/>
  <c r="AA206" i="9"/>
  <c r="AB206" i="9" s="1"/>
  <c r="AA207" i="9"/>
  <c r="AB207" i="9" s="1"/>
  <c r="AA208" i="9"/>
  <c r="AB208" i="9" s="1"/>
  <c r="AA209" i="9"/>
  <c r="AB209" i="9" s="1"/>
  <c r="AA210" i="9"/>
  <c r="AB210" i="9" s="1"/>
  <c r="AA211" i="9"/>
  <c r="AB211" i="9" s="1"/>
  <c r="AA212" i="9"/>
  <c r="AB212" i="9" s="1"/>
  <c r="AA213" i="9"/>
  <c r="AB213" i="9" s="1"/>
  <c r="AA214" i="9"/>
  <c r="AB214" i="9" s="1"/>
  <c r="AA215" i="9"/>
  <c r="AB215" i="9" s="1"/>
  <c r="AA216" i="9"/>
  <c r="AB216" i="9" s="1"/>
  <c r="AA217" i="9"/>
  <c r="AB217" i="9" s="1"/>
  <c r="AA218" i="9"/>
  <c r="AB218" i="9" s="1"/>
  <c r="AA219" i="9"/>
  <c r="AB219" i="9" s="1"/>
  <c r="AA220" i="9"/>
  <c r="AB220" i="9" s="1"/>
  <c r="AA221" i="9"/>
  <c r="AB221" i="9" s="1"/>
  <c r="AA222" i="9"/>
  <c r="AB222" i="9" s="1"/>
  <c r="AA223" i="9"/>
  <c r="AB223" i="9" s="1"/>
  <c r="AA224" i="9"/>
  <c r="AB224" i="9" s="1"/>
  <c r="AA225" i="9"/>
  <c r="AB225" i="9" s="1"/>
  <c r="AA226" i="9"/>
  <c r="AB226" i="9" s="1"/>
  <c r="AA227" i="9"/>
  <c r="AB227" i="9" s="1"/>
  <c r="AA228" i="9"/>
  <c r="AB228" i="9" s="1"/>
  <c r="AA229" i="9"/>
  <c r="AB229" i="9" s="1"/>
  <c r="AA230" i="9"/>
  <c r="AB230" i="9" s="1"/>
  <c r="AA231" i="9"/>
  <c r="AB231" i="9" s="1"/>
  <c r="AA232" i="9"/>
  <c r="AB232" i="9" s="1"/>
  <c r="AA233" i="9"/>
  <c r="AB233" i="9" s="1"/>
  <c r="AA234" i="9"/>
  <c r="AB234" i="9" s="1"/>
  <c r="AA235" i="9"/>
  <c r="AB235" i="9" s="1"/>
  <c r="AA236" i="9"/>
  <c r="AB236" i="9" s="1"/>
  <c r="AA237" i="9"/>
  <c r="AB237" i="9" s="1"/>
  <c r="AA238" i="9"/>
  <c r="AB238" i="9" s="1"/>
  <c r="AA239" i="9"/>
  <c r="AB239" i="9" s="1"/>
  <c r="AA240" i="9"/>
  <c r="AB240" i="9" s="1"/>
  <c r="AA241" i="9"/>
  <c r="AB241" i="9" s="1"/>
  <c r="AA242" i="9"/>
  <c r="AB242" i="9" s="1"/>
  <c r="AA243" i="9"/>
  <c r="AB243" i="9" s="1"/>
  <c r="AA244" i="9"/>
  <c r="AB244" i="9" s="1"/>
  <c r="AA245" i="9"/>
  <c r="AB245" i="9" s="1"/>
  <c r="AA246" i="9"/>
  <c r="AB246" i="9" s="1"/>
  <c r="AA247" i="9"/>
  <c r="AB247" i="9" s="1"/>
  <c r="AA248" i="9"/>
  <c r="AB248" i="9" s="1"/>
  <c r="AA249" i="9"/>
  <c r="AB249" i="9" s="1"/>
  <c r="AA250" i="9"/>
  <c r="AB250" i="9" s="1"/>
  <c r="AA251" i="9"/>
  <c r="AB251" i="9" s="1"/>
  <c r="AA252" i="9"/>
  <c r="AB252" i="9" s="1"/>
  <c r="AA253" i="9"/>
  <c r="AB253" i="9" s="1"/>
  <c r="AA254" i="9"/>
  <c r="AB254" i="9" s="1"/>
  <c r="AA255" i="9"/>
  <c r="AB255" i="9" s="1"/>
  <c r="AA256" i="9"/>
  <c r="AB256" i="9" s="1"/>
  <c r="AA257" i="9"/>
  <c r="AB257" i="9" s="1"/>
  <c r="AA258" i="9"/>
  <c r="AA259" i="9"/>
  <c r="AB259" i="9" s="1"/>
  <c r="AA260" i="9"/>
  <c r="AB260" i="9" s="1"/>
  <c r="AA261" i="9"/>
  <c r="AB261" i="9" s="1"/>
  <c r="AA262" i="9"/>
  <c r="AB262" i="9" s="1"/>
  <c r="AA263" i="9"/>
  <c r="AB263" i="9" s="1"/>
  <c r="AA264" i="9"/>
  <c r="AB264" i="9" s="1"/>
  <c r="AA265" i="9"/>
  <c r="AB265" i="9" s="1"/>
  <c r="AA266" i="9"/>
  <c r="AB266" i="9" s="1"/>
  <c r="AA267" i="9"/>
  <c r="AB267" i="9" s="1"/>
  <c r="AA268" i="9"/>
  <c r="AB268" i="9" s="1"/>
  <c r="AA269" i="9"/>
  <c r="AB269" i="9" s="1"/>
  <c r="AA270" i="9"/>
  <c r="AB270" i="9" s="1"/>
  <c r="AA271" i="9"/>
  <c r="AB271" i="9" s="1"/>
  <c r="AA272" i="9"/>
  <c r="AB272" i="9" s="1"/>
  <c r="AA273" i="9"/>
  <c r="AB273" i="9" s="1"/>
  <c r="AA274" i="9"/>
  <c r="AB274" i="9" s="1"/>
  <c r="AA275" i="9"/>
  <c r="AB275" i="9" s="1"/>
  <c r="AA276" i="9"/>
  <c r="AB276" i="9" s="1"/>
  <c r="AA277" i="9"/>
  <c r="AB277" i="9" s="1"/>
  <c r="AA278" i="9"/>
  <c r="AB278" i="9" s="1"/>
  <c r="AA279" i="9"/>
  <c r="AB279" i="9" s="1"/>
  <c r="AA280" i="9"/>
  <c r="AB280" i="9" s="1"/>
  <c r="AA281" i="9"/>
  <c r="AB281" i="9" s="1"/>
  <c r="AA282" i="9"/>
  <c r="AB282" i="9" s="1"/>
  <c r="AA283" i="9"/>
  <c r="AB283" i="9" s="1"/>
  <c r="AA284" i="9"/>
  <c r="AB284" i="9" s="1"/>
  <c r="AA285" i="9"/>
  <c r="AB285" i="9" s="1"/>
  <c r="AA286" i="9"/>
  <c r="AB286" i="9" s="1"/>
  <c r="AA287" i="9"/>
  <c r="AB287" i="9" s="1"/>
  <c r="AA288" i="9"/>
  <c r="AB288" i="9" s="1"/>
  <c r="AA289" i="9"/>
  <c r="AB289" i="9" s="1"/>
  <c r="AA290" i="9"/>
  <c r="AB290" i="9" s="1"/>
  <c r="AA291" i="9"/>
  <c r="AB291" i="9" s="1"/>
  <c r="AA292" i="9"/>
  <c r="AB292" i="9" s="1"/>
  <c r="AA293" i="9"/>
  <c r="AB293" i="9" s="1"/>
  <c r="AA294" i="9"/>
  <c r="AB294" i="9" s="1"/>
  <c r="AA295" i="9"/>
  <c r="AB295" i="9" s="1"/>
  <c r="AA296" i="9"/>
  <c r="AA297" i="9"/>
  <c r="AB297" i="9" s="1"/>
  <c r="AA298" i="9"/>
  <c r="AB298" i="9" s="1"/>
  <c r="AA299" i="9"/>
  <c r="AB299" i="9" s="1"/>
  <c r="AA300" i="9"/>
  <c r="AB300" i="9" s="1"/>
  <c r="AA301" i="9"/>
  <c r="AB301" i="9" s="1"/>
  <c r="AA302" i="9"/>
  <c r="AB302" i="9" s="1"/>
  <c r="AA303" i="9"/>
  <c r="AB303" i="9" s="1"/>
  <c r="AA304" i="9"/>
  <c r="AB304" i="9" s="1"/>
  <c r="AA305" i="9"/>
  <c r="AB305" i="9" s="1"/>
  <c r="AA306" i="9"/>
  <c r="AB306" i="9" s="1"/>
  <c r="AA307" i="9"/>
  <c r="AB307" i="9" s="1"/>
  <c r="AA308" i="9"/>
  <c r="AB308" i="9" s="1"/>
  <c r="AA309" i="9"/>
  <c r="AB309" i="9" s="1"/>
  <c r="AA310" i="9"/>
  <c r="AB310" i="9" s="1"/>
  <c r="AA311" i="9"/>
  <c r="AB311" i="9" s="1"/>
  <c r="AA312" i="9"/>
  <c r="AB312" i="9" s="1"/>
  <c r="AA313" i="9"/>
  <c r="AB313" i="9" s="1"/>
  <c r="AA314" i="9"/>
  <c r="AB314" i="9" s="1"/>
  <c r="AA315" i="9"/>
  <c r="AB315" i="9" s="1"/>
  <c r="AA316" i="9"/>
  <c r="AB316" i="9" s="1"/>
  <c r="AA317" i="9"/>
  <c r="AB317" i="9" s="1"/>
  <c r="AA318" i="9"/>
  <c r="AB318" i="9" s="1"/>
  <c r="AA319" i="9"/>
  <c r="AB319" i="9" s="1"/>
  <c r="AA320" i="9"/>
  <c r="AB320" i="9" s="1"/>
  <c r="AA321" i="9"/>
  <c r="AB321" i="9" s="1"/>
  <c r="AA322" i="9"/>
  <c r="AB322" i="9" s="1"/>
  <c r="AA323" i="9"/>
  <c r="AB323" i="9" s="1"/>
  <c r="AA324" i="9"/>
  <c r="AB324" i="9" s="1"/>
  <c r="AA325" i="9"/>
  <c r="AB325" i="9" s="1"/>
  <c r="AA326" i="9"/>
  <c r="AB326" i="9" s="1"/>
  <c r="AA327" i="9"/>
  <c r="AB327" i="9" s="1"/>
  <c r="AA328" i="9"/>
  <c r="AB328" i="9" s="1"/>
  <c r="AA329" i="9"/>
  <c r="AB329" i="9" s="1"/>
  <c r="AA330" i="9"/>
  <c r="AB330" i="9" s="1"/>
  <c r="AA331" i="9"/>
  <c r="AB331" i="9" s="1"/>
  <c r="AA332" i="9"/>
  <c r="AB332" i="9" s="1"/>
  <c r="AA333" i="9"/>
  <c r="AB333" i="9" s="1"/>
  <c r="AA334" i="9"/>
  <c r="AB334" i="9" s="1"/>
  <c r="AA335" i="9"/>
  <c r="AB335" i="9" s="1"/>
  <c r="AA336" i="9"/>
  <c r="AB336" i="9" s="1"/>
  <c r="AA337" i="9"/>
  <c r="AB337" i="9" s="1"/>
  <c r="AA338" i="9"/>
  <c r="AB338" i="9" s="1"/>
  <c r="AA339" i="9"/>
  <c r="AB339" i="9" s="1"/>
  <c r="AA340" i="9"/>
  <c r="AB340" i="9" s="1"/>
  <c r="AA341" i="9"/>
  <c r="AB341" i="9" s="1"/>
  <c r="AA342" i="9"/>
  <c r="AB342" i="9" s="1"/>
  <c r="AA343" i="9"/>
  <c r="AB343" i="9" s="1"/>
  <c r="AA344" i="9"/>
  <c r="AB344" i="9" s="1"/>
  <c r="AA345" i="9"/>
  <c r="AB345" i="9" s="1"/>
  <c r="AA346" i="9"/>
  <c r="AB346" i="9" s="1"/>
  <c r="AA347" i="9"/>
  <c r="AB347" i="9" s="1"/>
  <c r="AA348" i="9"/>
  <c r="AA349" i="9"/>
  <c r="AB349" i="9" s="1"/>
  <c r="AA350" i="9"/>
  <c r="AB350" i="9" s="1"/>
  <c r="AA351" i="9"/>
  <c r="AB351" i="9" s="1"/>
  <c r="AA352" i="9"/>
  <c r="AB352" i="9" s="1"/>
  <c r="AA353" i="9"/>
  <c r="AB353" i="9" s="1"/>
  <c r="AA354" i="9"/>
  <c r="AB354" i="9" s="1"/>
  <c r="AA355" i="9"/>
  <c r="AB355" i="9" s="1"/>
  <c r="AA356" i="9"/>
  <c r="AB356" i="9" s="1"/>
  <c r="AA357" i="9"/>
  <c r="AB357" i="9" s="1"/>
  <c r="AA358" i="9"/>
  <c r="AB358" i="9" s="1"/>
  <c r="AA359" i="9"/>
  <c r="AB359" i="9" s="1"/>
  <c r="AA360" i="9"/>
  <c r="AB360" i="9" s="1"/>
  <c r="AA361" i="9"/>
  <c r="AB361" i="9" s="1"/>
  <c r="AA362" i="9"/>
  <c r="AB362" i="9" s="1"/>
  <c r="AA363" i="9"/>
  <c r="AB363" i="9" s="1"/>
  <c r="AA364" i="9"/>
  <c r="AB364" i="9" s="1"/>
  <c r="AA365" i="9"/>
  <c r="AB365" i="9" s="1"/>
  <c r="AA366" i="9"/>
  <c r="AB366" i="9" s="1"/>
  <c r="AA367" i="9"/>
  <c r="AB367" i="9" s="1"/>
  <c r="AA368" i="9"/>
  <c r="AB368" i="9" s="1"/>
  <c r="AA369" i="9"/>
  <c r="AB369" i="9" s="1"/>
  <c r="AA370" i="9"/>
  <c r="AB370" i="9" s="1"/>
  <c r="AA371" i="9"/>
  <c r="AB371" i="9" s="1"/>
  <c r="AA372" i="9"/>
  <c r="AB372" i="9" s="1"/>
  <c r="AA373" i="9"/>
  <c r="AB373" i="9" s="1"/>
  <c r="AA374" i="9"/>
  <c r="AB374" i="9" s="1"/>
  <c r="AA375" i="9"/>
  <c r="AB375" i="9" s="1"/>
  <c r="AA376" i="9"/>
  <c r="AB376" i="9" s="1"/>
  <c r="AA377" i="9"/>
  <c r="AB377" i="9" s="1"/>
  <c r="AA378" i="9"/>
  <c r="AB378" i="9" s="1"/>
  <c r="AA379" i="9"/>
  <c r="AB379" i="9" s="1"/>
  <c r="AA380" i="9"/>
  <c r="AB380" i="9" s="1"/>
  <c r="AA381" i="9"/>
  <c r="AB381" i="9" s="1"/>
  <c r="AA382" i="9"/>
  <c r="AB382" i="9" s="1"/>
  <c r="AA383" i="9"/>
  <c r="AB383" i="9" s="1"/>
  <c r="AA384" i="9"/>
  <c r="AB384" i="9" s="1"/>
  <c r="AA385" i="9"/>
  <c r="AB385" i="9" s="1"/>
  <c r="AA386" i="9"/>
  <c r="AB386" i="9" s="1"/>
  <c r="AA387" i="9"/>
  <c r="AB387" i="9" s="1"/>
  <c r="AA388" i="9"/>
  <c r="AB388" i="9" s="1"/>
  <c r="AA389" i="9"/>
  <c r="AB389" i="9" s="1"/>
  <c r="AA390" i="9"/>
  <c r="AB390" i="9" s="1"/>
  <c r="AA391" i="9"/>
  <c r="AB391" i="9" s="1"/>
  <c r="AA392" i="9"/>
  <c r="AB392" i="9" s="1"/>
  <c r="AA393" i="9"/>
  <c r="AB393" i="9" s="1"/>
  <c r="AA394" i="9"/>
  <c r="AB394" i="9" s="1"/>
  <c r="AA395" i="9"/>
  <c r="AB395" i="9" s="1"/>
  <c r="AA396" i="9"/>
  <c r="AB396" i="9" s="1"/>
  <c r="AA397" i="9"/>
  <c r="AB397" i="9" s="1"/>
  <c r="AA398" i="9"/>
  <c r="AB398" i="9" s="1"/>
  <c r="AA399" i="9"/>
  <c r="AB399" i="9" s="1"/>
  <c r="AA400" i="9"/>
  <c r="AB400" i="9" s="1"/>
  <c r="AA401" i="9"/>
  <c r="AB401" i="9" s="1"/>
  <c r="AA402" i="9"/>
  <c r="AB402" i="9" s="1"/>
  <c r="AA403" i="9"/>
  <c r="AB403" i="9" s="1"/>
  <c r="AA404" i="9"/>
  <c r="AB404" i="9" s="1"/>
  <c r="AA405" i="9"/>
  <c r="AB405" i="9" s="1"/>
  <c r="AA406" i="9"/>
  <c r="AB406" i="9" s="1"/>
  <c r="AA407" i="9"/>
  <c r="AB407" i="9" s="1"/>
  <c r="AA408" i="9"/>
  <c r="AB408" i="9" s="1"/>
  <c r="AA409" i="9"/>
  <c r="AB409" i="9" s="1"/>
  <c r="AA410" i="9"/>
  <c r="AB410" i="9" s="1"/>
  <c r="AA411" i="9"/>
  <c r="AB411" i="9" s="1"/>
  <c r="AA412" i="9"/>
  <c r="AB412" i="9" s="1"/>
  <c r="AA413" i="9"/>
  <c r="AB413" i="9" s="1"/>
  <c r="AA414" i="9"/>
  <c r="AB414" i="9" s="1"/>
  <c r="AA415" i="9"/>
  <c r="AB415" i="9" s="1"/>
  <c r="AA416" i="9"/>
  <c r="AB416" i="9" s="1"/>
  <c r="AA417" i="9"/>
  <c r="AB417" i="9" s="1"/>
  <c r="AA418" i="9"/>
  <c r="AB418" i="9" s="1"/>
  <c r="AA419" i="9"/>
  <c r="AB419" i="9" s="1"/>
  <c r="AA420" i="9"/>
  <c r="AB420" i="9" s="1"/>
  <c r="AA421" i="9"/>
  <c r="AB421" i="9" s="1"/>
  <c r="AA422" i="9"/>
  <c r="AB422" i="9" s="1"/>
  <c r="AA423" i="9"/>
  <c r="AB423" i="9" s="1"/>
  <c r="AA424" i="9"/>
  <c r="AB424" i="9" s="1"/>
  <c r="AA425" i="9"/>
  <c r="AB425" i="9" s="1"/>
  <c r="AA426" i="9"/>
  <c r="AB426" i="9" s="1"/>
  <c r="AA427" i="9"/>
  <c r="AB427" i="9" s="1"/>
  <c r="AA428" i="9"/>
  <c r="AB428" i="9" s="1"/>
  <c r="AA429" i="9"/>
  <c r="AB429" i="9" s="1"/>
  <c r="AA430" i="9"/>
  <c r="AB430" i="9" s="1"/>
  <c r="AA431" i="9"/>
  <c r="AB431" i="9" s="1"/>
  <c r="AA432" i="9"/>
  <c r="AB432" i="9" s="1"/>
  <c r="AA433" i="9"/>
  <c r="AB433" i="9" s="1"/>
  <c r="AA434" i="9"/>
  <c r="AB434" i="9" s="1"/>
  <c r="AA435" i="9"/>
  <c r="AB435" i="9" s="1"/>
  <c r="AA436" i="9"/>
  <c r="AB436" i="9" s="1"/>
  <c r="AA437" i="9"/>
  <c r="AB437" i="9" s="1"/>
  <c r="AA438" i="9"/>
  <c r="AB438" i="9" s="1"/>
  <c r="AA439" i="9"/>
  <c r="AB439" i="9" s="1"/>
  <c r="AA440" i="9"/>
  <c r="AB440" i="9" s="1"/>
  <c r="AA441" i="9"/>
  <c r="AB441" i="9" s="1"/>
  <c r="AA442" i="9"/>
  <c r="AB442" i="9" s="1"/>
  <c r="AA443" i="9"/>
  <c r="AB443" i="9" s="1"/>
  <c r="AA444" i="9"/>
  <c r="AB444" i="9" s="1"/>
  <c r="AA445" i="9"/>
  <c r="AB445" i="9" s="1"/>
  <c r="AA446" i="9"/>
  <c r="AB446" i="9" s="1"/>
  <c r="AA447" i="9"/>
  <c r="AB447" i="9" s="1"/>
  <c r="AA448" i="9"/>
  <c r="AB448" i="9" s="1"/>
  <c r="AA449" i="9"/>
  <c r="AB449" i="9" s="1"/>
  <c r="AA450" i="9"/>
  <c r="AB450" i="9" s="1"/>
  <c r="AA451" i="9"/>
  <c r="AB451" i="9" s="1"/>
  <c r="AA452" i="9"/>
  <c r="AB452" i="9" s="1"/>
  <c r="AA453" i="9"/>
  <c r="AB453" i="9" s="1"/>
  <c r="AA454" i="9"/>
  <c r="AB454" i="9" s="1"/>
  <c r="AA455" i="9"/>
  <c r="AB455" i="9" s="1"/>
  <c r="AA456" i="9"/>
  <c r="AB456" i="9" s="1"/>
  <c r="AA457" i="9"/>
  <c r="AB457" i="9" s="1"/>
  <c r="AA458" i="9"/>
  <c r="AB458" i="9" s="1"/>
  <c r="AA459" i="9"/>
  <c r="AB459" i="9" s="1"/>
  <c r="AA460" i="9"/>
  <c r="AB460" i="9" s="1"/>
  <c r="AA461" i="9"/>
  <c r="AB461" i="9" s="1"/>
  <c r="AA462" i="9"/>
  <c r="AB462" i="9" s="1"/>
  <c r="AA463" i="9"/>
  <c r="AB463" i="9" s="1"/>
  <c r="AA464" i="9"/>
  <c r="AB464" i="9" s="1"/>
  <c r="AA465" i="9"/>
  <c r="AB465" i="9" s="1"/>
  <c r="AA466" i="9"/>
  <c r="AB466" i="9" s="1"/>
  <c r="AA467" i="9"/>
  <c r="AB467" i="9" s="1"/>
  <c r="AA468" i="9"/>
  <c r="AB468" i="9" s="1"/>
  <c r="AA469" i="9"/>
  <c r="AB469" i="9" s="1"/>
  <c r="AA470" i="9"/>
  <c r="AB470" i="9" s="1"/>
  <c r="AA471" i="9"/>
  <c r="AB471" i="9" s="1"/>
  <c r="AA472" i="9"/>
  <c r="AB472" i="9" s="1"/>
  <c r="AA473" i="9"/>
  <c r="AB473" i="9" s="1"/>
  <c r="AA474" i="9"/>
  <c r="AB474" i="9" s="1"/>
  <c r="AA475" i="9"/>
  <c r="AB475" i="9" s="1"/>
  <c r="AA476" i="9"/>
  <c r="AB476" i="9" s="1"/>
  <c r="AA477" i="9"/>
  <c r="AB477" i="9" s="1"/>
  <c r="AA478" i="9"/>
  <c r="AB478" i="9" s="1"/>
  <c r="AA479" i="9"/>
  <c r="AB479" i="9" s="1"/>
  <c r="AA480" i="9"/>
  <c r="AB480" i="9" s="1"/>
  <c r="AA481" i="9"/>
  <c r="AB481" i="9" s="1"/>
  <c r="AA482" i="9"/>
  <c r="AB482" i="9" s="1"/>
  <c r="AA483" i="9"/>
  <c r="AB483" i="9" s="1"/>
  <c r="AA484" i="9"/>
  <c r="AB484" i="9" s="1"/>
  <c r="AA485" i="9"/>
  <c r="AB485" i="9" s="1"/>
  <c r="AA486" i="9"/>
  <c r="AB486" i="9" s="1"/>
  <c r="AA487" i="9"/>
  <c r="AB487" i="9" s="1"/>
  <c r="AA488" i="9"/>
  <c r="AB488" i="9" s="1"/>
  <c r="AA489" i="9"/>
  <c r="AB489" i="9" s="1"/>
  <c r="AA490" i="9"/>
  <c r="AB490" i="9" s="1"/>
  <c r="AA491" i="9"/>
  <c r="AB491" i="9" s="1"/>
  <c r="AA492" i="9"/>
  <c r="AB492" i="9" s="1"/>
  <c r="AA493" i="9"/>
  <c r="AB493" i="9" s="1"/>
  <c r="AA494" i="9"/>
  <c r="AB494" i="9" s="1"/>
  <c r="AA495" i="9"/>
  <c r="AB495" i="9" s="1"/>
  <c r="AA496" i="9"/>
  <c r="AB496" i="9" s="1"/>
  <c r="AA497" i="9"/>
  <c r="AB497" i="9" s="1"/>
  <c r="AA498" i="9"/>
  <c r="AB498" i="9" s="1"/>
  <c r="AA499" i="9"/>
  <c r="AB499" i="9" s="1"/>
  <c r="AA500" i="9"/>
  <c r="AB500" i="9" s="1"/>
  <c r="AA501" i="9"/>
  <c r="AB501" i="9" s="1"/>
  <c r="AA502" i="9"/>
  <c r="AB502" i="9" s="1"/>
  <c r="AA503" i="9"/>
  <c r="AB503" i="9" s="1"/>
  <c r="AA504" i="9"/>
  <c r="AB504" i="9" s="1"/>
  <c r="AA505" i="9"/>
  <c r="AB505" i="9" s="1"/>
  <c r="AA506" i="9"/>
  <c r="AB506" i="9" s="1"/>
  <c r="AA507" i="9"/>
  <c r="AB507" i="9" s="1"/>
  <c r="AA508" i="9"/>
  <c r="AB508" i="9" s="1"/>
  <c r="AA509" i="9"/>
  <c r="AB509" i="9" s="1"/>
  <c r="AA510" i="9"/>
  <c r="AB510" i="9" s="1"/>
  <c r="AA511" i="9"/>
  <c r="AB511" i="9" s="1"/>
  <c r="AA512" i="9"/>
  <c r="AB512" i="9" s="1"/>
  <c r="AA513" i="9"/>
  <c r="AB513" i="9" s="1"/>
  <c r="AA514" i="9"/>
  <c r="AB514" i="9" s="1"/>
  <c r="AA515" i="9"/>
  <c r="AB515" i="9" s="1"/>
  <c r="AA516" i="9"/>
  <c r="AB516" i="9" s="1"/>
  <c r="AA517" i="9"/>
  <c r="AB517" i="9" s="1"/>
  <c r="AA518" i="9"/>
  <c r="AB518" i="9" s="1"/>
  <c r="AA519" i="9"/>
  <c r="AB519" i="9" s="1"/>
  <c r="AA520" i="9"/>
  <c r="AB520" i="9" s="1"/>
  <c r="AA521" i="9"/>
  <c r="AB521" i="9" s="1"/>
  <c r="AA522" i="9"/>
  <c r="AB522" i="9" s="1"/>
  <c r="AA523" i="9"/>
  <c r="AB523" i="9" s="1"/>
  <c r="AA524" i="9"/>
  <c r="AB524" i="9" s="1"/>
  <c r="AA525" i="9"/>
  <c r="AB525" i="9" s="1"/>
  <c r="AA526" i="9"/>
  <c r="AB526" i="9" s="1"/>
  <c r="AA527" i="9"/>
  <c r="AB527" i="9" s="1"/>
  <c r="AA528" i="9"/>
  <c r="AB528" i="9" s="1"/>
  <c r="AA529" i="9"/>
  <c r="AB529" i="9" s="1"/>
  <c r="AA530" i="9"/>
  <c r="AB530" i="9" s="1"/>
  <c r="AA531" i="9"/>
  <c r="AB531" i="9" s="1"/>
  <c r="AA532" i="9"/>
  <c r="AB532" i="9" s="1"/>
  <c r="AA533" i="9"/>
  <c r="AB533" i="9" s="1"/>
  <c r="AA534" i="9"/>
  <c r="AB534" i="9" s="1"/>
  <c r="AA535" i="9"/>
  <c r="AB535" i="9" s="1"/>
  <c r="AA536" i="9"/>
  <c r="AB536" i="9" s="1"/>
  <c r="AA537" i="9"/>
  <c r="AB537" i="9" s="1"/>
  <c r="AA538" i="9"/>
  <c r="AB538" i="9" s="1"/>
  <c r="AA539" i="9"/>
  <c r="AB539" i="9" s="1"/>
  <c r="AA540" i="9"/>
  <c r="AB540" i="9" s="1"/>
  <c r="AA541" i="9"/>
  <c r="AB541" i="9" s="1"/>
  <c r="AA542" i="9"/>
  <c r="AB542" i="9" s="1"/>
  <c r="AA543" i="9"/>
  <c r="AB543" i="9" s="1"/>
  <c r="AA544" i="9"/>
  <c r="AB544" i="9" s="1"/>
  <c r="AA545" i="9"/>
  <c r="AB545" i="9" s="1"/>
  <c r="AA546" i="9"/>
  <c r="AB546" i="9" s="1"/>
  <c r="AA547" i="9"/>
  <c r="AB547" i="9" s="1"/>
  <c r="AA548" i="9"/>
  <c r="AB548" i="9" s="1"/>
  <c r="AA549" i="9"/>
  <c r="AB549" i="9" s="1"/>
  <c r="AA550" i="9"/>
  <c r="AB550" i="9" s="1"/>
  <c r="AA551" i="9"/>
  <c r="AB551" i="9" s="1"/>
  <c r="AA552" i="9"/>
  <c r="AB552" i="9" s="1"/>
  <c r="AA553" i="9"/>
  <c r="AB553" i="9" s="1"/>
  <c r="AA554" i="9"/>
  <c r="AB554" i="9" s="1"/>
  <c r="AA555" i="9"/>
  <c r="AB555" i="9" s="1"/>
  <c r="AA556" i="9"/>
  <c r="AB556" i="9" s="1"/>
  <c r="AA557" i="9"/>
  <c r="AB557" i="9" s="1"/>
  <c r="AA558" i="9"/>
  <c r="AB558" i="9" s="1"/>
  <c r="AA559" i="9"/>
  <c r="AB559" i="9" s="1"/>
  <c r="AA560" i="9"/>
  <c r="AB560" i="9" s="1"/>
  <c r="AA561" i="9"/>
  <c r="AB561" i="9" s="1"/>
  <c r="AA562" i="9"/>
  <c r="AB562" i="9" s="1"/>
  <c r="AA563" i="9"/>
  <c r="AB563" i="9" s="1"/>
  <c r="AA564" i="9"/>
  <c r="AB564" i="9" s="1"/>
  <c r="AA565" i="9"/>
  <c r="AB565" i="9" s="1"/>
  <c r="AA566" i="9"/>
  <c r="AB566" i="9" s="1"/>
  <c r="AA567" i="9"/>
  <c r="AB567" i="9" s="1"/>
  <c r="AA568" i="9"/>
  <c r="AB568" i="9" s="1"/>
  <c r="AA569" i="9"/>
  <c r="AB569" i="9" s="1"/>
  <c r="AA570" i="9"/>
  <c r="AB570" i="9" s="1"/>
  <c r="AA571" i="9"/>
  <c r="AB571" i="9" s="1"/>
  <c r="AA572" i="9"/>
  <c r="AB572" i="9" s="1"/>
  <c r="AA573" i="9"/>
  <c r="AB573" i="9" s="1"/>
  <c r="AA574" i="9"/>
  <c r="AB574" i="9" s="1"/>
  <c r="AA575" i="9"/>
  <c r="AB575" i="9" s="1"/>
  <c r="AA576" i="9"/>
  <c r="AB576" i="9" s="1"/>
  <c r="AA577" i="9"/>
  <c r="AB577" i="9" s="1"/>
  <c r="AA578" i="9"/>
  <c r="AB578" i="9" s="1"/>
  <c r="AA579" i="9"/>
  <c r="AB579" i="9" s="1"/>
  <c r="AA580" i="9"/>
  <c r="AB580" i="9" s="1"/>
  <c r="AA581" i="9"/>
  <c r="AB581" i="9" s="1"/>
  <c r="AA582" i="9"/>
  <c r="AB582" i="9" s="1"/>
  <c r="AA583" i="9"/>
  <c r="AB583" i="9" s="1"/>
  <c r="AA584" i="9"/>
  <c r="AB584" i="9" s="1"/>
  <c r="AA585" i="9"/>
  <c r="AB585" i="9" s="1"/>
  <c r="AA586" i="9"/>
  <c r="AB586" i="9" s="1"/>
  <c r="AA587" i="9"/>
  <c r="AB587" i="9" s="1"/>
  <c r="AA588" i="9"/>
  <c r="AB588" i="9" s="1"/>
  <c r="AA589" i="9"/>
  <c r="AB589" i="9" s="1"/>
  <c r="AA590" i="9"/>
  <c r="AA591" i="9"/>
  <c r="AB591" i="9" s="1"/>
  <c r="AA592" i="9"/>
  <c r="AB592" i="9" s="1"/>
  <c r="AA593" i="9"/>
  <c r="AB593" i="9" s="1"/>
  <c r="AA594" i="9"/>
  <c r="AB594" i="9" s="1"/>
  <c r="AA595" i="9"/>
  <c r="AB595" i="9" s="1"/>
  <c r="AA596" i="9"/>
  <c r="AB596" i="9" s="1"/>
  <c r="AA597" i="9"/>
  <c r="AB597" i="9" s="1"/>
  <c r="AA598" i="9"/>
  <c r="AB598" i="9" s="1"/>
  <c r="AA599" i="9"/>
  <c r="AB599" i="9" s="1"/>
  <c r="AA600" i="9"/>
  <c r="AB600" i="9" s="1"/>
  <c r="AA601" i="9"/>
  <c r="AB601" i="9" s="1"/>
  <c r="AA602" i="9"/>
  <c r="AB602" i="9" s="1"/>
  <c r="AA603" i="9"/>
  <c r="AB603" i="9" s="1"/>
  <c r="AA604" i="9"/>
  <c r="AB604" i="9" s="1"/>
  <c r="AA605" i="9"/>
  <c r="AB605" i="9" s="1"/>
  <c r="AA606" i="9"/>
  <c r="AB606" i="9" s="1"/>
  <c r="AA607" i="9"/>
  <c r="AB607" i="9" s="1"/>
  <c r="AA608" i="9"/>
  <c r="AB608" i="9" s="1"/>
  <c r="AA609" i="9"/>
  <c r="AB609" i="9" s="1"/>
  <c r="AA610" i="9"/>
  <c r="AB610" i="9" s="1"/>
  <c r="AA611" i="9"/>
  <c r="AB611" i="9" s="1"/>
  <c r="AA612" i="9"/>
  <c r="AB612" i="9" s="1"/>
  <c r="AA613" i="9"/>
  <c r="AB613" i="9" s="1"/>
  <c r="AA614" i="9"/>
  <c r="AB614" i="9" s="1"/>
  <c r="AA615" i="9"/>
  <c r="AB615" i="9" s="1"/>
  <c r="AA616" i="9"/>
  <c r="AB616" i="9" s="1"/>
  <c r="AA617" i="9"/>
  <c r="AB617" i="9" s="1"/>
  <c r="AA618" i="9"/>
  <c r="AB618" i="9" s="1"/>
  <c r="AA619" i="9"/>
  <c r="AB619" i="9" s="1"/>
  <c r="AA620" i="9"/>
  <c r="AB620" i="9" s="1"/>
  <c r="AA621" i="9"/>
  <c r="AB621" i="9" s="1"/>
  <c r="AA622" i="9"/>
  <c r="AB622" i="9" s="1"/>
  <c r="AA623" i="9"/>
  <c r="AB623" i="9" s="1"/>
  <c r="AA624" i="9"/>
  <c r="AB624" i="9" s="1"/>
  <c r="AA625" i="9"/>
  <c r="AB625" i="9" s="1"/>
  <c r="AA626" i="9"/>
  <c r="AB626" i="9" s="1"/>
  <c r="AA627" i="9"/>
  <c r="AB627" i="9" s="1"/>
  <c r="AA628" i="9"/>
  <c r="AB628" i="9" s="1"/>
  <c r="AA629" i="9"/>
  <c r="AB629" i="9" s="1"/>
  <c r="AA630" i="9"/>
  <c r="AB630" i="9" s="1"/>
  <c r="AA631" i="9"/>
  <c r="AB631" i="9" s="1"/>
  <c r="AA632" i="9"/>
  <c r="AB632" i="9" s="1"/>
  <c r="AA633" i="9"/>
  <c r="AB633" i="9" s="1"/>
  <c r="AA634" i="9"/>
  <c r="AB634" i="9" s="1"/>
  <c r="AA635" i="9"/>
  <c r="AB635" i="9" s="1"/>
  <c r="AA636" i="9"/>
  <c r="AB636" i="9" s="1"/>
  <c r="AA637" i="9"/>
  <c r="AB637" i="9" s="1"/>
  <c r="AA638" i="9"/>
  <c r="AB638" i="9" s="1"/>
  <c r="AA639" i="9"/>
  <c r="AB639" i="9" s="1"/>
  <c r="AA640" i="9"/>
  <c r="AB640" i="9" s="1"/>
  <c r="AA641" i="9"/>
  <c r="AB641" i="9" s="1"/>
  <c r="AA642" i="9"/>
  <c r="AB642" i="9" s="1"/>
  <c r="AA643" i="9"/>
  <c r="AB643" i="9" s="1"/>
  <c r="AA644" i="9"/>
  <c r="AB644" i="9" s="1"/>
  <c r="AA645" i="9"/>
  <c r="AB645" i="9" s="1"/>
  <c r="AA646" i="9"/>
  <c r="AB646" i="9" s="1"/>
  <c r="AA647" i="9"/>
  <c r="AB647" i="9" s="1"/>
  <c r="AA648" i="9"/>
  <c r="AB648" i="9" s="1"/>
  <c r="AA649" i="9"/>
  <c r="AB649" i="9" s="1"/>
  <c r="AA650" i="9"/>
  <c r="AB650" i="9" s="1"/>
  <c r="AA651" i="9"/>
  <c r="AB651" i="9" s="1"/>
  <c r="AA652" i="9"/>
  <c r="AB652" i="9" s="1"/>
  <c r="AA653" i="9"/>
  <c r="AB653" i="9" s="1"/>
  <c r="AA654" i="9"/>
  <c r="AB654" i="9" s="1"/>
  <c r="AA655" i="9"/>
  <c r="AB655" i="9" s="1"/>
  <c r="AA656" i="9"/>
  <c r="AB656" i="9" s="1"/>
  <c r="AA657" i="9"/>
  <c r="AB657" i="9" s="1"/>
  <c r="AA658" i="9"/>
  <c r="AB658" i="9" s="1"/>
  <c r="AA659" i="9"/>
  <c r="AB659" i="9" s="1"/>
  <c r="AA660" i="9"/>
  <c r="AB660" i="9" s="1"/>
  <c r="AA661" i="9"/>
  <c r="AB661" i="9" s="1"/>
  <c r="AA662" i="9"/>
  <c r="AB662" i="9" s="1"/>
  <c r="AA663" i="9"/>
  <c r="AB663" i="9" s="1"/>
  <c r="AA664" i="9"/>
  <c r="AB664" i="9" s="1"/>
  <c r="AA665" i="9"/>
  <c r="AB665" i="9" s="1"/>
  <c r="AA666" i="9"/>
  <c r="AB666" i="9" s="1"/>
  <c r="AA667" i="9"/>
  <c r="AB667" i="9" s="1"/>
  <c r="AA668" i="9"/>
  <c r="AB668" i="9" s="1"/>
  <c r="AA669" i="9"/>
  <c r="AB669" i="9" s="1"/>
  <c r="AA670" i="9"/>
  <c r="AB670" i="9" s="1"/>
  <c r="AA671" i="9"/>
  <c r="AB671" i="9" s="1"/>
  <c r="AA672" i="9"/>
  <c r="AB672" i="9" s="1"/>
  <c r="AA673" i="9"/>
  <c r="AB673" i="9" s="1"/>
  <c r="AA674" i="9"/>
  <c r="AB674" i="9" s="1"/>
  <c r="AA675" i="9"/>
  <c r="AB675" i="9" s="1"/>
  <c r="AA676" i="9"/>
  <c r="AB676" i="9" s="1"/>
  <c r="AA677" i="9"/>
  <c r="AB677" i="9" s="1"/>
  <c r="AA678" i="9"/>
  <c r="AB678" i="9" s="1"/>
  <c r="AA679" i="9"/>
  <c r="AB679" i="9" s="1"/>
  <c r="AA680" i="9"/>
  <c r="AB680" i="9" s="1"/>
  <c r="AA681" i="9"/>
  <c r="AB681" i="9" s="1"/>
  <c r="AA682" i="9"/>
  <c r="AB682" i="9" s="1"/>
  <c r="AA683" i="9"/>
  <c r="AB683" i="9" s="1"/>
  <c r="AA684" i="9"/>
  <c r="AB684" i="9" s="1"/>
  <c r="AA685" i="9"/>
  <c r="AB685" i="9" s="1"/>
  <c r="AA686" i="9"/>
  <c r="AB686" i="9" s="1"/>
  <c r="AA687" i="9"/>
  <c r="AB687" i="9" s="1"/>
  <c r="AA688" i="9"/>
  <c r="AB688" i="9" s="1"/>
  <c r="AA689" i="9"/>
  <c r="AB689" i="9" s="1"/>
  <c r="AA690" i="9"/>
  <c r="AB690" i="9" s="1"/>
  <c r="AA691" i="9"/>
  <c r="AA692" i="9"/>
  <c r="AB692" i="9" s="1"/>
  <c r="AA693" i="9"/>
  <c r="AB693" i="9" s="1"/>
  <c r="AA694" i="9"/>
  <c r="AA695" i="9"/>
  <c r="AA696" i="9"/>
  <c r="AA697" i="9"/>
  <c r="AB697" i="9" s="1"/>
  <c r="AA698" i="9"/>
  <c r="AB698" i="9" s="1"/>
  <c r="AA699" i="9"/>
  <c r="AB699" i="9" s="1"/>
  <c r="AA700" i="9"/>
  <c r="AB700" i="9" s="1"/>
  <c r="AA701" i="9"/>
  <c r="AB701" i="9" s="1"/>
  <c r="AA702" i="9"/>
  <c r="AB702" i="9" s="1"/>
  <c r="AA703" i="9"/>
  <c r="AB703" i="9" s="1"/>
  <c r="AA704" i="9"/>
  <c r="AB704" i="9" s="1"/>
  <c r="AA705" i="9"/>
  <c r="AB705" i="9" s="1"/>
  <c r="AA706" i="9"/>
  <c r="AB706" i="9" s="1"/>
  <c r="AA707" i="9"/>
  <c r="AB707" i="9" s="1"/>
  <c r="AA708" i="9"/>
  <c r="AB708" i="9" s="1"/>
  <c r="AA709" i="9"/>
  <c r="AB709" i="9" s="1"/>
  <c r="AA710" i="9"/>
  <c r="AB710" i="9" s="1"/>
  <c r="AA711" i="9"/>
  <c r="AB711" i="9" s="1"/>
  <c r="AA712" i="9"/>
  <c r="AB712" i="9" s="1"/>
  <c r="AA713" i="9"/>
  <c r="AB713" i="9" s="1"/>
  <c r="AA714" i="9"/>
  <c r="AB714" i="9" s="1"/>
  <c r="AA715" i="9"/>
  <c r="AB715" i="9" s="1"/>
  <c r="AA716" i="9"/>
  <c r="AB716" i="9" s="1"/>
  <c r="AA717" i="9"/>
  <c r="AB717" i="9" s="1"/>
  <c r="AA718" i="9"/>
  <c r="AB718" i="9" s="1"/>
  <c r="AA719" i="9"/>
  <c r="AB719" i="9" s="1"/>
  <c r="AA720" i="9"/>
  <c r="AB720" i="9" s="1"/>
  <c r="AA721" i="9"/>
  <c r="AB721" i="9" s="1"/>
  <c r="AA722" i="9"/>
  <c r="AB722" i="9" s="1"/>
  <c r="AA723" i="9"/>
  <c r="AB723" i="9" s="1"/>
  <c r="AA724" i="9"/>
  <c r="AB724" i="9" s="1"/>
  <c r="AA725" i="9"/>
  <c r="AB725" i="9" s="1"/>
  <c r="AA726" i="9"/>
  <c r="AB726" i="9" s="1"/>
  <c r="AA727" i="9"/>
  <c r="AB727" i="9" s="1"/>
  <c r="AA728" i="9"/>
  <c r="AB728" i="9" s="1"/>
  <c r="AA729" i="9"/>
  <c r="AB729" i="9" s="1"/>
  <c r="AA730" i="9"/>
  <c r="AB730" i="9" s="1"/>
  <c r="AA731" i="9"/>
  <c r="AB731" i="9" s="1"/>
  <c r="AA732" i="9"/>
  <c r="AB732" i="9" s="1"/>
  <c r="AA733" i="9"/>
  <c r="AB733" i="9" s="1"/>
  <c r="AA734" i="9"/>
  <c r="AB734" i="9" s="1"/>
  <c r="AA735" i="9"/>
  <c r="AB735" i="9" s="1"/>
  <c r="AA736" i="9"/>
  <c r="AB736" i="9" s="1"/>
  <c r="AA737" i="9"/>
  <c r="AB737" i="9" s="1"/>
  <c r="AA738" i="9"/>
  <c r="AB738" i="9" s="1"/>
  <c r="AA739" i="9"/>
  <c r="AB739" i="9" s="1"/>
  <c r="AA740" i="9"/>
  <c r="AB740" i="9" s="1"/>
  <c r="AA741" i="9"/>
  <c r="AB741" i="9" s="1"/>
  <c r="AA742" i="9"/>
  <c r="AB742" i="9" s="1"/>
  <c r="AA743" i="9"/>
  <c r="AB743" i="9" s="1"/>
  <c r="AA744" i="9"/>
  <c r="AB744" i="9" s="1"/>
  <c r="AA745" i="9"/>
  <c r="AB745" i="9" s="1"/>
  <c r="AA746" i="9"/>
  <c r="AB746" i="9" s="1"/>
  <c r="AA747" i="9"/>
  <c r="AB747" i="9" s="1"/>
  <c r="AA748" i="9"/>
  <c r="AB748" i="9" s="1"/>
  <c r="AA749" i="9"/>
  <c r="AB749" i="9" s="1"/>
  <c r="AA750" i="9"/>
  <c r="AB750" i="9" s="1"/>
  <c r="AA751" i="9"/>
  <c r="AB751" i="9" s="1"/>
  <c r="AA752" i="9"/>
  <c r="AB752" i="9" s="1"/>
  <c r="AA753" i="9"/>
  <c r="AB753" i="9" s="1"/>
  <c r="AA754" i="9"/>
  <c r="AB754" i="9" s="1"/>
  <c r="AA755" i="9"/>
  <c r="AB755" i="9" s="1"/>
  <c r="AA756" i="9"/>
  <c r="AB756" i="9" s="1"/>
  <c r="AA757" i="9"/>
  <c r="AB757" i="9" s="1"/>
  <c r="AA758" i="9"/>
  <c r="AB758" i="9" s="1"/>
  <c r="AA759" i="9"/>
  <c r="AB759" i="9" s="1"/>
  <c r="AA760" i="9"/>
  <c r="AB760" i="9" s="1"/>
  <c r="AA761" i="9"/>
  <c r="AB761" i="9" s="1"/>
  <c r="AA762" i="9"/>
  <c r="AB762" i="9" s="1"/>
  <c r="AA763" i="9"/>
  <c r="AB763" i="9" s="1"/>
  <c r="AA764" i="9"/>
  <c r="AB764" i="9" s="1"/>
  <c r="AA765" i="9"/>
  <c r="AB765" i="9" s="1"/>
  <c r="AA766" i="9"/>
  <c r="AB766" i="9" s="1"/>
  <c r="AA767" i="9"/>
  <c r="AB767" i="9" s="1"/>
  <c r="AA768" i="9"/>
  <c r="AB768" i="9" s="1"/>
  <c r="AA769" i="9"/>
  <c r="AB769" i="9" s="1"/>
  <c r="AA770" i="9"/>
  <c r="AB770" i="9" s="1"/>
  <c r="AA771" i="9"/>
  <c r="AB771" i="9" s="1"/>
  <c r="AA772" i="9"/>
  <c r="AB772" i="9" s="1"/>
  <c r="AA773" i="9"/>
  <c r="AB773" i="9" s="1"/>
  <c r="AA774" i="9"/>
  <c r="AB774" i="9" s="1"/>
  <c r="AA775" i="9"/>
  <c r="AB775" i="9" s="1"/>
  <c r="AA776" i="9"/>
  <c r="AB776" i="9" s="1"/>
  <c r="AA777" i="9"/>
  <c r="AB777" i="9" s="1"/>
  <c r="AA778" i="9"/>
  <c r="AB778" i="9" s="1"/>
  <c r="AA779" i="9"/>
  <c r="AB779" i="9" s="1"/>
  <c r="AA780" i="9"/>
  <c r="AB780" i="9" s="1"/>
  <c r="AA781" i="9"/>
  <c r="AB781" i="9" s="1"/>
  <c r="AA782" i="9"/>
  <c r="AB782" i="9" s="1"/>
  <c r="AA783" i="9"/>
  <c r="AB783" i="9" s="1"/>
  <c r="AA784" i="9"/>
  <c r="AB784" i="9" s="1"/>
  <c r="AA785" i="9"/>
  <c r="AB785" i="9" s="1"/>
  <c r="AA786" i="9"/>
  <c r="AB786" i="9" s="1"/>
  <c r="AA787" i="9"/>
  <c r="AB787" i="9" s="1"/>
  <c r="AA788" i="9"/>
  <c r="AB788" i="9" s="1"/>
  <c r="AA789" i="9"/>
  <c r="AB789" i="9" s="1"/>
  <c r="AA790" i="9"/>
  <c r="AB790" i="9" s="1"/>
  <c r="AA791" i="9"/>
  <c r="AB791" i="9" s="1"/>
  <c r="AA792" i="9"/>
  <c r="AB792" i="9" s="1"/>
  <c r="AA793" i="9"/>
  <c r="AB793" i="9" s="1"/>
  <c r="AA794" i="9"/>
  <c r="AB794" i="9" s="1"/>
  <c r="AA795" i="9"/>
  <c r="AB795" i="9" s="1"/>
  <c r="AA796" i="9"/>
  <c r="AB796" i="9" s="1"/>
  <c r="AA797" i="9"/>
  <c r="AB797" i="9" s="1"/>
  <c r="AA798" i="9"/>
  <c r="AB798" i="9" s="1"/>
  <c r="AA799" i="9"/>
  <c r="AB799" i="9" s="1"/>
  <c r="AA800" i="9"/>
  <c r="AB800" i="9" s="1"/>
  <c r="AA801" i="9"/>
  <c r="AB801" i="9" s="1"/>
  <c r="AA802" i="9"/>
  <c r="AB802" i="9" s="1"/>
  <c r="AA803" i="9"/>
  <c r="AB803" i="9" s="1"/>
  <c r="AA804" i="9"/>
  <c r="AB804" i="9" s="1"/>
  <c r="AA805" i="9"/>
  <c r="AB805" i="9" s="1"/>
  <c r="AA806" i="9"/>
  <c r="AB806" i="9" s="1"/>
  <c r="AA807" i="9"/>
  <c r="AB807" i="9" s="1"/>
  <c r="AA808" i="9"/>
  <c r="AB808" i="9" s="1"/>
  <c r="AA809" i="9"/>
  <c r="AB809" i="9" s="1"/>
  <c r="AA810" i="9"/>
  <c r="AB810" i="9" s="1"/>
  <c r="AA811" i="9"/>
  <c r="AB811" i="9" s="1"/>
  <c r="AA812" i="9"/>
  <c r="AB812" i="9" s="1"/>
  <c r="AA813" i="9"/>
  <c r="AB813" i="9" s="1"/>
  <c r="AA814" i="9"/>
  <c r="AB814" i="9" s="1"/>
  <c r="AA815" i="9"/>
  <c r="AB815" i="9" s="1"/>
  <c r="AA816" i="9"/>
  <c r="AB816" i="9" s="1"/>
  <c r="AA817" i="9"/>
  <c r="AB817" i="9" s="1"/>
  <c r="AA818" i="9"/>
  <c r="AB818" i="9" s="1"/>
  <c r="AA819" i="9"/>
  <c r="AB819" i="9" s="1"/>
  <c r="AA820" i="9"/>
  <c r="AB820" i="9" s="1"/>
  <c r="AA821" i="9"/>
  <c r="AB821" i="9" s="1"/>
  <c r="AA822" i="9"/>
  <c r="AB822" i="9" s="1"/>
  <c r="AA823" i="9"/>
  <c r="AB823" i="9" s="1"/>
  <c r="AA824" i="9"/>
  <c r="AB824" i="9" s="1"/>
  <c r="AA825" i="9"/>
  <c r="AB825" i="9" s="1"/>
  <c r="AA826" i="9"/>
  <c r="AB826" i="9" s="1"/>
  <c r="AA827" i="9"/>
  <c r="AB827" i="9" s="1"/>
  <c r="AA828" i="9"/>
  <c r="AB828" i="9" s="1"/>
  <c r="AA829" i="9"/>
  <c r="AB829" i="9" s="1"/>
  <c r="AA830" i="9"/>
  <c r="AB830" i="9" s="1"/>
  <c r="AA831" i="9"/>
  <c r="AB831" i="9" s="1"/>
  <c r="AA832" i="9"/>
  <c r="AB832" i="9" s="1"/>
  <c r="AA833" i="9"/>
  <c r="AB833" i="9" s="1"/>
  <c r="AA834" i="9"/>
  <c r="AB834" i="9" s="1"/>
  <c r="AA835" i="9"/>
  <c r="AB835" i="9" s="1"/>
  <c r="AA836" i="9"/>
  <c r="AB836" i="9" s="1"/>
  <c r="AA837" i="9"/>
  <c r="AB837" i="9" s="1"/>
  <c r="AA838" i="9"/>
  <c r="AB838" i="9" s="1"/>
  <c r="AA839" i="9"/>
  <c r="AB839" i="9" s="1"/>
  <c r="AA840" i="9"/>
  <c r="AB840" i="9" s="1"/>
  <c r="AA841" i="9"/>
  <c r="AB841" i="9" s="1"/>
  <c r="AA842" i="9"/>
  <c r="AB842" i="9" s="1"/>
  <c r="AA843" i="9"/>
  <c r="AB843" i="9" s="1"/>
  <c r="AA844" i="9"/>
  <c r="AB844" i="9" s="1"/>
  <c r="AA845" i="9"/>
  <c r="AB845" i="9" s="1"/>
  <c r="AA846" i="9"/>
  <c r="AB846" i="9" s="1"/>
  <c r="AA847" i="9"/>
  <c r="AB847" i="9" s="1"/>
  <c r="AA848" i="9"/>
  <c r="AB848" i="9" s="1"/>
  <c r="AA849" i="9"/>
  <c r="AB849" i="9" s="1"/>
  <c r="AA850" i="9"/>
  <c r="AB850" i="9" s="1"/>
  <c r="AA851" i="9"/>
  <c r="AB851" i="9" s="1"/>
  <c r="AA852" i="9"/>
  <c r="AB852" i="9" s="1"/>
  <c r="AA853" i="9"/>
  <c r="AB853" i="9" s="1"/>
  <c r="AA854" i="9"/>
  <c r="AB854" i="9" s="1"/>
  <c r="AA855" i="9"/>
  <c r="AB855" i="9" s="1"/>
  <c r="AA856" i="9"/>
  <c r="AB856" i="9" s="1"/>
  <c r="AA857" i="9"/>
  <c r="AB857" i="9" s="1"/>
  <c r="AA858" i="9"/>
  <c r="AB858" i="9" s="1"/>
  <c r="AA859" i="9"/>
  <c r="AB859" i="9" s="1"/>
  <c r="AA860" i="9"/>
  <c r="AB860" i="9" s="1"/>
  <c r="AA861" i="9"/>
  <c r="AB861" i="9" s="1"/>
  <c r="AA862" i="9"/>
  <c r="AB862" i="9" s="1"/>
  <c r="AA863" i="9"/>
  <c r="AB863" i="9" s="1"/>
  <c r="AA864" i="9"/>
  <c r="AB864" i="9" s="1"/>
  <c r="AA865" i="9"/>
  <c r="AB865" i="9" s="1"/>
  <c r="AA866" i="9"/>
  <c r="AB866" i="9" s="1"/>
  <c r="AA867" i="9"/>
  <c r="AB867" i="9" s="1"/>
  <c r="AA868" i="9"/>
  <c r="AB868" i="9" s="1"/>
  <c r="AA869" i="9"/>
  <c r="AB869" i="9" s="1"/>
  <c r="AA870" i="9"/>
  <c r="AB870" i="9" s="1"/>
  <c r="AA871" i="9"/>
  <c r="AB871" i="9" s="1"/>
  <c r="AA872" i="9"/>
  <c r="AB872" i="9" s="1"/>
  <c r="AA873" i="9"/>
  <c r="AB873" i="9" s="1"/>
  <c r="AA874" i="9"/>
  <c r="AB874" i="9" s="1"/>
  <c r="AA875" i="9"/>
  <c r="AB875" i="9" s="1"/>
  <c r="AA876" i="9"/>
  <c r="AB876" i="9" s="1"/>
  <c r="AA877" i="9"/>
  <c r="AB877" i="9" s="1"/>
  <c r="AA878" i="9"/>
  <c r="AB878" i="9" s="1"/>
  <c r="AA879" i="9"/>
  <c r="AB879" i="9" s="1"/>
  <c r="AA880" i="9"/>
  <c r="AB880" i="9" s="1"/>
  <c r="AA881" i="9"/>
  <c r="AB881" i="9" s="1"/>
  <c r="AA882" i="9"/>
  <c r="AB882" i="9" s="1"/>
  <c r="AA883" i="9"/>
  <c r="AB883" i="9" s="1"/>
  <c r="AA884" i="9"/>
  <c r="AB884" i="9" s="1"/>
  <c r="AA885" i="9"/>
  <c r="AB885" i="9" s="1"/>
  <c r="AA886" i="9"/>
  <c r="AB886" i="9" s="1"/>
  <c r="AA887" i="9"/>
  <c r="AB887" i="9" s="1"/>
  <c r="AA888" i="9"/>
  <c r="AB888" i="9" s="1"/>
  <c r="AA889" i="9"/>
  <c r="AB889" i="9" s="1"/>
  <c r="AA890" i="9"/>
  <c r="AB890" i="9" s="1"/>
  <c r="AA891" i="9"/>
  <c r="AB891" i="9" s="1"/>
  <c r="AA892" i="9"/>
  <c r="AB892" i="9" s="1"/>
  <c r="AA893" i="9"/>
  <c r="AB893" i="9" s="1"/>
  <c r="AA894" i="9"/>
  <c r="AB894" i="9" s="1"/>
  <c r="AA895" i="9"/>
  <c r="AB895" i="9" s="1"/>
  <c r="AA896" i="9"/>
  <c r="AB896" i="9" s="1"/>
  <c r="AA897" i="9"/>
  <c r="AB897" i="9" s="1"/>
  <c r="AA898" i="9"/>
  <c r="AB898" i="9" s="1"/>
  <c r="AA899" i="9"/>
  <c r="AB899" i="9" s="1"/>
  <c r="AA900" i="9"/>
  <c r="AB900" i="9" s="1"/>
  <c r="AA901" i="9"/>
  <c r="AB901" i="9" s="1"/>
  <c r="AA902" i="9"/>
  <c r="AB902" i="9" s="1"/>
  <c r="AA903" i="9"/>
  <c r="AB903" i="9" s="1"/>
  <c r="AA904" i="9"/>
  <c r="AB904" i="9" s="1"/>
  <c r="AA905" i="9"/>
  <c r="AB905" i="9" s="1"/>
  <c r="AA906" i="9"/>
  <c r="AB906" i="9" s="1"/>
  <c r="AA907" i="9"/>
  <c r="AB907" i="9" s="1"/>
  <c r="AA908" i="9"/>
  <c r="AB908" i="9" s="1"/>
  <c r="AA909" i="9"/>
  <c r="AB909" i="9" s="1"/>
  <c r="AA910" i="9"/>
  <c r="AB910" i="9" s="1"/>
  <c r="AA911" i="9"/>
  <c r="AB911" i="9" s="1"/>
  <c r="AA912" i="9"/>
  <c r="AB912" i="9" s="1"/>
  <c r="AA913" i="9"/>
  <c r="AB913" i="9" s="1"/>
  <c r="AA914" i="9"/>
  <c r="AB914" i="9" s="1"/>
  <c r="AA915" i="9"/>
  <c r="AB915" i="9" s="1"/>
  <c r="AA916" i="9"/>
  <c r="AB916" i="9" s="1"/>
  <c r="AA917" i="9"/>
  <c r="AB917" i="9" s="1"/>
  <c r="AA918" i="9"/>
  <c r="AB918" i="9" s="1"/>
  <c r="AA919" i="9"/>
  <c r="AB919" i="9" s="1"/>
  <c r="AA920" i="9"/>
  <c r="AB920" i="9" s="1"/>
  <c r="AA921" i="9"/>
  <c r="AB921" i="9" s="1"/>
  <c r="AA922" i="9"/>
  <c r="AB922" i="9" s="1"/>
  <c r="AA923" i="9"/>
  <c r="AB923" i="9" s="1"/>
  <c r="AA924" i="9"/>
  <c r="AB924" i="9" s="1"/>
  <c r="AA925" i="9"/>
  <c r="AB925" i="9" s="1"/>
  <c r="AA926" i="9"/>
  <c r="AB926" i="9" s="1"/>
  <c r="AA927" i="9"/>
  <c r="AB927" i="9" s="1"/>
  <c r="AA928" i="9"/>
  <c r="AB928" i="9" s="1"/>
  <c r="AA929" i="9"/>
  <c r="AB929" i="9" s="1"/>
  <c r="AA930" i="9"/>
  <c r="AB930" i="9" s="1"/>
  <c r="AA931" i="9"/>
  <c r="AB931" i="9" s="1"/>
  <c r="AA932" i="9"/>
  <c r="AB932" i="9" s="1"/>
  <c r="AA933" i="9"/>
  <c r="AB933" i="9" s="1"/>
  <c r="AA934" i="9"/>
  <c r="AB934" i="9" s="1"/>
  <c r="AA935" i="9"/>
  <c r="AB935" i="9" s="1"/>
  <c r="AA936" i="9"/>
  <c r="AB936" i="9" s="1"/>
  <c r="AA937" i="9"/>
  <c r="AB937" i="9" s="1"/>
  <c r="AA938" i="9"/>
  <c r="AB938" i="9" s="1"/>
  <c r="AA939" i="9"/>
  <c r="AB939" i="9" s="1"/>
  <c r="AA940" i="9"/>
  <c r="AB940" i="9" s="1"/>
  <c r="AA941" i="9"/>
  <c r="AB941" i="9" s="1"/>
  <c r="AA942" i="9"/>
  <c r="AB942" i="9" s="1"/>
  <c r="AA943" i="9"/>
  <c r="AB943" i="9" s="1"/>
  <c r="AA944" i="9"/>
  <c r="AB944" i="9" s="1"/>
  <c r="AA945" i="9"/>
  <c r="AB945" i="9" s="1"/>
  <c r="AA946" i="9"/>
  <c r="AB946" i="9" s="1"/>
  <c r="AA947" i="9"/>
  <c r="AB947" i="9" s="1"/>
  <c r="AA948" i="9"/>
  <c r="AB948" i="9" s="1"/>
  <c r="AA949" i="9"/>
  <c r="AB949" i="9" s="1"/>
  <c r="AA950" i="9"/>
  <c r="AB950" i="9" s="1"/>
  <c r="AA951" i="9"/>
  <c r="AB951" i="9" s="1"/>
  <c r="AA952" i="9"/>
  <c r="AB952" i="9" s="1"/>
  <c r="AA953" i="9"/>
  <c r="AB953" i="9" s="1"/>
  <c r="AA954" i="9"/>
  <c r="AB954" i="9" s="1"/>
  <c r="AA955" i="9"/>
  <c r="AB955" i="9" s="1"/>
  <c r="AA956" i="9"/>
  <c r="AB956" i="9" s="1"/>
  <c r="AA957" i="9"/>
  <c r="AB957" i="9" s="1"/>
  <c r="AA958" i="9"/>
  <c r="AB958" i="9" s="1"/>
  <c r="AA959" i="9"/>
  <c r="AB959" i="9" s="1"/>
  <c r="AA960" i="9"/>
  <c r="AB960" i="9" s="1"/>
  <c r="AA961" i="9"/>
  <c r="AB961" i="9" s="1"/>
  <c r="AA962" i="9"/>
  <c r="AB962" i="9" s="1"/>
  <c r="AA963" i="9"/>
  <c r="AB963" i="9" s="1"/>
  <c r="AA964" i="9"/>
  <c r="AB964" i="9" s="1"/>
  <c r="AA965" i="9"/>
  <c r="AB965" i="9" s="1"/>
  <c r="AA966" i="9"/>
  <c r="AB966" i="9" s="1"/>
  <c r="AA967" i="9"/>
  <c r="AB967" i="9" s="1"/>
  <c r="AA968" i="9"/>
  <c r="AB968" i="9" s="1"/>
  <c r="AA969" i="9"/>
  <c r="AB969" i="9" s="1"/>
  <c r="AA970" i="9"/>
  <c r="AA971" i="9"/>
  <c r="AB971" i="9" s="1"/>
  <c r="AA972" i="9"/>
  <c r="AB972" i="9" s="1"/>
  <c r="AA973" i="9"/>
  <c r="AB973" i="9" s="1"/>
  <c r="AA974" i="9"/>
  <c r="AB974" i="9" s="1"/>
  <c r="AA975" i="9"/>
  <c r="AB975" i="9" s="1"/>
  <c r="AA976" i="9"/>
  <c r="AB976" i="9" s="1"/>
  <c r="AA977" i="9"/>
  <c r="AB977" i="9" s="1"/>
  <c r="AA978" i="9"/>
  <c r="AB978" i="9" s="1"/>
  <c r="AA979" i="9"/>
  <c r="AB979" i="9" s="1"/>
  <c r="AA980" i="9"/>
  <c r="AB980" i="9" s="1"/>
  <c r="AA981" i="9"/>
  <c r="AB981" i="9" s="1"/>
  <c r="AA982" i="9"/>
  <c r="AB982" i="9" s="1"/>
  <c r="AA983" i="9"/>
  <c r="AB983" i="9" s="1"/>
  <c r="AA984" i="9"/>
  <c r="AB984" i="9" s="1"/>
  <c r="AA985" i="9"/>
  <c r="AB985" i="9" s="1"/>
  <c r="AA986" i="9"/>
  <c r="AB986" i="9" s="1"/>
  <c r="AA987" i="9"/>
  <c r="AB987" i="9" s="1"/>
  <c r="AA988" i="9"/>
  <c r="AB988" i="9" s="1"/>
  <c r="AA989" i="9"/>
  <c r="AB989" i="9" s="1"/>
  <c r="AA990" i="9"/>
  <c r="AB990" i="9" s="1"/>
  <c r="AA991" i="9"/>
  <c r="AB991" i="9" s="1"/>
  <c r="AA992" i="9"/>
  <c r="AB992" i="9" s="1"/>
  <c r="AA993" i="9"/>
  <c r="AB993" i="9" s="1"/>
  <c r="AA994" i="9"/>
  <c r="AB994" i="9" s="1"/>
  <c r="AA995" i="9"/>
  <c r="AB995" i="9" s="1"/>
  <c r="AA996" i="9"/>
  <c r="AB996" i="9" s="1"/>
  <c r="AA997" i="9"/>
  <c r="AB997" i="9" s="1"/>
  <c r="AA998" i="9"/>
  <c r="AB998" i="9" s="1"/>
  <c r="AA999" i="9"/>
  <c r="AB999" i="9" s="1"/>
  <c r="AA1000" i="9"/>
  <c r="AB1000" i="9" s="1"/>
  <c r="AA1001" i="9"/>
  <c r="AB1001" i="9" s="1"/>
  <c r="AA1002" i="9"/>
  <c r="AB1002" i="9" s="1"/>
  <c r="AA1003" i="9"/>
  <c r="AB1003" i="9" s="1"/>
  <c r="AA1004" i="9"/>
  <c r="AB1004" i="9" s="1"/>
  <c r="AA1005" i="9"/>
  <c r="AB1005" i="9" s="1"/>
  <c r="AA1006" i="9"/>
  <c r="AB1006" i="9" s="1"/>
  <c r="AA1007" i="9"/>
  <c r="AB1007" i="9" s="1"/>
  <c r="AA1008" i="9"/>
  <c r="AB1008" i="9" s="1"/>
  <c r="AA1009" i="9"/>
  <c r="AB1009" i="9" s="1"/>
  <c r="AA1010" i="9"/>
  <c r="AB1010" i="9" s="1"/>
  <c r="AA1011" i="9"/>
  <c r="AB1011" i="9" s="1"/>
  <c r="AA1012" i="9"/>
  <c r="AB1012" i="9" s="1"/>
  <c r="AA1013" i="9"/>
  <c r="AB1013" i="9" s="1"/>
  <c r="AA1014" i="9"/>
  <c r="AB1014" i="9" s="1"/>
  <c r="AA1015" i="9"/>
  <c r="AB1015" i="9" s="1"/>
  <c r="AA1016" i="9"/>
  <c r="AB1016" i="9" s="1"/>
  <c r="AA1017" i="9"/>
  <c r="AB1017" i="9" s="1"/>
  <c r="AA1018" i="9"/>
  <c r="AB1018" i="9" s="1"/>
  <c r="AA1019" i="9"/>
  <c r="AB1019" i="9" s="1"/>
  <c r="AA1020" i="9"/>
  <c r="AB1020" i="9" s="1"/>
  <c r="AA1021" i="9"/>
  <c r="AB1021" i="9" s="1"/>
  <c r="AA1022" i="9"/>
  <c r="AB1022" i="9" s="1"/>
  <c r="AA1023" i="9"/>
  <c r="AB1023" i="9" s="1"/>
  <c r="AA1024" i="9"/>
  <c r="AB1024" i="9" s="1"/>
  <c r="AA1025" i="9"/>
  <c r="AB1025" i="9" s="1"/>
  <c r="AA1026" i="9"/>
  <c r="AB1026" i="9" s="1"/>
  <c r="AA1027" i="9"/>
  <c r="AB1027" i="9" s="1"/>
  <c r="AA1028" i="9"/>
  <c r="AB1028" i="9" s="1"/>
  <c r="AA1029" i="9"/>
  <c r="AB1029" i="9" s="1"/>
  <c r="AA1030" i="9"/>
  <c r="AB1030" i="9" s="1"/>
  <c r="AA1031" i="9"/>
  <c r="AB1031" i="9" s="1"/>
  <c r="AA1032" i="9"/>
  <c r="AB1032" i="9" s="1"/>
  <c r="AA1033" i="9"/>
  <c r="AB1033" i="9" s="1"/>
  <c r="AA1034" i="9"/>
  <c r="AB1034" i="9" s="1"/>
  <c r="AA1035" i="9"/>
  <c r="AB1035" i="9" s="1"/>
  <c r="AA1036" i="9"/>
  <c r="AB1036" i="9" s="1"/>
  <c r="AA1037" i="9"/>
  <c r="AB1037" i="9" s="1"/>
  <c r="AA1038" i="9"/>
  <c r="AB1038" i="9" s="1"/>
  <c r="AA1039" i="9"/>
  <c r="AB1039" i="9" s="1"/>
  <c r="AA1040" i="9"/>
  <c r="AB1040" i="9" s="1"/>
  <c r="AA1041" i="9"/>
  <c r="AB1041" i="9" s="1"/>
  <c r="AA1042" i="9"/>
  <c r="AB1042" i="9" s="1"/>
  <c r="AA1043" i="9"/>
  <c r="AB1043" i="9" s="1"/>
  <c r="AA1044" i="9"/>
  <c r="AB1044" i="9" s="1"/>
  <c r="AA1045" i="9"/>
  <c r="AB1045" i="9" s="1"/>
  <c r="AA1046" i="9"/>
  <c r="AB1046" i="9" s="1"/>
  <c r="AA1047" i="9"/>
  <c r="AB1047" i="9" s="1"/>
  <c r="AA1048" i="9"/>
  <c r="AB1048" i="9" s="1"/>
  <c r="AA1049" i="9"/>
  <c r="AB1049" i="9" s="1"/>
  <c r="AA1050" i="9"/>
  <c r="AB1050" i="9" s="1"/>
  <c r="AA1051" i="9"/>
  <c r="AB1051" i="9" s="1"/>
  <c r="AA1052" i="9"/>
  <c r="AB1052" i="9" s="1"/>
  <c r="AA1053" i="9"/>
  <c r="AB1053" i="9" s="1"/>
  <c r="AA1054" i="9"/>
  <c r="AB1054" i="9" s="1"/>
  <c r="AA1055" i="9"/>
  <c r="AB1055" i="9" s="1"/>
  <c r="AA1056" i="9"/>
  <c r="AB1056" i="9" s="1"/>
  <c r="AA1057" i="9"/>
  <c r="AB1057" i="9" s="1"/>
  <c r="AA1058" i="9"/>
  <c r="AB1058" i="9" s="1"/>
  <c r="AA1059" i="9"/>
  <c r="AB1059" i="9" s="1"/>
  <c r="AA1060" i="9"/>
  <c r="AB1060" i="9" s="1"/>
  <c r="AA1061" i="9"/>
  <c r="AB1061" i="9" s="1"/>
  <c r="AA1062" i="9"/>
  <c r="AB1062" i="9" s="1"/>
  <c r="AA1063" i="9"/>
  <c r="AB1063" i="9" s="1"/>
  <c r="AA1064" i="9"/>
  <c r="AB1064" i="9" s="1"/>
  <c r="AA1065" i="9"/>
  <c r="AB1065" i="9" s="1"/>
  <c r="AA1066" i="9"/>
  <c r="AB1066" i="9" s="1"/>
  <c r="AA1067" i="9"/>
  <c r="AB1067" i="9" s="1"/>
  <c r="AA1068" i="9"/>
  <c r="AB1068" i="9" s="1"/>
  <c r="AA1069" i="9"/>
  <c r="AB1069" i="9" s="1"/>
  <c r="AA1070" i="9"/>
  <c r="AB1070" i="9" s="1"/>
  <c r="AA1071" i="9"/>
  <c r="AB1071" i="9" s="1"/>
  <c r="AA1072" i="9"/>
  <c r="AB1072" i="9" s="1"/>
  <c r="AA1073" i="9"/>
  <c r="AB1073" i="9" s="1"/>
  <c r="AA1074" i="9"/>
  <c r="AB1074" i="9" s="1"/>
  <c r="AA1075" i="9"/>
  <c r="AB1075" i="9" s="1"/>
  <c r="AA1076" i="9"/>
  <c r="AB1076" i="9" s="1"/>
  <c r="AA1077" i="9"/>
  <c r="AB1077" i="9" s="1"/>
  <c r="AA1078" i="9"/>
  <c r="AB1078" i="9" s="1"/>
  <c r="AA1079" i="9"/>
  <c r="AB1079" i="9" s="1"/>
  <c r="AA1080" i="9"/>
  <c r="AB1080" i="9" s="1"/>
  <c r="AA1081" i="9"/>
  <c r="AB1081" i="9" s="1"/>
  <c r="AA1082" i="9"/>
  <c r="AB1082" i="9" s="1"/>
  <c r="AA1083" i="9"/>
  <c r="AB1083" i="9" s="1"/>
  <c r="AA1084" i="9"/>
  <c r="AB1084" i="9" s="1"/>
  <c r="AA1085" i="9"/>
  <c r="AB1085" i="9" s="1"/>
  <c r="AA1086" i="9"/>
  <c r="AB1086" i="9" s="1"/>
  <c r="AA1087" i="9"/>
  <c r="AB1087" i="9" s="1"/>
  <c r="AA1088" i="9"/>
  <c r="AB1088" i="9" s="1"/>
  <c r="AA1089" i="9"/>
  <c r="AB1089" i="9" s="1"/>
  <c r="AA1090" i="9"/>
  <c r="AB1090" i="9" s="1"/>
  <c r="AA1091" i="9"/>
  <c r="AB1091" i="9" s="1"/>
  <c r="AA1092" i="9"/>
  <c r="AB1092" i="9" s="1"/>
  <c r="AA1093" i="9"/>
  <c r="AB1093" i="9" s="1"/>
  <c r="AA1094" i="9"/>
  <c r="AB1094" i="9" s="1"/>
  <c r="AA1095" i="9"/>
  <c r="AB1095" i="9" s="1"/>
  <c r="AA1096" i="9"/>
  <c r="AB1096" i="9" s="1"/>
  <c r="AA1097" i="9"/>
  <c r="AB1097" i="9" s="1"/>
  <c r="AA1098" i="9"/>
  <c r="AB1098" i="9" s="1"/>
  <c r="AA1099" i="9"/>
  <c r="AB1099" i="9" s="1"/>
  <c r="AA1100" i="9"/>
  <c r="AB1100" i="9" s="1"/>
  <c r="AA1101" i="9"/>
  <c r="AB1101" i="9" s="1"/>
  <c r="AA1102" i="9"/>
  <c r="AB1102" i="9" s="1"/>
  <c r="AA1103" i="9"/>
  <c r="AB1103" i="9" s="1"/>
  <c r="AA1104" i="9"/>
  <c r="AB1104" i="9" s="1"/>
  <c r="AA1105" i="9"/>
  <c r="AB1105" i="9" s="1"/>
  <c r="AA1106" i="9"/>
  <c r="AB1106" i="9" s="1"/>
  <c r="AA1107" i="9"/>
  <c r="AB1107" i="9" s="1"/>
  <c r="AA1108" i="9"/>
  <c r="AB1108" i="9" s="1"/>
  <c r="AA1109" i="9"/>
  <c r="AB1109" i="9" s="1"/>
  <c r="AA1110" i="9"/>
  <c r="AB1110" i="9" s="1"/>
  <c r="AA1111" i="9"/>
  <c r="AB1111" i="9" s="1"/>
  <c r="AA1112" i="9"/>
  <c r="AB1112" i="9" s="1"/>
  <c r="AA1113" i="9"/>
  <c r="AB1113" i="9" s="1"/>
  <c r="AA1114" i="9"/>
  <c r="AB1114" i="9" s="1"/>
  <c r="AA1115" i="9"/>
  <c r="AB1115" i="9" s="1"/>
  <c r="AA1116" i="9"/>
  <c r="AB1116" i="9" s="1"/>
  <c r="AA1117" i="9"/>
  <c r="AB1117" i="9" s="1"/>
  <c r="AA1118" i="9"/>
  <c r="AB1118" i="9" s="1"/>
  <c r="AA1119" i="9"/>
  <c r="AB1119" i="9" s="1"/>
  <c r="AA1120" i="9"/>
  <c r="AB1120" i="9" s="1"/>
  <c r="AA1121" i="9"/>
  <c r="AB1121" i="9" s="1"/>
  <c r="AA1122" i="9"/>
  <c r="AB1122" i="9" s="1"/>
  <c r="AA1123" i="9"/>
  <c r="AB1123" i="9" s="1"/>
  <c r="AA1124" i="9"/>
  <c r="AB1124" i="9" s="1"/>
  <c r="AA1125" i="9"/>
  <c r="AB1125" i="9" s="1"/>
  <c r="AA1126" i="9"/>
  <c r="AB1126" i="9" s="1"/>
  <c r="AA1127" i="9"/>
  <c r="AB1127" i="9" s="1"/>
  <c r="AA1128" i="9"/>
  <c r="AB1128" i="9" s="1"/>
  <c r="AA1129" i="9"/>
  <c r="AB1129" i="9" s="1"/>
  <c r="AA1130" i="9"/>
  <c r="AB1130" i="9" s="1"/>
  <c r="AA1131" i="9"/>
  <c r="AB1131" i="9" s="1"/>
  <c r="AA1132" i="9"/>
  <c r="AB1132" i="9" s="1"/>
  <c r="AA1133" i="9"/>
  <c r="AB1133" i="9" s="1"/>
  <c r="AA1134" i="9"/>
  <c r="AB1134" i="9" s="1"/>
  <c r="AA1135" i="9"/>
  <c r="AB1135" i="9" s="1"/>
  <c r="AA1136" i="9"/>
  <c r="AB1136" i="9" s="1"/>
  <c r="AA1137" i="9"/>
  <c r="AB1137" i="9" s="1"/>
  <c r="AA1138" i="9"/>
  <c r="AB1138" i="9" s="1"/>
  <c r="AA1139" i="9"/>
  <c r="AB1139" i="9" s="1"/>
  <c r="AA1140" i="9"/>
  <c r="AB1140" i="9" s="1"/>
  <c r="AA1141" i="9"/>
  <c r="AB1141" i="9" s="1"/>
  <c r="AA1142" i="9"/>
  <c r="AB1142" i="9" s="1"/>
  <c r="AA1143" i="9"/>
  <c r="AB1143" i="9" s="1"/>
  <c r="AA1144" i="9"/>
  <c r="AB1144" i="9" s="1"/>
  <c r="AA1145" i="9"/>
  <c r="AB1145" i="9" s="1"/>
  <c r="AA1146" i="9"/>
  <c r="AB1146" i="9" s="1"/>
  <c r="AA1147" i="9"/>
  <c r="AB1147" i="9" s="1"/>
  <c r="AA1148" i="9"/>
  <c r="AB1148" i="9" s="1"/>
  <c r="AA1149" i="9"/>
  <c r="AB1149" i="9" s="1"/>
  <c r="AA1150" i="9"/>
  <c r="AB1150" i="9" s="1"/>
  <c r="AA1151" i="9"/>
  <c r="AB1151" i="9" s="1"/>
  <c r="AA1152" i="9"/>
  <c r="AB1152" i="9" s="1"/>
  <c r="AA1153" i="9"/>
  <c r="AB1153" i="9" s="1"/>
  <c r="AA1154" i="9"/>
  <c r="AB1154" i="9" s="1"/>
  <c r="AA1155" i="9"/>
  <c r="AB1155" i="9" s="1"/>
  <c r="AA1156" i="9"/>
  <c r="AB1156" i="9" s="1"/>
  <c r="AA1157" i="9"/>
  <c r="AB1157" i="9" s="1"/>
  <c r="AA1158" i="9"/>
  <c r="AB1158" i="9" s="1"/>
  <c r="AA1159" i="9"/>
  <c r="AB1159" i="9" s="1"/>
  <c r="AA1160" i="9"/>
  <c r="AB1160" i="9" s="1"/>
  <c r="AA1161" i="9"/>
  <c r="AB1161" i="9" s="1"/>
  <c r="AA1162" i="9"/>
  <c r="AB1162" i="9" s="1"/>
  <c r="AA1163" i="9"/>
  <c r="AB1163" i="9" s="1"/>
  <c r="AA1164" i="9"/>
  <c r="AB1164" i="9" s="1"/>
  <c r="AA1165" i="9"/>
  <c r="AB1165" i="9" s="1"/>
  <c r="AA1166" i="9"/>
  <c r="AB1166" i="9" s="1"/>
  <c r="AA1167" i="9"/>
  <c r="AB1167" i="9" s="1"/>
  <c r="AA1168" i="9"/>
  <c r="AB1168" i="9" s="1"/>
  <c r="AA1169" i="9"/>
  <c r="AB1169" i="9" s="1"/>
  <c r="AA1170" i="9"/>
  <c r="AB1170" i="9" s="1"/>
  <c r="AA1171" i="9"/>
  <c r="AB1171" i="9" s="1"/>
  <c r="AA1172" i="9"/>
  <c r="AB1172" i="9" s="1"/>
  <c r="AA1173" i="9"/>
  <c r="AB1173" i="9" s="1"/>
  <c r="AA1174" i="9"/>
  <c r="AB1174" i="9" s="1"/>
  <c r="AA1175" i="9"/>
  <c r="AB1175" i="9" s="1"/>
  <c r="AA1176" i="9"/>
  <c r="AB1176" i="9" s="1"/>
  <c r="AA1177" i="9"/>
  <c r="AB1177" i="9" s="1"/>
  <c r="AA1178" i="9"/>
  <c r="AB1178" i="9" s="1"/>
  <c r="AA1179" i="9"/>
  <c r="AB1179" i="9" s="1"/>
  <c r="AA1180" i="9"/>
  <c r="AB1180" i="9" s="1"/>
  <c r="AA1181" i="9"/>
  <c r="AB1181" i="9" s="1"/>
  <c r="AA1182" i="9"/>
  <c r="AB1182" i="9" s="1"/>
  <c r="AA1183" i="9"/>
  <c r="AB1183" i="9" s="1"/>
  <c r="AA1184" i="9"/>
  <c r="AB1184" i="9" s="1"/>
  <c r="AA1185" i="9"/>
  <c r="AB1185" i="9" s="1"/>
  <c r="AA1186" i="9"/>
  <c r="AB1186" i="9" s="1"/>
  <c r="AA1187" i="9"/>
  <c r="AB1187" i="9" s="1"/>
  <c r="AA1188" i="9"/>
  <c r="AB1188" i="9" s="1"/>
  <c r="AA1189" i="9"/>
  <c r="AB1189" i="9" s="1"/>
  <c r="AA1190" i="9"/>
  <c r="AB1190" i="9" s="1"/>
  <c r="AA1191" i="9"/>
  <c r="AB1191" i="9" s="1"/>
  <c r="AA1192" i="9"/>
  <c r="AB1192" i="9" s="1"/>
  <c r="AA1193" i="9"/>
  <c r="AB1193" i="9" s="1"/>
  <c r="AA1194" i="9"/>
  <c r="AB1194" i="9" s="1"/>
  <c r="AA1195" i="9"/>
  <c r="AB1195" i="9" s="1"/>
  <c r="AA1196" i="9"/>
  <c r="AB1196" i="9" s="1"/>
  <c r="AA1197" i="9"/>
  <c r="AB1197" i="9" s="1"/>
  <c r="AA1198" i="9"/>
  <c r="AB1198" i="9" s="1"/>
  <c r="AA1199" i="9"/>
  <c r="AB1199" i="9" s="1"/>
  <c r="AA1200" i="9"/>
  <c r="AB1200" i="9" s="1"/>
  <c r="AA1201" i="9"/>
  <c r="AB1201" i="9" s="1"/>
  <c r="AA1202" i="9"/>
  <c r="AB1202" i="9" s="1"/>
  <c r="AA1203" i="9"/>
  <c r="AB1203" i="9" s="1"/>
  <c r="AA1204" i="9"/>
  <c r="AB1204" i="9" s="1"/>
  <c r="AA1205" i="9"/>
  <c r="AB1205" i="9" s="1"/>
  <c r="AA1206" i="9"/>
  <c r="AB1206" i="9" s="1"/>
  <c r="AA1207" i="9"/>
  <c r="AA1208" i="9"/>
  <c r="AB1208" i="9" s="1"/>
  <c r="AA1209" i="9"/>
  <c r="AB1209" i="9" s="1"/>
  <c r="AA1210" i="9"/>
  <c r="AB1210" i="9" s="1"/>
  <c r="AA1211" i="9"/>
  <c r="AB1211" i="9" s="1"/>
  <c r="AA1212" i="9"/>
  <c r="AB1212" i="9" s="1"/>
  <c r="AA1213" i="9"/>
  <c r="AB1213" i="9" s="1"/>
  <c r="AA1214" i="9"/>
  <c r="AB1214" i="9" s="1"/>
  <c r="AA1215" i="9"/>
  <c r="AB1215" i="9" s="1"/>
  <c r="AA1216" i="9"/>
  <c r="AB1216" i="9" s="1"/>
  <c r="AA1217" i="9"/>
  <c r="AB1217" i="9" s="1"/>
  <c r="AA1218" i="9"/>
  <c r="AB1218" i="9" s="1"/>
  <c r="AA1219" i="9"/>
  <c r="AB1219" i="9" s="1"/>
  <c r="AA1220" i="9"/>
  <c r="AB1220" i="9" s="1"/>
  <c r="AA1221" i="9"/>
  <c r="AB1221" i="9" s="1"/>
  <c r="AA1222" i="9"/>
  <c r="AB1222" i="9" s="1"/>
  <c r="AA1223" i="9"/>
  <c r="AB1223" i="9" s="1"/>
  <c r="AA1224" i="9"/>
  <c r="AB1224" i="9" s="1"/>
  <c r="AA1225" i="9"/>
  <c r="AB1225" i="9" s="1"/>
  <c r="AA1226" i="9"/>
  <c r="AB1226" i="9" s="1"/>
  <c r="AA1227" i="9"/>
  <c r="AB1227" i="9" s="1"/>
  <c r="AA1228" i="9"/>
  <c r="AB1228" i="9" s="1"/>
  <c r="AA1229" i="9"/>
  <c r="AB1229" i="9" s="1"/>
  <c r="AA1230" i="9"/>
  <c r="AB1230" i="9" s="1"/>
  <c r="AA1231" i="9"/>
  <c r="AB1231" i="9" s="1"/>
  <c r="AA1232" i="9"/>
  <c r="AB1232" i="9" s="1"/>
  <c r="AA1233" i="9"/>
  <c r="AB1233" i="9" s="1"/>
  <c r="AA1234" i="9"/>
  <c r="AB1234" i="9" s="1"/>
  <c r="AA1235" i="9"/>
  <c r="AB1235" i="9" s="1"/>
  <c r="AA1236" i="9"/>
  <c r="AB1236" i="9" s="1"/>
  <c r="AA1237" i="9"/>
  <c r="AB1237" i="9" s="1"/>
  <c r="AA1238" i="9"/>
  <c r="AB1238" i="9" s="1"/>
  <c r="AA1239" i="9"/>
  <c r="AB1239" i="9" s="1"/>
  <c r="AA1240" i="9"/>
  <c r="AB1240" i="9" s="1"/>
  <c r="AA1241" i="9"/>
  <c r="AB1241" i="9" s="1"/>
  <c r="AA1242" i="9"/>
  <c r="AB1242" i="9" s="1"/>
  <c r="AA1243" i="9"/>
  <c r="AB1243" i="9" s="1"/>
  <c r="AA1244" i="9"/>
  <c r="AB1244" i="9" s="1"/>
  <c r="AA1245" i="9"/>
  <c r="AB1245" i="9" s="1"/>
  <c r="AA1246" i="9"/>
  <c r="AB1246" i="9" s="1"/>
  <c r="AA1247" i="9"/>
  <c r="AB1247" i="9" s="1"/>
  <c r="AA1248" i="9"/>
  <c r="AB1248" i="9" s="1"/>
  <c r="AA1249" i="9"/>
  <c r="AB1249" i="9" s="1"/>
  <c r="AA1250" i="9"/>
  <c r="AB1250" i="9" s="1"/>
  <c r="AA1251" i="9"/>
  <c r="AB1251" i="9" s="1"/>
  <c r="AA1252" i="9"/>
  <c r="AB1252" i="9" s="1"/>
  <c r="AA1253" i="9"/>
  <c r="AB1253" i="9" s="1"/>
  <c r="AA1254" i="9"/>
  <c r="AB1254" i="9" s="1"/>
  <c r="AA1255" i="9"/>
  <c r="AB1255" i="9" s="1"/>
  <c r="AA1256" i="9"/>
  <c r="AB1256" i="9" s="1"/>
  <c r="AA1257" i="9"/>
  <c r="AB1257" i="9" s="1"/>
  <c r="AA1258" i="9"/>
  <c r="AB1258" i="9" s="1"/>
  <c r="AA1259" i="9"/>
  <c r="AB1259" i="9" s="1"/>
  <c r="AA1260" i="9"/>
  <c r="AB1260" i="9" s="1"/>
  <c r="AA1261" i="9"/>
  <c r="AB1261" i="9" s="1"/>
  <c r="AA1262" i="9"/>
  <c r="AB1262" i="9" s="1"/>
  <c r="AA1263" i="9"/>
  <c r="AB1263" i="9" s="1"/>
  <c r="AA1264" i="9"/>
  <c r="AB1264" i="9" s="1"/>
  <c r="AA1265" i="9"/>
  <c r="AB1265" i="9" s="1"/>
  <c r="AA1266" i="9"/>
  <c r="AB1266" i="9" s="1"/>
  <c r="AA1267" i="9"/>
  <c r="AB1267" i="9" s="1"/>
  <c r="AA1268" i="9"/>
  <c r="AB1268" i="9" s="1"/>
  <c r="AA1269" i="9"/>
  <c r="AB1269" i="9" s="1"/>
  <c r="AA1270" i="9"/>
  <c r="AB1270" i="9" s="1"/>
  <c r="AA1271" i="9"/>
  <c r="AB1271" i="9" s="1"/>
  <c r="AA1272" i="9"/>
  <c r="AB1272" i="9" s="1"/>
  <c r="AA1273" i="9"/>
  <c r="AB1273" i="9" s="1"/>
  <c r="AA1274" i="9"/>
  <c r="AB1274" i="9" s="1"/>
  <c r="AA1275" i="9"/>
  <c r="AB1275" i="9" s="1"/>
  <c r="AA1276" i="9"/>
  <c r="AB1276" i="9" s="1"/>
  <c r="AA1277" i="9"/>
  <c r="AB1277" i="9" s="1"/>
  <c r="AA1278" i="9"/>
  <c r="AB1278" i="9" s="1"/>
  <c r="AA1279" i="9"/>
  <c r="AB1279" i="9" s="1"/>
  <c r="AA1280" i="9"/>
  <c r="AB1280" i="9" s="1"/>
  <c r="AA1281" i="9"/>
  <c r="AB1281" i="9" s="1"/>
  <c r="AA1282" i="9"/>
  <c r="AB1282" i="9" s="1"/>
  <c r="AA1283" i="9"/>
  <c r="AB1283" i="9" s="1"/>
  <c r="AA1284" i="9"/>
  <c r="AB1284" i="9" s="1"/>
  <c r="AA1285" i="9"/>
  <c r="AB1285" i="9" s="1"/>
  <c r="AA1286" i="9"/>
  <c r="AB1286" i="9" s="1"/>
  <c r="AA1287" i="9"/>
  <c r="AB1287" i="9" s="1"/>
  <c r="AA1288" i="9"/>
  <c r="AB1288" i="9" s="1"/>
  <c r="AA1289" i="9"/>
  <c r="AB1289" i="9" s="1"/>
  <c r="AA1290" i="9"/>
  <c r="AB1290" i="9" s="1"/>
  <c r="AA1291" i="9"/>
  <c r="AB1291" i="9" s="1"/>
  <c r="AA1292" i="9"/>
  <c r="AB1292" i="9" s="1"/>
  <c r="AA1293" i="9"/>
  <c r="AB1293" i="9" s="1"/>
  <c r="AA1294" i="9"/>
  <c r="AB1294" i="9" s="1"/>
  <c r="AA1295" i="9"/>
  <c r="AB1295" i="9" s="1"/>
  <c r="AA1296" i="9"/>
  <c r="AB1296" i="9" s="1"/>
  <c r="AA1297" i="9"/>
  <c r="AB1297" i="9" s="1"/>
  <c r="AA1298" i="9"/>
  <c r="AB1298" i="9" s="1"/>
  <c r="AA1299" i="9"/>
  <c r="AB1299" i="9" s="1"/>
  <c r="AA1300" i="9"/>
  <c r="AB1300" i="9" s="1"/>
  <c r="AA1301" i="9"/>
  <c r="AB1301" i="9" s="1"/>
  <c r="AA1302" i="9"/>
  <c r="AB1302" i="9" s="1"/>
  <c r="AA1303" i="9"/>
  <c r="AB1303" i="9" s="1"/>
  <c r="AA1304" i="9"/>
  <c r="AB1304" i="9" s="1"/>
  <c r="AA1305" i="9"/>
  <c r="AB1305" i="9" s="1"/>
  <c r="AA1306" i="9"/>
  <c r="AB1306" i="9" s="1"/>
  <c r="AA1307" i="9"/>
  <c r="AB1307" i="9" s="1"/>
  <c r="AA1308" i="9"/>
  <c r="AB1308" i="9" s="1"/>
  <c r="AA1309" i="9"/>
  <c r="AB1309" i="9" s="1"/>
  <c r="AA1310" i="9"/>
  <c r="AB1310" i="9" s="1"/>
  <c r="AA1311" i="9"/>
  <c r="AB1311" i="9" s="1"/>
  <c r="AA1312" i="9"/>
  <c r="AB1312" i="9" s="1"/>
  <c r="AA1313" i="9"/>
  <c r="AB1313" i="9" s="1"/>
  <c r="AA1314" i="9"/>
  <c r="AB1314" i="9" s="1"/>
  <c r="AA1315" i="9"/>
  <c r="AB1315" i="9" s="1"/>
  <c r="AA1316" i="9"/>
  <c r="AB1316" i="9" s="1"/>
  <c r="AA1317" i="9"/>
  <c r="AB1317" i="9" s="1"/>
  <c r="AA1318" i="9"/>
  <c r="AB1318" i="9" s="1"/>
  <c r="AA1319" i="9"/>
  <c r="AB1319" i="9" s="1"/>
  <c r="AA1320" i="9"/>
  <c r="AB1320" i="9" s="1"/>
  <c r="AA1321" i="9"/>
  <c r="AB1321" i="9" s="1"/>
  <c r="AA1322" i="9"/>
  <c r="AB1322" i="9" s="1"/>
  <c r="AA1323" i="9"/>
  <c r="AB1323" i="9" s="1"/>
  <c r="AA1324" i="9"/>
  <c r="AB1324" i="9" s="1"/>
  <c r="AA1325" i="9"/>
  <c r="AB1325" i="9" s="1"/>
  <c r="AA1326" i="9"/>
  <c r="AB1326" i="9" s="1"/>
  <c r="AA1327" i="9"/>
  <c r="AB1327" i="9" s="1"/>
  <c r="AA1328" i="9"/>
  <c r="AB1328" i="9" s="1"/>
  <c r="AA1329" i="9"/>
  <c r="AB1329" i="9" s="1"/>
  <c r="AA1330" i="9"/>
  <c r="AB1330" i="9" s="1"/>
  <c r="AA1331" i="9"/>
  <c r="AB1331" i="9" s="1"/>
  <c r="AA1332" i="9"/>
  <c r="AB1332" i="9" s="1"/>
  <c r="AA1333" i="9"/>
  <c r="AB1333" i="9" s="1"/>
  <c r="AA1334" i="9"/>
  <c r="AB1334" i="9" s="1"/>
  <c r="AA1335" i="9"/>
  <c r="AB1335" i="9" s="1"/>
  <c r="AA1336" i="9"/>
  <c r="AB1336" i="9" s="1"/>
  <c r="AA1337" i="9"/>
  <c r="AB1337" i="9" s="1"/>
  <c r="AA1338" i="9"/>
  <c r="AB1338" i="9" s="1"/>
  <c r="AA1339" i="9"/>
  <c r="AB1339" i="9" s="1"/>
  <c r="AA1340" i="9"/>
  <c r="AB1340" i="9" s="1"/>
  <c r="AA1341" i="9"/>
  <c r="AB1341" i="9" s="1"/>
  <c r="AA1342" i="9"/>
  <c r="AB1342" i="9" s="1"/>
  <c r="AA1343" i="9"/>
  <c r="AB1343" i="9" s="1"/>
  <c r="AA1344" i="9"/>
  <c r="AB1344" i="9" s="1"/>
  <c r="AA1345" i="9"/>
  <c r="AB1345" i="9" s="1"/>
  <c r="AA1346" i="9"/>
  <c r="AB1346" i="9" s="1"/>
  <c r="AA1347" i="9"/>
  <c r="AB1347" i="9" s="1"/>
  <c r="AA1348" i="9"/>
  <c r="AB1348" i="9" s="1"/>
  <c r="AA1349" i="9"/>
  <c r="AB1349" i="9" s="1"/>
  <c r="AA1350" i="9"/>
  <c r="AB1350" i="9" s="1"/>
  <c r="AA1351" i="9"/>
  <c r="AB1351" i="9" s="1"/>
  <c r="AA1352" i="9"/>
  <c r="AB1352" i="9" s="1"/>
  <c r="AA1353" i="9"/>
  <c r="AB1353" i="9" s="1"/>
  <c r="AA1354" i="9"/>
  <c r="AB1354" i="9" s="1"/>
  <c r="AA1355" i="9"/>
  <c r="AB1355" i="9" s="1"/>
  <c r="AA1356" i="9"/>
  <c r="AB1356" i="9" s="1"/>
  <c r="AA1357" i="9"/>
  <c r="AB1357" i="9" s="1"/>
  <c r="AA1358" i="9"/>
  <c r="AB1358" i="9" s="1"/>
  <c r="AA1359" i="9"/>
  <c r="AB1359" i="9" s="1"/>
  <c r="AA1360" i="9"/>
  <c r="AB1360" i="9" s="1"/>
  <c r="AA1361" i="9"/>
  <c r="AB1361" i="9" s="1"/>
  <c r="AA1362" i="9"/>
  <c r="AB1362" i="9" s="1"/>
  <c r="AA1363" i="9"/>
  <c r="AB1363" i="9" s="1"/>
  <c r="AA1364" i="9"/>
  <c r="AB1364" i="9" s="1"/>
  <c r="AA1365" i="9"/>
  <c r="AB1365" i="9" s="1"/>
  <c r="AA1366" i="9"/>
  <c r="AB1366" i="9" s="1"/>
  <c r="AA1367" i="9"/>
  <c r="AB1367" i="9" s="1"/>
  <c r="AA1368" i="9"/>
  <c r="AB1368" i="9" s="1"/>
  <c r="AA1369" i="9"/>
  <c r="AB1369" i="9" s="1"/>
  <c r="AA1370" i="9"/>
  <c r="AB1370" i="9" s="1"/>
  <c r="AA1371" i="9"/>
  <c r="AB1371" i="9" s="1"/>
  <c r="AA1372" i="9"/>
  <c r="AB1372" i="9" s="1"/>
  <c r="AA1373" i="9"/>
  <c r="AB1373" i="9" s="1"/>
  <c r="AA1374" i="9"/>
  <c r="AB1374" i="9" s="1"/>
  <c r="AA1375" i="9"/>
  <c r="AB1375" i="9" s="1"/>
  <c r="AA1376" i="9"/>
  <c r="AB1376" i="9" s="1"/>
  <c r="AA1377" i="9"/>
  <c r="AB1377" i="9" s="1"/>
  <c r="AA1378" i="9"/>
  <c r="AB1378" i="9" s="1"/>
  <c r="AA1379" i="9"/>
  <c r="AB1379" i="9" s="1"/>
  <c r="AA1380" i="9"/>
  <c r="AB1380" i="9" s="1"/>
  <c r="AA1381" i="9"/>
  <c r="AB1381" i="9" s="1"/>
  <c r="AA1382" i="9"/>
  <c r="AB1382" i="9" s="1"/>
  <c r="AA1383" i="9"/>
  <c r="AB1383" i="9" s="1"/>
  <c r="AA1384" i="9"/>
  <c r="AB1384" i="9" s="1"/>
  <c r="AA1385" i="9"/>
  <c r="AB1385" i="9" s="1"/>
  <c r="AA1386" i="9"/>
  <c r="AB1386" i="9" s="1"/>
  <c r="AA1387" i="9"/>
  <c r="AB1387" i="9" s="1"/>
  <c r="AA1388" i="9"/>
  <c r="AB1388" i="9" s="1"/>
  <c r="AA1389" i="9"/>
  <c r="AB1389" i="9" s="1"/>
  <c r="AA1390" i="9"/>
  <c r="AB1390" i="9" s="1"/>
  <c r="AA1391" i="9"/>
  <c r="AB1391" i="9" s="1"/>
  <c r="AA1392" i="9"/>
  <c r="AB1392" i="9" s="1"/>
  <c r="AA1393" i="9"/>
  <c r="AB1393" i="9" s="1"/>
  <c r="AA1394" i="9"/>
  <c r="AB1394" i="9" s="1"/>
  <c r="AA1395" i="9"/>
  <c r="AB1395" i="9" s="1"/>
  <c r="AA1396" i="9"/>
  <c r="AB1396" i="9" s="1"/>
  <c r="AA1397" i="9"/>
  <c r="AB1397" i="9" s="1"/>
  <c r="AA1398" i="9"/>
  <c r="AB1398" i="9" s="1"/>
  <c r="AA1399" i="9"/>
  <c r="AB1399" i="9" s="1"/>
  <c r="AA1400" i="9"/>
  <c r="AB1400" i="9" s="1"/>
  <c r="AA1401" i="9"/>
  <c r="AB1401" i="9" s="1"/>
  <c r="AA1402" i="9"/>
  <c r="AB1402" i="9" s="1"/>
  <c r="AA1403" i="9"/>
  <c r="AB1403" i="9" s="1"/>
  <c r="AA1404" i="9"/>
  <c r="AB1404" i="9" s="1"/>
  <c r="AA1405" i="9"/>
  <c r="AB1405" i="9" s="1"/>
  <c r="AA1406" i="9"/>
  <c r="AB1406" i="9" s="1"/>
  <c r="AA1407" i="9"/>
  <c r="AB1407" i="9" s="1"/>
  <c r="AA1408" i="9"/>
  <c r="AB1408" i="9" s="1"/>
  <c r="AA1409" i="9"/>
  <c r="AB1409" i="9" s="1"/>
  <c r="AA1410" i="9"/>
  <c r="AB1410" i="9" s="1"/>
  <c r="AA1411" i="9"/>
  <c r="AB1411" i="9" s="1"/>
  <c r="AA1412" i="9"/>
  <c r="AB1412" i="9" s="1"/>
  <c r="AA1413" i="9"/>
  <c r="AB1413" i="9" s="1"/>
  <c r="AA1414" i="9"/>
  <c r="AB1414" i="9" s="1"/>
  <c r="AA1415" i="9"/>
  <c r="AB1415" i="9" s="1"/>
  <c r="AA1416" i="9"/>
  <c r="AB1416" i="9" s="1"/>
  <c r="AA1417" i="9"/>
  <c r="AB1417" i="9" s="1"/>
  <c r="AA1418" i="9"/>
  <c r="AB1418" i="9" s="1"/>
  <c r="AA1419" i="9"/>
  <c r="AB1419" i="9" s="1"/>
  <c r="AA1420" i="9"/>
  <c r="AB1420" i="9" s="1"/>
  <c r="AA1421" i="9"/>
  <c r="AB1421" i="9" s="1"/>
  <c r="AA1422" i="9"/>
  <c r="AB1422" i="9" s="1"/>
  <c r="AA1423" i="9"/>
  <c r="AB1423" i="9" s="1"/>
  <c r="AA1424" i="9"/>
  <c r="AB1424" i="9" s="1"/>
  <c r="AA1425" i="9"/>
  <c r="AB1425" i="9" s="1"/>
  <c r="AA1426" i="9"/>
  <c r="AB1426" i="9" s="1"/>
  <c r="AA1427" i="9"/>
  <c r="AB1427" i="9" s="1"/>
  <c r="AA1428" i="9"/>
  <c r="AB1428" i="9" s="1"/>
  <c r="AA1429" i="9"/>
  <c r="AB1429" i="9" s="1"/>
  <c r="AA1430" i="9"/>
  <c r="AB1430" i="9" s="1"/>
  <c r="AA1431" i="9"/>
  <c r="AB1431" i="9" s="1"/>
  <c r="AA1432" i="9"/>
  <c r="AB1432" i="9" s="1"/>
  <c r="AA1433" i="9"/>
  <c r="AB1433" i="9" s="1"/>
  <c r="AA1434" i="9"/>
  <c r="AB1434" i="9" s="1"/>
  <c r="AA1435" i="9"/>
  <c r="AB1435" i="9" s="1"/>
  <c r="AA1436" i="9"/>
  <c r="AB1436" i="9" s="1"/>
  <c r="AA1437" i="9"/>
  <c r="AB1437" i="9" s="1"/>
  <c r="AA1438" i="9"/>
  <c r="AB1438" i="9" s="1"/>
  <c r="AA1439" i="9"/>
  <c r="AB1439" i="9" s="1"/>
  <c r="AA1440" i="9"/>
  <c r="AB1440" i="9" s="1"/>
  <c r="AA1441" i="9"/>
  <c r="AB1441" i="9" s="1"/>
  <c r="AA1442" i="9"/>
  <c r="AB1442" i="9" s="1"/>
  <c r="AA1443" i="9"/>
  <c r="AB1443" i="9" s="1"/>
  <c r="AA1444" i="9"/>
  <c r="AB1444" i="9" s="1"/>
  <c r="AA1445" i="9"/>
  <c r="AB1445" i="9" s="1"/>
  <c r="AA1446" i="9"/>
  <c r="AB1446" i="9" s="1"/>
  <c r="AA1447" i="9"/>
  <c r="AB1447" i="9" s="1"/>
  <c r="AA1448" i="9"/>
  <c r="AB1448" i="9" s="1"/>
  <c r="AA1449" i="9"/>
  <c r="AB1449" i="9" s="1"/>
  <c r="AA1450" i="9"/>
  <c r="AB1450" i="9" s="1"/>
  <c r="AA1451" i="9"/>
  <c r="AB1451" i="9" s="1"/>
  <c r="AA1452" i="9"/>
  <c r="AB1452" i="9" s="1"/>
  <c r="AA1453" i="9"/>
  <c r="AB1453" i="9" s="1"/>
  <c r="AA1454" i="9"/>
  <c r="AB1454" i="9" s="1"/>
  <c r="AA1455" i="9"/>
  <c r="AB1455" i="9" s="1"/>
  <c r="AA1456" i="9"/>
  <c r="AB1456" i="9" s="1"/>
  <c r="AA1457" i="9"/>
  <c r="AB1457" i="9" s="1"/>
  <c r="AA1458" i="9"/>
  <c r="AB1458" i="9" s="1"/>
  <c r="AA1459" i="9"/>
  <c r="AB1459" i="9" s="1"/>
  <c r="AA1460" i="9"/>
  <c r="AB1460" i="9" s="1"/>
  <c r="AA1461" i="9"/>
  <c r="AB1461" i="9" s="1"/>
  <c r="AA1462" i="9"/>
  <c r="AB1462" i="9" s="1"/>
  <c r="AA1463" i="9"/>
  <c r="AB1463" i="9" s="1"/>
  <c r="AA1464" i="9"/>
  <c r="AB1464" i="9" s="1"/>
  <c r="AA1465" i="9"/>
  <c r="AB1465" i="9" s="1"/>
  <c r="AA1466" i="9"/>
  <c r="AB1466" i="9" s="1"/>
  <c r="AA1467" i="9"/>
  <c r="AB1467" i="9" s="1"/>
  <c r="AA1468" i="9"/>
  <c r="AB1468" i="9" s="1"/>
  <c r="AA1469" i="9"/>
  <c r="AB1469" i="9" s="1"/>
  <c r="AA1470" i="9"/>
  <c r="AB1470" i="9" s="1"/>
  <c r="AA1471" i="9"/>
  <c r="AB1471" i="9" s="1"/>
  <c r="AA1472" i="9"/>
  <c r="AB1472" i="9" s="1"/>
  <c r="AA1473" i="9"/>
  <c r="AB1473" i="9" s="1"/>
  <c r="AA1474" i="9"/>
  <c r="AB1474" i="9" s="1"/>
  <c r="AA1475" i="9"/>
  <c r="AB1475" i="9" s="1"/>
  <c r="AA1476" i="9"/>
  <c r="AB1476" i="9" s="1"/>
  <c r="AA1477" i="9"/>
  <c r="AB1477" i="9" s="1"/>
  <c r="AA1478" i="9"/>
  <c r="AB1478" i="9" s="1"/>
  <c r="AA1479" i="9"/>
  <c r="AB1479" i="9" s="1"/>
  <c r="AA1480" i="9"/>
  <c r="AB1480" i="9" s="1"/>
  <c r="AA1481" i="9"/>
  <c r="AB1481" i="9" s="1"/>
  <c r="AA1482" i="9"/>
  <c r="AB1482" i="9" s="1"/>
  <c r="AA1483" i="9"/>
  <c r="AB1483" i="9" s="1"/>
  <c r="AA1484" i="9"/>
  <c r="AB1484" i="9" s="1"/>
  <c r="AA1485" i="9"/>
  <c r="AB1485" i="9" s="1"/>
  <c r="AA1486" i="9"/>
  <c r="AB1486" i="9" s="1"/>
  <c r="AA1487" i="9"/>
  <c r="AB1487" i="9" s="1"/>
  <c r="AA1488" i="9"/>
  <c r="AB1488" i="9" s="1"/>
  <c r="AA1489" i="9"/>
  <c r="AB1489" i="9" s="1"/>
  <c r="AA1490" i="9"/>
  <c r="AB1490" i="9" s="1"/>
  <c r="AA1491" i="9"/>
  <c r="AB1491" i="9" s="1"/>
  <c r="AA1492" i="9"/>
  <c r="AB1492" i="9" s="1"/>
  <c r="AA1493" i="9"/>
  <c r="AB1493" i="9" s="1"/>
  <c r="AA1494" i="9"/>
  <c r="AB1494" i="9" s="1"/>
  <c r="AA1495" i="9"/>
  <c r="AB1495" i="9" s="1"/>
  <c r="AA1496" i="9"/>
  <c r="AB1496" i="9" s="1"/>
  <c r="AA1497" i="9"/>
  <c r="AB1497" i="9" s="1"/>
  <c r="AA1498" i="9"/>
  <c r="AB1498" i="9" s="1"/>
  <c r="AA1499" i="9"/>
  <c r="AB1499" i="9" s="1"/>
  <c r="AA1500" i="9"/>
  <c r="AB1500" i="9" s="1"/>
  <c r="AA1501" i="9"/>
  <c r="AB1501" i="9" s="1"/>
  <c r="AA1502" i="9"/>
  <c r="AB1502" i="9" s="1"/>
  <c r="AA1503" i="9"/>
  <c r="AB1503" i="9" s="1"/>
  <c r="AA1504" i="9"/>
  <c r="AB1504" i="9" s="1"/>
  <c r="AA1505" i="9"/>
  <c r="AB1505" i="9" s="1"/>
  <c r="AA1506" i="9"/>
  <c r="AB1506" i="9" s="1"/>
  <c r="AA1507" i="9"/>
  <c r="AB1507" i="9" s="1"/>
  <c r="AA1508" i="9"/>
  <c r="AB1508" i="9" s="1"/>
  <c r="AA1509" i="9"/>
  <c r="AB1509" i="9" s="1"/>
  <c r="AA1510" i="9"/>
  <c r="AB1510" i="9" s="1"/>
  <c r="AA1511" i="9"/>
  <c r="AB1511" i="9" s="1"/>
  <c r="AA1512" i="9"/>
  <c r="AB1512" i="9" s="1"/>
  <c r="AA1513" i="9"/>
  <c r="AB1513" i="9" s="1"/>
  <c r="AA1514" i="9"/>
  <c r="AB1514" i="9" s="1"/>
  <c r="AA1515" i="9"/>
  <c r="AA1516" i="9"/>
  <c r="AA1517" i="9"/>
  <c r="AB1517" i="9" s="1"/>
  <c r="AA1518" i="9"/>
  <c r="AB1518" i="9" s="1"/>
  <c r="AA1519" i="9"/>
  <c r="AB1519" i="9" s="1"/>
  <c r="AA1520" i="9"/>
  <c r="AB1520" i="9" s="1"/>
  <c r="AA1521" i="9"/>
  <c r="AB1521" i="9" s="1"/>
  <c r="AA1522" i="9"/>
  <c r="AB1522" i="9" s="1"/>
  <c r="AA1523" i="9"/>
  <c r="AB1523" i="9" s="1"/>
  <c r="AA1524" i="9"/>
  <c r="AB1524" i="9" s="1"/>
  <c r="AA1525" i="9"/>
  <c r="AB1525" i="9" s="1"/>
  <c r="AA1526" i="9"/>
  <c r="AB1526" i="9" s="1"/>
  <c r="AA1527" i="9"/>
  <c r="AB1527" i="9" s="1"/>
  <c r="AA1528" i="9"/>
  <c r="AB1528" i="9" s="1"/>
  <c r="AA1529" i="9"/>
  <c r="AB1529" i="9" s="1"/>
  <c r="AA1530" i="9"/>
  <c r="AB1530" i="9" s="1"/>
  <c r="AA1531" i="9"/>
  <c r="AB1531" i="9" s="1"/>
  <c r="AA1532" i="9"/>
  <c r="AB1532" i="9" s="1"/>
  <c r="AA1533" i="9"/>
  <c r="AB1533" i="9" s="1"/>
  <c r="AA1534" i="9"/>
  <c r="AB1534" i="9" s="1"/>
  <c r="AA1535" i="9"/>
  <c r="AB1535" i="9" s="1"/>
  <c r="AA1536" i="9"/>
  <c r="AB1536" i="9" s="1"/>
  <c r="AA1537" i="9"/>
  <c r="AB1537" i="9" s="1"/>
  <c r="AA1538" i="9"/>
  <c r="AB1538" i="9" s="1"/>
  <c r="AA1539" i="9"/>
  <c r="AB1539" i="9" s="1"/>
  <c r="AA1540" i="9"/>
  <c r="AB1540" i="9" s="1"/>
  <c r="AA1541" i="9"/>
  <c r="AB1541" i="9" s="1"/>
  <c r="AA1542" i="9"/>
  <c r="AB1542" i="9" s="1"/>
  <c r="AA1543" i="9"/>
  <c r="AB1543" i="9" s="1"/>
  <c r="AA1544" i="9"/>
  <c r="AB1544" i="9" s="1"/>
  <c r="AA1545" i="9"/>
  <c r="AB1545" i="9" s="1"/>
  <c r="AA1546" i="9"/>
  <c r="AB1546" i="9" s="1"/>
  <c r="AA1547" i="9"/>
  <c r="AB1547" i="9" s="1"/>
  <c r="AA1548" i="9"/>
  <c r="AB1548" i="9" s="1"/>
  <c r="AA1549" i="9"/>
  <c r="AB1549" i="9" s="1"/>
  <c r="AA1550" i="9"/>
  <c r="AB1550" i="9" s="1"/>
  <c r="AA1551" i="9"/>
  <c r="AB1551" i="9" s="1"/>
  <c r="AA1552" i="9"/>
  <c r="AB1552" i="9" s="1"/>
  <c r="AA1553" i="9"/>
  <c r="AB1553" i="9" s="1"/>
  <c r="AA1554" i="9"/>
  <c r="AB1554" i="9" s="1"/>
  <c r="AA1555" i="9"/>
  <c r="AB1555" i="9" s="1"/>
  <c r="AA1556" i="9"/>
  <c r="AB1556" i="9" s="1"/>
  <c r="AA1557" i="9"/>
  <c r="AB1557" i="9" s="1"/>
  <c r="AA1558" i="9"/>
  <c r="AB1558" i="9" s="1"/>
  <c r="AA1559" i="9"/>
  <c r="AB1559" i="9" s="1"/>
  <c r="AA1560" i="9"/>
  <c r="AB1560" i="9" s="1"/>
  <c r="AA1561" i="9"/>
  <c r="AB1561" i="9" s="1"/>
  <c r="AA1562" i="9"/>
  <c r="AB1562" i="9" s="1"/>
  <c r="AA1563" i="9"/>
  <c r="AB1563" i="9" s="1"/>
  <c r="AA1564" i="9"/>
  <c r="AB1564" i="9" s="1"/>
  <c r="AA1565" i="9"/>
  <c r="AB1565" i="9" s="1"/>
  <c r="AA1566" i="9"/>
  <c r="AB1566" i="9" s="1"/>
  <c r="AA1567" i="9"/>
  <c r="AB1567" i="9" s="1"/>
  <c r="AA1568" i="9"/>
  <c r="AB1568" i="9" s="1"/>
  <c r="AA1569" i="9"/>
  <c r="AB1569" i="9" s="1"/>
  <c r="AA1570" i="9"/>
  <c r="AB1570" i="9" s="1"/>
  <c r="AA1571" i="9"/>
  <c r="AB1571" i="9" s="1"/>
  <c r="AA1572" i="9"/>
  <c r="AB1572" i="9" s="1"/>
  <c r="AA1573" i="9"/>
  <c r="AB1573" i="9" s="1"/>
  <c r="AA1574" i="9"/>
  <c r="AB1574" i="9" s="1"/>
  <c r="AA1575" i="9"/>
  <c r="AB1575" i="9" s="1"/>
  <c r="AA1576" i="9"/>
  <c r="AB1576" i="9" s="1"/>
  <c r="AA1577" i="9"/>
  <c r="AB1577" i="9" s="1"/>
  <c r="AA1578" i="9"/>
  <c r="AB1578" i="9" s="1"/>
  <c r="AA1579" i="9"/>
  <c r="AB1579" i="9" s="1"/>
  <c r="AA1580" i="9"/>
  <c r="AB1580" i="9" s="1"/>
  <c r="AA1581" i="9"/>
  <c r="AB1581" i="9" s="1"/>
  <c r="AA1582" i="9"/>
  <c r="AB1582" i="9" s="1"/>
  <c r="AA1583" i="9"/>
  <c r="AB1583" i="9" s="1"/>
  <c r="AA1584" i="9"/>
  <c r="AB1584" i="9" s="1"/>
  <c r="AA1585" i="9"/>
  <c r="AB1585" i="9" s="1"/>
  <c r="AA1586" i="9"/>
  <c r="AB1586" i="9" s="1"/>
  <c r="AA1587" i="9"/>
  <c r="AB1587" i="9" s="1"/>
  <c r="AA1588" i="9"/>
  <c r="AB1588" i="9" s="1"/>
  <c r="AA1589" i="9"/>
  <c r="AB1589" i="9" s="1"/>
  <c r="AA1590" i="9"/>
  <c r="AB1590" i="9" s="1"/>
  <c r="AA1591" i="9"/>
  <c r="AB1591" i="9" s="1"/>
  <c r="AA1592" i="9"/>
  <c r="AB1592" i="9" s="1"/>
  <c r="AA1593" i="9"/>
  <c r="AB1593" i="9" s="1"/>
  <c r="AA1594" i="9"/>
  <c r="AB1594" i="9" s="1"/>
  <c r="AA1595" i="9"/>
  <c r="AB1595" i="9" s="1"/>
  <c r="AA1596" i="9"/>
  <c r="AB1596" i="9" s="1"/>
  <c r="AA1597" i="9"/>
  <c r="AB1597" i="9" s="1"/>
  <c r="AA1598" i="9"/>
  <c r="AB1598" i="9" s="1"/>
  <c r="AA1599" i="9"/>
  <c r="AB1599" i="9" s="1"/>
  <c r="AA1600" i="9"/>
  <c r="AB1600" i="9" s="1"/>
  <c r="AA1601" i="9"/>
  <c r="AB1601" i="9" s="1"/>
  <c r="AA1602" i="9"/>
  <c r="AB1602" i="9" s="1"/>
  <c r="AA1603" i="9"/>
  <c r="AB1603" i="9" s="1"/>
  <c r="AA1604" i="9"/>
  <c r="AB1604" i="9" s="1"/>
  <c r="AA1605" i="9"/>
  <c r="AB1605" i="9" s="1"/>
  <c r="AA1606" i="9"/>
  <c r="AB1606" i="9" s="1"/>
  <c r="AA1607" i="9"/>
  <c r="AB1607" i="9" s="1"/>
  <c r="AA1608" i="9"/>
  <c r="AB1608" i="9" s="1"/>
  <c r="AA1609" i="9"/>
  <c r="AB1609" i="9" s="1"/>
  <c r="AA1610" i="9"/>
  <c r="AB1610" i="9" s="1"/>
  <c r="AA1611" i="9"/>
  <c r="AB1611" i="9" s="1"/>
  <c r="AA1612" i="9"/>
  <c r="AB1612" i="9" s="1"/>
  <c r="AA1613" i="9"/>
  <c r="AB1613" i="9" s="1"/>
  <c r="AA1614" i="9"/>
  <c r="AB1614" i="9" s="1"/>
  <c r="AA1615" i="9"/>
  <c r="AB1615" i="9" s="1"/>
  <c r="AA1616" i="9"/>
  <c r="AB1616" i="9" s="1"/>
  <c r="AA1617" i="9"/>
  <c r="AB1617" i="9" s="1"/>
  <c r="AA1618" i="9"/>
  <c r="AB1618" i="9" s="1"/>
  <c r="AA1619" i="9"/>
  <c r="AB1619" i="9" s="1"/>
  <c r="AA1620" i="9"/>
  <c r="AB1620" i="9" s="1"/>
  <c r="AA1621" i="9"/>
  <c r="AB1621" i="9" s="1"/>
  <c r="AA1622" i="9"/>
  <c r="AB1622" i="9" s="1"/>
  <c r="AA1623" i="9"/>
  <c r="AB1623" i="9" s="1"/>
  <c r="AA1624" i="9"/>
  <c r="AB1624" i="9" s="1"/>
  <c r="AA1625" i="9"/>
  <c r="AB1625" i="9" s="1"/>
  <c r="AA1626" i="9"/>
  <c r="AB1626" i="9" s="1"/>
  <c r="AA1627" i="9"/>
  <c r="AB1627" i="9" s="1"/>
  <c r="AA1628" i="9"/>
  <c r="AB1628" i="9" s="1"/>
  <c r="AA1629" i="9"/>
  <c r="AB1629" i="9" s="1"/>
  <c r="AA1630" i="9"/>
  <c r="AB1630" i="9" s="1"/>
  <c r="AA1631" i="9"/>
  <c r="AB1631" i="9" s="1"/>
  <c r="AA1632" i="9"/>
  <c r="AB1632" i="9" s="1"/>
  <c r="AA1633" i="9"/>
  <c r="AB1633" i="9" s="1"/>
  <c r="AA1634" i="9"/>
  <c r="AB1634" i="9" s="1"/>
  <c r="AA1635" i="9"/>
  <c r="AB1635" i="9" s="1"/>
  <c r="AA1636" i="9"/>
  <c r="AB1636" i="9" s="1"/>
  <c r="AA1637" i="9"/>
  <c r="AB1637" i="9" s="1"/>
  <c r="AA1638" i="9"/>
  <c r="AB1638" i="9" s="1"/>
  <c r="AA1639" i="9"/>
  <c r="AB1639" i="9" s="1"/>
  <c r="AA1640" i="9"/>
  <c r="AB1640" i="9" s="1"/>
  <c r="AA1641" i="9"/>
  <c r="AB1641" i="9" s="1"/>
  <c r="AA1642" i="9"/>
  <c r="AB1642" i="9" s="1"/>
  <c r="AA1643" i="9"/>
  <c r="AB1643" i="9" s="1"/>
  <c r="AA1644" i="9"/>
  <c r="AB1644" i="9" s="1"/>
  <c r="AA1645" i="9"/>
  <c r="AB1645" i="9" s="1"/>
  <c r="AA1646" i="9"/>
  <c r="AB1646" i="9" s="1"/>
  <c r="AA1647" i="9"/>
  <c r="AB1647" i="9" s="1"/>
  <c r="AA1648" i="9"/>
  <c r="AB1648" i="9" s="1"/>
  <c r="AA1649" i="9"/>
  <c r="AB1649" i="9" s="1"/>
  <c r="AA1650" i="9"/>
  <c r="AB1650" i="9" s="1"/>
  <c r="AA1651" i="9"/>
  <c r="AB1651" i="9" s="1"/>
  <c r="AA1652" i="9"/>
  <c r="AB1652" i="9" s="1"/>
  <c r="AA1653" i="9"/>
  <c r="AB1653" i="9" s="1"/>
  <c r="AA1654" i="9"/>
  <c r="AB1654" i="9" s="1"/>
  <c r="AA1655" i="9"/>
  <c r="AB1655" i="9" s="1"/>
  <c r="AA1656" i="9"/>
  <c r="AB1656" i="9" s="1"/>
  <c r="AA1657" i="9"/>
  <c r="AB1657" i="9" s="1"/>
  <c r="AA1658" i="9"/>
  <c r="AB1658" i="9" s="1"/>
  <c r="AA1659" i="9"/>
  <c r="AB1659" i="9" s="1"/>
  <c r="AA1660" i="9"/>
  <c r="AB1660" i="9" s="1"/>
  <c r="AA1661" i="9"/>
  <c r="AB1661" i="9" s="1"/>
  <c r="AA1662" i="9"/>
  <c r="AB1662" i="9" s="1"/>
  <c r="AA1663" i="9"/>
  <c r="AB1663" i="9" s="1"/>
  <c r="AA1664" i="9"/>
  <c r="AB1664" i="9" s="1"/>
  <c r="AA1665" i="9"/>
  <c r="AB1665" i="9" s="1"/>
  <c r="AA1666" i="9"/>
  <c r="AB1666" i="9" s="1"/>
  <c r="AA1667" i="9"/>
  <c r="AB1667" i="9" s="1"/>
  <c r="AA1668" i="9"/>
  <c r="AB1668" i="9" s="1"/>
  <c r="AA1669" i="9"/>
  <c r="AB1669" i="9" s="1"/>
  <c r="AA1670" i="9"/>
  <c r="AB1670" i="9" s="1"/>
  <c r="AA1671" i="9"/>
  <c r="AB1671" i="9" s="1"/>
  <c r="AA1672" i="9"/>
  <c r="AB1672" i="9" s="1"/>
  <c r="AA1673" i="9"/>
  <c r="AB1673" i="9" s="1"/>
  <c r="AA1674" i="9"/>
  <c r="AB1674" i="9" s="1"/>
  <c r="AA1675" i="9"/>
  <c r="AB1675" i="9" s="1"/>
  <c r="AA1676" i="9"/>
  <c r="AB1676" i="9" s="1"/>
  <c r="AA1677" i="9"/>
  <c r="AB1677" i="9" s="1"/>
  <c r="AA1678" i="9"/>
  <c r="AB1678" i="9" s="1"/>
  <c r="AA1679" i="9"/>
  <c r="AB1679" i="9" s="1"/>
  <c r="AA1680" i="9"/>
  <c r="AB1680" i="9" s="1"/>
  <c r="AA1681" i="9"/>
  <c r="AB1681" i="9" s="1"/>
  <c r="AA1682" i="9"/>
  <c r="AB1682" i="9" s="1"/>
  <c r="AA1683" i="9"/>
  <c r="AB1683" i="9" s="1"/>
  <c r="AA1684" i="9"/>
  <c r="AB1684" i="9" s="1"/>
  <c r="AA1685" i="9"/>
  <c r="AB1685" i="9" s="1"/>
  <c r="AA1686" i="9"/>
  <c r="AB1686" i="9" s="1"/>
  <c r="AA1687" i="9"/>
  <c r="AB1687" i="9" s="1"/>
  <c r="AA1688" i="9"/>
  <c r="AB1688" i="9" s="1"/>
  <c r="AA1689" i="9"/>
  <c r="AB1689" i="9" s="1"/>
  <c r="AA1690" i="9"/>
  <c r="AB1690" i="9" s="1"/>
  <c r="AA1691" i="9"/>
  <c r="AB1691" i="9" s="1"/>
  <c r="AA1692" i="9"/>
  <c r="AB1692" i="9" s="1"/>
  <c r="AA1693" i="9"/>
  <c r="AB1693" i="9" s="1"/>
  <c r="AA1694" i="9"/>
  <c r="AB1694" i="9" s="1"/>
  <c r="AA1695" i="9"/>
  <c r="AB1695" i="9" s="1"/>
  <c r="AA1696" i="9"/>
  <c r="AB1696" i="9" s="1"/>
  <c r="AA1697" i="9"/>
  <c r="AB1697" i="9" s="1"/>
  <c r="AA1698" i="9"/>
  <c r="AB1698" i="9" s="1"/>
  <c r="AA1699" i="9"/>
  <c r="AB1699" i="9" s="1"/>
  <c r="AA1700" i="9"/>
  <c r="AB1700" i="9" s="1"/>
  <c r="AA1701" i="9"/>
  <c r="AB1701" i="9" s="1"/>
  <c r="AA1702" i="9"/>
  <c r="AB1702" i="9" s="1"/>
  <c r="AA1703" i="9"/>
  <c r="AB1703" i="9" s="1"/>
  <c r="AA1704" i="9"/>
  <c r="AB1704" i="9" s="1"/>
  <c r="AA1705" i="9"/>
  <c r="AB1705" i="9" s="1"/>
  <c r="AA1706" i="9"/>
  <c r="AB1706" i="9" s="1"/>
  <c r="AA1707" i="9"/>
  <c r="AB1707" i="9" s="1"/>
  <c r="AA1708" i="9"/>
  <c r="AB1708" i="9" s="1"/>
  <c r="AA1709" i="9"/>
  <c r="AB1709" i="9" s="1"/>
  <c r="AA1710" i="9"/>
  <c r="AB1710" i="9" s="1"/>
  <c r="AA1711" i="9"/>
  <c r="AB1711" i="9" s="1"/>
  <c r="AA1712" i="9"/>
  <c r="AB1712" i="9" s="1"/>
  <c r="AA1713" i="9"/>
  <c r="AB1713" i="9" s="1"/>
  <c r="AA1714" i="9"/>
  <c r="AB1714" i="9" s="1"/>
  <c r="AA1715" i="9"/>
  <c r="AB1715" i="9" s="1"/>
  <c r="AA1716" i="9"/>
  <c r="AB1716" i="9" s="1"/>
  <c r="AA1717" i="9"/>
  <c r="AB1717" i="9" s="1"/>
  <c r="AA1718" i="9"/>
  <c r="AB1718" i="9" s="1"/>
  <c r="AA1719" i="9"/>
  <c r="AB1719" i="9" s="1"/>
  <c r="AA1720" i="9"/>
  <c r="AB1720" i="9" s="1"/>
  <c r="AA1721" i="9"/>
  <c r="AB1721" i="9" s="1"/>
  <c r="AA1722" i="9"/>
  <c r="AB1722" i="9" s="1"/>
  <c r="AA1723" i="9"/>
  <c r="AB1723" i="9" s="1"/>
  <c r="AA1724" i="9"/>
  <c r="AB1724" i="9" s="1"/>
  <c r="AA1725" i="9"/>
  <c r="AB1725" i="9" s="1"/>
  <c r="AA1726" i="9"/>
  <c r="AB1726" i="9" s="1"/>
  <c r="AA1727" i="9"/>
  <c r="AB1727" i="9" s="1"/>
  <c r="AA1728" i="9"/>
  <c r="AB1728" i="9" s="1"/>
  <c r="AA1729" i="9"/>
  <c r="AB1729" i="9" s="1"/>
  <c r="AA1730" i="9"/>
  <c r="AB1730" i="9" s="1"/>
  <c r="AA1731" i="9"/>
  <c r="AB1731" i="9" s="1"/>
  <c r="AA1732" i="9"/>
  <c r="AB1732" i="9" s="1"/>
  <c r="AA1733" i="9"/>
  <c r="AB1733" i="9" s="1"/>
  <c r="AA1734" i="9"/>
  <c r="AB1734" i="9" s="1"/>
  <c r="AA1735" i="9"/>
  <c r="AB1735" i="9" s="1"/>
  <c r="AA1736" i="9"/>
  <c r="AB1736" i="9" s="1"/>
  <c r="AA1737" i="9"/>
  <c r="AB1737" i="9" s="1"/>
  <c r="AA1738" i="9"/>
  <c r="AB1738" i="9" s="1"/>
  <c r="AA1739" i="9"/>
  <c r="AB1739" i="9" s="1"/>
  <c r="AA1740" i="9"/>
  <c r="AB1740" i="9" s="1"/>
  <c r="AA1741" i="9"/>
  <c r="AB1741" i="9" s="1"/>
  <c r="AA1742" i="9"/>
  <c r="AB1742" i="9" s="1"/>
  <c r="AA1743" i="9"/>
  <c r="AB1743" i="9" s="1"/>
  <c r="AA1744" i="9"/>
  <c r="AB1744" i="9" s="1"/>
  <c r="AA1745" i="9"/>
  <c r="AB1745" i="9" s="1"/>
  <c r="AA1746" i="9"/>
  <c r="AB1746" i="9" s="1"/>
  <c r="AA1747" i="9"/>
  <c r="AB1747" i="9" s="1"/>
  <c r="AA1748" i="9"/>
  <c r="AB1748" i="9" s="1"/>
  <c r="AA1749" i="9"/>
  <c r="AB1749" i="9" s="1"/>
  <c r="AA1750" i="9"/>
  <c r="AB1750" i="9" s="1"/>
  <c r="AA1751" i="9"/>
  <c r="AB1751" i="9" s="1"/>
  <c r="AA1752" i="9"/>
  <c r="AB1752" i="9" s="1"/>
  <c r="AA1753" i="9"/>
  <c r="AB1753" i="9" s="1"/>
  <c r="AA1754" i="9"/>
  <c r="AB1754" i="9" s="1"/>
  <c r="AA1755" i="9"/>
  <c r="AB1755" i="9" s="1"/>
  <c r="AA1756" i="9"/>
  <c r="AB1756" i="9" s="1"/>
  <c r="AA1757" i="9"/>
  <c r="AB1757" i="9" s="1"/>
  <c r="AA1758" i="9"/>
  <c r="AB1758" i="9" s="1"/>
  <c r="AA1759" i="9"/>
  <c r="AB1759" i="9" s="1"/>
  <c r="AA1760" i="9"/>
  <c r="AB1760" i="9" s="1"/>
  <c r="AA1761" i="9"/>
  <c r="AB1761" i="9" s="1"/>
  <c r="AA1762" i="9"/>
  <c r="AB1762" i="9" s="1"/>
  <c r="AA1763" i="9"/>
  <c r="AB1763" i="9" s="1"/>
  <c r="AA1764" i="9"/>
  <c r="AB1764" i="9" s="1"/>
  <c r="AA1765" i="9"/>
  <c r="AB1765" i="9" s="1"/>
  <c r="AA1766" i="9"/>
  <c r="AB1766" i="9" s="1"/>
  <c r="AA1767" i="9"/>
  <c r="AB1767" i="9" s="1"/>
  <c r="AA1768" i="9"/>
  <c r="AB1768" i="9" s="1"/>
  <c r="AA1769" i="9"/>
  <c r="AB1769" i="9" s="1"/>
  <c r="AA1770" i="9"/>
  <c r="AB1770" i="9" s="1"/>
  <c r="AA1771" i="9"/>
  <c r="AB1771" i="9" s="1"/>
  <c r="AA1772" i="9"/>
  <c r="AB1772" i="9" s="1"/>
  <c r="AA1773" i="9"/>
  <c r="AB1773" i="9" s="1"/>
  <c r="AA1774" i="9"/>
  <c r="AB1774" i="9" s="1"/>
  <c r="AA1775" i="9"/>
  <c r="AB1775" i="9" s="1"/>
  <c r="AA1776" i="9"/>
  <c r="AB1776" i="9" s="1"/>
  <c r="AA1777" i="9"/>
  <c r="AB1777" i="9" s="1"/>
  <c r="AA1778" i="9"/>
  <c r="AB1778" i="9" s="1"/>
  <c r="AA1779" i="9"/>
  <c r="AB1779" i="9" s="1"/>
  <c r="AA1780" i="9"/>
  <c r="AB1780" i="9" s="1"/>
  <c r="AA1781" i="9"/>
  <c r="AB1781" i="9" s="1"/>
  <c r="AA1782" i="9"/>
  <c r="AB1782" i="9" s="1"/>
  <c r="AA1783" i="9"/>
  <c r="AB1783" i="9" s="1"/>
  <c r="AA1784" i="9"/>
  <c r="AB1784" i="9" s="1"/>
  <c r="AA1785" i="9"/>
  <c r="AB1785" i="9" s="1"/>
  <c r="AA1786" i="9"/>
  <c r="AB1786" i="9" s="1"/>
  <c r="AA1787" i="9"/>
  <c r="AB1787" i="9" s="1"/>
  <c r="AA1788" i="9"/>
  <c r="AB1788" i="9" s="1"/>
  <c r="AA1789" i="9"/>
  <c r="AB1789" i="9" s="1"/>
  <c r="AA1790" i="9"/>
  <c r="AB1790" i="9" s="1"/>
  <c r="AA1791" i="9"/>
  <c r="AB1791" i="9" s="1"/>
  <c r="AA1792" i="9"/>
  <c r="AB1792" i="9" s="1"/>
  <c r="AA1793" i="9"/>
  <c r="AB1793" i="9" s="1"/>
  <c r="AA1794" i="9"/>
  <c r="AB1794" i="9" s="1"/>
  <c r="AA1795" i="9"/>
  <c r="AB1795" i="9" s="1"/>
  <c r="AA1796" i="9"/>
  <c r="AB1796" i="9" s="1"/>
  <c r="AA1797" i="9"/>
  <c r="AB1797" i="9" s="1"/>
  <c r="AA1798" i="9"/>
  <c r="AB1798" i="9" s="1"/>
  <c r="AA1799" i="9"/>
  <c r="AB1799" i="9" s="1"/>
  <c r="AA1800" i="9"/>
  <c r="AB1800" i="9" s="1"/>
  <c r="AA1801" i="9"/>
  <c r="AB1801" i="9" s="1"/>
  <c r="AA1802" i="9"/>
  <c r="AB1802" i="9" s="1"/>
  <c r="AA1803" i="9"/>
  <c r="AB1803" i="9" s="1"/>
  <c r="AA1804" i="9"/>
  <c r="AB1804" i="9" s="1"/>
  <c r="AA1805" i="9"/>
  <c r="AB1805" i="9" s="1"/>
  <c r="AA1806" i="9"/>
  <c r="AB1806" i="9" s="1"/>
  <c r="AA1807" i="9"/>
  <c r="AB1807" i="9" s="1"/>
  <c r="AA1808" i="9"/>
  <c r="AB1808" i="9" s="1"/>
  <c r="AA1809" i="9"/>
  <c r="AB1809" i="9" s="1"/>
  <c r="AA1810" i="9"/>
  <c r="AB1810" i="9" s="1"/>
  <c r="AA1811" i="9"/>
  <c r="AB1811" i="9" s="1"/>
  <c r="AA1812" i="9"/>
  <c r="AB1812" i="9" s="1"/>
  <c r="AA1813" i="9"/>
  <c r="AB1813" i="9" s="1"/>
  <c r="AA1814" i="9"/>
  <c r="AB1814" i="9" s="1"/>
  <c r="AA1815" i="9"/>
  <c r="AB1815" i="9" s="1"/>
  <c r="AA1816" i="9"/>
  <c r="AB1816" i="9" s="1"/>
  <c r="AA1817" i="9"/>
  <c r="AB1817" i="9" s="1"/>
  <c r="AA1818" i="9"/>
  <c r="AB1818" i="9" s="1"/>
  <c r="AA1819" i="9"/>
  <c r="AB1819" i="9" s="1"/>
  <c r="AA1820" i="9"/>
  <c r="AB1820" i="9" s="1"/>
  <c r="AA1821" i="9"/>
  <c r="AB1821" i="9" s="1"/>
  <c r="AA1822" i="9"/>
  <c r="AB1822" i="9" s="1"/>
  <c r="AA1823" i="9"/>
  <c r="AB1823" i="9" s="1"/>
  <c r="AA1824" i="9"/>
  <c r="AB1824" i="9" s="1"/>
  <c r="AA1825" i="9"/>
  <c r="AB1825" i="9" s="1"/>
  <c r="AA1826" i="9"/>
  <c r="AB1826" i="9" s="1"/>
  <c r="AA1827" i="9"/>
  <c r="AB1827" i="9" s="1"/>
  <c r="AA1828" i="9"/>
  <c r="AB1828" i="9" s="1"/>
  <c r="AA1829" i="9"/>
  <c r="AB1829" i="9" s="1"/>
  <c r="AA1830" i="9"/>
  <c r="AB1830" i="9" s="1"/>
  <c r="AA1831" i="9"/>
  <c r="AB1831" i="9" s="1"/>
  <c r="AA1832" i="9"/>
  <c r="AB1832" i="9" s="1"/>
  <c r="AA1833" i="9"/>
  <c r="AB1833" i="9" s="1"/>
  <c r="AA1834" i="9"/>
  <c r="AB1834" i="9" s="1"/>
  <c r="AA1835" i="9"/>
  <c r="AB1835" i="9" s="1"/>
  <c r="AA1836" i="9"/>
  <c r="AB1836" i="9" s="1"/>
  <c r="AA1837" i="9"/>
  <c r="AB1837" i="9" s="1"/>
  <c r="AA1838" i="9"/>
  <c r="AB1838" i="9" s="1"/>
  <c r="AA1839" i="9"/>
  <c r="AB1839" i="9" s="1"/>
  <c r="AA1840" i="9"/>
  <c r="AB1840" i="9" s="1"/>
  <c r="AA1841" i="9"/>
  <c r="AB1841" i="9" s="1"/>
  <c r="AA1842" i="9"/>
  <c r="AB1842" i="9" s="1"/>
  <c r="AA1843" i="9"/>
  <c r="AB1843" i="9" s="1"/>
  <c r="AA1844" i="9"/>
  <c r="AB1844" i="9" s="1"/>
  <c r="AA1845" i="9"/>
  <c r="AB1845" i="9" s="1"/>
  <c r="AA1846" i="9"/>
  <c r="AB1846" i="9" s="1"/>
  <c r="AA1847" i="9"/>
  <c r="AB1847" i="9" s="1"/>
  <c r="AA1848" i="9"/>
  <c r="AB1848" i="9" s="1"/>
  <c r="AA1849" i="9"/>
  <c r="AB1849" i="9" s="1"/>
  <c r="AA1850" i="9"/>
  <c r="AB1850" i="9" s="1"/>
  <c r="AA1851" i="9"/>
  <c r="AB1851" i="9" s="1"/>
  <c r="AA1852" i="9"/>
  <c r="AB1852" i="9" s="1"/>
  <c r="AA1853" i="9"/>
  <c r="AB1853" i="9" s="1"/>
  <c r="AA1854" i="9"/>
  <c r="AB1854" i="9" s="1"/>
  <c r="AA1855" i="9"/>
  <c r="AB1855" i="9" s="1"/>
  <c r="AA1856" i="9"/>
  <c r="AB1856" i="9" s="1"/>
  <c r="AA1857" i="9"/>
  <c r="AB1857" i="9" s="1"/>
  <c r="AA1858" i="9"/>
  <c r="AB1858" i="9" s="1"/>
  <c r="AA1859" i="9"/>
  <c r="AB1859" i="9" s="1"/>
  <c r="AA1860" i="9"/>
  <c r="AB1860" i="9" s="1"/>
  <c r="AA1861" i="9"/>
  <c r="AB1861" i="9" s="1"/>
  <c r="AA1862" i="9"/>
  <c r="AB1862" i="9" s="1"/>
  <c r="AA1863" i="9"/>
  <c r="AB1863" i="9" s="1"/>
  <c r="AA1864" i="9"/>
  <c r="AB1864" i="9" s="1"/>
  <c r="AA1865" i="9"/>
  <c r="AB1865" i="9" s="1"/>
  <c r="AA1866" i="9"/>
  <c r="AB1866" i="9" s="1"/>
  <c r="AA1867" i="9"/>
  <c r="AB1867" i="9" s="1"/>
  <c r="AA1868" i="9"/>
  <c r="AB1868" i="9" s="1"/>
  <c r="AA1869" i="9"/>
  <c r="AB1869" i="9" s="1"/>
  <c r="AA1870" i="9"/>
  <c r="AB1870" i="9" s="1"/>
  <c r="AA1871" i="9"/>
  <c r="AB1871" i="9" s="1"/>
  <c r="AA1872" i="9"/>
  <c r="AB1872" i="9" s="1"/>
  <c r="AA1873" i="9"/>
  <c r="AB1873" i="9" s="1"/>
  <c r="AA1874" i="9"/>
  <c r="AB1874" i="9" s="1"/>
  <c r="AA1875" i="9"/>
  <c r="AB1875" i="9" s="1"/>
  <c r="AA1876" i="9"/>
  <c r="AB1876" i="9" s="1"/>
  <c r="AA1877" i="9"/>
  <c r="AB1877" i="9" s="1"/>
  <c r="AA1878" i="9"/>
  <c r="AB1878" i="9" s="1"/>
  <c r="AA1879" i="9"/>
  <c r="AB1879" i="9" s="1"/>
  <c r="AA1880" i="9"/>
  <c r="AB1880" i="9" s="1"/>
  <c r="AA1881" i="9"/>
  <c r="AB1881" i="9" s="1"/>
  <c r="AA1882" i="9"/>
  <c r="AB1882" i="9" s="1"/>
  <c r="AA1883" i="9"/>
  <c r="AB1883" i="9" s="1"/>
  <c r="AA1884" i="9"/>
  <c r="AB1884" i="9" s="1"/>
  <c r="AA1885" i="9"/>
  <c r="AB1885" i="9" s="1"/>
  <c r="AA1886" i="9"/>
  <c r="AB1886" i="9" s="1"/>
  <c r="AA1887" i="9"/>
  <c r="AB1887" i="9" s="1"/>
  <c r="AA1888" i="9"/>
  <c r="AB1888" i="9" s="1"/>
  <c r="AA1889" i="9"/>
  <c r="AB1889" i="9" s="1"/>
  <c r="AA1890" i="9"/>
  <c r="AB1890" i="9" s="1"/>
  <c r="AA1891" i="9"/>
  <c r="AB1891" i="9" s="1"/>
  <c r="AA1892" i="9"/>
  <c r="AB1892" i="9" s="1"/>
  <c r="AA1893" i="9"/>
  <c r="AB1893" i="9" s="1"/>
  <c r="AA1894" i="9"/>
  <c r="AB1894" i="9" s="1"/>
  <c r="AA1895" i="9"/>
  <c r="AB1895" i="9" s="1"/>
  <c r="AA1896" i="9"/>
  <c r="AB1896" i="9" s="1"/>
  <c r="AA1897" i="9"/>
  <c r="AB1897" i="9" s="1"/>
  <c r="AA1898" i="9"/>
  <c r="AB1898" i="9" s="1"/>
  <c r="AA1899" i="9"/>
  <c r="AB1899" i="9" s="1"/>
  <c r="AA1900" i="9"/>
  <c r="AB1900" i="9" s="1"/>
  <c r="AA1901" i="9"/>
  <c r="AB1901" i="9" s="1"/>
  <c r="AA1902" i="9"/>
  <c r="AB1902" i="9" s="1"/>
  <c r="AA1903" i="9"/>
  <c r="AB1903" i="9" s="1"/>
  <c r="AA1904" i="9"/>
  <c r="AB1904" i="9" s="1"/>
  <c r="AA1905" i="9"/>
  <c r="AB1905" i="9" s="1"/>
  <c r="AA1906" i="9"/>
  <c r="AB1906" i="9" s="1"/>
  <c r="AA1907" i="9"/>
  <c r="AB1907" i="9" s="1"/>
  <c r="AA1908" i="9"/>
  <c r="AB1908" i="9" s="1"/>
  <c r="AA1909" i="9"/>
  <c r="AB1909" i="9" s="1"/>
  <c r="AA1910" i="9"/>
  <c r="AB1910" i="9" s="1"/>
  <c r="AA1911" i="9"/>
  <c r="AB1911" i="9" s="1"/>
  <c r="AA1912" i="9"/>
  <c r="AB1912" i="9" s="1"/>
  <c r="AA1913" i="9"/>
  <c r="AB1913" i="9" s="1"/>
  <c r="AA1914" i="9"/>
  <c r="AB1914" i="9" s="1"/>
  <c r="AA1915" i="9"/>
  <c r="AB1915" i="9" s="1"/>
  <c r="AA1916" i="9"/>
  <c r="AB1916" i="9" s="1"/>
  <c r="AA1917" i="9"/>
  <c r="AB1917" i="9" s="1"/>
  <c r="AA1918" i="9"/>
  <c r="AB1918" i="9" s="1"/>
  <c r="AA1919" i="9"/>
  <c r="AB1919" i="9" s="1"/>
  <c r="AA1920" i="9"/>
  <c r="AB1920" i="9" s="1"/>
  <c r="AA1921" i="9"/>
  <c r="AB1921" i="9" s="1"/>
  <c r="AA1922" i="9"/>
  <c r="AB1922" i="9" s="1"/>
  <c r="AA1923" i="9"/>
  <c r="AB1923" i="9" s="1"/>
  <c r="AA1924" i="9"/>
  <c r="AB1924" i="9" s="1"/>
  <c r="AA1925" i="9"/>
  <c r="AB1925" i="9" s="1"/>
  <c r="AA1926" i="9"/>
  <c r="AB1926" i="9" s="1"/>
  <c r="AA1927" i="9"/>
  <c r="AB1927" i="9" s="1"/>
  <c r="AA1928" i="9"/>
  <c r="AB1928" i="9" s="1"/>
  <c r="AA1929" i="9"/>
  <c r="AB1929" i="9" s="1"/>
  <c r="AA1930" i="9"/>
  <c r="AB1930" i="9" s="1"/>
  <c r="AA1931" i="9"/>
  <c r="AB1931" i="9" s="1"/>
  <c r="AA1932" i="9"/>
  <c r="AB1932" i="9" s="1"/>
  <c r="AA1933" i="9"/>
  <c r="AB1933" i="9" s="1"/>
  <c r="AA1934" i="9"/>
  <c r="AB1934" i="9" s="1"/>
  <c r="AA1935" i="9"/>
  <c r="AB1935" i="9" s="1"/>
  <c r="AA1936" i="9"/>
  <c r="AB1936" i="9" s="1"/>
  <c r="AA1937" i="9"/>
  <c r="AB1937" i="9" s="1"/>
  <c r="AA1938" i="9"/>
  <c r="AB1938" i="9" s="1"/>
  <c r="AA1939" i="9"/>
  <c r="AB1939" i="9" s="1"/>
  <c r="AA1940" i="9"/>
  <c r="AB1940" i="9" s="1"/>
  <c r="AA1941" i="9"/>
  <c r="AB1941" i="9" s="1"/>
  <c r="AA1942" i="9"/>
  <c r="AB1942" i="9" s="1"/>
  <c r="AA1943" i="9"/>
  <c r="AB1943" i="9" s="1"/>
  <c r="AA1944" i="9"/>
  <c r="AB1944" i="9" s="1"/>
  <c r="AA1945" i="9"/>
  <c r="AB1945" i="9" s="1"/>
  <c r="AA1946" i="9"/>
  <c r="AB1946" i="9" s="1"/>
  <c r="AA1947" i="9"/>
  <c r="AB1947" i="9" s="1"/>
  <c r="AA1948" i="9"/>
  <c r="AB1948" i="9" s="1"/>
  <c r="AA1949" i="9"/>
  <c r="AB1949" i="9" s="1"/>
  <c r="AA1950" i="9"/>
  <c r="AB1950" i="9" s="1"/>
  <c r="AA1951" i="9"/>
  <c r="AB1951" i="9" s="1"/>
  <c r="AA1952" i="9"/>
  <c r="AB1952" i="9" s="1"/>
  <c r="AA1953" i="9"/>
  <c r="AB1953" i="9" s="1"/>
  <c r="AA2" i="9"/>
  <c r="AB2" i="9" s="1"/>
  <c r="V3" i="9"/>
  <c r="V5" i="9"/>
  <c r="V6" i="9"/>
  <c r="V7" i="9"/>
  <c r="V8" i="9"/>
  <c r="V9" i="9"/>
  <c r="V10" i="9"/>
  <c r="V11" i="9"/>
  <c r="V12" i="9"/>
  <c r="V13" i="9"/>
  <c r="V14" i="9"/>
  <c r="V15" i="9"/>
  <c r="V16" i="9"/>
  <c r="V17" i="9"/>
  <c r="V18" i="9"/>
  <c r="V19" i="9"/>
  <c r="V20" i="9"/>
  <c r="V21" i="9"/>
  <c r="V22" i="9"/>
  <c r="V23" i="9"/>
  <c r="V24" i="9"/>
  <c r="V25" i="9"/>
  <c r="V26" i="9"/>
  <c r="V27" i="9"/>
  <c r="V28" i="9"/>
  <c r="V29" i="9"/>
  <c r="V30" i="9"/>
  <c r="V31" i="9"/>
  <c r="V32" i="9"/>
  <c r="V33" i="9"/>
  <c r="V34" i="9"/>
  <c r="V35" i="9"/>
  <c r="V36" i="9"/>
  <c r="V37" i="9"/>
  <c r="V38" i="9"/>
  <c r="V39" i="9"/>
  <c r="V40" i="9"/>
  <c r="V41" i="9"/>
  <c r="V42" i="9"/>
  <c r="V43" i="9"/>
  <c r="V44" i="9"/>
  <c r="V45" i="9"/>
  <c r="V46" i="9"/>
  <c r="V47" i="9"/>
  <c r="V48" i="9"/>
  <c r="V49" i="9"/>
  <c r="V50" i="9"/>
  <c r="V51" i="9"/>
  <c r="V52" i="9"/>
  <c r="V53" i="9"/>
  <c r="V54" i="9"/>
  <c r="V55" i="9"/>
  <c r="V56" i="9"/>
  <c r="V57" i="9"/>
  <c r="V58" i="9"/>
  <c r="V59" i="9"/>
  <c r="V60" i="9"/>
  <c r="V61" i="9"/>
  <c r="V62" i="9"/>
  <c r="V63" i="9"/>
  <c r="V64" i="9"/>
  <c r="V65" i="9"/>
  <c r="V66" i="9"/>
  <c r="V67" i="9"/>
  <c r="V68" i="9"/>
  <c r="V69" i="9"/>
  <c r="V70" i="9"/>
  <c r="V71" i="9"/>
  <c r="V72" i="9"/>
  <c r="V73" i="9"/>
  <c r="V74" i="9"/>
  <c r="V75" i="9"/>
  <c r="V76" i="9"/>
  <c r="V77" i="9"/>
  <c r="V78" i="9"/>
  <c r="V79" i="9"/>
  <c r="V80" i="9"/>
  <c r="V81" i="9"/>
  <c r="V82" i="9"/>
  <c r="V83" i="9"/>
  <c r="V84" i="9"/>
  <c r="V85" i="9"/>
  <c r="V86" i="9"/>
  <c r="V87" i="9"/>
  <c r="V88" i="9"/>
  <c r="V89" i="9"/>
  <c r="V90" i="9"/>
  <c r="V91" i="9"/>
  <c r="V92" i="9"/>
  <c r="V93" i="9"/>
  <c r="V94" i="9"/>
  <c r="V95" i="9"/>
  <c r="V96" i="9"/>
  <c r="V97" i="9"/>
  <c r="V98" i="9"/>
  <c r="V99" i="9"/>
  <c r="V100" i="9"/>
  <c r="V101" i="9"/>
  <c r="V102" i="9"/>
  <c r="V103" i="9"/>
  <c r="V104" i="9"/>
  <c r="V105" i="9"/>
  <c r="V106" i="9"/>
  <c r="V107" i="9"/>
  <c r="V108" i="9"/>
  <c r="V109" i="9"/>
  <c r="V110" i="9"/>
  <c r="V111" i="9"/>
  <c r="V112" i="9"/>
  <c r="V113" i="9"/>
  <c r="V114" i="9"/>
  <c r="V115" i="9"/>
  <c r="V116" i="9"/>
  <c r="V117" i="9"/>
  <c r="V118" i="9"/>
  <c r="V119" i="9"/>
  <c r="V120" i="9"/>
  <c r="V121" i="9"/>
  <c r="V122" i="9"/>
  <c r="V123" i="9"/>
  <c r="V124" i="9"/>
  <c r="V125" i="9"/>
  <c r="V126" i="9"/>
  <c r="V127" i="9"/>
  <c r="V128" i="9"/>
  <c r="V129" i="9"/>
  <c r="V130" i="9"/>
  <c r="V131" i="9"/>
  <c r="V132" i="9"/>
  <c r="V133" i="9"/>
  <c r="V134" i="9"/>
  <c r="V135" i="9"/>
  <c r="V136" i="9"/>
  <c r="V137" i="9"/>
  <c r="V138" i="9"/>
  <c r="V139" i="9"/>
  <c r="V140" i="9"/>
  <c r="V141" i="9"/>
  <c r="V142" i="9"/>
  <c r="V143" i="9"/>
  <c r="V144" i="9"/>
  <c r="V145" i="9"/>
  <c r="V146" i="9"/>
  <c r="V147" i="9"/>
  <c r="V148" i="9"/>
  <c r="V149" i="9"/>
  <c r="V150" i="9"/>
  <c r="V151" i="9"/>
  <c r="V152" i="9"/>
  <c r="V153" i="9"/>
  <c r="Z153" i="9" s="1"/>
  <c r="V154" i="9"/>
  <c r="V155" i="9"/>
  <c r="V156" i="9"/>
  <c r="V157" i="9"/>
  <c r="V158" i="9"/>
  <c r="V159" i="9"/>
  <c r="V160" i="9"/>
  <c r="V161" i="9"/>
  <c r="Z161" i="9" s="1"/>
  <c r="V162" i="9"/>
  <c r="V163" i="9"/>
  <c r="V164" i="9"/>
  <c r="V165" i="9"/>
  <c r="V166" i="9"/>
  <c r="V167" i="9"/>
  <c r="V168" i="9"/>
  <c r="V169" i="9"/>
  <c r="V170" i="9"/>
  <c r="V171" i="9"/>
  <c r="V172" i="9"/>
  <c r="V173" i="9"/>
  <c r="V174" i="9"/>
  <c r="V175" i="9"/>
  <c r="V176" i="9"/>
  <c r="V177" i="9"/>
  <c r="V178" i="9"/>
  <c r="V179" i="9"/>
  <c r="V180" i="9"/>
  <c r="V181" i="9"/>
  <c r="V182" i="9"/>
  <c r="V183" i="9"/>
  <c r="V184" i="9"/>
  <c r="V185" i="9"/>
  <c r="V186" i="9"/>
  <c r="V187" i="9"/>
  <c r="V188" i="9"/>
  <c r="V189" i="9"/>
  <c r="V190" i="9"/>
  <c r="V191" i="9"/>
  <c r="V192" i="9"/>
  <c r="V193" i="9"/>
  <c r="V194" i="9"/>
  <c r="V195" i="9"/>
  <c r="V196" i="9"/>
  <c r="V197" i="9"/>
  <c r="V198" i="9"/>
  <c r="V199" i="9"/>
  <c r="V200" i="9"/>
  <c r="V201" i="9"/>
  <c r="V202" i="9"/>
  <c r="V203" i="9"/>
  <c r="V204" i="9"/>
  <c r="V205" i="9"/>
  <c r="V206" i="9"/>
  <c r="V207" i="9"/>
  <c r="V208" i="9"/>
  <c r="V209" i="9"/>
  <c r="V210" i="9"/>
  <c r="V211" i="9"/>
  <c r="V212" i="9"/>
  <c r="V213" i="9"/>
  <c r="V214" i="9"/>
  <c r="V215" i="9"/>
  <c r="V216" i="9"/>
  <c r="V217" i="9"/>
  <c r="V218" i="9"/>
  <c r="V219" i="9"/>
  <c r="V220" i="9"/>
  <c r="V221" i="9"/>
  <c r="V222" i="9"/>
  <c r="V223" i="9"/>
  <c r="V224" i="9"/>
  <c r="V225" i="9"/>
  <c r="V226" i="9"/>
  <c r="V227" i="9"/>
  <c r="V228" i="9"/>
  <c r="V229" i="9"/>
  <c r="V230" i="9"/>
  <c r="V231" i="9"/>
  <c r="V232" i="9"/>
  <c r="V233" i="9"/>
  <c r="V234" i="9"/>
  <c r="V235" i="9"/>
  <c r="V236" i="9"/>
  <c r="V237" i="9"/>
  <c r="V238" i="9"/>
  <c r="V239" i="9"/>
  <c r="V240" i="9"/>
  <c r="V241" i="9"/>
  <c r="V242" i="9"/>
  <c r="V243" i="9"/>
  <c r="V244" i="9"/>
  <c r="V245" i="9"/>
  <c r="V246" i="9"/>
  <c r="V247" i="9"/>
  <c r="V248" i="9"/>
  <c r="V249" i="9"/>
  <c r="V250" i="9"/>
  <c r="V251" i="9"/>
  <c r="V252" i="9"/>
  <c r="V253" i="9"/>
  <c r="V254" i="9"/>
  <c r="V255" i="9"/>
  <c r="V256" i="9"/>
  <c r="V257" i="9"/>
  <c r="V258" i="9"/>
  <c r="V259" i="9"/>
  <c r="V260" i="9"/>
  <c r="V261" i="9"/>
  <c r="V262" i="9"/>
  <c r="V263" i="9"/>
  <c r="V264" i="9"/>
  <c r="V265" i="9"/>
  <c r="V266" i="9"/>
  <c r="V267" i="9"/>
  <c r="V268" i="9"/>
  <c r="V269" i="9"/>
  <c r="V270" i="9"/>
  <c r="V271" i="9"/>
  <c r="V272" i="9"/>
  <c r="V273" i="9"/>
  <c r="V274" i="9"/>
  <c r="V275" i="9"/>
  <c r="V276" i="9"/>
  <c r="V277" i="9"/>
  <c r="V278" i="9"/>
  <c r="V279" i="9"/>
  <c r="V280" i="9"/>
  <c r="V281" i="9"/>
  <c r="Z281" i="9" s="1"/>
  <c r="V282" i="9"/>
  <c r="V283" i="9"/>
  <c r="V284" i="9"/>
  <c r="V285" i="9"/>
  <c r="V286" i="9"/>
  <c r="V287" i="9"/>
  <c r="V288" i="9"/>
  <c r="V289" i="9"/>
  <c r="V290" i="9"/>
  <c r="V291" i="9"/>
  <c r="V292" i="9"/>
  <c r="V293" i="9"/>
  <c r="V294" i="9"/>
  <c r="V295" i="9"/>
  <c r="V296" i="9"/>
  <c r="V297" i="9"/>
  <c r="V298" i="9"/>
  <c r="V299" i="9"/>
  <c r="V300" i="9"/>
  <c r="V301" i="9"/>
  <c r="V302" i="9"/>
  <c r="V303" i="9"/>
  <c r="V304" i="9"/>
  <c r="V305" i="9"/>
  <c r="V306" i="9"/>
  <c r="V307" i="9"/>
  <c r="V308" i="9"/>
  <c r="V309" i="9"/>
  <c r="V310" i="9"/>
  <c r="V311" i="9"/>
  <c r="V312" i="9"/>
  <c r="V313" i="9"/>
  <c r="V314" i="9"/>
  <c r="V315" i="9"/>
  <c r="V316" i="9"/>
  <c r="V317" i="9"/>
  <c r="V318" i="9"/>
  <c r="V319" i="9"/>
  <c r="V320" i="9"/>
  <c r="V321" i="9"/>
  <c r="V322" i="9"/>
  <c r="V323" i="9"/>
  <c r="V324" i="9"/>
  <c r="V325" i="9"/>
  <c r="V326" i="9"/>
  <c r="V327" i="9"/>
  <c r="V328" i="9"/>
  <c r="V329" i="9"/>
  <c r="V330" i="9"/>
  <c r="V331" i="9"/>
  <c r="V332" i="9"/>
  <c r="V333" i="9"/>
  <c r="V334" i="9"/>
  <c r="V335" i="9"/>
  <c r="V336" i="9"/>
  <c r="V337" i="9"/>
  <c r="V338" i="9"/>
  <c r="V339" i="9"/>
  <c r="V340" i="9"/>
  <c r="V341" i="9"/>
  <c r="V342" i="9"/>
  <c r="V343" i="9"/>
  <c r="V344" i="9"/>
  <c r="V345" i="9"/>
  <c r="V346" i="9"/>
  <c r="V347" i="9"/>
  <c r="V348" i="9"/>
  <c r="V349" i="9"/>
  <c r="V350" i="9"/>
  <c r="V351" i="9"/>
  <c r="V352" i="9"/>
  <c r="V353" i="9"/>
  <c r="V354" i="9"/>
  <c r="V355" i="9"/>
  <c r="V356" i="9"/>
  <c r="V357" i="9"/>
  <c r="V358" i="9"/>
  <c r="V359" i="9"/>
  <c r="V360" i="9"/>
  <c r="V361" i="9"/>
  <c r="V362" i="9"/>
  <c r="V363" i="9"/>
  <c r="V364" i="9"/>
  <c r="V365" i="9"/>
  <c r="V366" i="9"/>
  <c r="V367" i="9"/>
  <c r="V368" i="9"/>
  <c r="V369" i="9"/>
  <c r="V370" i="9"/>
  <c r="V371" i="9"/>
  <c r="V372" i="9"/>
  <c r="V373" i="9"/>
  <c r="V374" i="9"/>
  <c r="V375" i="9"/>
  <c r="V376" i="9"/>
  <c r="V377" i="9"/>
  <c r="V378" i="9"/>
  <c r="V379" i="9"/>
  <c r="V380" i="9"/>
  <c r="V381" i="9"/>
  <c r="V382" i="9"/>
  <c r="V383" i="9"/>
  <c r="V384" i="9"/>
  <c r="V385" i="9"/>
  <c r="V386" i="9"/>
  <c r="V387" i="9"/>
  <c r="V388" i="9"/>
  <c r="V389" i="9"/>
  <c r="V390" i="9"/>
  <c r="V391" i="9"/>
  <c r="V392" i="9"/>
  <c r="V393" i="9"/>
  <c r="V394" i="9"/>
  <c r="V395" i="9"/>
  <c r="V396" i="9"/>
  <c r="V397" i="9"/>
  <c r="V398" i="9"/>
  <c r="V399" i="9"/>
  <c r="V400" i="9"/>
  <c r="V401" i="9"/>
  <c r="V402" i="9"/>
  <c r="V403" i="9"/>
  <c r="V404" i="9"/>
  <c r="V405" i="9"/>
  <c r="V406" i="9"/>
  <c r="V407" i="9"/>
  <c r="V408" i="9"/>
  <c r="V409" i="9"/>
  <c r="V410" i="9"/>
  <c r="V411" i="9"/>
  <c r="V412" i="9"/>
  <c r="V413" i="9"/>
  <c r="V414" i="9"/>
  <c r="V415" i="9"/>
  <c r="V416" i="9"/>
  <c r="V417" i="9"/>
  <c r="V418" i="9"/>
  <c r="V419" i="9"/>
  <c r="V420" i="9"/>
  <c r="V421" i="9"/>
  <c r="V422" i="9"/>
  <c r="V423" i="9"/>
  <c r="V424" i="9"/>
  <c r="V425" i="9"/>
  <c r="V426" i="9"/>
  <c r="V427" i="9"/>
  <c r="V428" i="9"/>
  <c r="V429" i="9"/>
  <c r="V430" i="9"/>
  <c r="V431" i="9"/>
  <c r="V432" i="9"/>
  <c r="V433" i="9"/>
  <c r="V434" i="9"/>
  <c r="V435" i="9"/>
  <c r="V436" i="9"/>
  <c r="V437" i="9"/>
  <c r="V438" i="9"/>
  <c r="V439" i="9"/>
  <c r="V440" i="9"/>
  <c r="V441" i="9"/>
  <c r="V442" i="9"/>
  <c r="V443" i="9"/>
  <c r="V444" i="9"/>
  <c r="V445" i="9"/>
  <c r="V446" i="9"/>
  <c r="V447" i="9"/>
  <c r="V448" i="9"/>
  <c r="V449" i="9"/>
  <c r="V450" i="9"/>
  <c r="V451" i="9"/>
  <c r="V452" i="9"/>
  <c r="V453" i="9"/>
  <c r="V454" i="9"/>
  <c r="V455" i="9"/>
  <c r="V456" i="9"/>
  <c r="V457" i="9"/>
  <c r="V458" i="9"/>
  <c r="V459" i="9"/>
  <c r="V460" i="9"/>
  <c r="V461" i="9"/>
  <c r="V462" i="9"/>
  <c r="V463" i="9"/>
  <c r="V464" i="9"/>
  <c r="V465" i="9"/>
  <c r="V466" i="9"/>
  <c r="V467" i="9"/>
  <c r="V468" i="9"/>
  <c r="V469" i="9"/>
  <c r="V470" i="9"/>
  <c r="V471" i="9"/>
  <c r="V472" i="9"/>
  <c r="V473" i="9"/>
  <c r="V474" i="9"/>
  <c r="V475" i="9"/>
  <c r="V476" i="9"/>
  <c r="V477" i="9"/>
  <c r="V478" i="9"/>
  <c r="V479" i="9"/>
  <c r="V480" i="9"/>
  <c r="V481" i="9"/>
  <c r="V482" i="9"/>
  <c r="V483" i="9"/>
  <c r="V484" i="9"/>
  <c r="V485" i="9"/>
  <c r="V486" i="9"/>
  <c r="V487" i="9"/>
  <c r="V488" i="9"/>
  <c r="V489" i="9"/>
  <c r="V490" i="9"/>
  <c r="V491" i="9"/>
  <c r="V492" i="9"/>
  <c r="V493" i="9"/>
  <c r="V494" i="9"/>
  <c r="V495" i="9"/>
  <c r="V496" i="9"/>
  <c r="V497" i="9"/>
  <c r="V498" i="9"/>
  <c r="V499" i="9"/>
  <c r="V500" i="9"/>
  <c r="V501" i="9"/>
  <c r="V502" i="9"/>
  <c r="V503" i="9"/>
  <c r="V504" i="9"/>
  <c r="V505" i="9"/>
  <c r="V506" i="9"/>
  <c r="V507" i="9"/>
  <c r="V508" i="9"/>
  <c r="V509" i="9"/>
  <c r="V510" i="9"/>
  <c r="V511" i="9"/>
  <c r="V512" i="9"/>
  <c r="V513" i="9"/>
  <c r="V514" i="9"/>
  <c r="V515" i="9"/>
  <c r="V516" i="9"/>
  <c r="V517" i="9"/>
  <c r="V518" i="9"/>
  <c r="V519" i="9"/>
  <c r="V520" i="9"/>
  <c r="V521" i="9"/>
  <c r="V522" i="9"/>
  <c r="V523" i="9"/>
  <c r="V524" i="9"/>
  <c r="V525" i="9"/>
  <c r="V526" i="9"/>
  <c r="V527" i="9"/>
  <c r="V528" i="9"/>
  <c r="V529" i="9"/>
  <c r="V530" i="9"/>
  <c r="V531" i="9"/>
  <c r="V532" i="9"/>
  <c r="V533" i="9"/>
  <c r="V534" i="9"/>
  <c r="V535" i="9"/>
  <c r="V536" i="9"/>
  <c r="V537" i="9"/>
  <c r="V538" i="9"/>
  <c r="V539" i="9"/>
  <c r="V540" i="9"/>
  <c r="V541" i="9"/>
  <c r="V542" i="9"/>
  <c r="V543" i="9"/>
  <c r="V544" i="9"/>
  <c r="V545" i="9"/>
  <c r="V546" i="9"/>
  <c r="V547" i="9"/>
  <c r="V548" i="9"/>
  <c r="V549" i="9"/>
  <c r="V550" i="9"/>
  <c r="V551" i="9"/>
  <c r="V552" i="9"/>
  <c r="V553" i="9"/>
  <c r="V554" i="9"/>
  <c r="V555" i="9"/>
  <c r="V556" i="9"/>
  <c r="V557" i="9"/>
  <c r="V558" i="9"/>
  <c r="V559" i="9"/>
  <c r="V560" i="9"/>
  <c r="V561" i="9"/>
  <c r="V562" i="9"/>
  <c r="V563" i="9"/>
  <c r="V564" i="9"/>
  <c r="V565" i="9"/>
  <c r="V566" i="9"/>
  <c r="V567" i="9"/>
  <c r="V568" i="9"/>
  <c r="V569" i="9"/>
  <c r="V570" i="9"/>
  <c r="V571" i="9"/>
  <c r="V572" i="9"/>
  <c r="V573" i="9"/>
  <c r="V574" i="9"/>
  <c r="V575" i="9"/>
  <c r="V576" i="9"/>
  <c r="V577" i="9"/>
  <c r="V578" i="9"/>
  <c r="V579" i="9"/>
  <c r="V580" i="9"/>
  <c r="V581" i="9"/>
  <c r="V582" i="9"/>
  <c r="V583" i="9"/>
  <c r="V584" i="9"/>
  <c r="V585" i="9"/>
  <c r="V586" i="9"/>
  <c r="V587" i="9"/>
  <c r="V588" i="9"/>
  <c r="V589" i="9"/>
  <c r="V590" i="9"/>
  <c r="V591" i="9"/>
  <c r="V592" i="9"/>
  <c r="V593" i="9"/>
  <c r="V594" i="9"/>
  <c r="V595" i="9"/>
  <c r="V596" i="9"/>
  <c r="V597" i="9"/>
  <c r="V598" i="9"/>
  <c r="V599" i="9"/>
  <c r="V600" i="9"/>
  <c r="V601" i="9"/>
  <c r="V602" i="9"/>
  <c r="V603" i="9"/>
  <c r="V604" i="9"/>
  <c r="V605" i="9"/>
  <c r="V606" i="9"/>
  <c r="V607" i="9"/>
  <c r="V608" i="9"/>
  <c r="V609" i="9"/>
  <c r="V610" i="9"/>
  <c r="V611" i="9"/>
  <c r="V612" i="9"/>
  <c r="V613" i="9"/>
  <c r="V614" i="9"/>
  <c r="V615" i="9"/>
  <c r="V616" i="9"/>
  <c r="V617" i="9"/>
  <c r="V618" i="9"/>
  <c r="V619" i="9"/>
  <c r="V620" i="9"/>
  <c r="V621" i="9"/>
  <c r="V622" i="9"/>
  <c r="V623" i="9"/>
  <c r="V624" i="9"/>
  <c r="V625" i="9"/>
  <c r="V626" i="9"/>
  <c r="V627" i="9"/>
  <c r="V628" i="9"/>
  <c r="V629" i="9"/>
  <c r="V630" i="9"/>
  <c r="V631" i="9"/>
  <c r="V632" i="9"/>
  <c r="V633" i="9"/>
  <c r="V634" i="9"/>
  <c r="V635" i="9"/>
  <c r="V636" i="9"/>
  <c r="V637" i="9"/>
  <c r="V638" i="9"/>
  <c r="V639" i="9"/>
  <c r="V640" i="9"/>
  <c r="V641" i="9"/>
  <c r="V642" i="9"/>
  <c r="V643" i="9"/>
  <c r="V644" i="9"/>
  <c r="V645" i="9"/>
  <c r="V646" i="9"/>
  <c r="V647" i="9"/>
  <c r="V648" i="9"/>
  <c r="V649" i="9"/>
  <c r="V650" i="9"/>
  <c r="V651" i="9"/>
  <c r="V652" i="9"/>
  <c r="V653" i="9"/>
  <c r="V654" i="9"/>
  <c r="V655" i="9"/>
  <c r="V656" i="9"/>
  <c r="V657" i="9"/>
  <c r="V658" i="9"/>
  <c r="V659" i="9"/>
  <c r="V660" i="9"/>
  <c r="V661" i="9"/>
  <c r="V662" i="9"/>
  <c r="V663" i="9"/>
  <c r="V664" i="9"/>
  <c r="V665" i="9"/>
  <c r="V666" i="9"/>
  <c r="V667" i="9"/>
  <c r="V668" i="9"/>
  <c r="V669" i="9"/>
  <c r="V670" i="9"/>
  <c r="V671" i="9"/>
  <c r="V672" i="9"/>
  <c r="V673" i="9"/>
  <c r="V674" i="9"/>
  <c r="V675" i="9"/>
  <c r="V676" i="9"/>
  <c r="V677" i="9"/>
  <c r="V678" i="9"/>
  <c r="V679" i="9"/>
  <c r="V680" i="9"/>
  <c r="V681" i="9"/>
  <c r="V682" i="9"/>
  <c r="V683" i="9"/>
  <c r="V684" i="9"/>
  <c r="V685" i="9"/>
  <c r="V686" i="9"/>
  <c r="V687" i="9"/>
  <c r="V688" i="9"/>
  <c r="V689" i="9"/>
  <c r="V690" i="9"/>
  <c r="V691" i="9"/>
  <c r="V692" i="9"/>
  <c r="V693" i="9"/>
  <c r="V694" i="9"/>
  <c r="V695" i="9"/>
  <c r="V696" i="9"/>
  <c r="V697" i="9"/>
  <c r="V698" i="9"/>
  <c r="V699" i="9"/>
  <c r="V700" i="9"/>
  <c r="V701" i="9"/>
  <c r="V702" i="9"/>
  <c r="V703" i="9"/>
  <c r="V704" i="9"/>
  <c r="V705" i="9"/>
  <c r="V706" i="9"/>
  <c r="V707" i="9"/>
  <c r="V708" i="9"/>
  <c r="V709" i="9"/>
  <c r="V710" i="9"/>
  <c r="V711" i="9"/>
  <c r="V712" i="9"/>
  <c r="V713" i="9"/>
  <c r="V714" i="9"/>
  <c r="V715" i="9"/>
  <c r="V716" i="9"/>
  <c r="V717" i="9"/>
  <c r="V718" i="9"/>
  <c r="V719" i="9"/>
  <c r="V720" i="9"/>
  <c r="V721" i="9"/>
  <c r="V722" i="9"/>
  <c r="V723" i="9"/>
  <c r="V724" i="9"/>
  <c r="V725" i="9"/>
  <c r="V726" i="9"/>
  <c r="V727" i="9"/>
  <c r="V728" i="9"/>
  <c r="V729" i="9"/>
  <c r="V730" i="9"/>
  <c r="V731" i="9"/>
  <c r="V732" i="9"/>
  <c r="V733" i="9"/>
  <c r="V734" i="9"/>
  <c r="V735" i="9"/>
  <c r="V736" i="9"/>
  <c r="V737" i="9"/>
  <c r="V738" i="9"/>
  <c r="V739" i="9"/>
  <c r="V740" i="9"/>
  <c r="V741" i="9"/>
  <c r="V742" i="9"/>
  <c r="V743" i="9"/>
  <c r="V744" i="9"/>
  <c r="V745" i="9"/>
  <c r="V746" i="9"/>
  <c r="V747" i="9"/>
  <c r="V748" i="9"/>
  <c r="V749" i="9"/>
  <c r="V750" i="9"/>
  <c r="V751" i="9"/>
  <c r="V752" i="9"/>
  <c r="V753" i="9"/>
  <c r="V754" i="9"/>
  <c r="V755" i="9"/>
  <c r="V756" i="9"/>
  <c r="V757" i="9"/>
  <c r="V758" i="9"/>
  <c r="V759" i="9"/>
  <c r="V760" i="9"/>
  <c r="V761" i="9"/>
  <c r="V762" i="9"/>
  <c r="V763" i="9"/>
  <c r="V764" i="9"/>
  <c r="V765" i="9"/>
  <c r="V766" i="9"/>
  <c r="V767" i="9"/>
  <c r="V768" i="9"/>
  <c r="V769" i="9"/>
  <c r="V770" i="9"/>
  <c r="V771" i="9"/>
  <c r="V772" i="9"/>
  <c r="V773" i="9"/>
  <c r="V774" i="9"/>
  <c r="V775" i="9"/>
  <c r="V776" i="9"/>
  <c r="V777" i="9"/>
  <c r="V778" i="9"/>
  <c r="V779" i="9"/>
  <c r="V780" i="9"/>
  <c r="V781" i="9"/>
  <c r="V782" i="9"/>
  <c r="V783" i="9"/>
  <c r="V784" i="9"/>
  <c r="V785" i="9"/>
  <c r="V786" i="9"/>
  <c r="V787" i="9"/>
  <c r="V788" i="9"/>
  <c r="V789" i="9"/>
  <c r="V790" i="9"/>
  <c r="V791" i="9"/>
  <c r="V792" i="9"/>
  <c r="V793" i="9"/>
  <c r="V794" i="9"/>
  <c r="V795" i="9"/>
  <c r="V796" i="9"/>
  <c r="V797" i="9"/>
  <c r="V798" i="9"/>
  <c r="V799" i="9"/>
  <c r="V800" i="9"/>
  <c r="V801" i="9"/>
  <c r="V802" i="9"/>
  <c r="V803" i="9"/>
  <c r="V804" i="9"/>
  <c r="V805" i="9"/>
  <c r="V806" i="9"/>
  <c r="V807" i="9"/>
  <c r="V808" i="9"/>
  <c r="V809" i="9"/>
  <c r="V810" i="9"/>
  <c r="V811" i="9"/>
  <c r="V812" i="9"/>
  <c r="V813" i="9"/>
  <c r="V814" i="9"/>
  <c r="V815" i="9"/>
  <c r="V816" i="9"/>
  <c r="V817" i="9"/>
  <c r="V818" i="9"/>
  <c r="V819" i="9"/>
  <c r="V820" i="9"/>
  <c r="V821" i="9"/>
  <c r="V822" i="9"/>
  <c r="V823" i="9"/>
  <c r="V824" i="9"/>
  <c r="V825" i="9"/>
  <c r="V826" i="9"/>
  <c r="V827" i="9"/>
  <c r="V828" i="9"/>
  <c r="V829" i="9"/>
  <c r="V830" i="9"/>
  <c r="V831" i="9"/>
  <c r="V832" i="9"/>
  <c r="V833" i="9"/>
  <c r="V834" i="9"/>
  <c r="V835" i="9"/>
  <c r="V836" i="9"/>
  <c r="V837" i="9"/>
  <c r="V838" i="9"/>
  <c r="V839" i="9"/>
  <c r="V840" i="9"/>
  <c r="V841" i="9"/>
  <c r="V842" i="9"/>
  <c r="V843" i="9"/>
  <c r="V844" i="9"/>
  <c r="V845" i="9"/>
  <c r="V846" i="9"/>
  <c r="V847" i="9"/>
  <c r="V848" i="9"/>
  <c r="V849" i="9"/>
  <c r="V850" i="9"/>
  <c r="V851" i="9"/>
  <c r="V852" i="9"/>
  <c r="V853" i="9"/>
  <c r="V854" i="9"/>
  <c r="V855" i="9"/>
  <c r="V856" i="9"/>
  <c r="V857" i="9"/>
  <c r="V858" i="9"/>
  <c r="V859" i="9"/>
  <c r="V860" i="9"/>
  <c r="V861" i="9"/>
  <c r="V862" i="9"/>
  <c r="V863" i="9"/>
  <c r="V864" i="9"/>
  <c r="V865" i="9"/>
  <c r="V866" i="9"/>
  <c r="V867" i="9"/>
  <c r="V868" i="9"/>
  <c r="V869" i="9"/>
  <c r="V870" i="9"/>
  <c r="V871" i="9"/>
  <c r="V872" i="9"/>
  <c r="V873" i="9"/>
  <c r="V874" i="9"/>
  <c r="V875" i="9"/>
  <c r="V876" i="9"/>
  <c r="V877" i="9"/>
  <c r="V878" i="9"/>
  <c r="V879" i="9"/>
  <c r="V880" i="9"/>
  <c r="V881" i="9"/>
  <c r="V882" i="9"/>
  <c r="V883" i="9"/>
  <c r="V884" i="9"/>
  <c r="V885" i="9"/>
  <c r="V886" i="9"/>
  <c r="V887" i="9"/>
  <c r="V888" i="9"/>
  <c r="V889" i="9"/>
  <c r="V890" i="9"/>
  <c r="V891" i="9"/>
  <c r="V892" i="9"/>
  <c r="V893" i="9"/>
  <c r="V894" i="9"/>
  <c r="V895" i="9"/>
  <c r="V896" i="9"/>
  <c r="V897" i="9"/>
  <c r="V898" i="9"/>
  <c r="V899" i="9"/>
  <c r="V900" i="9"/>
  <c r="V901" i="9"/>
  <c r="V902" i="9"/>
  <c r="V903" i="9"/>
  <c r="V904" i="9"/>
  <c r="V905" i="9"/>
  <c r="V906" i="9"/>
  <c r="V907" i="9"/>
  <c r="V908" i="9"/>
  <c r="V909" i="9"/>
  <c r="V910" i="9"/>
  <c r="V911" i="9"/>
  <c r="V912" i="9"/>
  <c r="V913" i="9"/>
  <c r="V914" i="9"/>
  <c r="V915" i="9"/>
  <c r="V916" i="9"/>
  <c r="V917" i="9"/>
  <c r="V918" i="9"/>
  <c r="V919" i="9"/>
  <c r="V920" i="9"/>
  <c r="V921" i="9"/>
  <c r="V922" i="9"/>
  <c r="V923" i="9"/>
  <c r="V924" i="9"/>
  <c r="V925" i="9"/>
  <c r="V926" i="9"/>
  <c r="V927" i="9"/>
  <c r="V928" i="9"/>
  <c r="V929" i="9"/>
  <c r="V930" i="9"/>
  <c r="V931" i="9"/>
  <c r="V932" i="9"/>
  <c r="V933" i="9"/>
  <c r="V934" i="9"/>
  <c r="V935" i="9"/>
  <c r="V936" i="9"/>
  <c r="V937" i="9"/>
  <c r="V938" i="9"/>
  <c r="V939" i="9"/>
  <c r="V940" i="9"/>
  <c r="V941" i="9"/>
  <c r="V942" i="9"/>
  <c r="V943" i="9"/>
  <c r="V944" i="9"/>
  <c r="V945" i="9"/>
  <c r="V946" i="9"/>
  <c r="V947" i="9"/>
  <c r="V948" i="9"/>
  <c r="V949" i="9"/>
  <c r="V950" i="9"/>
  <c r="V951" i="9"/>
  <c r="V952" i="9"/>
  <c r="V953" i="9"/>
  <c r="V954" i="9"/>
  <c r="V955" i="9"/>
  <c r="V956" i="9"/>
  <c r="V957" i="9"/>
  <c r="V958" i="9"/>
  <c r="V959" i="9"/>
  <c r="V960" i="9"/>
  <c r="V961" i="9"/>
  <c r="V962" i="9"/>
  <c r="V963" i="9"/>
  <c r="V964" i="9"/>
  <c r="V965" i="9"/>
  <c r="V966" i="9"/>
  <c r="V967" i="9"/>
  <c r="V968" i="9"/>
  <c r="V969" i="9"/>
  <c r="V970" i="9"/>
  <c r="V971" i="9"/>
  <c r="V972" i="9"/>
  <c r="V973" i="9"/>
  <c r="V974" i="9"/>
  <c r="V975" i="9"/>
  <c r="V976" i="9"/>
  <c r="V977" i="9"/>
  <c r="V978" i="9"/>
  <c r="V979" i="9"/>
  <c r="V980" i="9"/>
  <c r="V981" i="9"/>
  <c r="V982" i="9"/>
  <c r="V983" i="9"/>
  <c r="V984" i="9"/>
  <c r="V985" i="9"/>
  <c r="V986" i="9"/>
  <c r="V987" i="9"/>
  <c r="V988" i="9"/>
  <c r="V989" i="9"/>
  <c r="V990" i="9"/>
  <c r="V991" i="9"/>
  <c r="V992" i="9"/>
  <c r="V993" i="9"/>
  <c r="V994" i="9"/>
  <c r="V995" i="9"/>
  <c r="V996" i="9"/>
  <c r="V997" i="9"/>
  <c r="V998" i="9"/>
  <c r="V999" i="9"/>
  <c r="V1000" i="9"/>
  <c r="V1001" i="9"/>
  <c r="V1002" i="9"/>
  <c r="V1003" i="9"/>
  <c r="V1004" i="9"/>
  <c r="V1005" i="9"/>
  <c r="V1006" i="9"/>
  <c r="V1007" i="9"/>
  <c r="V1008" i="9"/>
  <c r="V1009" i="9"/>
  <c r="V1010" i="9"/>
  <c r="V1011" i="9"/>
  <c r="V1012" i="9"/>
  <c r="V1013" i="9"/>
  <c r="V1014" i="9"/>
  <c r="V1015" i="9"/>
  <c r="V1016" i="9"/>
  <c r="V1017" i="9"/>
  <c r="V1018" i="9"/>
  <c r="V1019" i="9"/>
  <c r="V1020" i="9"/>
  <c r="V1021" i="9"/>
  <c r="V1022" i="9"/>
  <c r="V1023" i="9"/>
  <c r="V1024" i="9"/>
  <c r="V1025" i="9"/>
  <c r="V1026" i="9"/>
  <c r="V1027" i="9"/>
  <c r="V1028" i="9"/>
  <c r="V1029" i="9"/>
  <c r="V1030" i="9"/>
  <c r="V1031" i="9"/>
  <c r="V1032" i="9"/>
  <c r="V1033" i="9"/>
  <c r="V1034" i="9"/>
  <c r="V1035" i="9"/>
  <c r="V1036" i="9"/>
  <c r="V1037" i="9"/>
  <c r="V1038" i="9"/>
  <c r="V1039" i="9"/>
  <c r="V1040" i="9"/>
  <c r="V1041" i="9"/>
  <c r="V1042" i="9"/>
  <c r="V1043" i="9"/>
  <c r="V1044" i="9"/>
  <c r="V1045" i="9"/>
  <c r="V1046" i="9"/>
  <c r="V1047" i="9"/>
  <c r="V1048" i="9"/>
  <c r="V1049" i="9"/>
  <c r="V1050" i="9"/>
  <c r="V1051" i="9"/>
  <c r="V1052" i="9"/>
  <c r="V1053" i="9"/>
  <c r="V1054" i="9"/>
  <c r="V1055" i="9"/>
  <c r="V1056" i="9"/>
  <c r="V1057" i="9"/>
  <c r="V1058" i="9"/>
  <c r="V1059" i="9"/>
  <c r="V1060" i="9"/>
  <c r="V1061" i="9"/>
  <c r="V1062" i="9"/>
  <c r="V1063" i="9"/>
  <c r="V1064" i="9"/>
  <c r="V1065" i="9"/>
  <c r="V1066" i="9"/>
  <c r="V1067" i="9"/>
  <c r="V1068" i="9"/>
  <c r="V1069" i="9"/>
  <c r="V1070" i="9"/>
  <c r="V1071" i="9"/>
  <c r="V1072" i="9"/>
  <c r="V1073" i="9"/>
  <c r="V1074" i="9"/>
  <c r="V1075" i="9"/>
  <c r="V1076" i="9"/>
  <c r="V1077" i="9"/>
  <c r="V1078" i="9"/>
  <c r="V1079" i="9"/>
  <c r="V1080" i="9"/>
  <c r="V1081" i="9"/>
  <c r="V1082" i="9"/>
  <c r="V1083" i="9"/>
  <c r="V1084" i="9"/>
  <c r="V1085" i="9"/>
  <c r="V1086" i="9"/>
  <c r="V1087" i="9"/>
  <c r="V1088" i="9"/>
  <c r="V1089" i="9"/>
  <c r="V1090" i="9"/>
  <c r="V1091" i="9"/>
  <c r="V1092" i="9"/>
  <c r="V1093" i="9"/>
  <c r="V1094" i="9"/>
  <c r="V1095" i="9"/>
  <c r="V1096" i="9"/>
  <c r="V1097" i="9"/>
  <c r="V1098" i="9"/>
  <c r="V1099" i="9"/>
  <c r="V1100" i="9"/>
  <c r="V1101" i="9"/>
  <c r="V1102" i="9"/>
  <c r="V1103" i="9"/>
  <c r="V1104" i="9"/>
  <c r="V1105" i="9"/>
  <c r="V1106" i="9"/>
  <c r="V1107" i="9"/>
  <c r="V1108" i="9"/>
  <c r="V1109" i="9"/>
  <c r="V1110" i="9"/>
  <c r="V1111" i="9"/>
  <c r="V1112" i="9"/>
  <c r="V1113" i="9"/>
  <c r="V1114" i="9"/>
  <c r="V1115" i="9"/>
  <c r="V1116" i="9"/>
  <c r="V1117" i="9"/>
  <c r="V1118" i="9"/>
  <c r="V1119" i="9"/>
  <c r="V1120" i="9"/>
  <c r="V1121" i="9"/>
  <c r="V1122" i="9"/>
  <c r="V1123" i="9"/>
  <c r="V1124" i="9"/>
  <c r="V1125" i="9"/>
  <c r="V1126" i="9"/>
  <c r="V1127" i="9"/>
  <c r="V1128" i="9"/>
  <c r="V1129" i="9"/>
  <c r="V1130" i="9"/>
  <c r="V1131" i="9"/>
  <c r="V1132" i="9"/>
  <c r="V1133" i="9"/>
  <c r="V1134" i="9"/>
  <c r="V1135" i="9"/>
  <c r="V1136" i="9"/>
  <c r="V1137" i="9"/>
  <c r="V1138" i="9"/>
  <c r="V1139" i="9"/>
  <c r="V1140" i="9"/>
  <c r="V1141" i="9"/>
  <c r="V1142" i="9"/>
  <c r="V1143" i="9"/>
  <c r="V1144" i="9"/>
  <c r="V1145" i="9"/>
  <c r="V1146" i="9"/>
  <c r="V1147" i="9"/>
  <c r="V1148" i="9"/>
  <c r="V1149" i="9"/>
  <c r="V1150" i="9"/>
  <c r="V1151" i="9"/>
  <c r="V1152" i="9"/>
  <c r="V1153" i="9"/>
  <c r="V1154" i="9"/>
  <c r="V1155" i="9"/>
  <c r="V1156" i="9"/>
  <c r="V1157" i="9"/>
  <c r="V1158" i="9"/>
  <c r="V1159" i="9"/>
  <c r="V1160" i="9"/>
  <c r="V1161" i="9"/>
  <c r="V1162" i="9"/>
  <c r="V1163" i="9"/>
  <c r="V1164" i="9"/>
  <c r="V1165" i="9"/>
  <c r="V1166" i="9"/>
  <c r="V1167" i="9"/>
  <c r="V1168" i="9"/>
  <c r="V1169" i="9"/>
  <c r="V1170" i="9"/>
  <c r="V1171" i="9"/>
  <c r="V1172" i="9"/>
  <c r="V1173" i="9"/>
  <c r="V1174" i="9"/>
  <c r="V1175" i="9"/>
  <c r="V1176" i="9"/>
  <c r="V1177" i="9"/>
  <c r="V1178" i="9"/>
  <c r="V1179" i="9"/>
  <c r="V1180" i="9"/>
  <c r="V1181" i="9"/>
  <c r="V1182" i="9"/>
  <c r="V1183" i="9"/>
  <c r="V1184" i="9"/>
  <c r="V1185" i="9"/>
  <c r="V1186" i="9"/>
  <c r="V1187" i="9"/>
  <c r="V1188" i="9"/>
  <c r="V1189" i="9"/>
  <c r="V1190" i="9"/>
  <c r="V1191" i="9"/>
  <c r="V1192" i="9"/>
  <c r="V1193" i="9"/>
  <c r="V1194" i="9"/>
  <c r="V1195" i="9"/>
  <c r="V1196" i="9"/>
  <c r="V1197" i="9"/>
  <c r="V1198" i="9"/>
  <c r="V1199" i="9"/>
  <c r="V1200" i="9"/>
  <c r="V1201" i="9"/>
  <c r="V1202" i="9"/>
  <c r="V1203" i="9"/>
  <c r="V1204" i="9"/>
  <c r="V1205" i="9"/>
  <c r="V1206" i="9"/>
  <c r="V1207" i="9"/>
  <c r="V1208" i="9"/>
  <c r="V1209" i="9"/>
  <c r="V1210" i="9"/>
  <c r="V1211" i="9"/>
  <c r="V1212" i="9"/>
  <c r="V1213" i="9"/>
  <c r="V1214" i="9"/>
  <c r="V1215" i="9"/>
  <c r="V1216" i="9"/>
  <c r="V1217" i="9"/>
  <c r="V1218" i="9"/>
  <c r="V1219" i="9"/>
  <c r="V1220" i="9"/>
  <c r="V1221" i="9"/>
  <c r="V1222" i="9"/>
  <c r="V1223" i="9"/>
  <c r="V1224" i="9"/>
  <c r="V1225" i="9"/>
  <c r="V1226" i="9"/>
  <c r="V1227" i="9"/>
  <c r="V1228" i="9"/>
  <c r="V1229" i="9"/>
  <c r="V1230" i="9"/>
  <c r="V1231" i="9"/>
  <c r="V1232" i="9"/>
  <c r="V1233" i="9"/>
  <c r="V1234" i="9"/>
  <c r="V1235" i="9"/>
  <c r="V1236" i="9"/>
  <c r="V1237" i="9"/>
  <c r="V1238" i="9"/>
  <c r="V1239" i="9"/>
  <c r="V1240" i="9"/>
  <c r="V1241" i="9"/>
  <c r="V1242" i="9"/>
  <c r="V1243" i="9"/>
  <c r="V1244" i="9"/>
  <c r="V1245" i="9"/>
  <c r="V1246" i="9"/>
  <c r="V1247" i="9"/>
  <c r="V1248" i="9"/>
  <c r="V1249" i="9"/>
  <c r="V1250" i="9"/>
  <c r="V1251" i="9"/>
  <c r="V1252" i="9"/>
  <c r="V1253" i="9"/>
  <c r="V1254" i="9"/>
  <c r="V1255" i="9"/>
  <c r="V1256" i="9"/>
  <c r="V1257" i="9"/>
  <c r="V1258" i="9"/>
  <c r="V1259" i="9"/>
  <c r="V1260" i="9"/>
  <c r="V1261" i="9"/>
  <c r="V1262" i="9"/>
  <c r="V1263" i="9"/>
  <c r="V1264" i="9"/>
  <c r="V1265" i="9"/>
  <c r="V1266" i="9"/>
  <c r="V1267" i="9"/>
  <c r="V1268" i="9"/>
  <c r="V1269" i="9"/>
  <c r="V1270" i="9"/>
  <c r="V1271" i="9"/>
  <c r="V1272" i="9"/>
  <c r="V1273" i="9"/>
  <c r="V1274" i="9"/>
  <c r="V1275" i="9"/>
  <c r="V1276" i="9"/>
  <c r="V1277" i="9"/>
  <c r="V1278" i="9"/>
  <c r="V1279" i="9"/>
  <c r="V1280" i="9"/>
  <c r="V1281" i="9"/>
  <c r="V1282" i="9"/>
  <c r="V1283" i="9"/>
  <c r="V1284" i="9"/>
  <c r="V1285" i="9"/>
  <c r="V1286" i="9"/>
  <c r="V1287" i="9"/>
  <c r="V1288" i="9"/>
  <c r="V1289" i="9"/>
  <c r="V1290" i="9"/>
  <c r="V1291" i="9"/>
  <c r="V1292" i="9"/>
  <c r="V1293" i="9"/>
  <c r="V1294" i="9"/>
  <c r="V1295" i="9"/>
  <c r="V1296" i="9"/>
  <c r="V1297" i="9"/>
  <c r="V1298" i="9"/>
  <c r="V1299" i="9"/>
  <c r="V1300" i="9"/>
  <c r="V1301" i="9"/>
  <c r="V1302" i="9"/>
  <c r="V1303" i="9"/>
  <c r="V1304" i="9"/>
  <c r="V1305" i="9"/>
  <c r="V1306" i="9"/>
  <c r="V1307" i="9"/>
  <c r="V1308" i="9"/>
  <c r="V1309" i="9"/>
  <c r="V1310" i="9"/>
  <c r="V1311" i="9"/>
  <c r="V1312" i="9"/>
  <c r="V1313" i="9"/>
  <c r="V1314" i="9"/>
  <c r="V1315" i="9"/>
  <c r="V1316" i="9"/>
  <c r="V1317" i="9"/>
  <c r="V1318" i="9"/>
  <c r="V1319" i="9"/>
  <c r="V1320" i="9"/>
  <c r="V1321" i="9"/>
  <c r="V1322" i="9"/>
  <c r="V1323" i="9"/>
  <c r="V1324" i="9"/>
  <c r="V1325" i="9"/>
  <c r="V1326" i="9"/>
  <c r="V1327" i="9"/>
  <c r="V1328" i="9"/>
  <c r="V1329" i="9"/>
  <c r="V1330" i="9"/>
  <c r="V1331" i="9"/>
  <c r="V1332" i="9"/>
  <c r="V1333" i="9"/>
  <c r="V1334" i="9"/>
  <c r="V1335" i="9"/>
  <c r="V1336" i="9"/>
  <c r="V1337" i="9"/>
  <c r="V1338" i="9"/>
  <c r="V1339" i="9"/>
  <c r="V1340" i="9"/>
  <c r="V1341" i="9"/>
  <c r="V1342" i="9"/>
  <c r="V1343" i="9"/>
  <c r="V1344" i="9"/>
  <c r="V1345" i="9"/>
  <c r="V1346" i="9"/>
  <c r="V1347" i="9"/>
  <c r="V1348" i="9"/>
  <c r="V1349" i="9"/>
  <c r="V1350" i="9"/>
  <c r="V1351" i="9"/>
  <c r="V1352" i="9"/>
  <c r="V1353" i="9"/>
  <c r="V1354" i="9"/>
  <c r="V1355" i="9"/>
  <c r="V1356" i="9"/>
  <c r="V1357" i="9"/>
  <c r="V1358" i="9"/>
  <c r="V1359" i="9"/>
  <c r="V1360" i="9"/>
  <c r="V1361" i="9"/>
  <c r="V1362" i="9"/>
  <c r="V1363" i="9"/>
  <c r="V1364" i="9"/>
  <c r="V1365" i="9"/>
  <c r="V1366" i="9"/>
  <c r="V1367" i="9"/>
  <c r="V1368" i="9"/>
  <c r="V1369" i="9"/>
  <c r="V1370" i="9"/>
  <c r="V1371" i="9"/>
  <c r="V1372" i="9"/>
  <c r="V1373" i="9"/>
  <c r="V1374" i="9"/>
  <c r="V1375" i="9"/>
  <c r="V1376" i="9"/>
  <c r="V1377" i="9"/>
  <c r="V1378" i="9"/>
  <c r="V1379" i="9"/>
  <c r="V1380" i="9"/>
  <c r="V1381" i="9"/>
  <c r="V1382" i="9"/>
  <c r="V1383" i="9"/>
  <c r="V1384" i="9"/>
  <c r="V1385" i="9"/>
  <c r="V1386" i="9"/>
  <c r="V1387" i="9"/>
  <c r="V1388" i="9"/>
  <c r="V1389" i="9"/>
  <c r="V1390" i="9"/>
  <c r="V1391" i="9"/>
  <c r="V1392" i="9"/>
  <c r="V1393" i="9"/>
  <c r="V1394" i="9"/>
  <c r="V1395" i="9"/>
  <c r="V1396" i="9"/>
  <c r="V1397" i="9"/>
  <c r="V1398" i="9"/>
  <c r="V1399" i="9"/>
  <c r="V1400" i="9"/>
  <c r="V1401" i="9"/>
  <c r="V1402" i="9"/>
  <c r="V1403" i="9"/>
  <c r="V1404" i="9"/>
  <c r="V1405" i="9"/>
  <c r="V1406" i="9"/>
  <c r="V1407" i="9"/>
  <c r="V1408" i="9"/>
  <c r="V1409" i="9"/>
  <c r="V1410" i="9"/>
  <c r="V1411" i="9"/>
  <c r="V1412" i="9"/>
  <c r="V1413" i="9"/>
  <c r="V1414" i="9"/>
  <c r="V1415" i="9"/>
  <c r="V1416" i="9"/>
  <c r="V1417" i="9"/>
  <c r="V1418" i="9"/>
  <c r="V1419" i="9"/>
  <c r="V1420" i="9"/>
  <c r="V1421" i="9"/>
  <c r="V1422" i="9"/>
  <c r="V1423" i="9"/>
  <c r="V1424" i="9"/>
  <c r="V1425" i="9"/>
  <c r="V1426" i="9"/>
  <c r="V1427" i="9"/>
  <c r="V1428" i="9"/>
  <c r="V1429" i="9"/>
  <c r="V1430" i="9"/>
  <c r="V1431" i="9"/>
  <c r="V1432" i="9"/>
  <c r="V1433" i="9"/>
  <c r="V1434" i="9"/>
  <c r="V1435" i="9"/>
  <c r="V1436" i="9"/>
  <c r="V1437" i="9"/>
  <c r="V1438" i="9"/>
  <c r="V1439" i="9"/>
  <c r="V1440" i="9"/>
  <c r="V1441" i="9"/>
  <c r="V1442" i="9"/>
  <c r="V1443" i="9"/>
  <c r="V1444" i="9"/>
  <c r="V1445" i="9"/>
  <c r="V1446" i="9"/>
  <c r="V1447" i="9"/>
  <c r="V1448" i="9"/>
  <c r="V1449" i="9"/>
  <c r="V1450" i="9"/>
  <c r="V1451" i="9"/>
  <c r="V1452" i="9"/>
  <c r="V1453" i="9"/>
  <c r="V1454" i="9"/>
  <c r="V1455" i="9"/>
  <c r="V1456" i="9"/>
  <c r="V1457" i="9"/>
  <c r="V1458" i="9"/>
  <c r="V1459" i="9"/>
  <c r="V1460" i="9"/>
  <c r="V1461" i="9"/>
  <c r="V1462" i="9"/>
  <c r="V1463" i="9"/>
  <c r="V1464" i="9"/>
  <c r="V1465" i="9"/>
  <c r="V1466" i="9"/>
  <c r="V1467" i="9"/>
  <c r="V1468" i="9"/>
  <c r="V1469" i="9"/>
  <c r="V1470" i="9"/>
  <c r="V1471" i="9"/>
  <c r="V1472" i="9"/>
  <c r="V1473" i="9"/>
  <c r="V1474" i="9"/>
  <c r="V1475" i="9"/>
  <c r="V1476" i="9"/>
  <c r="V1477" i="9"/>
  <c r="V1478" i="9"/>
  <c r="V1479" i="9"/>
  <c r="V1480" i="9"/>
  <c r="V1481" i="9"/>
  <c r="V1482" i="9"/>
  <c r="V1483" i="9"/>
  <c r="V1484" i="9"/>
  <c r="V1485" i="9"/>
  <c r="V1486" i="9"/>
  <c r="V1487" i="9"/>
  <c r="V1488" i="9"/>
  <c r="V1489" i="9"/>
  <c r="V1490" i="9"/>
  <c r="V1491" i="9"/>
  <c r="V1492" i="9"/>
  <c r="V1493" i="9"/>
  <c r="V1494" i="9"/>
  <c r="V1495" i="9"/>
  <c r="V1496" i="9"/>
  <c r="V1497" i="9"/>
  <c r="V1498" i="9"/>
  <c r="V1499" i="9"/>
  <c r="V1500" i="9"/>
  <c r="V1501" i="9"/>
  <c r="V1502" i="9"/>
  <c r="V1503" i="9"/>
  <c r="V1504" i="9"/>
  <c r="V1505" i="9"/>
  <c r="V1506" i="9"/>
  <c r="V1507" i="9"/>
  <c r="V1508" i="9"/>
  <c r="V1509" i="9"/>
  <c r="V1510" i="9"/>
  <c r="V1511" i="9"/>
  <c r="V1512" i="9"/>
  <c r="V1513" i="9"/>
  <c r="V1514" i="9"/>
  <c r="V1515" i="9"/>
  <c r="V1516" i="9"/>
  <c r="V1517" i="9"/>
  <c r="V1518" i="9"/>
  <c r="V1519" i="9"/>
  <c r="V1520" i="9"/>
  <c r="V1521" i="9"/>
  <c r="V1522" i="9"/>
  <c r="V1523" i="9"/>
  <c r="V1524" i="9"/>
  <c r="V1525" i="9"/>
  <c r="V1526" i="9"/>
  <c r="V1527" i="9"/>
  <c r="V1528" i="9"/>
  <c r="V1529" i="9"/>
  <c r="V1530" i="9"/>
  <c r="V1531" i="9"/>
  <c r="V1532" i="9"/>
  <c r="V1533" i="9"/>
  <c r="V1534" i="9"/>
  <c r="V1535" i="9"/>
  <c r="V1536" i="9"/>
  <c r="V1537" i="9"/>
  <c r="V1538" i="9"/>
  <c r="V1539" i="9"/>
  <c r="V1540" i="9"/>
  <c r="V1541" i="9"/>
  <c r="V1542" i="9"/>
  <c r="V1543" i="9"/>
  <c r="V1544" i="9"/>
  <c r="V1545" i="9"/>
  <c r="V1546" i="9"/>
  <c r="V1547" i="9"/>
  <c r="V1548" i="9"/>
  <c r="V1549" i="9"/>
  <c r="V1550" i="9"/>
  <c r="V1551" i="9"/>
  <c r="V1552" i="9"/>
  <c r="V1553" i="9"/>
  <c r="V1554" i="9"/>
  <c r="V1555" i="9"/>
  <c r="V1556" i="9"/>
  <c r="V1557" i="9"/>
  <c r="V1558" i="9"/>
  <c r="V1559" i="9"/>
  <c r="V1560" i="9"/>
  <c r="V1561" i="9"/>
  <c r="V1562" i="9"/>
  <c r="V1563" i="9"/>
  <c r="V1564" i="9"/>
  <c r="V1565" i="9"/>
  <c r="V1566" i="9"/>
  <c r="V1567" i="9"/>
  <c r="V1568" i="9"/>
  <c r="V1569" i="9"/>
  <c r="V1570" i="9"/>
  <c r="V1571" i="9"/>
  <c r="V1572" i="9"/>
  <c r="V1573" i="9"/>
  <c r="V1574" i="9"/>
  <c r="V1575" i="9"/>
  <c r="V1576" i="9"/>
  <c r="V1577" i="9"/>
  <c r="V1578" i="9"/>
  <c r="V1579" i="9"/>
  <c r="V1580" i="9"/>
  <c r="V1581" i="9"/>
  <c r="V1582" i="9"/>
  <c r="V1583" i="9"/>
  <c r="V1584" i="9"/>
  <c r="V1585" i="9"/>
  <c r="V1586" i="9"/>
  <c r="V1587" i="9"/>
  <c r="V1588" i="9"/>
  <c r="V1589" i="9"/>
  <c r="V1590" i="9"/>
  <c r="V1591" i="9"/>
  <c r="V1592" i="9"/>
  <c r="V1593" i="9"/>
  <c r="V1594" i="9"/>
  <c r="V1595" i="9"/>
  <c r="V1596" i="9"/>
  <c r="V1597" i="9"/>
  <c r="V1598" i="9"/>
  <c r="V1599" i="9"/>
  <c r="V1600" i="9"/>
  <c r="V1601" i="9"/>
  <c r="V1602" i="9"/>
  <c r="V1603" i="9"/>
  <c r="V1604" i="9"/>
  <c r="V1605" i="9"/>
  <c r="V1606" i="9"/>
  <c r="V1607" i="9"/>
  <c r="V1608" i="9"/>
  <c r="V1609" i="9"/>
  <c r="V1610" i="9"/>
  <c r="V1611" i="9"/>
  <c r="V1612" i="9"/>
  <c r="V1613" i="9"/>
  <c r="V1614" i="9"/>
  <c r="V1615" i="9"/>
  <c r="V1616" i="9"/>
  <c r="V1617" i="9"/>
  <c r="V1618" i="9"/>
  <c r="V1619" i="9"/>
  <c r="V1620" i="9"/>
  <c r="V1621" i="9"/>
  <c r="V1622" i="9"/>
  <c r="V1623" i="9"/>
  <c r="V1624" i="9"/>
  <c r="V1625" i="9"/>
  <c r="V1626" i="9"/>
  <c r="V1627" i="9"/>
  <c r="V1628" i="9"/>
  <c r="V1629" i="9"/>
  <c r="V1630" i="9"/>
  <c r="V1631" i="9"/>
  <c r="V1632" i="9"/>
  <c r="V1633" i="9"/>
  <c r="V1634" i="9"/>
  <c r="V1635" i="9"/>
  <c r="V1636" i="9"/>
  <c r="V1637" i="9"/>
  <c r="V1638" i="9"/>
  <c r="V1639" i="9"/>
  <c r="V1640" i="9"/>
  <c r="V1641" i="9"/>
  <c r="V1642" i="9"/>
  <c r="V1643" i="9"/>
  <c r="V1644" i="9"/>
  <c r="V1645" i="9"/>
  <c r="V1646" i="9"/>
  <c r="V1647" i="9"/>
  <c r="V1648" i="9"/>
  <c r="V1649" i="9"/>
  <c r="V1650" i="9"/>
  <c r="V1651" i="9"/>
  <c r="V1652" i="9"/>
  <c r="V1653" i="9"/>
  <c r="V1654" i="9"/>
  <c r="V1655" i="9"/>
  <c r="V1656" i="9"/>
  <c r="V1657" i="9"/>
  <c r="V1658" i="9"/>
  <c r="V1659" i="9"/>
  <c r="V1660" i="9"/>
  <c r="V1661" i="9"/>
  <c r="V1662" i="9"/>
  <c r="V1663" i="9"/>
  <c r="V1664" i="9"/>
  <c r="V1665" i="9"/>
  <c r="V1666" i="9"/>
  <c r="V1667" i="9"/>
  <c r="V1668" i="9"/>
  <c r="V1669" i="9"/>
  <c r="V1670" i="9"/>
  <c r="V1671" i="9"/>
  <c r="V1672" i="9"/>
  <c r="V1673" i="9"/>
  <c r="V1674" i="9"/>
  <c r="V1675" i="9"/>
  <c r="V1676" i="9"/>
  <c r="V1677" i="9"/>
  <c r="V1678" i="9"/>
  <c r="V1679" i="9"/>
  <c r="V1680" i="9"/>
  <c r="V1681" i="9"/>
  <c r="V1682" i="9"/>
  <c r="V1683" i="9"/>
  <c r="V1684" i="9"/>
  <c r="V1685" i="9"/>
  <c r="V1686" i="9"/>
  <c r="V1687" i="9"/>
  <c r="V1688" i="9"/>
  <c r="V1689" i="9"/>
  <c r="V1690" i="9"/>
  <c r="V1691" i="9"/>
  <c r="V1692" i="9"/>
  <c r="V1693" i="9"/>
  <c r="V1694" i="9"/>
  <c r="V1695" i="9"/>
  <c r="V1696" i="9"/>
  <c r="V1697" i="9"/>
  <c r="V1698" i="9"/>
  <c r="V1699" i="9"/>
  <c r="V1700" i="9"/>
  <c r="V1701" i="9"/>
  <c r="V1702" i="9"/>
  <c r="V1703" i="9"/>
  <c r="V1704" i="9"/>
  <c r="V1705" i="9"/>
  <c r="V1706" i="9"/>
  <c r="V1707" i="9"/>
  <c r="V1708" i="9"/>
  <c r="V1709" i="9"/>
  <c r="V1710" i="9"/>
  <c r="V1711" i="9"/>
  <c r="V1712" i="9"/>
  <c r="V1713" i="9"/>
  <c r="V1714" i="9"/>
  <c r="V1715" i="9"/>
  <c r="V1716" i="9"/>
  <c r="V1717" i="9"/>
  <c r="V1718" i="9"/>
  <c r="V1719" i="9"/>
  <c r="V1720" i="9"/>
  <c r="V1721" i="9"/>
  <c r="V1722" i="9"/>
  <c r="V1723" i="9"/>
  <c r="V1724" i="9"/>
  <c r="V1725" i="9"/>
  <c r="V1726" i="9"/>
  <c r="V1727" i="9"/>
  <c r="V1728" i="9"/>
  <c r="V1729" i="9"/>
  <c r="V1730" i="9"/>
  <c r="V1731" i="9"/>
  <c r="V1732" i="9"/>
  <c r="V1733" i="9"/>
  <c r="V1734" i="9"/>
  <c r="V1735" i="9"/>
  <c r="V1736" i="9"/>
  <c r="V1737" i="9"/>
  <c r="V1738" i="9"/>
  <c r="V1739" i="9"/>
  <c r="V1740" i="9"/>
  <c r="V1741" i="9"/>
  <c r="V1742" i="9"/>
  <c r="V1743" i="9"/>
  <c r="V1744" i="9"/>
  <c r="V1745" i="9"/>
  <c r="V1746" i="9"/>
  <c r="V1747" i="9"/>
  <c r="V1748" i="9"/>
  <c r="V1749" i="9"/>
  <c r="V1750" i="9"/>
  <c r="V1751" i="9"/>
  <c r="V1752" i="9"/>
  <c r="V1753" i="9"/>
  <c r="V1754" i="9"/>
  <c r="V1755" i="9"/>
  <c r="V1756" i="9"/>
  <c r="V1757" i="9"/>
  <c r="V1758" i="9"/>
  <c r="V1759" i="9"/>
  <c r="V1760" i="9"/>
  <c r="V1761" i="9"/>
  <c r="V1762" i="9"/>
  <c r="V1763" i="9"/>
  <c r="V1764" i="9"/>
  <c r="V1765" i="9"/>
  <c r="V1766" i="9"/>
  <c r="V1767" i="9"/>
  <c r="V1768" i="9"/>
  <c r="V1769" i="9"/>
  <c r="V1770" i="9"/>
  <c r="V1771" i="9"/>
  <c r="V1772" i="9"/>
  <c r="V1773" i="9"/>
  <c r="V1774" i="9"/>
  <c r="V1775" i="9"/>
  <c r="V1776" i="9"/>
  <c r="V1777" i="9"/>
  <c r="V1778" i="9"/>
  <c r="V1779" i="9"/>
  <c r="V1780" i="9"/>
  <c r="V1781" i="9"/>
  <c r="V1782" i="9"/>
  <c r="V1783" i="9"/>
  <c r="V1784" i="9"/>
  <c r="V1785" i="9"/>
  <c r="V1786" i="9"/>
  <c r="V1787" i="9"/>
  <c r="V1788" i="9"/>
  <c r="V1789" i="9"/>
  <c r="V1790" i="9"/>
  <c r="V1791" i="9"/>
  <c r="V1792" i="9"/>
  <c r="V1793" i="9"/>
  <c r="V1794" i="9"/>
  <c r="V1795" i="9"/>
  <c r="V1796" i="9"/>
  <c r="V1797" i="9"/>
  <c r="V1798" i="9"/>
  <c r="V1799" i="9"/>
  <c r="V1800" i="9"/>
  <c r="V1801" i="9"/>
  <c r="V1802" i="9"/>
  <c r="V1803" i="9"/>
  <c r="V1804" i="9"/>
  <c r="V1805" i="9"/>
  <c r="V1806" i="9"/>
  <c r="V1807" i="9"/>
  <c r="V1808" i="9"/>
  <c r="V1809" i="9"/>
  <c r="V1810" i="9"/>
  <c r="V1811" i="9"/>
  <c r="V1812" i="9"/>
  <c r="V1813" i="9"/>
  <c r="V1814" i="9"/>
  <c r="V1815" i="9"/>
  <c r="V1816" i="9"/>
  <c r="V1817" i="9"/>
  <c r="V1818" i="9"/>
  <c r="V1819" i="9"/>
  <c r="V1820" i="9"/>
  <c r="V1821" i="9"/>
  <c r="V1822" i="9"/>
  <c r="V1823" i="9"/>
  <c r="V1824" i="9"/>
  <c r="V1825" i="9"/>
  <c r="V1826" i="9"/>
  <c r="V1827" i="9"/>
  <c r="V1828" i="9"/>
  <c r="V1829" i="9"/>
  <c r="V1830" i="9"/>
  <c r="V1831" i="9"/>
  <c r="V1832" i="9"/>
  <c r="V1833" i="9"/>
  <c r="V1834" i="9"/>
  <c r="V1835" i="9"/>
  <c r="V1836" i="9"/>
  <c r="V1837" i="9"/>
  <c r="V1838" i="9"/>
  <c r="V1839" i="9"/>
  <c r="V1840" i="9"/>
  <c r="V1841" i="9"/>
  <c r="V1842" i="9"/>
  <c r="V1843" i="9"/>
  <c r="V1844" i="9"/>
  <c r="V1845" i="9"/>
  <c r="V1846" i="9"/>
  <c r="V1847" i="9"/>
  <c r="V1848" i="9"/>
  <c r="V1849" i="9"/>
  <c r="V1850" i="9"/>
  <c r="V1851" i="9"/>
  <c r="V1852" i="9"/>
  <c r="V1853" i="9"/>
  <c r="V1854" i="9"/>
  <c r="V1855" i="9"/>
  <c r="V1856" i="9"/>
  <c r="V1857" i="9"/>
  <c r="V1858" i="9"/>
  <c r="V1859" i="9"/>
  <c r="V1860" i="9"/>
  <c r="V1861" i="9"/>
  <c r="V1862" i="9"/>
  <c r="V1863" i="9"/>
  <c r="V1864" i="9"/>
  <c r="V1865" i="9"/>
  <c r="V1866" i="9"/>
  <c r="V1867" i="9"/>
  <c r="V1868" i="9"/>
  <c r="V1869" i="9"/>
  <c r="V1870" i="9"/>
  <c r="V1871" i="9"/>
  <c r="V1872" i="9"/>
  <c r="V1873" i="9"/>
  <c r="V1874" i="9"/>
  <c r="V1875" i="9"/>
  <c r="V1876" i="9"/>
  <c r="V1877" i="9"/>
  <c r="V1878" i="9"/>
  <c r="V1879" i="9"/>
  <c r="V1880" i="9"/>
  <c r="V1881" i="9"/>
  <c r="V1882" i="9"/>
  <c r="V1883" i="9"/>
  <c r="V1884" i="9"/>
  <c r="V1885" i="9"/>
  <c r="V1886" i="9"/>
  <c r="V1887" i="9"/>
  <c r="V1888" i="9"/>
  <c r="V1889" i="9"/>
  <c r="V1890" i="9"/>
  <c r="V1891" i="9"/>
  <c r="V1892" i="9"/>
  <c r="V1893" i="9"/>
  <c r="V1894" i="9"/>
  <c r="V1895" i="9"/>
  <c r="V1896" i="9"/>
  <c r="V1897" i="9"/>
  <c r="V1898" i="9"/>
  <c r="V1899" i="9"/>
  <c r="V1900" i="9"/>
  <c r="V1901" i="9"/>
  <c r="V1902" i="9"/>
  <c r="V1903" i="9"/>
  <c r="V1904" i="9"/>
  <c r="V1905" i="9"/>
  <c r="V1906" i="9"/>
  <c r="V1907" i="9"/>
  <c r="V1908" i="9"/>
  <c r="V1909" i="9"/>
  <c r="V1910" i="9"/>
  <c r="V1911" i="9"/>
  <c r="V1912" i="9"/>
  <c r="V1913" i="9"/>
  <c r="V1914" i="9"/>
  <c r="V1915" i="9"/>
  <c r="V1916" i="9"/>
  <c r="V1917" i="9"/>
  <c r="V1918" i="9"/>
  <c r="V1919" i="9"/>
  <c r="V1920" i="9"/>
  <c r="V1921" i="9"/>
  <c r="V1922" i="9"/>
  <c r="V1923" i="9"/>
  <c r="V1924" i="9"/>
  <c r="V1925" i="9"/>
  <c r="V1926" i="9"/>
  <c r="V1927" i="9"/>
  <c r="V1928" i="9"/>
  <c r="V1929" i="9"/>
  <c r="V1930" i="9"/>
  <c r="V1931" i="9"/>
  <c r="V1932" i="9"/>
  <c r="V1933" i="9"/>
  <c r="V1934" i="9"/>
  <c r="V1935" i="9"/>
  <c r="V1936" i="9"/>
  <c r="V1937" i="9"/>
  <c r="V1938" i="9"/>
  <c r="V1939" i="9"/>
  <c r="V1940" i="9"/>
  <c r="V1941" i="9"/>
  <c r="V1942" i="9"/>
  <c r="V1943" i="9"/>
  <c r="V1944" i="9"/>
  <c r="V1945" i="9"/>
  <c r="V1946" i="9"/>
  <c r="V1947" i="9"/>
  <c r="V1948" i="9"/>
  <c r="V1949" i="9"/>
  <c r="V1950" i="9"/>
  <c r="V1951" i="9"/>
  <c r="V1952" i="9"/>
  <c r="V1953" i="9"/>
  <c r="V2" i="9"/>
  <c r="Z2" i="9" l="1"/>
  <c r="Z1906" i="9"/>
  <c r="Z1858" i="9"/>
  <c r="Z1802" i="9"/>
  <c r="Z1746" i="9"/>
  <c r="AC1746" i="9" s="1"/>
  <c r="Z1690" i="9"/>
  <c r="AC1690" i="9" s="1"/>
  <c r="Z1626" i="9"/>
  <c r="Z1570" i="9"/>
  <c r="Z1514" i="9"/>
  <c r="Z1458" i="9"/>
  <c r="Z1402" i="9"/>
  <c r="Z1354" i="9"/>
  <c r="Z1306" i="9"/>
  <c r="Z1258" i="9"/>
  <c r="AC1258" i="9" s="1"/>
  <c r="Z1210" i="9"/>
  <c r="Z1162" i="9"/>
  <c r="Z1114" i="9"/>
  <c r="AC1114" i="9" s="1"/>
  <c r="Z1066" i="9"/>
  <c r="Z1018" i="9"/>
  <c r="Z962" i="9"/>
  <c r="Z906" i="9"/>
  <c r="Z858" i="9"/>
  <c r="Z818" i="9"/>
  <c r="Z770" i="9"/>
  <c r="Z722" i="9"/>
  <c r="Z674" i="9"/>
  <c r="Z618" i="9"/>
  <c r="Z570" i="9"/>
  <c r="Z522" i="9"/>
  <c r="Z474" i="9"/>
  <c r="Z426" i="9"/>
  <c r="Z378" i="9"/>
  <c r="Z338" i="9"/>
  <c r="Z290" i="9"/>
  <c r="Z234" i="9"/>
  <c r="Z186" i="9"/>
  <c r="Z138" i="9"/>
  <c r="Z82" i="9"/>
  <c r="Z42" i="9"/>
  <c r="AC42" i="9" s="1"/>
  <c r="Z1929" i="9"/>
  <c r="Z1833" i="9"/>
  <c r="Z1689" i="9"/>
  <c r="AC1689" i="9" s="1"/>
  <c r="Z1433" i="9"/>
  <c r="Z993" i="9"/>
  <c r="Z1928" i="9"/>
  <c r="AC1928" i="9" s="1"/>
  <c r="Z1896" i="9"/>
  <c r="Z1864" i="9"/>
  <c r="Z1832" i="9"/>
  <c r="Z1800" i="9"/>
  <c r="Z1760" i="9"/>
  <c r="Z1720" i="9"/>
  <c r="AC1720" i="9" s="1"/>
  <c r="Z1680" i="9"/>
  <c r="Z1648" i="9"/>
  <c r="AC1648" i="9" s="1"/>
  <c r="Z1624" i="9"/>
  <c r="Z1592" i="9"/>
  <c r="AC1592" i="9" s="1"/>
  <c r="Z1560" i="9"/>
  <c r="Z1520" i="9"/>
  <c r="Z1496" i="9"/>
  <c r="Z1464" i="9"/>
  <c r="Z1440" i="9"/>
  <c r="Z1416" i="9"/>
  <c r="AC1416" i="9" s="1"/>
  <c r="Z1392" i="9"/>
  <c r="AC1392" i="9" s="1"/>
  <c r="Z1368" i="9"/>
  <c r="AC1368" i="9" s="1"/>
  <c r="Z1352" i="9"/>
  <c r="Z1336" i="9"/>
  <c r="Z1320" i="9"/>
  <c r="Z1296" i="9"/>
  <c r="Z1280" i="9"/>
  <c r="Z1264" i="9"/>
  <c r="Z1248" i="9"/>
  <c r="Z1232" i="9"/>
  <c r="Z1216" i="9"/>
  <c r="Z1200" i="9"/>
  <c r="Z1184" i="9"/>
  <c r="Z1168" i="9"/>
  <c r="Z1152" i="9"/>
  <c r="AC1152" i="9" s="1"/>
  <c r="Z1136" i="9"/>
  <c r="Z1128" i="9"/>
  <c r="AC1128" i="9" s="1"/>
  <c r="Z1112" i="9"/>
  <c r="Z1096" i="9"/>
  <c r="AC1096" i="9" s="1"/>
  <c r="Z1080" i="9"/>
  <c r="Z1064" i="9"/>
  <c r="AC1064" i="9" s="1"/>
  <c r="Z1048" i="9"/>
  <c r="Z1032" i="9"/>
  <c r="Z1024" i="9"/>
  <c r="AC1024" i="9" s="1"/>
  <c r="Z1008" i="9"/>
  <c r="AC1008" i="9" s="1"/>
  <c r="Z992" i="9"/>
  <c r="Z968" i="9"/>
  <c r="Z952" i="9"/>
  <c r="Z936" i="9"/>
  <c r="Z928" i="9"/>
  <c r="Z912" i="9"/>
  <c r="Z896" i="9"/>
  <c r="Z880" i="9"/>
  <c r="AC880" i="9" s="1"/>
  <c r="Z864" i="9"/>
  <c r="Z848" i="9"/>
  <c r="Z832" i="9"/>
  <c r="AC832" i="9" s="1"/>
  <c r="Z816" i="9"/>
  <c r="Z808" i="9"/>
  <c r="Z800" i="9"/>
  <c r="Z784" i="9"/>
  <c r="Z776" i="9"/>
  <c r="Z768" i="9"/>
  <c r="Z760" i="9"/>
  <c r="AC760" i="9" s="1"/>
  <c r="Z752" i="9"/>
  <c r="Z744" i="9"/>
  <c r="Z728" i="9"/>
  <c r="AC728" i="9" s="1"/>
  <c r="Z712" i="9"/>
  <c r="Z696" i="9"/>
  <c r="Z680" i="9"/>
  <c r="Z664" i="9"/>
  <c r="Z648" i="9"/>
  <c r="Z632" i="9"/>
  <c r="Z616" i="9"/>
  <c r="Z600" i="9"/>
  <c r="Z592" i="9"/>
  <c r="AC592" i="9" s="1"/>
  <c r="Z576" i="9"/>
  <c r="Z560" i="9"/>
  <c r="AC560" i="9" s="1"/>
  <c r="Z544" i="9"/>
  <c r="Z528" i="9"/>
  <c r="Z512" i="9"/>
  <c r="AC512" i="9" s="1"/>
  <c r="Z488" i="9"/>
  <c r="Z464" i="9"/>
  <c r="AC464" i="9" s="1"/>
  <c r="Z440" i="9"/>
  <c r="Z424" i="9"/>
  <c r="Z408" i="9"/>
  <c r="Z392" i="9"/>
  <c r="Z376" i="9"/>
  <c r="Z360" i="9"/>
  <c r="Z344" i="9"/>
  <c r="Z328" i="9"/>
  <c r="Z312" i="9"/>
  <c r="AC312" i="9" s="1"/>
  <c r="Z304" i="9"/>
  <c r="AC304" i="9" s="1"/>
  <c r="Z288" i="9"/>
  <c r="Z272" i="9"/>
  <c r="Z256" i="9"/>
  <c r="AC256" i="9" s="1"/>
  <c r="Z240" i="9"/>
  <c r="Z224" i="9"/>
  <c r="Z216" i="9"/>
  <c r="Z200" i="9"/>
  <c r="Z184" i="9"/>
  <c r="Z168" i="9"/>
  <c r="Z152" i="9"/>
  <c r="AC152" i="9" s="1"/>
  <c r="Z136" i="9"/>
  <c r="Z120" i="9"/>
  <c r="Z104" i="9"/>
  <c r="AC104" i="9" s="1"/>
  <c r="Z88" i="9"/>
  <c r="Z72" i="9"/>
  <c r="Z56" i="9"/>
  <c r="Z48" i="9"/>
  <c r="Z32" i="9"/>
  <c r="Z24" i="9"/>
  <c r="Z16" i="9"/>
  <c r="Z8" i="9"/>
  <c r="Z1919" i="9"/>
  <c r="Z1879" i="9"/>
  <c r="Z1855" i="9"/>
  <c r="Z1815" i="9"/>
  <c r="Z1775" i="9"/>
  <c r="Z1727" i="9"/>
  <c r="Z1687" i="9"/>
  <c r="Z1631" i="9"/>
  <c r="AC1631" i="9" s="1"/>
  <c r="Z1599" i="9"/>
  <c r="AC1599" i="9" s="1"/>
  <c r="Z1559" i="9"/>
  <c r="Z1527" i="9"/>
  <c r="Z1495" i="9"/>
  <c r="Z1455" i="9"/>
  <c r="AC1455" i="9" s="1"/>
  <c r="Z1423" i="9"/>
  <c r="AC1423" i="9" s="1"/>
  <c r="Z1391" i="9"/>
  <c r="Z1351" i="9"/>
  <c r="Z1311" i="9"/>
  <c r="Z1271" i="9"/>
  <c r="Z1239" i="9"/>
  <c r="AC1239" i="9" s="1"/>
  <c r="Z1199" i="9"/>
  <c r="Z1159" i="9"/>
  <c r="Z1119" i="9"/>
  <c r="Z1079" i="9"/>
  <c r="Z1039" i="9"/>
  <c r="Z991" i="9"/>
  <c r="Z943" i="9"/>
  <c r="Z895" i="9"/>
  <c r="Z847" i="9"/>
  <c r="Z799" i="9"/>
  <c r="Z751" i="9"/>
  <c r="Z703" i="9"/>
  <c r="Z655" i="9"/>
  <c r="Z599" i="9"/>
  <c r="Z543" i="9"/>
  <c r="AC543" i="9" s="1"/>
  <c r="Z487" i="9"/>
  <c r="Z423" i="9"/>
  <c r="Z367" i="9"/>
  <c r="AC367" i="9" s="1"/>
  <c r="Z311" i="9"/>
  <c r="Z247" i="9"/>
  <c r="Z191" i="9"/>
  <c r="AC191" i="9" s="1"/>
  <c r="Z143" i="9"/>
  <c r="Z111" i="9"/>
  <c r="Z79" i="9"/>
  <c r="AC79" i="9" s="1"/>
  <c r="Z55" i="9"/>
  <c r="AC55" i="9" s="1"/>
  <c r="Z31" i="9"/>
  <c r="Z1926" i="9"/>
  <c r="Z1862" i="9"/>
  <c r="Z1798" i="9"/>
  <c r="AC1798" i="9" s="1"/>
  <c r="Z1734" i="9"/>
  <c r="Z1662" i="9"/>
  <c r="AC1662" i="9" s="1"/>
  <c r="Z1598" i="9"/>
  <c r="AC1598" i="9" s="1"/>
  <c r="Z1534" i="9"/>
  <c r="AC1534" i="9" s="1"/>
  <c r="Z1470" i="9"/>
  <c r="Z1406" i="9"/>
  <c r="Z1350" i="9"/>
  <c r="AC1350" i="9" s="1"/>
  <c r="Z1302" i="9"/>
  <c r="AC1302" i="9" s="1"/>
  <c r="Z1262" i="9"/>
  <c r="Z1230" i="9"/>
  <c r="Z1206" i="9"/>
  <c r="Z1182" i="9"/>
  <c r="Z1166" i="9"/>
  <c r="Z1150" i="9"/>
  <c r="AC1150" i="9" s="1"/>
  <c r="Z1134" i="9"/>
  <c r="Z1110" i="9"/>
  <c r="Z1094" i="9"/>
  <c r="Z1070" i="9"/>
  <c r="Z1046" i="9"/>
  <c r="Z1030" i="9"/>
  <c r="Z1006" i="9"/>
  <c r="Z990" i="9"/>
  <c r="Z966" i="9"/>
  <c r="Z934" i="9"/>
  <c r="AC934" i="9" s="1"/>
  <c r="Z918" i="9"/>
  <c r="Z902" i="9"/>
  <c r="AC902" i="9" s="1"/>
  <c r="Z878" i="9"/>
  <c r="Z854" i="9"/>
  <c r="Z838" i="9"/>
  <c r="AC838" i="9" s="1"/>
  <c r="Z822" i="9"/>
  <c r="AC822" i="9" s="1"/>
  <c r="Z806" i="9"/>
  <c r="Z790" i="9"/>
  <c r="Z774" i="9"/>
  <c r="AC774" i="9" s="1"/>
  <c r="Z758" i="9"/>
  <c r="Z742" i="9"/>
  <c r="Z726" i="9"/>
  <c r="AC726" i="9" s="1"/>
  <c r="Z710" i="9"/>
  <c r="Z694" i="9"/>
  <c r="Z678" i="9"/>
  <c r="Z662" i="9"/>
  <c r="Z646" i="9"/>
  <c r="Z630" i="9"/>
  <c r="Z606" i="9"/>
  <c r="Z590" i="9"/>
  <c r="Z574" i="9"/>
  <c r="AC574" i="9" s="1"/>
  <c r="Z558" i="9"/>
  <c r="Z542" i="9"/>
  <c r="Z526" i="9"/>
  <c r="AC526" i="9" s="1"/>
  <c r="Z510" i="9"/>
  <c r="Z502" i="9"/>
  <c r="Z486" i="9"/>
  <c r="Z478" i="9"/>
  <c r="AC478" i="9" s="1"/>
  <c r="Z462" i="9"/>
  <c r="Z446" i="9"/>
  <c r="Z430" i="9"/>
  <c r="Z414" i="9"/>
  <c r="Z398" i="9"/>
  <c r="Z382" i="9"/>
  <c r="Z366" i="9"/>
  <c r="AC366" i="9" s="1"/>
  <c r="Z350" i="9"/>
  <c r="Z334" i="9"/>
  <c r="Z318" i="9"/>
  <c r="Z302" i="9"/>
  <c r="Z286" i="9"/>
  <c r="AC286" i="9" s="1"/>
  <c r="Z270" i="9"/>
  <c r="AC270" i="9" s="1"/>
  <c r="Z254" i="9"/>
  <c r="Z238" i="9"/>
  <c r="Z222" i="9"/>
  <c r="Z206" i="9"/>
  <c r="Z190" i="9"/>
  <c r="Z174" i="9"/>
  <c r="Z150" i="9"/>
  <c r="Z110" i="9"/>
  <c r="Z62" i="9"/>
  <c r="Z1949" i="9"/>
  <c r="Z1941" i="9"/>
  <c r="Z1933" i="9"/>
  <c r="AC1933" i="9" s="1"/>
  <c r="Z1925" i="9"/>
  <c r="Z1917" i="9"/>
  <c r="Z1909" i="9"/>
  <c r="Z1901" i="9"/>
  <c r="AC1901" i="9" s="1"/>
  <c r="Z1893" i="9"/>
  <c r="Z1885" i="9"/>
  <c r="AC1885" i="9" s="1"/>
  <c r="Z1877" i="9"/>
  <c r="Z1869" i="9"/>
  <c r="Z1861" i="9"/>
  <c r="Z1853" i="9"/>
  <c r="Z1845" i="9"/>
  <c r="AC1845" i="9" s="1"/>
  <c r="Z1837" i="9"/>
  <c r="Z1829" i="9"/>
  <c r="AC1829" i="9" s="1"/>
  <c r="Z1821" i="9"/>
  <c r="Z1813" i="9"/>
  <c r="Z1805" i="9"/>
  <c r="Z1797" i="9"/>
  <c r="Z1789" i="9"/>
  <c r="Z1781" i="9"/>
  <c r="Z1773" i="9"/>
  <c r="Z1765" i="9"/>
  <c r="AC1765" i="9" s="1"/>
  <c r="Z1757" i="9"/>
  <c r="AC1757" i="9" s="1"/>
  <c r="Z1749" i="9"/>
  <c r="Z1741" i="9"/>
  <c r="Z1733" i="9"/>
  <c r="Z1725" i="9"/>
  <c r="Z1717" i="9"/>
  <c r="Z1709" i="9"/>
  <c r="Z1701" i="9"/>
  <c r="Z1693" i="9"/>
  <c r="Z1685" i="9"/>
  <c r="Z1677" i="9"/>
  <c r="AC1677" i="9" s="1"/>
  <c r="Z1669" i="9"/>
  <c r="Z1661" i="9"/>
  <c r="Z1653" i="9"/>
  <c r="Z1645" i="9"/>
  <c r="Z1637" i="9"/>
  <c r="Z1629" i="9"/>
  <c r="AC1629" i="9" s="1"/>
  <c r="Z1621" i="9"/>
  <c r="Z1613" i="9"/>
  <c r="Z1605" i="9"/>
  <c r="Z1597" i="9"/>
  <c r="Z1589" i="9"/>
  <c r="Z1581" i="9"/>
  <c r="AC1581" i="9" s="1"/>
  <c r="Z1573" i="9"/>
  <c r="Z1565" i="9"/>
  <c r="AC1565" i="9" s="1"/>
  <c r="Z1557" i="9"/>
  <c r="Z1549" i="9"/>
  <c r="AC1549" i="9" s="1"/>
  <c r="Z1541" i="9"/>
  <c r="Z1533" i="9"/>
  <c r="AC1533" i="9" s="1"/>
  <c r="Z1525" i="9"/>
  <c r="Z1517" i="9"/>
  <c r="Z1509" i="9"/>
  <c r="Z1501" i="9"/>
  <c r="AC1501" i="9" s="1"/>
  <c r="Z1493" i="9"/>
  <c r="AC1493" i="9" s="1"/>
  <c r="Z1485" i="9"/>
  <c r="AC1485" i="9" s="1"/>
  <c r="Z1477" i="9"/>
  <c r="Z1469" i="9"/>
  <c r="Z1461" i="9"/>
  <c r="AC1461" i="9" s="1"/>
  <c r="Z1453" i="9"/>
  <c r="AC1453" i="9" s="1"/>
  <c r="Z1445" i="9"/>
  <c r="AC1445" i="9" s="1"/>
  <c r="Z1437" i="9"/>
  <c r="AC1437" i="9" s="1"/>
  <c r="Z1429" i="9"/>
  <c r="AC1429" i="9" s="1"/>
  <c r="Z1421" i="9"/>
  <c r="Z1413" i="9"/>
  <c r="Z1405" i="9"/>
  <c r="AC1405" i="9" s="1"/>
  <c r="Z1397" i="9"/>
  <c r="Z1389" i="9"/>
  <c r="Z1381" i="9"/>
  <c r="Z1373" i="9"/>
  <c r="AC1373" i="9" s="1"/>
  <c r="Z1365" i="9"/>
  <c r="Z1357" i="9"/>
  <c r="AC1357" i="9" s="1"/>
  <c r="Z1349" i="9"/>
  <c r="AC1349" i="9" s="1"/>
  <c r="Z1341" i="9"/>
  <c r="Z1333" i="9"/>
  <c r="AC1333" i="9" s="1"/>
  <c r="Z1325" i="9"/>
  <c r="AC1325" i="9" s="1"/>
  <c r="Z1317" i="9"/>
  <c r="Z1309" i="9"/>
  <c r="AC1309" i="9" s="1"/>
  <c r="Z1301" i="9"/>
  <c r="AC1301" i="9" s="1"/>
  <c r="Z1293" i="9"/>
  <c r="AC1293" i="9" s="1"/>
  <c r="Z1285" i="9"/>
  <c r="AC1285" i="9" s="1"/>
  <c r="Z1277" i="9"/>
  <c r="Z1269" i="9"/>
  <c r="Z1261" i="9"/>
  <c r="Z1253" i="9"/>
  <c r="Z1245" i="9"/>
  <c r="AC1245" i="9" s="1"/>
  <c r="Z1237" i="9"/>
  <c r="Z1229" i="9"/>
  <c r="Z1221" i="9"/>
  <c r="AC1221" i="9" s="1"/>
  <c r="Z1213" i="9"/>
  <c r="Z1205" i="9"/>
  <c r="Z1197" i="9"/>
  <c r="Z1189" i="9"/>
  <c r="Z1181" i="9"/>
  <c r="Z1173" i="9"/>
  <c r="Z1165" i="9"/>
  <c r="AC1165" i="9" s="1"/>
  <c r="Z1157" i="9"/>
  <c r="Z1149" i="9"/>
  <c r="Z1141" i="9"/>
  <c r="AC1141" i="9" s="1"/>
  <c r="Z1133" i="9"/>
  <c r="Z1125" i="9"/>
  <c r="Z1117" i="9"/>
  <c r="Z1109" i="9"/>
  <c r="Z1101" i="9"/>
  <c r="Z1093" i="9"/>
  <c r="Z1085" i="9"/>
  <c r="AC1085" i="9" s="1"/>
  <c r="Z1077" i="9"/>
  <c r="Z1069" i="9"/>
  <c r="Z1061" i="9"/>
  <c r="Z1053" i="9"/>
  <c r="Z1045" i="9"/>
  <c r="Z1037" i="9"/>
  <c r="Z1029" i="9"/>
  <c r="Z1021" i="9"/>
  <c r="Z1013" i="9"/>
  <c r="Z1005" i="9"/>
  <c r="Z997" i="9"/>
  <c r="AC997" i="9" s="1"/>
  <c r="Z989" i="9"/>
  <c r="Z981" i="9"/>
  <c r="Z973" i="9"/>
  <c r="AC973" i="9" s="1"/>
  <c r="Z965" i="9"/>
  <c r="Z957" i="9"/>
  <c r="Z949" i="9"/>
  <c r="AC949" i="9" s="1"/>
  <c r="Z941" i="9"/>
  <c r="Z933" i="9"/>
  <c r="AC933" i="9" s="1"/>
  <c r="Z925" i="9"/>
  <c r="Z917" i="9"/>
  <c r="Z909" i="9"/>
  <c r="Z901" i="9"/>
  <c r="Z893" i="9"/>
  <c r="Z885" i="9"/>
  <c r="Z877" i="9"/>
  <c r="Z869" i="9"/>
  <c r="Z861" i="9"/>
  <c r="Z853" i="9"/>
  <c r="Z845" i="9"/>
  <c r="AC845" i="9" s="1"/>
  <c r="Z837" i="9"/>
  <c r="Z829" i="9"/>
  <c r="Z821" i="9"/>
  <c r="AC821" i="9" s="1"/>
  <c r="Z813" i="9"/>
  <c r="Z805" i="9"/>
  <c r="Z797" i="9"/>
  <c r="Z789" i="9"/>
  <c r="Z781" i="9"/>
  <c r="Z773" i="9"/>
  <c r="AC773" i="9" s="1"/>
  <c r="Z765" i="9"/>
  <c r="Z757" i="9"/>
  <c r="Z749" i="9"/>
  <c r="Z741" i="9"/>
  <c r="Z733" i="9"/>
  <c r="AC733" i="9" s="1"/>
  <c r="Z725" i="9"/>
  <c r="Z717" i="9"/>
  <c r="AC717" i="9" s="1"/>
  <c r="Z709" i="9"/>
  <c r="Z701" i="9"/>
  <c r="Z693" i="9"/>
  <c r="AC693" i="9" s="1"/>
  <c r="Z685" i="9"/>
  <c r="Z677" i="9"/>
  <c r="Z669" i="9"/>
  <c r="Z661" i="9"/>
  <c r="Z653" i="9"/>
  <c r="Z645" i="9"/>
  <c r="Z637" i="9"/>
  <c r="Z629" i="9"/>
  <c r="AC629" i="9" s="1"/>
  <c r="Z621" i="9"/>
  <c r="Z613" i="9"/>
  <c r="Z605" i="9"/>
  <c r="Z597" i="9"/>
  <c r="Z589" i="9"/>
  <c r="Z581" i="9"/>
  <c r="Z573" i="9"/>
  <c r="Z565" i="9"/>
  <c r="Z557" i="9"/>
  <c r="AC557" i="9" s="1"/>
  <c r="Z549" i="9"/>
  <c r="AC549" i="9" s="1"/>
  <c r="Z541" i="9"/>
  <c r="Z533" i="9"/>
  <c r="Z525" i="9"/>
  <c r="AC525" i="9" s="1"/>
  <c r="Z517" i="9"/>
  <c r="Z509" i="9"/>
  <c r="Z501" i="9"/>
  <c r="Z493" i="9"/>
  <c r="Z485" i="9"/>
  <c r="AC485" i="9" s="1"/>
  <c r="Z477" i="9"/>
  <c r="Z469" i="9"/>
  <c r="Z461" i="9"/>
  <c r="Z453" i="9"/>
  <c r="AC453" i="9" s="1"/>
  <c r="Z445" i="9"/>
  <c r="Z437" i="9"/>
  <c r="Z429" i="9"/>
  <c r="AC429" i="9" s="1"/>
  <c r="Z421" i="9"/>
  <c r="Z413" i="9"/>
  <c r="Z405" i="9"/>
  <c r="AC405" i="9" s="1"/>
  <c r="Z397" i="9"/>
  <c r="Z389" i="9"/>
  <c r="Z381" i="9"/>
  <c r="AC381" i="9" s="1"/>
  <c r="Z373" i="9"/>
  <c r="AC373" i="9" s="1"/>
  <c r="Z365" i="9"/>
  <c r="Z357" i="9"/>
  <c r="Z349" i="9"/>
  <c r="Z341" i="9"/>
  <c r="Z333" i="9"/>
  <c r="Z325" i="9"/>
  <c r="AC325" i="9" s="1"/>
  <c r="Z317" i="9"/>
  <c r="Z309" i="9"/>
  <c r="Z301" i="9"/>
  <c r="AC301" i="9" s="1"/>
  <c r="Z293" i="9"/>
  <c r="Z285" i="9"/>
  <c r="AC285" i="9" s="1"/>
  <c r="Z277" i="9"/>
  <c r="AC277" i="9" s="1"/>
  <c r="Z269" i="9"/>
  <c r="Z261" i="9"/>
  <c r="AC261" i="9" s="1"/>
  <c r="Z253" i="9"/>
  <c r="AC253" i="9" s="1"/>
  <c r="Z245" i="9"/>
  <c r="Z237" i="9"/>
  <c r="Z229" i="9"/>
  <c r="Z221" i="9"/>
  <c r="AC221" i="9" s="1"/>
  <c r="Z213" i="9"/>
  <c r="Z205" i="9"/>
  <c r="Z197" i="9"/>
  <c r="Z189" i="9"/>
  <c r="Z181" i="9"/>
  <c r="Z173" i="9"/>
  <c r="AB173" i="9" s="1"/>
  <c r="AC173" i="9" s="1"/>
  <c r="Z165" i="9"/>
  <c r="AC165" i="9" s="1"/>
  <c r="Z157" i="9"/>
  <c r="Z149" i="9"/>
  <c r="Z141" i="9"/>
  <c r="AC141" i="9" s="1"/>
  <c r="Z133" i="9"/>
  <c r="Z125" i="9"/>
  <c r="Z117" i="9"/>
  <c r="Z109" i="9"/>
  <c r="Z101" i="9"/>
  <c r="Z93" i="9"/>
  <c r="AC93" i="9" s="1"/>
  <c r="Z85" i="9"/>
  <c r="Z77" i="9"/>
  <c r="AC77" i="9" s="1"/>
  <c r="Z69" i="9"/>
  <c r="AC69" i="9" s="1"/>
  <c r="Z61" i="9"/>
  <c r="Z53" i="9"/>
  <c r="AC53" i="9" s="1"/>
  <c r="Z45" i="9"/>
  <c r="Z37" i="9"/>
  <c r="AC37" i="9" s="1"/>
  <c r="Z29" i="9"/>
  <c r="Z21" i="9"/>
  <c r="Z13" i="9"/>
  <c r="Z5" i="9"/>
  <c r="AC5" i="9" s="1"/>
  <c r="Z1938" i="9"/>
  <c r="Z1914" i="9"/>
  <c r="AC1914" i="9" s="1"/>
  <c r="Z1890" i="9"/>
  <c r="AC1890" i="9" s="1"/>
  <c r="Z1874" i="9"/>
  <c r="Z1850" i="9"/>
  <c r="Z1834" i="9"/>
  <c r="AC1834" i="9" s="1"/>
  <c r="Z1818" i="9"/>
  <c r="AC1818" i="9" s="1"/>
  <c r="Z1794" i="9"/>
  <c r="Z1778" i="9"/>
  <c r="Z1754" i="9"/>
  <c r="AC1754" i="9" s="1"/>
  <c r="Z1730" i="9"/>
  <c r="AC1730" i="9" s="1"/>
  <c r="Z1714" i="9"/>
  <c r="Z1698" i="9"/>
  <c r="Z1674" i="9"/>
  <c r="AC1674" i="9" s="1"/>
  <c r="Z1658" i="9"/>
  <c r="Z1642" i="9"/>
  <c r="Z1618" i="9"/>
  <c r="Z1602" i="9"/>
  <c r="AC1602" i="9" s="1"/>
  <c r="Z1586" i="9"/>
  <c r="Z1562" i="9"/>
  <c r="AC1562" i="9" s="1"/>
  <c r="Z1546" i="9"/>
  <c r="Z1530" i="9"/>
  <c r="Z1506" i="9"/>
  <c r="Z1490" i="9"/>
  <c r="AC1490" i="9" s="1"/>
  <c r="Z1474" i="9"/>
  <c r="Z1450" i="9"/>
  <c r="Z1434" i="9"/>
  <c r="Z1418" i="9"/>
  <c r="Z1394" i="9"/>
  <c r="AC1394" i="9" s="1"/>
  <c r="Z1378" i="9"/>
  <c r="Z1362" i="9"/>
  <c r="Z1338" i="9"/>
  <c r="Z1322" i="9"/>
  <c r="Z1298" i="9"/>
  <c r="Z1282" i="9"/>
  <c r="Z1266" i="9"/>
  <c r="AC1266" i="9" s="1"/>
  <c r="Z1242" i="9"/>
  <c r="Z1226" i="9"/>
  <c r="Z1202" i="9"/>
  <c r="Z1186" i="9"/>
  <c r="Z1170" i="9"/>
  <c r="Z1146" i="9"/>
  <c r="Z1130" i="9"/>
  <c r="Z1106" i="9"/>
  <c r="Z1090" i="9"/>
  <c r="AC1090" i="9" s="1"/>
  <c r="Z1074" i="9"/>
  <c r="Z1050" i="9"/>
  <c r="Z1034" i="9"/>
  <c r="Z1010" i="9"/>
  <c r="Z994" i="9"/>
  <c r="Z970" i="9"/>
  <c r="Z946" i="9"/>
  <c r="AC946" i="9" s="1"/>
  <c r="Z930" i="9"/>
  <c r="Z914" i="9"/>
  <c r="AC914" i="9" s="1"/>
  <c r="Z882" i="9"/>
  <c r="AC882" i="9" s="1"/>
  <c r="Z866" i="9"/>
  <c r="Z842" i="9"/>
  <c r="Z826" i="9"/>
  <c r="AC826" i="9" s="1"/>
  <c r="Z802" i="9"/>
  <c r="Z778" i="9"/>
  <c r="Z754" i="9"/>
  <c r="AC754" i="9" s="1"/>
  <c r="Z738" i="9"/>
  <c r="Z714" i="9"/>
  <c r="Z698" i="9"/>
  <c r="Z682" i="9"/>
  <c r="Z658" i="9"/>
  <c r="Z642" i="9"/>
  <c r="Z626" i="9"/>
  <c r="Z602" i="9"/>
  <c r="Z586" i="9"/>
  <c r="Z562" i="9"/>
  <c r="AC562" i="9" s="1"/>
  <c r="Z546" i="9"/>
  <c r="Z530" i="9"/>
  <c r="Z506" i="9"/>
  <c r="AC506" i="9" s="1"/>
  <c r="Z490" i="9"/>
  <c r="Z466" i="9"/>
  <c r="Z450" i="9"/>
  <c r="AC450" i="9" s="1"/>
  <c r="Z434" i="9"/>
  <c r="AC434" i="9" s="1"/>
  <c r="Z410" i="9"/>
  <c r="AC410" i="9" s="1"/>
  <c r="Z394" i="9"/>
  <c r="Z370" i="9"/>
  <c r="AC370" i="9" s="1"/>
  <c r="Z354" i="9"/>
  <c r="Z330" i="9"/>
  <c r="Z314" i="9"/>
  <c r="AC314" i="9" s="1"/>
  <c r="Z298" i="9"/>
  <c r="Z274" i="9"/>
  <c r="Z258" i="9"/>
  <c r="Z242" i="9"/>
  <c r="AC242" i="9" s="1"/>
  <c r="Z218" i="9"/>
  <c r="Z202" i="9"/>
  <c r="Z178" i="9"/>
  <c r="Z162" i="9"/>
  <c r="Z146" i="9"/>
  <c r="Z122" i="9"/>
  <c r="Z106" i="9"/>
  <c r="Z90" i="9"/>
  <c r="Z74" i="9"/>
  <c r="Z58" i="9"/>
  <c r="AC58" i="9" s="1"/>
  <c r="Z50" i="9"/>
  <c r="Z34" i="9"/>
  <c r="Z26" i="9"/>
  <c r="AC26" i="9" s="1"/>
  <c r="Z18" i="9"/>
  <c r="Z10" i="9"/>
  <c r="AC10" i="9" s="1"/>
  <c r="Z1945" i="9"/>
  <c r="AC1945" i="9" s="1"/>
  <c r="Z1921" i="9"/>
  <c r="Z1905" i="9"/>
  <c r="AC1905" i="9" s="1"/>
  <c r="Z1889" i="9"/>
  <c r="AC1889" i="9" s="1"/>
  <c r="Z1873" i="9"/>
  <c r="AC1873" i="9" s="1"/>
  <c r="Z1857" i="9"/>
  <c r="Z1841" i="9"/>
  <c r="Z1817" i="9"/>
  <c r="AC1817" i="9" s="1"/>
  <c r="Z1801" i="9"/>
  <c r="AC1801" i="9" s="1"/>
  <c r="Z1785" i="9"/>
  <c r="AC1785" i="9" s="1"/>
  <c r="Z1769" i="9"/>
  <c r="AC1769" i="9" s="1"/>
  <c r="Z1753" i="9"/>
  <c r="AC1753" i="9" s="1"/>
  <c r="Z1737" i="9"/>
  <c r="AC1737" i="9" s="1"/>
  <c r="Z1721" i="9"/>
  <c r="AC1721" i="9" s="1"/>
  <c r="Z1705" i="9"/>
  <c r="Z1681" i="9"/>
  <c r="AC1681" i="9" s="1"/>
  <c r="Z1657" i="9"/>
  <c r="AC1657" i="9" s="1"/>
  <c r="Z1641" i="9"/>
  <c r="Z1625" i="9"/>
  <c r="Z1609" i="9"/>
  <c r="AC1609" i="9" s="1"/>
  <c r="Z1593" i="9"/>
  <c r="Z1577" i="9"/>
  <c r="Z1569" i="9"/>
  <c r="Z1553" i="9"/>
  <c r="AC1553" i="9" s="1"/>
  <c r="Z1537" i="9"/>
  <c r="AC1537" i="9" s="1"/>
  <c r="Z1521" i="9"/>
  <c r="Z1505" i="9"/>
  <c r="Z1489" i="9"/>
  <c r="Z1473" i="9"/>
  <c r="Z1465" i="9"/>
  <c r="Z1449" i="9"/>
  <c r="Z1425" i="9"/>
  <c r="Z1409" i="9"/>
  <c r="Z1393" i="9"/>
  <c r="AC1393" i="9" s="1"/>
  <c r="Z1377" i="9"/>
  <c r="Z1361" i="9"/>
  <c r="Z1345" i="9"/>
  <c r="Z1329" i="9"/>
  <c r="Z1313" i="9"/>
  <c r="Z1297" i="9"/>
  <c r="AC1297" i="9" s="1"/>
  <c r="Z1281" i="9"/>
  <c r="AC1281" i="9" s="1"/>
  <c r="Z1265" i="9"/>
  <c r="Z1249" i="9"/>
  <c r="AC1249" i="9" s="1"/>
  <c r="Z1233" i="9"/>
  <c r="Z1217" i="9"/>
  <c r="Z1201" i="9"/>
  <c r="Z1185" i="9"/>
  <c r="AC1185" i="9" s="1"/>
  <c r="Z1169" i="9"/>
  <c r="Z1153" i="9"/>
  <c r="Z1137" i="9"/>
  <c r="AC1137" i="9" s="1"/>
  <c r="Z1121" i="9"/>
  <c r="Z1105" i="9"/>
  <c r="Z1089" i="9"/>
  <c r="AC1089" i="9" s="1"/>
  <c r="Z1073" i="9"/>
  <c r="AC1073" i="9" s="1"/>
  <c r="Z1057" i="9"/>
  <c r="Z1041" i="9"/>
  <c r="Z1025" i="9"/>
  <c r="Z1009" i="9"/>
  <c r="Z985" i="9"/>
  <c r="Z969" i="9"/>
  <c r="Z953" i="9"/>
  <c r="Z937" i="9"/>
  <c r="Z921" i="9"/>
  <c r="Z905" i="9"/>
  <c r="Z889" i="9"/>
  <c r="Z873" i="9"/>
  <c r="Z865" i="9"/>
  <c r="Z849" i="9"/>
  <c r="Z833" i="9"/>
  <c r="Z817" i="9"/>
  <c r="AC817" i="9" s="1"/>
  <c r="Z801" i="9"/>
  <c r="Z785" i="9"/>
  <c r="Z769" i="9"/>
  <c r="Z753" i="9"/>
  <c r="Z737" i="9"/>
  <c r="AC737" i="9" s="1"/>
  <c r="Z721" i="9"/>
  <c r="Z705" i="9"/>
  <c r="Z689" i="9"/>
  <c r="AC689" i="9" s="1"/>
  <c r="Z673" i="9"/>
  <c r="AC673" i="9" s="1"/>
  <c r="Z657" i="9"/>
  <c r="Z641" i="9"/>
  <c r="Z625" i="9"/>
  <c r="Z609" i="9"/>
  <c r="Z593" i="9"/>
  <c r="Z577" i="9"/>
  <c r="AC577" i="9" s="1"/>
  <c r="Z561" i="9"/>
  <c r="Z545" i="9"/>
  <c r="Z529" i="9"/>
  <c r="Z513" i="9"/>
  <c r="AC513" i="9" s="1"/>
  <c r="Z497" i="9"/>
  <c r="Z481" i="9"/>
  <c r="AC481" i="9" s="1"/>
  <c r="Z465" i="9"/>
  <c r="Z449" i="9"/>
  <c r="AC449" i="9" s="1"/>
  <c r="Z433" i="9"/>
  <c r="Z417" i="9"/>
  <c r="Z401" i="9"/>
  <c r="Z385" i="9"/>
  <c r="Z369" i="9"/>
  <c r="Z353" i="9"/>
  <c r="Z1952" i="9"/>
  <c r="AC1952" i="9" s="1"/>
  <c r="Z1936" i="9"/>
  <c r="Z1912" i="9"/>
  <c r="Z1888" i="9"/>
  <c r="AC1888" i="9" s="1"/>
  <c r="Z1872" i="9"/>
  <c r="Z1848" i="9"/>
  <c r="Z1824" i="9"/>
  <c r="AC1824" i="9" s="1"/>
  <c r="Z1808" i="9"/>
  <c r="Z1792" i="9"/>
  <c r="Z1776" i="9"/>
  <c r="AC1776" i="9" s="1"/>
  <c r="Z1744" i="9"/>
  <c r="AC1744" i="9" s="1"/>
  <c r="Z1728" i="9"/>
  <c r="Z1704" i="9"/>
  <c r="Z1688" i="9"/>
  <c r="Z1664" i="9"/>
  <c r="Z1632" i="9"/>
  <c r="Z1616" i="9"/>
  <c r="Z1600" i="9"/>
  <c r="Z1576" i="9"/>
  <c r="Z1552" i="9"/>
  <c r="AC1552" i="9" s="1"/>
  <c r="Z1536" i="9"/>
  <c r="Z1512" i="9"/>
  <c r="Z1488" i="9"/>
  <c r="Z1472" i="9"/>
  <c r="Z1448" i="9"/>
  <c r="AC1448" i="9" s="1"/>
  <c r="Z1424" i="9"/>
  <c r="AC1424" i="9" s="1"/>
  <c r="Z1400" i="9"/>
  <c r="Z1384" i="9"/>
  <c r="Z1376" i="9"/>
  <c r="Z1360" i="9"/>
  <c r="Z1344" i="9"/>
  <c r="AC1344" i="9" s="1"/>
  <c r="Z1328" i="9"/>
  <c r="Z1304" i="9"/>
  <c r="Z1288" i="9"/>
  <c r="AC1288" i="9" s="1"/>
  <c r="Z1272" i="9"/>
  <c r="Z1256" i="9"/>
  <c r="Z1240" i="9"/>
  <c r="Z1224" i="9"/>
  <c r="Z1208" i="9"/>
  <c r="Z1192" i="9"/>
  <c r="Z1176" i="9"/>
  <c r="Z1160" i="9"/>
  <c r="Z1144" i="9"/>
  <c r="Z1120" i="9"/>
  <c r="Z1104" i="9"/>
  <c r="Z1088" i="9"/>
  <c r="AC1088" i="9" s="1"/>
  <c r="Z1072" i="9"/>
  <c r="Z1056" i="9"/>
  <c r="Z1040" i="9"/>
  <c r="AC1040" i="9" s="1"/>
  <c r="Z1016" i="9"/>
  <c r="Z1000" i="9"/>
  <c r="Z984" i="9"/>
  <c r="AC984" i="9" s="1"/>
  <c r="Z960" i="9"/>
  <c r="Z944" i="9"/>
  <c r="AC944" i="9" s="1"/>
  <c r="Z920" i="9"/>
  <c r="Z904" i="9"/>
  <c r="Z888" i="9"/>
  <c r="AC888" i="9" s="1"/>
  <c r="Z872" i="9"/>
  <c r="Z856" i="9"/>
  <c r="Z840" i="9"/>
  <c r="AC840" i="9" s="1"/>
  <c r="Z824" i="9"/>
  <c r="Z792" i="9"/>
  <c r="Z736" i="9"/>
  <c r="AC736" i="9" s="1"/>
  <c r="Z720" i="9"/>
  <c r="Z704" i="9"/>
  <c r="Z688" i="9"/>
  <c r="AC688" i="9" s="1"/>
  <c r="Z672" i="9"/>
  <c r="Z656" i="9"/>
  <c r="AC656" i="9" s="1"/>
  <c r="Z640" i="9"/>
  <c r="Z624" i="9"/>
  <c r="AC624" i="9" s="1"/>
  <c r="Z608" i="9"/>
  <c r="Z584" i="9"/>
  <c r="Z568" i="9"/>
  <c r="Z552" i="9"/>
  <c r="Z536" i="9"/>
  <c r="Z520" i="9"/>
  <c r="Z504" i="9"/>
  <c r="Z496" i="9"/>
  <c r="Z480" i="9"/>
  <c r="Z472" i="9"/>
  <c r="Z456" i="9"/>
  <c r="Z448" i="9"/>
  <c r="AC448" i="9" s="1"/>
  <c r="Z432" i="9"/>
  <c r="Z416" i="9"/>
  <c r="Z400" i="9"/>
  <c r="Z384" i="9"/>
  <c r="Z368" i="9"/>
  <c r="Z352" i="9"/>
  <c r="Z336" i="9"/>
  <c r="Z320" i="9"/>
  <c r="Z296" i="9"/>
  <c r="Z280" i="9"/>
  <c r="Z264" i="9"/>
  <c r="Z248" i="9"/>
  <c r="Z232" i="9"/>
  <c r="Z208" i="9"/>
  <c r="Z192" i="9"/>
  <c r="AC192" i="9" s="1"/>
  <c r="Z176" i="9"/>
  <c r="Z160" i="9"/>
  <c r="Z144" i="9"/>
  <c r="AC144" i="9" s="1"/>
  <c r="Z128" i="9"/>
  <c r="Z112" i="9"/>
  <c r="Z96" i="9"/>
  <c r="Z80" i="9"/>
  <c r="Z64" i="9"/>
  <c r="Z40" i="9"/>
  <c r="Z1943" i="9"/>
  <c r="AC1943" i="9" s="1"/>
  <c r="Z1927" i="9"/>
  <c r="Z1903" i="9"/>
  <c r="Z1887" i="9"/>
  <c r="Z1863" i="9"/>
  <c r="Z1839" i="9"/>
  <c r="Z1823" i="9"/>
  <c r="Z1799" i="9"/>
  <c r="AC1799" i="9" s="1"/>
  <c r="Z1783" i="9"/>
  <c r="Z1759" i="9"/>
  <c r="Z1743" i="9"/>
  <c r="Z1719" i="9"/>
  <c r="Z1695" i="9"/>
  <c r="Z1671" i="9"/>
  <c r="Z1655" i="9"/>
  <c r="Z1639" i="9"/>
  <c r="Z1615" i="9"/>
  <c r="Z1591" i="9"/>
  <c r="AC1591" i="9" s="1"/>
  <c r="Z1575" i="9"/>
  <c r="Z1551" i="9"/>
  <c r="Z1535" i="9"/>
  <c r="AC1535" i="9" s="1"/>
  <c r="Z1511" i="9"/>
  <c r="Z1487" i="9"/>
  <c r="Z1471" i="9"/>
  <c r="Z1439" i="9"/>
  <c r="Z1415" i="9"/>
  <c r="AC1415" i="9" s="1"/>
  <c r="Z1399" i="9"/>
  <c r="Z1375" i="9"/>
  <c r="Z1367" i="9"/>
  <c r="Z1343" i="9"/>
  <c r="Z1319" i="9"/>
  <c r="Z1303" i="9"/>
  <c r="Z1287" i="9"/>
  <c r="AC1287" i="9" s="1"/>
  <c r="Z1263" i="9"/>
  <c r="Z1247" i="9"/>
  <c r="AC1223" i="9"/>
  <c r="Z1223" i="9"/>
  <c r="Z1207" i="9"/>
  <c r="Z1183" i="9"/>
  <c r="Z1167" i="9"/>
  <c r="AC1167" i="9" s="1"/>
  <c r="Z1143" i="9"/>
  <c r="Z1127" i="9"/>
  <c r="AC1127" i="9" s="1"/>
  <c r="Z1103" i="9"/>
  <c r="Z1087" i="9"/>
  <c r="Z1063" i="9"/>
  <c r="Z1047" i="9"/>
  <c r="Z1023" i="9"/>
  <c r="Z1007" i="9"/>
  <c r="Z983" i="9"/>
  <c r="Z967" i="9"/>
  <c r="Z951" i="9"/>
  <c r="Z927" i="9"/>
  <c r="Z911" i="9"/>
  <c r="Z887" i="9"/>
  <c r="Z871" i="9"/>
  <c r="Z855" i="9"/>
  <c r="Z831" i="9"/>
  <c r="Z815" i="9"/>
  <c r="Z791" i="9"/>
  <c r="AC791" i="9" s="1"/>
  <c r="Z775" i="9"/>
  <c r="Z759" i="9"/>
  <c r="Z727" i="9"/>
  <c r="Z711" i="9"/>
  <c r="Z687" i="9"/>
  <c r="Z671" i="9"/>
  <c r="Z647" i="9"/>
  <c r="AC647" i="9" s="1"/>
  <c r="Z631" i="9"/>
  <c r="Z615" i="9"/>
  <c r="Z591" i="9"/>
  <c r="Z575" i="9"/>
  <c r="Z559" i="9"/>
  <c r="Z527" i="9"/>
  <c r="Z511" i="9"/>
  <c r="AC511" i="9" s="1"/>
  <c r="Z495" i="9"/>
  <c r="Z471" i="9"/>
  <c r="Z455" i="9"/>
  <c r="AC455" i="9" s="1"/>
  <c r="Z431" i="9"/>
  <c r="Z407" i="9"/>
  <c r="Z391" i="9"/>
  <c r="Z375" i="9"/>
  <c r="Z351" i="9"/>
  <c r="Z335" i="9"/>
  <c r="Z319" i="9"/>
  <c r="Z295" i="9"/>
  <c r="Z279" i="9"/>
  <c r="Z263" i="9"/>
  <c r="Z239" i="9"/>
  <c r="Z223" i="9"/>
  <c r="Z207" i="9"/>
  <c r="AC207" i="9" s="1"/>
  <c r="Z183" i="9"/>
  <c r="Z167" i="9"/>
  <c r="Z151" i="9"/>
  <c r="AC151" i="9" s="1"/>
  <c r="Z127" i="9"/>
  <c r="Z103" i="9"/>
  <c r="Z87" i="9"/>
  <c r="AC87" i="9" s="1"/>
  <c r="Z63" i="9"/>
  <c r="Z47" i="9"/>
  <c r="Z39" i="9"/>
  <c r="Z23" i="9"/>
  <c r="Z15" i="9"/>
  <c r="Z7" i="9"/>
  <c r="Z1950" i="9"/>
  <c r="Z1934" i="9"/>
  <c r="Z1910" i="9"/>
  <c r="Z1894" i="9"/>
  <c r="Z1870" i="9"/>
  <c r="Z1838" i="9"/>
  <c r="Z1822" i="9"/>
  <c r="Z1806" i="9"/>
  <c r="Z1782" i="9"/>
  <c r="AC1782" i="9" s="1"/>
  <c r="Z1758" i="9"/>
  <c r="Z1742" i="9"/>
  <c r="Z1718" i="9"/>
  <c r="AC1718" i="9" s="1"/>
  <c r="Z1702" i="9"/>
  <c r="Z1686" i="9"/>
  <c r="Z1670" i="9"/>
  <c r="AC1670" i="9" s="1"/>
  <c r="Z1646" i="9"/>
  <c r="AC1646" i="9" s="1"/>
  <c r="Z1622" i="9"/>
  <c r="Z1606" i="9"/>
  <c r="Z1582" i="9"/>
  <c r="Z1566" i="9"/>
  <c r="Z1550" i="9"/>
  <c r="Z1526" i="9"/>
  <c r="Z1510" i="9"/>
  <c r="Z1494" i="9"/>
  <c r="Z1478" i="9"/>
  <c r="Z1454" i="9"/>
  <c r="Z1438" i="9"/>
  <c r="Z1422" i="9"/>
  <c r="Z1398" i="9"/>
  <c r="Z1382" i="9"/>
  <c r="Z1366" i="9"/>
  <c r="Z1342" i="9"/>
  <c r="Z1326" i="9"/>
  <c r="Z1310" i="9"/>
  <c r="AC1310" i="9" s="1"/>
  <c r="Z1286" i="9"/>
  <c r="Z1270" i="9"/>
  <c r="Z1254" i="9"/>
  <c r="Z1238" i="9"/>
  <c r="AC1238" i="9" s="1"/>
  <c r="Z1222" i="9"/>
  <c r="AC1222" i="9" s="1"/>
  <c r="Z1214" i="9"/>
  <c r="Z1190" i="9"/>
  <c r="AC1190" i="9" s="1"/>
  <c r="Z1174" i="9"/>
  <c r="Z1158" i="9"/>
  <c r="Z1142" i="9"/>
  <c r="AC1142" i="9" s="1"/>
  <c r="Z1126" i="9"/>
  <c r="Z1118" i="9"/>
  <c r="Z1102" i="9"/>
  <c r="Z1086" i="9"/>
  <c r="AC1086" i="9" s="1"/>
  <c r="Z1078" i="9"/>
  <c r="Z1062" i="9"/>
  <c r="Z1054" i="9"/>
  <c r="AC1054" i="9" s="1"/>
  <c r="Z1038" i="9"/>
  <c r="Z1022" i="9"/>
  <c r="Z1014" i="9"/>
  <c r="Z998" i="9"/>
  <c r="Z982" i="9"/>
  <c r="Z974" i="9"/>
  <c r="AC974" i="9" s="1"/>
  <c r="Z958" i="9"/>
  <c r="Z942" i="9"/>
  <c r="Z926" i="9"/>
  <c r="AC926" i="9" s="1"/>
  <c r="Z910" i="9"/>
  <c r="Z894" i="9"/>
  <c r="Z886" i="9"/>
  <c r="AC886" i="9" s="1"/>
  <c r="Z870" i="9"/>
  <c r="Z862" i="9"/>
  <c r="Z846" i="9"/>
  <c r="AC846" i="9" s="1"/>
  <c r="Z830" i="9"/>
  <c r="Z814" i="9"/>
  <c r="Z798" i="9"/>
  <c r="AC798" i="9" s="1"/>
  <c r="Z782" i="9"/>
  <c r="AC782" i="9" s="1"/>
  <c r="Z766" i="9"/>
  <c r="Z750" i="9"/>
  <c r="Z734" i="9"/>
  <c r="Z718" i="9"/>
  <c r="AC718" i="9" s="1"/>
  <c r="Z702" i="9"/>
  <c r="AC702" i="9" s="1"/>
  <c r="Z686" i="9"/>
  <c r="Z670" i="9"/>
  <c r="Z654" i="9"/>
  <c r="Z638" i="9"/>
  <c r="Z622" i="9"/>
  <c r="Z614" i="9"/>
  <c r="AC614" i="9" s="1"/>
  <c r="Z598" i="9"/>
  <c r="AC598" i="9" s="1"/>
  <c r="Z582" i="9"/>
  <c r="Z566" i="9"/>
  <c r="Z550" i="9"/>
  <c r="AC550" i="9" s="1"/>
  <c r="Z534" i="9"/>
  <c r="Z518" i="9"/>
  <c r="Z494" i="9"/>
  <c r="Z470" i="9"/>
  <c r="AC470" i="9" s="1"/>
  <c r="Z454" i="9"/>
  <c r="Z438" i="9"/>
  <c r="Z422" i="9"/>
  <c r="Z406" i="9"/>
  <c r="Z390" i="9"/>
  <c r="Z374" i="9"/>
  <c r="Z358" i="9"/>
  <c r="Z342" i="9"/>
  <c r="Z326" i="9"/>
  <c r="Z310" i="9"/>
  <c r="Z294" i="9"/>
  <c r="Z278" i="9"/>
  <c r="Z262" i="9"/>
  <c r="Z246" i="9"/>
  <c r="AC246" i="9" s="1"/>
  <c r="Z230" i="9"/>
  <c r="Z214" i="9"/>
  <c r="Z198" i="9"/>
  <c r="AC198" i="9" s="1"/>
  <c r="Z182" i="9"/>
  <c r="Z166" i="9"/>
  <c r="Z158" i="9"/>
  <c r="AC158" i="9" s="1"/>
  <c r="Z142" i="9"/>
  <c r="Z134" i="9"/>
  <c r="Z126" i="9"/>
  <c r="Z118" i="9"/>
  <c r="AC118" i="9" s="1"/>
  <c r="Z102" i="9"/>
  <c r="AC102" i="9" s="1"/>
  <c r="Z94" i="9"/>
  <c r="Z86" i="9"/>
  <c r="AC86" i="9" s="1"/>
  <c r="Z78" i="9"/>
  <c r="AC78" i="9" s="1"/>
  <c r="Z70" i="9"/>
  <c r="Z54" i="9"/>
  <c r="Z46" i="9"/>
  <c r="Z38" i="9"/>
  <c r="Z30" i="9"/>
  <c r="Z22" i="9"/>
  <c r="Z14" i="9"/>
  <c r="Z6" i="9"/>
  <c r="AC6" i="9" s="1"/>
  <c r="Z1948" i="9"/>
  <c r="AC1948" i="9" s="1"/>
  <c r="Z1940" i="9"/>
  <c r="Z1932" i="9"/>
  <c r="AC1932" i="9" s="1"/>
  <c r="Z1924" i="9"/>
  <c r="AC1924" i="9" s="1"/>
  <c r="Z1916" i="9"/>
  <c r="Z1908" i="9"/>
  <c r="AC1908" i="9" s="1"/>
  <c r="Z1900" i="9"/>
  <c r="Z1892" i="9"/>
  <c r="AC1892" i="9" s="1"/>
  <c r="Z1884" i="9"/>
  <c r="AC1884" i="9" s="1"/>
  <c r="Z1876" i="9"/>
  <c r="Z1868" i="9"/>
  <c r="AC1868" i="9" s="1"/>
  <c r="Z1860" i="9"/>
  <c r="AC1860" i="9" s="1"/>
  <c r="Z1852" i="9"/>
  <c r="AC1852" i="9" s="1"/>
  <c r="Z1844" i="9"/>
  <c r="Z1836" i="9"/>
  <c r="AC1836" i="9" s="1"/>
  <c r="Z1828" i="9"/>
  <c r="Z1820" i="9"/>
  <c r="Z1812" i="9"/>
  <c r="Z1804" i="9"/>
  <c r="AC1804" i="9" s="1"/>
  <c r="Z1796" i="9"/>
  <c r="Z1788" i="9"/>
  <c r="Z1780" i="9"/>
  <c r="Z1772" i="9"/>
  <c r="Z1764" i="9"/>
  <c r="Z1756" i="9"/>
  <c r="AC1756" i="9" s="1"/>
  <c r="Z1748" i="9"/>
  <c r="Z1740" i="9"/>
  <c r="Z1732" i="9"/>
  <c r="Z1724" i="9"/>
  <c r="Z1716" i="9"/>
  <c r="Z1708" i="9"/>
  <c r="AC1708" i="9" s="1"/>
  <c r="Z1700" i="9"/>
  <c r="Z1692" i="9"/>
  <c r="Z1684" i="9"/>
  <c r="AC1684" i="9" s="1"/>
  <c r="Z1676" i="9"/>
  <c r="Z1668" i="9"/>
  <c r="Z1660" i="9"/>
  <c r="Z1652" i="9"/>
  <c r="Z1644" i="9"/>
  <c r="AC1644" i="9" s="1"/>
  <c r="Z1636" i="9"/>
  <c r="Z1628" i="9"/>
  <c r="Z1620" i="9"/>
  <c r="Z1612" i="9"/>
  <c r="AC1612" i="9" s="1"/>
  <c r="Z1604" i="9"/>
  <c r="Z1596" i="9"/>
  <c r="Z1588" i="9"/>
  <c r="AC1588" i="9" s="1"/>
  <c r="Z1580" i="9"/>
  <c r="Z1572" i="9"/>
  <c r="Z1564" i="9"/>
  <c r="AC1564" i="9" s="1"/>
  <c r="Z1556" i="9"/>
  <c r="Z1548" i="9"/>
  <c r="Z1540" i="9"/>
  <c r="AC1540" i="9" s="1"/>
  <c r="Z1532" i="9"/>
  <c r="Z1524" i="9"/>
  <c r="Z1516" i="9"/>
  <c r="Z1508" i="9"/>
  <c r="Z1500" i="9"/>
  <c r="Z1492" i="9"/>
  <c r="AC1492" i="9" s="1"/>
  <c r="Z1484" i="9"/>
  <c r="Z1476" i="9"/>
  <c r="Z1468" i="9"/>
  <c r="Z1460" i="9"/>
  <c r="Z1452" i="9"/>
  <c r="AC1452" i="9" s="1"/>
  <c r="Z1444" i="9"/>
  <c r="Z1436" i="9"/>
  <c r="Z1428" i="9"/>
  <c r="AC1428" i="9" s="1"/>
  <c r="Z1420" i="9"/>
  <c r="Z1412" i="9"/>
  <c r="Z1404" i="9"/>
  <c r="Z1396" i="9"/>
  <c r="AC1396" i="9" s="1"/>
  <c r="Z1388" i="9"/>
  <c r="AC1388" i="9" s="1"/>
  <c r="Z1380" i="9"/>
  <c r="Z1372" i="9"/>
  <c r="Z1364" i="9"/>
  <c r="Z1356" i="9"/>
  <c r="Z1348" i="9"/>
  <c r="Z1340" i="9"/>
  <c r="Z1332" i="9"/>
  <c r="Z1324" i="9"/>
  <c r="AC1324" i="9" s="1"/>
  <c r="Z1316" i="9"/>
  <c r="Z1308" i="9"/>
  <c r="Z1300" i="9"/>
  <c r="AC1300" i="9" s="1"/>
  <c r="Z1292" i="9"/>
  <c r="AC1292" i="9" s="1"/>
  <c r="Z1284" i="9"/>
  <c r="AC1284" i="9" s="1"/>
  <c r="Z1276" i="9"/>
  <c r="Z1268" i="9"/>
  <c r="Z1260" i="9"/>
  <c r="Z1252" i="9"/>
  <c r="AC1252" i="9" s="1"/>
  <c r="Z1244" i="9"/>
  <c r="Z1236" i="9"/>
  <c r="Z1228" i="9"/>
  <c r="Z1220" i="9"/>
  <c r="Z1212" i="9"/>
  <c r="Z1204" i="9"/>
  <c r="Z1196" i="9"/>
  <c r="Z1188" i="9"/>
  <c r="Z1180" i="9"/>
  <c r="Z1172" i="9"/>
  <c r="AC1172" i="9" s="1"/>
  <c r="Z1164" i="9"/>
  <c r="Z1156" i="9"/>
  <c r="Z1148" i="9"/>
  <c r="AC1148" i="9" s="1"/>
  <c r="Z1140" i="9"/>
  <c r="AC1140" i="9" s="1"/>
  <c r="Z1132" i="9"/>
  <c r="Z1124" i="9"/>
  <c r="AC1124" i="9" s="1"/>
  <c r="Z1116" i="9"/>
  <c r="Z1108" i="9"/>
  <c r="Z1100" i="9"/>
  <c r="AC1100" i="9" s="1"/>
  <c r="Z1092" i="9"/>
  <c r="Z1084" i="9"/>
  <c r="Z1076" i="9"/>
  <c r="Z1068" i="9"/>
  <c r="AC1068" i="9" s="1"/>
  <c r="Z1060" i="9"/>
  <c r="AC1060" i="9" s="1"/>
  <c r="Z1052" i="9"/>
  <c r="Z1044" i="9"/>
  <c r="Z1036" i="9"/>
  <c r="AC1036" i="9" s="1"/>
  <c r="Z1028" i="9"/>
  <c r="AC1028" i="9" s="1"/>
  <c r="Z1020" i="9"/>
  <c r="Z1012" i="9"/>
  <c r="Z1004" i="9"/>
  <c r="Z996" i="9"/>
  <c r="Z988" i="9"/>
  <c r="Z980" i="9"/>
  <c r="Z972" i="9"/>
  <c r="AC972" i="9" s="1"/>
  <c r="Z964" i="9"/>
  <c r="AC964" i="9" s="1"/>
  <c r="Z956" i="9"/>
  <c r="Z948" i="9"/>
  <c r="Z940" i="9"/>
  <c r="Z932" i="9"/>
  <c r="Z924" i="9"/>
  <c r="Z916" i="9"/>
  <c r="AC916" i="9" s="1"/>
  <c r="Z908" i="9"/>
  <c r="Z900" i="9"/>
  <c r="Z892" i="9"/>
  <c r="Z884" i="9"/>
  <c r="Z876" i="9"/>
  <c r="Z868" i="9"/>
  <c r="Z860" i="9"/>
  <c r="AC860" i="9" s="1"/>
  <c r="Z852" i="9"/>
  <c r="Z844" i="9"/>
  <c r="Z836" i="9"/>
  <c r="Z828" i="9"/>
  <c r="Z820" i="9"/>
  <c r="AC820" i="9" s="1"/>
  <c r="Z812" i="9"/>
  <c r="AC812" i="9" s="1"/>
  <c r="Z804" i="9"/>
  <c r="Z796" i="9"/>
  <c r="Z788" i="9"/>
  <c r="Z780" i="9"/>
  <c r="Z772" i="9"/>
  <c r="AC772" i="9" s="1"/>
  <c r="Z764" i="9"/>
  <c r="Z756" i="9"/>
  <c r="Z748" i="9"/>
  <c r="Z740" i="9"/>
  <c r="Z732" i="9"/>
  <c r="Z724" i="9"/>
  <c r="Z716" i="9"/>
  <c r="AC716" i="9" s="1"/>
  <c r="Z708" i="9"/>
  <c r="AC708" i="9" s="1"/>
  <c r="Z700" i="9"/>
  <c r="Z692" i="9"/>
  <c r="Z684" i="9"/>
  <c r="AC684" i="9" s="1"/>
  <c r="Z676" i="9"/>
  <c r="Z668" i="9"/>
  <c r="Z660" i="9"/>
  <c r="AC660" i="9" s="1"/>
  <c r="Z652" i="9"/>
  <c r="Z644" i="9"/>
  <c r="Z636" i="9"/>
  <c r="Z628" i="9"/>
  <c r="AC628" i="9" s="1"/>
  <c r="Z620" i="9"/>
  <c r="Z612" i="9"/>
  <c r="Z604" i="9"/>
  <c r="AC604" i="9" s="1"/>
  <c r="Z596" i="9"/>
  <c r="AC596" i="9" s="1"/>
  <c r="Z588" i="9"/>
  <c r="Z580" i="9"/>
  <c r="Z572" i="9"/>
  <c r="Z564" i="9"/>
  <c r="Z556" i="9"/>
  <c r="AC556" i="9" s="1"/>
  <c r="Z548" i="9"/>
  <c r="Z540" i="9"/>
  <c r="Z532" i="9"/>
  <c r="Z524" i="9"/>
  <c r="Z516" i="9"/>
  <c r="Z508" i="9"/>
  <c r="AC508" i="9" s="1"/>
  <c r="Z500" i="9"/>
  <c r="AC500" i="9" s="1"/>
  <c r="Z492" i="9"/>
  <c r="Z484" i="9"/>
  <c r="Z476" i="9"/>
  <c r="Z468" i="9"/>
  <c r="Z460" i="9"/>
  <c r="Z452" i="9"/>
  <c r="Z444" i="9"/>
  <c r="AC444" i="9" s="1"/>
  <c r="Z436" i="9"/>
  <c r="Z428" i="9"/>
  <c r="Z420" i="9"/>
  <c r="AC420" i="9" s="1"/>
  <c r="Z412" i="9"/>
  <c r="Z404" i="9"/>
  <c r="Z396" i="9"/>
  <c r="AC396" i="9" s="1"/>
  <c r="Z388" i="9"/>
  <c r="Z380" i="9"/>
  <c r="Z372" i="9"/>
  <c r="Z364" i="9"/>
  <c r="AC364" i="9" s="1"/>
  <c r="Z356" i="9"/>
  <c r="Z348" i="9"/>
  <c r="Z340" i="9"/>
  <c r="AC340" i="9" s="1"/>
  <c r="Z332" i="9"/>
  <c r="Z324" i="9"/>
  <c r="AC324" i="9" s="1"/>
  <c r="Z316" i="9"/>
  <c r="Z308" i="9"/>
  <c r="AC308" i="9" s="1"/>
  <c r="Z300" i="9"/>
  <c r="Z292" i="9"/>
  <c r="Z284" i="9"/>
  <c r="Z276" i="9"/>
  <c r="AC276" i="9" s="1"/>
  <c r="Z268" i="9"/>
  <c r="Z260" i="9"/>
  <c r="Z252" i="9"/>
  <c r="Z244" i="9"/>
  <c r="Z236" i="9"/>
  <c r="Z228" i="9"/>
  <c r="Z220" i="9"/>
  <c r="Z212" i="9"/>
  <c r="AC212" i="9" s="1"/>
  <c r="Z204" i="9"/>
  <c r="Z196" i="9"/>
  <c r="Z188" i="9"/>
  <c r="Z180" i="9"/>
  <c r="Z172" i="9"/>
  <c r="Z164" i="9"/>
  <c r="Z156" i="9"/>
  <c r="AC156" i="9" s="1"/>
  <c r="Z148" i="9"/>
  <c r="Z140" i="9"/>
  <c r="Z132" i="9"/>
  <c r="Z124" i="9"/>
  <c r="Z116" i="9"/>
  <c r="Z108" i="9"/>
  <c r="Z100" i="9"/>
  <c r="Z92" i="9"/>
  <c r="Z84" i="9"/>
  <c r="AC84" i="9" s="1"/>
  <c r="Z76" i="9"/>
  <c r="Z68" i="9"/>
  <c r="Z60" i="9"/>
  <c r="AC60" i="9" s="1"/>
  <c r="Z52" i="9"/>
  <c r="Z44" i="9"/>
  <c r="Z36" i="9"/>
  <c r="Z28" i="9"/>
  <c r="AC28" i="9" s="1"/>
  <c r="Z20" i="9"/>
  <c r="AC20" i="9" s="1"/>
  <c r="Z12" i="9"/>
  <c r="AC4" i="9"/>
  <c r="Z1946" i="9"/>
  <c r="AC1946" i="9" s="1"/>
  <c r="Z1930" i="9"/>
  <c r="Z1922" i="9"/>
  <c r="Z1898" i="9"/>
  <c r="AC1898" i="9" s="1"/>
  <c r="Z1882" i="9"/>
  <c r="AC1882" i="9" s="1"/>
  <c r="Z1866" i="9"/>
  <c r="AC1866" i="9" s="1"/>
  <c r="Z1842" i="9"/>
  <c r="Z1826" i="9"/>
  <c r="AC1826" i="9" s="1"/>
  <c r="Z1810" i="9"/>
  <c r="AC1810" i="9" s="1"/>
  <c r="Z1786" i="9"/>
  <c r="Z1770" i="9"/>
  <c r="Z1762" i="9"/>
  <c r="Z1738" i="9"/>
  <c r="AC1738" i="9" s="1"/>
  <c r="Z1722" i="9"/>
  <c r="AC1722" i="9" s="1"/>
  <c r="Z1706" i="9"/>
  <c r="Z1682" i="9"/>
  <c r="AC1682" i="9" s="1"/>
  <c r="Z1666" i="9"/>
  <c r="Z1650" i="9"/>
  <c r="Z1634" i="9"/>
  <c r="Z1610" i="9"/>
  <c r="Z1594" i="9"/>
  <c r="Z1578" i="9"/>
  <c r="Z1554" i="9"/>
  <c r="Z1538" i="9"/>
  <c r="Z1522" i="9"/>
  <c r="Z1498" i="9"/>
  <c r="Z1482" i="9"/>
  <c r="Z1466" i="9"/>
  <c r="Z1442" i="9"/>
  <c r="AC1442" i="9" s="1"/>
  <c r="Z1426" i="9"/>
  <c r="Z1410" i="9"/>
  <c r="Z1386" i="9"/>
  <c r="AC1386" i="9" s="1"/>
  <c r="Z1370" i="9"/>
  <c r="Z1346" i="9"/>
  <c r="Z1330" i="9"/>
  <c r="Z1314" i="9"/>
  <c r="Z1290" i="9"/>
  <c r="Z1274" i="9"/>
  <c r="Z1250" i="9"/>
  <c r="Z1234" i="9"/>
  <c r="Z1218" i="9"/>
  <c r="Z1194" i="9"/>
  <c r="Z1178" i="9"/>
  <c r="Z1154" i="9"/>
  <c r="Z1138" i="9"/>
  <c r="Z1122" i="9"/>
  <c r="Z1098" i="9"/>
  <c r="Z1082" i="9"/>
  <c r="AC1082" i="9" s="1"/>
  <c r="Z1058" i="9"/>
  <c r="Z1042" i="9"/>
  <c r="Z1026" i="9"/>
  <c r="Z1002" i="9"/>
  <c r="Z986" i="9"/>
  <c r="AC986" i="9" s="1"/>
  <c r="Z978" i="9"/>
  <c r="Z954" i="9"/>
  <c r="Z938" i="9"/>
  <c r="AC938" i="9" s="1"/>
  <c r="Z922" i="9"/>
  <c r="Z898" i="9"/>
  <c r="Z890" i="9"/>
  <c r="AC890" i="9" s="1"/>
  <c r="Z874" i="9"/>
  <c r="Z850" i="9"/>
  <c r="Z834" i="9"/>
  <c r="AC834" i="9" s="1"/>
  <c r="Z810" i="9"/>
  <c r="Z794" i="9"/>
  <c r="Z786" i="9"/>
  <c r="Z762" i="9"/>
  <c r="Z746" i="9"/>
  <c r="Z730" i="9"/>
  <c r="Z706" i="9"/>
  <c r="Z690" i="9"/>
  <c r="AC690" i="9" s="1"/>
  <c r="Z666" i="9"/>
  <c r="Z650" i="9"/>
  <c r="Z634" i="9"/>
  <c r="AC634" i="9" s="1"/>
  <c r="Z610" i="9"/>
  <c r="Z594" i="9"/>
  <c r="Z578" i="9"/>
  <c r="AC578" i="9" s="1"/>
  <c r="Z554" i="9"/>
  <c r="Z538" i="9"/>
  <c r="Z514" i="9"/>
  <c r="Z498" i="9"/>
  <c r="Z482" i="9"/>
  <c r="Z458" i="9"/>
  <c r="Z442" i="9"/>
  <c r="Z418" i="9"/>
  <c r="Z402" i="9"/>
  <c r="Z386" i="9"/>
  <c r="AC386" i="9" s="1"/>
  <c r="Z362" i="9"/>
  <c r="AC362" i="9" s="1"/>
  <c r="Z346" i="9"/>
  <c r="Z322" i="9"/>
  <c r="Z306" i="9"/>
  <c r="AC306" i="9" s="1"/>
  <c r="Z282" i="9"/>
  <c r="Z266" i="9"/>
  <c r="Z250" i="9"/>
  <c r="Z226" i="9"/>
  <c r="Z210" i="9"/>
  <c r="Z194" i="9"/>
  <c r="Z170" i="9"/>
  <c r="Z154" i="9"/>
  <c r="Z130" i="9"/>
  <c r="AC130" i="9" s="1"/>
  <c r="Z114" i="9"/>
  <c r="Z98" i="9"/>
  <c r="Z66" i="9"/>
  <c r="Z1953" i="9"/>
  <c r="Z1937" i="9"/>
  <c r="AC1937" i="9" s="1"/>
  <c r="Z1913" i="9"/>
  <c r="Z1897" i="9"/>
  <c r="Z1881" i="9"/>
  <c r="Z1865" i="9"/>
  <c r="AC1865" i="9" s="1"/>
  <c r="Z1849" i="9"/>
  <c r="AC1849" i="9" s="1"/>
  <c r="Z1825" i="9"/>
  <c r="Z1809" i="9"/>
  <c r="AC1809" i="9" s="1"/>
  <c r="Z1793" i="9"/>
  <c r="Z1777" i="9"/>
  <c r="AC1777" i="9" s="1"/>
  <c r="Z1761" i="9"/>
  <c r="Z1745" i="9"/>
  <c r="Z1729" i="9"/>
  <c r="AC1729" i="9" s="1"/>
  <c r="Z1713" i="9"/>
  <c r="AC1713" i="9" s="1"/>
  <c r="Z1697" i="9"/>
  <c r="Z1673" i="9"/>
  <c r="Z1665" i="9"/>
  <c r="AC1665" i="9" s="1"/>
  <c r="Z1649" i="9"/>
  <c r="Z1633" i="9"/>
  <c r="Z1617" i="9"/>
  <c r="Z1601" i="9"/>
  <c r="AC1601" i="9" s="1"/>
  <c r="Z1585" i="9"/>
  <c r="Z1561" i="9"/>
  <c r="Z1545" i="9"/>
  <c r="Z1529" i="9"/>
  <c r="AC1529" i="9" s="1"/>
  <c r="Z1513" i="9"/>
  <c r="AC1513" i="9" s="1"/>
  <c r="Z1497" i="9"/>
  <c r="Z1481" i="9"/>
  <c r="AC1481" i="9" s="1"/>
  <c r="Z1457" i="9"/>
  <c r="AC1457" i="9" s="1"/>
  <c r="Z1441" i="9"/>
  <c r="Z1417" i="9"/>
  <c r="Z1401" i="9"/>
  <c r="AC1401" i="9" s="1"/>
  <c r="Z1385" i="9"/>
  <c r="Z1369" i="9"/>
  <c r="Z1353" i="9"/>
  <c r="AC1353" i="9" s="1"/>
  <c r="Z1337" i="9"/>
  <c r="Z1321" i="9"/>
  <c r="AC1321" i="9" s="1"/>
  <c r="Z1305" i="9"/>
  <c r="Z1289" i="9"/>
  <c r="AC1289" i="9" s="1"/>
  <c r="Z1273" i="9"/>
  <c r="Z1257" i="9"/>
  <c r="Z1241" i="9"/>
  <c r="Z1225" i="9"/>
  <c r="Z1209" i="9"/>
  <c r="Z1193" i="9"/>
  <c r="Z1177" i="9"/>
  <c r="Z1161" i="9"/>
  <c r="Z1145" i="9"/>
  <c r="Z1129" i="9"/>
  <c r="AC1129" i="9" s="1"/>
  <c r="Z1113" i="9"/>
  <c r="Z1097" i="9"/>
  <c r="AC1097" i="9" s="1"/>
  <c r="Z1081" i="9"/>
  <c r="Z1065" i="9"/>
  <c r="Z1049" i="9"/>
  <c r="AC1049" i="9" s="1"/>
  <c r="Z1033" i="9"/>
  <c r="Z1017" i="9"/>
  <c r="Z1001" i="9"/>
  <c r="AC1001" i="9" s="1"/>
  <c r="Z977" i="9"/>
  <c r="Z961" i="9"/>
  <c r="Z945" i="9"/>
  <c r="Z929" i="9"/>
  <c r="Z913" i="9"/>
  <c r="Z897" i="9"/>
  <c r="Z881" i="9"/>
  <c r="Z857" i="9"/>
  <c r="Z841" i="9"/>
  <c r="AC841" i="9" s="1"/>
  <c r="Z825" i="9"/>
  <c r="Z809" i="9"/>
  <c r="Z793" i="9"/>
  <c r="AC793" i="9" s="1"/>
  <c r="Z777" i="9"/>
  <c r="Z761" i="9"/>
  <c r="Z745" i="9"/>
  <c r="Z729" i="9"/>
  <c r="AC729" i="9" s="1"/>
  <c r="Z713" i="9"/>
  <c r="AC713" i="9" s="1"/>
  <c r="Z697" i="9"/>
  <c r="Z681" i="9"/>
  <c r="AC681" i="9" s="1"/>
  <c r="Z665" i="9"/>
  <c r="Z649" i="9"/>
  <c r="Z633" i="9"/>
  <c r="AC633" i="9" s="1"/>
  <c r="Z617" i="9"/>
  <c r="AC617" i="9" s="1"/>
  <c r="Z601" i="9"/>
  <c r="Z585" i="9"/>
  <c r="Z569" i="9"/>
  <c r="AC569" i="9" s="1"/>
  <c r="Z553" i="9"/>
  <c r="AC553" i="9" s="1"/>
  <c r="Z537" i="9"/>
  <c r="Z521" i="9"/>
  <c r="AC521" i="9" s="1"/>
  <c r="Z505" i="9"/>
  <c r="Z489" i="9"/>
  <c r="Z473" i="9"/>
  <c r="Z457" i="9"/>
  <c r="Z441" i="9"/>
  <c r="Z425" i="9"/>
  <c r="AC425" i="9" s="1"/>
  <c r="Z409" i="9"/>
  <c r="Z393" i="9"/>
  <c r="Z377" i="9"/>
  <c r="AC377" i="9" s="1"/>
  <c r="Z361" i="9"/>
  <c r="Z1944" i="9"/>
  <c r="Z1920" i="9"/>
  <c r="Z1904" i="9"/>
  <c r="Z1880" i="9"/>
  <c r="Z1856" i="9"/>
  <c r="Z1840" i="9"/>
  <c r="Z1816" i="9"/>
  <c r="AC1816" i="9" s="1"/>
  <c r="Z1784" i="9"/>
  <c r="AC1784" i="9" s="1"/>
  <c r="Z1768" i="9"/>
  <c r="Z1752" i="9"/>
  <c r="AC1752" i="9" s="1"/>
  <c r="Z1736" i="9"/>
  <c r="AC1736" i="9" s="1"/>
  <c r="Z1712" i="9"/>
  <c r="Z1696" i="9"/>
  <c r="Z1672" i="9"/>
  <c r="AC1672" i="9" s="1"/>
  <c r="Z1656" i="9"/>
  <c r="Z1640" i="9"/>
  <c r="Z1608" i="9"/>
  <c r="Z1584" i="9"/>
  <c r="Z1568" i="9"/>
  <c r="Z1544" i="9"/>
  <c r="AC1544" i="9" s="1"/>
  <c r="Z1528" i="9"/>
  <c r="Z1504" i="9"/>
  <c r="AC1504" i="9" s="1"/>
  <c r="Z1480" i="9"/>
  <c r="AC1480" i="9" s="1"/>
  <c r="Z1456" i="9"/>
  <c r="Z1432" i="9"/>
  <c r="Z1408" i="9"/>
  <c r="Z1312" i="9"/>
  <c r="Z976" i="9"/>
  <c r="Z1951" i="9"/>
  <c r="Z1935" i="9"/>
  <c r="Z1911" i="9"/>
  <c r="AC1911" i="9" s="1"/>
  <c r="Z1895" i="9"/>
  <c r="Z1871" i="9"/>
  <c r="Z1847" i="9"/>
  <c r="AC1847" i="9" s="1"/>
  <c r="Z1831" i="9"/>
  <c r="Z1807" i="9"/>
  <c r="Z1791" i="9"/>
  <c r="AC1791" i="9" s="1"/>
  <c r="Z1767" i="9"/>
  <c r="Z1751" i="9"/>
  <c r="Z1735" i="9"/>
  <c r="AC1735" i="9" s="1"/>
  <c r="Z1711" i="9"/>
  <c r="Z1703" i="9"/>
  <c r="Z1679" i="9"/>
  <c r="AC1679" i="9" s="1"/>
  <c r="Z1663" i="9"/>
  <c r="AC1663" i="9" s="1"/>
  <c r="Z1647" i="9"/>
  <c r="Z1623" i="9"/>
  <c r="Z1607" i="9"/>
  <c r="Z1583" i="9"/>
  <c r="Z1567" i="9"/>
  <c r="Z1543" i="9"/>
  <c r="Z1519" i="9"/>
  <c r="AC1519" i="9" s="1"/>
  <c r="Z1503" i="9"/>
  <c r="Z1479" i="9"/>
  <c r="Z1463" i="9"/>
  <c r="Z1447" i="9"/>
  <c r="Z1431" i="9"/>
  <c r="Z1407" i="9"/>
  <c r="Z1383" i="9"/>
  <c r="Z1359" i="9"/>
  <c r="AC1359" i="9" s="1"/>
  <c r="Z1335" i="9"/>
  <c r="AC1335" i="9" s="1"/>
  <c r="Z1327" i="9"/>
  <c r="AC1327" i="9" s="1"/>
  <c r="Z1295" i="9"/>
  <c r="AC1295" i="9" s="1"/>
  <c r="Z1279" i="9"/>
  <c r="Z1255" i="9"/>
  <c r="AC1255" i="9" s="1"/>
  <c r="Z1231" i="9"/>
  <c r="Z1215" i="9"/>
  <c r="Z1191" i="9"/>
  <c r="Z1175" i="9"/>
  <c r="Z1151" i="9"/>
  <c r="AC1151" i="9" s="1"/>
  <c r="Z1135" i="9"/>
  <c r="Z1111" i="9"/>
  <c r="Z1095" i="9"/>
  <c r="Z1071" i="9"/>
  <c r="Z1055" i="9"/>
  <c r="Z1031" i="9"/>
  <c r="AC1031" i="9" s="1"/>
  <c r="Z1015" i="9"/>
  <c r="Z999" i="9"/>
  <c r="Z975" i="9"/>
  <c r="Z959" i="9"/>
  <c r="Z935" i="9"/>
  <c r="Z919" i="9"/>
  <c r="Z903" i="9"/>
  <c r="Z879" i="9"/>
  <c r="AC879" i="9" s="1"/>
  <c r="Z863" i="9"/>
  <c r="Z839" i="9"/>
  <c r="Z823" i="9"/>
  <c r="Z807" i="9"/>
  <c r="Z783" i="9"/>
  <c r="AC783" i="9" s="1"/>
  <c r="Z767" i="9"/>
  <c r="Z743" i="9"/>
  <c r="Z735" i="9"/>
  <c r="AC735" i="9" s="1"/>
  <c r="Z719" i="9"/>
  <c r="Z695" i="9"/>
  <c r="Z679" i="9"/>
  <c r="Z663" i="9"/>
  <c r="AC663" i="9" s="1"/>
  <c r="Z639" i="9"/>
  <c r="Z623" i="9"/>
  <c r="Z607" i="9"/>
  <c r="AC607" i="9" s="1"/>
  <c r="Z583" i="9"/>
  <c r="Z567" i="9"/>
  <c r="AC567" i="9" s="1"/>
  <c r="Z551" i="9"/>
  <c r="AC551" i="9" s="1"/>
  <c r="Z535" i="9"/>
  <c r="AC535" i="9" s="1"/>
  <c r="Z519" i="9"/>
  <c r="Z503" i="9"/>
  <c r="Z479" i="9"/>
  <c r="Z463" i="9"/>
  <c r="Z447" i="9"/>
  <c r="Z439" i="9"/>
  <c r="Z415" i="9"/>
  <c r="Z399" i="9"/>
  <c r="Z383" i="9"/>
  <c r="Z359" i="9"/>
  <c r="Z343" i="9"/>
  <c r="Z327" i="9"/>
  <c r="Z303" i="9"/>
  <c r="Z287" i="9"/>
  <c r="AC287" i="9" s="1"/>
  <c r="Z271" i="9"/>
  <c r="Z255" i="9"/>
  <c r="Z231" i="9"/>
  <c r="Z215" i="9"/>
  <c r="Z199" i="9"/>
  <c r="Z175" i="9"/>
  <c r="Z159" i="9"/>
  <c r="Z135" i="9"/>
  <c r="Z119" i="9"/>
  <c r="AC119" i="9" s="1"/>
  <c r="Z95" i="9"/>
  <c r="Z71" i="9"/>
  <c r="Z1942" i="9"/>
  <c r="Z1918" i="9"/>
  <c r="Z1902" i="9"/>
  <c r="Z1886" i="9"/>
  <c r="Z1878" i="9"/>
  <c r="AC1878" i="9" s="1"/>
  <c r="Z1854" i="9"/>
  <c r="Z1846" i="9"/>
  <c r="Z1830" i="9"/>
  <c r="Z1814" i="9"/>
  <c r="Z1790" i="9"/>
  <c r="Z1774" i="9"/>
  <c r="Z1766" i="9"/>
  <c r="Z1750" i="9"/>
  <c r="Z1726" i="9"/>
  <c r="Z1710" i="9"/>
  <c r="Z1694" i="9"/>
  <c r="Z1678" i="9"/>
  <c r="Z1654" i="9"/>
  <c r="Z1638" i="9"/>
  <c r="Z1630" i="9"/>
  <c r="AC1630" i="9" s="1"/>
  <c r="Z1614" i="9"/>
  <c r="AC1614" i="9" s="1"/>
  <c r="Z1590" i="9"/>
  <c r="Z1574" i="9"/>
  <c r="Z1558" i="9"/>
  <c r="Z1542" i="9"/>
  <c r="Z1518" i="9"/>
  <c r="AC1518" i="9" s="1"/>
  <c r="Z1502" i="9"/>
  <c r="Z1486" i="9"/>
  <c r="Z1462" i="9"/>
  <c r="Z1446" i="9"/>
  <c r="Z1430" i="9"/>
  <c r="Z1414" i="9"/>
  <c r="Z1390" i="9"/>
  <c r="AC1390" i="9" s="1"/>
  <c r="Z1374" i="9"/>
  <c r="Z1358" i="9"/>
  <c r="Z1334" i="9"/>
  <c r="AC1334" i="9" s="1"/>
  <c r="Z1318" i="9"/>
  <c r="AC1318" i="9" s="1"/>
  <c r="Z1294" i="9"/>
  <c r="Z1278" i="9"/>
  <c r="Z1246" i="9"/>
  <c r="AC1246" i="9" s="1"/>
  <c r="Z1198" i="9"/>
  <c r="AC1198" i="9" s="1"/>
  <c r="Z950" i="9"/>
  <c r="Z1947" i="9"/>
  <c r="Z1939" i="9"/>
  <c r="AC1939" i="9" s="1"/>
  <c r="Z1931" i="9"/>
  <c r="Z1923" i="9"/>
  <c r="Z1915" i="9"/>
  <c r="AC1915" i="9" s="1"/>
  <c r="Z1907" i="9"/>
  <c r="Z1899" i="9"/>
  <c r="Z1891" i="9"/>
  <c r="Z1883" i="9"/>
  <c r="AC1883" i="9" s="1"/>
  <c r="Z1875" i="9"/>
  <c r="AC1875" i="9" s="1"/>
  <c r="Z1867" i="9"/>
  <c r="Z1859" i="9"/>
  <c r="Z1851" i="9"/>
  <c r="AC1851" i="9" s="1"/>
  <c r="Z1843" i="9"/>
  <c r="Z1835" i="9"/>
  <c r="Z1827" i="9"/>
  <c r="Z1819" i="9"/>
  <c r="AC1819" i="9" s="1"/>
  <c r="Z1811" i="9"/>
  <c r="Z1803" i="9"/>
  <c r="Z1795" i="9"/>
  <c r="Z1787" i="9"/>
  <c r="Z1779" i="9"/>
  <c r="Z1771" i="9"/>
  <c r="Z1763" i="9"/>
  <c r="Z1755" i="9"/>
  <c r="AC1755" i="9" s="1"/>
  <c r="Z1747" i="9"/>
  <c r="Z1739" i="9"/>
  <c r="Z1731" i="9"/>
  <c r="Z1723" i="9"/>
  <c r="Z1715" i="9"/>
  <c r="Z1707" i="9"/>
  <c r="Z1699" i="9"/>
  <c r="Z1691" i="9"/>
  <c r="Z1683" i="9"/>
  <c r="Z1675" i="9"/>
  <c r="Z1667" i="9"/>
  <c r="Z1659" i="9"/>
  <c r="Z1651" i="9"/>
  <c r="Z1643" i="9"/>
  <c r="Z1635" i="9"/>
  <c r="Z1627" i="9"/>
  <c r="AC1627" i="9" s="1"/>
  <c r="Z1619" i="9"/>
  <c r="AC1619" i="9" s="1"/>
  <c r="Z1611" i="9"/>
  <c r="Z1603" i="9"/>
  <c r="Z1595" i="9"/>
  <c r="Z1587" i="9"/>
  <c r="AC1587" i="9" s="1"/>
  <c r="Z1579" i="9"/>
  <c r="Z1571" i="9"/>
  <c r="Z1563" i="9"/>
  <c r="Z1555" i="9"/>
  <c r="AC1555" i="9" s="1"/>
  <c r="Z1547" i="9"/>
  <c r="AC1547" i="9" s="1"/>
  <c r="Z1539" i="9"/>
  <c r="Z1531" i="9"/>
  <c r="AC1531" i="9" s="1"/>
  <c r="Z1523" i="9"/>
  <c r="Z1515" i="9"/>
  <c r="AB1515" i="9" s="1"/>
  <c r="Z1507" i="9"/>
  <c r="AC1507" i="9" s="1"/>
  <c r="Z1499" i="9"/>
  <c r="AC1499" i="9" s="1"/>
  <c r="Z1491" i="9"/>
  <c r="Z1483" i="9"/>
  <c r="Z1475" i="9"/>
  <c r="Z1467" i="9"/>
  <c r="Z1459" i="9"/>
  <c r="Z1451" i="9"/>
  <c r="Z1443" i="9"/>
  <c r="Z1435" i="9"/>
  <c r="AC1435" i="9" s="1"/>
  <c r="Z1427" i="9"/>
  <c r="AC1427" i="9" s="1"/>
  <c r="Z1419" i="9"/>
  <c r="AC1419" i="9" s="1"/>
  <c r="Z1411" i="9"/>
  <c r="Z1403" i="9"/>
  <c r="Z1395" i="9"/>
  <c r="AC1395" i="9" s="1"/>
  <c r="Z1387" i="9"/>
  <c r="Z1379" i="9"/>
  <c r="Z1371" i="9"/>
  <c r="Z1363" i="9"/>
  <c r="Z1355" i="9"/>
  <c r="Z1347" i="9"/>
  <c r="AC1347" i="9" s="1"/>
  <c r="Z1339" i="9"/>
  <c r="AC1339" i="9" s="1"/>
  <c r="Z1331" i="9"/>
  <c r="Z1323" i="9"/>
  <c r="Z1315" i="9"/>
  <c r="Z1307" i="9"/>
  <c r="AC1307" i="9" s="1"/>
  <c r="Z1299" i="9"/>
  <c r="Z1291" i="9"/>
  <c r="Z1283" i="9"/>
  <c r="Z1275" i="9"/>
  <c r="AC1275" i="9" s="1"/>
  <c r="Z1267" i="9"/>
  <c r="Z1259" i="9"/>
  <c r="Z1251" i="9"/>
  <c r="Z1243" i="9"/>
  <c r="Z1235" i="9"/>
  <c r="Z1227" i="9"/>
  <c r="Z1219" i="9"/>
  <c r="Z1211" i="9"/>
  <c r="Z1203" i="9"/>
  <c r="Z1195" i="9"/>
  <c r="Z1187" i="9"/>
  <c r="AC1187" i="9" s="1"/>
  <c r="Z1179" i="9"/>
  <c r="AC1179" i="9" s="1"/>
  <c r="Z1171" i="9"/>
  <c r="AC1171" i="9" s="1"/>
  <c r="Z1163" i="9"/>
  <c r="Z1155" i="9"/>
  <c r="AC1155" i="9" s="1"/>
  <c r="Z1147" i="9"/>
  <c r="AC1147" i="9" s="1"/>
  <c r="Z1139" i="9"/>
  <c r="Z1131" i="9"/>
  <c r="Z1123" i="9"/>
  <c r="Z1115" i="9"/>
  <c r="AC1115" i="9" s="1"/>
  <c r="Z1107" i="9"/>
  <c r="Z1099" i="9"/>
  <c r="Z1091" i="9"/>
  <c r="Z1083" i="9"/>
  <c r="AC1083" i="9" s="1"/>
  <c r="Z1075" i="9"/>
  <c r="Z1067" i="9"/>
  <c r="Z1059" i="9"/>
  <c r="Z1051" i="9"/>
  <c r="AC1051" i="9" s="1"/>
  <c r="Z1043" i="9"/>
  <c r="Z1035" i="9"/>
  <c r="AC1035" i="9" s="1"/>
  <c r="Z1027" i="9"/>
  <c r="Z1019" i="9"/>
  <c r="Z1011" i="9"/>
  <c r="Z1003" i="9"/>
  <c r="Z995" i="9"/>
  <c r="AC995" i="9" s="1"/>
  <c r="Z987" i="9"/>
  <c r="Z979" i="9"/>
  <c r="Z971" i="9"/>
  <c r="Z963" i="9"/>
  <c r="Z955" i="9"/>
  <c r="Z947" i="9"/>
  <c r="Z939" i="9"/>
  <c r="AC939" i="9" s="1"/>
  <c r="Z931" i="9"/>
  <c r="Z923" i="9"/>
  <c r="Z915" i="9"/>
  <c r="AC915" i="9" s="1"/>
  <c r="Z907" i="9"/>
  <c r="AC907" i="9" s="1"/>
  <c r="Z899" i="9"/>
  <c r="Z891" i="9"/>
  <c r="Z883" i="9"/>
  <c r="Z875" i="9"/>
  <c r="Z867" i="9"/>
  <c r="Z859" i="9"/>
  <c r="Z851" i="9"/>
  <c r="AC851" i="9" s="1"/>
  <c r="Z843" i="9"/>
  <c r="Z835" i="9"/>
  <c r="Z827" i="9"/>
  <c r="Z819" i="9"/>
  <c r="AC819" i="9" s="1"/>
  <c r="Z811" i="9"/>
  <c r="Z803" i="9"/>
  <c r="Z795" i="9"/>
  <c r="Z787" i="9"/>
  <c r="Z779" i="9"/>
  <c r="Z771" i="9"/>
  <c r="Z763" i="9"/>
  <c r="Z755" i="9"/>
  <c r="Z747" i="9"/>
  <c r="Z739" i="9"/>
  <c r="Z731" i="9"/>
  <c r="Z723" i="9"/>
  <c r="Z715" i="9"/>
  <c r="Z707" i="9"/>
  <c r="Z699" i="9"/>
  <c r="Z691" i="9"/>
  <c r="Z683" i="9"/>
  <c r="Z675" i="9"/>
  <c r="Z667" i="9"/>
  <c r="Z659" i="9"/>
  <c r="Z651" i="9"/>
  <c r="Z643" i="9"/>
  <c r="Z635" i="9"/>
  <c r="Z627" i="9"/>
  <c r="AC627" i="9" s="1"/>
  <c r="Z619" i="9"/>
  <c r="Z611" i="9"/>
  <c r="Z603" i="9"/>
  <c r="Z595" i="9"/>
  <c r="Z587" i="9"/>
  <c r="Z579" i="9"/>
  <c r="Z571" i="9"/>
  <c r="Z563" i="9"/>
  <c r="Z555" i="9"/>
  <c r="Z547" i="9"/>
  <c r="Z539" i="9"/>
  <c r="Z531" i="9"/>
  <c r="Z523" i="9"/>
  <c r="Z515" i="9"/>
  <c r="AC515" i="9" s="1"/>
  <c r="Z507" i="9"/>
  <c r="Z499" i="9"/>
  <c r="Z491" i="9"/>
  <c r="AC491" i="9" s="1"/>
  <c r="Z483" i="9"/>
  <c r="AC483" i="9" s="1"/>
  <c r="Z475" i="9"/>
  <c r="AC475" i="9" s="1"/>
  <c r="Z467" i="9"/>
  <c r="AC467" i="9" s="1"/>
  <c r="Z459" i="9"/>
  <c r="Z451" i="9"/>
  <c r="Z443" i="9"/>
  <c r="AC443" i="9" s="1"/>
  <c r="Z435" i="9"/>
  <c r="Z427" i="9"/>
  <c r="Z419" i="9"/>
  <c r="Z411" i="9"/>
  <c r="Z403" i="9"/>
  <c r="Z395" i="9"/>
  <c r="Z387" i="9"/>
  <c r="Z379" i="9"/>
  <c r="Z371" i="9"/>
  <c r="Z363" i="9"/>
  <c r="Z355" i="9"/>
  <c r="Z347" i="9"/>
  <c r="Z339" i="9"/>
  <c r="Z331" i="9"/>
  <c r="Z323" i="9"/>
  <c r="Z315" i="9"/>
  <c r="Z307" i="9"/>
  <c r="Z299" i="9"/>
  <c r="Z291" i="9"/>
  <c r="Z283" i="9"/>
  <c r="Z275" i="9"/>
  <c r="AC275" i="9" s="1"/>
  <c r="Z267" i="9"/>
  <c r="Z259" i="9"/>
  <c r="Z251" i="9"/>
  <c r="AC251" i="9" s="1"/>
  <c r="Z243" i="9"/>
  <c r="AC243" i="9" s="1"/>
  <c r="Z235" i="9"/>
  <c r="Z227" i="9"/>
  <c r="Z219" i="9"/>
  <c r="Z211" i="9"/>
  <c r="Z203" i="9"/>
  <c r="Z195" i="9"/>
  <c r="AC195" i="9" s="1"/>
  <c r="Z187" i="9"/>
  <c r="Z179" i="9"/>
  <c r="Z171" i="9"/>
  <c r="Z163" i="9"/>
  <c r="Z155" i="9"/>
  <c r="Z147" i="9"/>
  <c r="Z139" i="9"/>
  <c r="Z131" i="9"/>
  <c r="Z123" i="9"/>
  <c r="Z115" i="9"/>
  <c r="AC115" i="9" s="1"/>
  <c r="Z107" i="9"/>
  <c r="Z99" i="9"/>
  <c r="Z91" i="9"/>
  <c r="AC91" i="9" s="1"/>
  <c r="Z83" i="9"/>
  <c r="AC83" i="9" s="1"/>
  <c r="Z75" i="9"/>
  <c r="Z67" i="9"/>
  <c r="Z59" i="9"/>
  <c r="AC59" i="9" s="1"/>
  <c r="Z51" i="9"/>
  <c r="Z43" i="9"/>
  <c r="Z35" i="9"/>
  <c r="AC35" i="9" s="1"/>
  <c r="Z27" i="9"/>
  <c r="Z19" i="9"/>
  <c r="Z11" i="9"/>
  <c r="Z3" i="9"/>
  <c r="AC3" i="9" s="1"/>
  <c r="Z337" i="9"/>
  <c r="Z329" i="9"/>
  <c r="Z321" i="9"/>
  <c r="Z313" i="9"/>
  <c r="Z297" i="9"/>
  <c r="Z289" i="9"/>
  <c r="AC281" i="9"/>
  <c r="Z273" i="9"/>
  <c r="Z257" i="9"/>
  <c r="Z249" i="9"/>
  <c r="Z241" i="9"/>
  <c r="Z233" i="9"/>
  <c r="Z225" i="9"/>
  <c r="AC225" i="9" s="1"/>
  <c r="Z217" i="9"/>
  <c r="Z209" i="9"/>
  <c r="Z201" i="9"/>
  <c r="Z193" i="9"/>
  <c r="Z185" i="9"/>
  <c r="Z177" i="9"/>
  <c r="Z169" i="9"/>
  <c r="AC161" i="9"/>
  <c r="AC153" i="9"/>
  <c r="Z145" i="9"/>
  <c r="Z129" i="9"/>
  <c r="Z121" i="9"/>
  <c r="AC121" i="9" s="1"/>
  <c r="Z113" i="9"/>
  <c r="Z105" i="9"/>
  <c r="Z97" i="9"/>
  <c r="Z89" i="9"/>
  <c r="Z81" i="9"/>
  <c r="Z73" i="9"/>
  <c r="Z65" i="9"/>
  <c r="Z57" i="9"/>
  <c r="Z41" i="9"/>
  <c r="AC41" i="9" s="1"/>
  <c r="Z33" i="9"/>
  <c r="AC33" i="9" s="1"/>
  <c r="Z25" i="9"/>
  <c r="Z17" i="9"/>
  <c r="AC17" i="9" s="1"/>
  <c r="Z9" i="9"/>
  <c r="Z137" i="9"/>
  <c r="Z265" i="9"/>
  <c r="Z305" i="9"/>
  <c r="Z49" i="9"/>
  <c r="Z345" i="9"/>
  <c r="AC300" i="9"/>
  <c r="AB1516" i="9"/>
  <c r="AC1516" i="9" s="1"/>
  <c r="AC1907" i="9"/>
  <c r="AC1779" i="9"/>
  <c r="AC1771" i="9"/>
  <c r="AC1715" i="9"/>
  <c r="AC1659" i="9"/>
  <c r="AC1331" i="9"/>
  <c r="AC1666" i="9"/>
  <c r="AC1650" i="9"/>
  <c r="AC2" i="9"/>
  <c r="AC1762" i="9"/>
  <c r="AC1658" i="9"/>
  <c r="AC1642" i="9"/>
  <c r="AC1593" i="9"/>
  <c r="AC1521" i="9"/>
  <c r="AC1257" i="9"/>
  <c r="AC1233" i="9"/>
  <c r="AC816" i="9"/>
  <c r="E13" i="12"/>
  <c r="D13" i="12"/>
  <c r="AC1793" i="9"/>
  <c r="AC1473" i="9"/>
  <c r="AC1273" i="9"/>
  <c r="AC1025" i="9"/>
  <c r="AC473" i="9"/>
  <c r="AC465" i="9"/>
  <c r="AC520" i="9"/>
  <c r="AC344" i="9"/>
  <c r="AC519" i="9"/>
  <c r="AC223" i="9"/>
  <c r="AC39" i="9"/>
  <c r="AC1378" i="9"/>
  <c r="AC1472" i="9"/>
  <c r="AC1758" i="9"/>
  <c r="AC1454" i="9"/>
  <c r="AC1374" i="9"/>
  <c r="AC1006" i="9"/>
  <c r="AC998" i="9"/>
  <c r="AC678" i="9"/>
  <c r="AC454" i="9"/>
  <c r="AC414" i="9"/>
  <c r="AC174" i="9"/>
  <c r="AC142" i="9"/>
  <c r="AC1741" i="9"/>
  <c r="AC1597" i="9"/>
  <c r="AC1117" i="9"/>
  <c r="AC789" i="9"/>
  <c r="AC757" i="9"/>
  <c r="AC741" i="9"/>
  <c r="AC21" i="9"/>
  <c r="AC1610" i="9"/>
  <c r="AC1226" i="9"/>
  <c r="AC1668" i="9"/>
  <c r="AC1276" i="9"/>
  <c r="AC540" i="9"/>
  <c r="AC44" i="9"/>
  <c r="AC497" i="9"/>
  <c r="AC313" i="9"/>
  <c r="AC1240" i="9"/>
  <c r="AC752" i="9"/>
  <c r="AC224" i="9"/>
  <c r="AC1913" i="9"/>
  <c r="AC593" i="9"/>
  <c r="AC1511" i="9"/>
  <c r="AC1471" i="9"/>
  <c r="AC1383" i="9"/>
  <c r="AC1087" i="9"/>
  <c r="AC911" i="9"/>
  <c r="AC1566" i="9"/>
  <c r="AC1414" i="9"/>
  <c r="AC1206" i="9"/>
  <c r="AC510" i="9"/>
  <c r="AC1941" i="9"/>
  <c r="AC1693" i="9"/>
  <c r="AC1661" i="9"/>
  <c r="AC445" i="9"/>
  <c r="AC1900" i="9"/>
  <c r="AC996" i="9"/>
  <c r="AC108" i="9"/>
  <c r="AC127" i="9"/>
  <c r="AC63" i="9"/>
  <c r="AC765" i="9"/>
  <c r="AC1170" i="9"/>
  <c r="AC1800" i="9"/>
  <c r="AC887" i="9"/>
  <c r="AC279" i="9"/>
  <c r="AC167" i="9"/>
  <c r="AC1622" i="9"/>
  <c r="AC230" i="9"/>
  <c r="AC493" i="9"/>
  <c r="AC1532" i="9"/>
  <c r="AC1460" i="9"/>
  <c r="AC1308" i="9"/>
  <c r="AC1843" i="9"/>
  <c r="AC9" i="9"/>
  <c r="AC257" i="9" l="1"/>
  <c r="AC147" i="9"/>
  <c r="AC1886" i="9"/>
  <c r="AC439" i="9"/>
  <c r="AB695" i="9"/>
  <c r="AC695" i="9" s="1"/>
  <c r="AC1463" i="9"/>
  <c r="AC442" i="9"/>
  <c r="AC650" i="9"/>
  <c r="AC1194" i="9"/>
  <c r="AC1274" i="9"/>
  <c r="AC612" i="9"/>
  <c r="AC732" i="9"/>
  <c r="AC958" i="9"/>
  <c r="AC1120" i="9"/>
  <c r="AC905" i="9"/>
  <c r="AC1265" i="9"/>
  <c r="AC1862" i="9"/>
  <c r="AC912" i="9"/>
  <c r="AC7" i="9"/>
  <c r="AC1582" i="9"/>
  <c r="AC203" i="9"/>
  <c r="AC803" i="9"/>
  <c r="AC1055" i="9"/>
  <c r="AC1312" i="9"/>
  <c r="AC881" i="9"/>
  <c r="AC1241" i="9"/>
  <c r="AC1561" i="9"/>
  <c r="AC524" i="9"/>
  <c r="AC1108" i="9"/>
  <c r="AC1596" i="9"/>
  <c r="AC750" i="9"/>
  <c r="AC640" i="9"/>
  <c r="AC658" i="9"/>
  <c r="AC1205" i="9"/>
  <c r="AC1079" i="9"/>
  <c r="AC138" i="9"/>
  <c r="AC858" i="9"/>
  <c r="AC548" i="9"/>
  <c r="AC1628" i="9"/>
  <c r="AC1590" i="9"/>
  <c r="AC305" i="9"/>
  <c r="AC65" i="9"/>
  <c r="AC43" i="9"/>
  <c r="AC235" i="9"/>
  <c r="AC339" i="9"/>
  <c r="AC523" i="9"/>
  <c r="AC747" i="9"/>
  <c r="AC923" i="9"/>
  <c r="AC979" i="9"/>
  <c r="AC1251" i="9"/>
  <c r="AC383" i="9"/>
  <c r="AC639" i="9"/>
  <c r="AC1935" i="9"/>
  <c r="AC1608" i="9"/>
  <c r="AC1696" i="9"/>
  <c r="AC1113" i="9"/>
  <c r="AC458" i="9"/>
  <c r="AB348" i="9"/>
  <c r="AC348" i="9" s="1"/>
  <c r="AC372" i="9"/>
  <c r="AC988" i="9"/>
  <c r="AC1420" i="9"/>
  <c r="AC1508" i="9"/>
  <c r="AC582" i="9"/>
  <c r="AC416" i="9"/>
  <c r="AC568" i="9"/>
  <c r="AC394" i="9"/>
  <c r="AC1149" i="9"/>
  <c r="AC1237" i="9"/>
  <c r="AC254" i="9"/>
  <c r="AC742" i="9"/>
  <c r="AC744" i="9"/>
  <c r="AC928" i="9"/>
  <c r="AC474" i="9"/>
  <c r="AC1484" i="9"/>
  <c r="AC792" i="9"/>
  <c r="AC804" i="9"/>
  <c r="AC1710" i="9"/>
  <c r="AC1091" i="9"/>
  <c r="AC1828" i="9"/>
  <c r="AC241" i="9"/>
  <c r="AC19" i="9"/>
  <c r="AC75" i="9"/>
  <c r="AC179" i="9"/>
  <c r="AC723" i="9"/>
  <c r="AC955" i="9"/>
  <c r="AC1195" i="9"/>
  <c r="AC863" i="9"/>
  <c r="AC1768" i="9"/>
  <c r="AC697" i="9"/>
  <c r="AC900" i="9"/>
  <c r="AC1548" i="9"/>
  <c r="AC638" i="9"/>
  <c r="AC591" i="9"/>
  <c r="AC815" i="9"/>
  <c r="AC160" i="9"/>
  <c r="AC466" i="9"/>
  <c r="AC1778" i="9"/>
  <c r="AC1125" i="9"/>
  <c r="AC630" i="9"/>
  <c r="AC1391" i="9"/>
  <c r="AC328" i="9"/>
  <c r="AC948" i="9"/>
  <c r="AC808" i="9"/>
  <c r="AC1653" i="9"/>
  <c r="AC975" i="9"/>
  <c r="AC187" i="9"/>
  <c r="AC323" i="9"/>
  <c r="AC427" i="9"/>
  <c r="AC451" i="9"/>
  <c r="AC499" i="9"/>
  <c r="AC531" i="9"/>
  <c r="AC555" i="9"/>
  <c r="AC587" i="9"/>
  <c r="AC619" i="9"/>
  <c r="AC731" i="9"/>
  <c r="AC835" i="9"/>
  <c r="AC987" i="9"/>
  <c r="AC1043" i="9"/>
  <c r="AC1067" i="9"/>
  <c r="AC1315" i="9"/>
  <c r="AC1379" i="9"/>
  <c r="AC1411" i="9"/>
  <c r="AC1443" i="9"/>
  <c r="AC1475" i="9"/>
  <c r="AC1539" i="9"/>
  <c r="AC1571" i="9"/>
  <c r="AC1603" i="9"/>
  <c r="AC1635" i="9"/>
  <c r="AC1667" i="9"/>
  <c r="AC1699" i="9"/>
  <c r="AC1731" i="9"/>
  <c r="AC1763" i="9"/>
  <c r="AC1795" i="9"/>
  <c r="AC1859" i="9"/>
  <c r="AC1947" i="9"/>
  <c r="AC1278" i="9"/>
  <c r="AC1726" i="9"/>
  <c r="AC1790" i="9"/>
  <c r="AC1854" i="9"/>
  <c r="AC175" i="9"/>
  <c r="AC327" i="9"/>
  <c r="AC399" i="9"/>
  <c r="AC463" i="9"/>
  <c r="AC583" i="9"/>
  <c r="AC1503" i="9"/>
  <c r="AC1583" i="9"/>
  <c r="AC1871" i="9"/>
  <c r="AC1951" i="9"/>
  <c r="AC1712" i="9"/>
  <c r="AC457" i="9"/>
  <c r="AC649" i="9"/>
  <c r="AC945" i="9"/>
  <c r="AC1017" i="9"/>
  <c r="AC1081" i="9"/>
  <c r="AC322" i="9"/>
  <c r="AC402" i="9"/>
  <c r="AC762" i="9"/>
  <c r="AC954" i="9"/>
  <c r="AC1154" i="9"/>
  <c r="AC1522" i="9"/>
  <c r="AC1594" i="9"/>
  <c r="AC116" i="9"/>
  <c r="AC748" i="9"/>
  <c r="AC780" i="9"/>
  <c r="AC844" i="9"/>
  <c r="AC932" i="9"/>
  <c r="AC1364" i="9"/>
  <c r="AC1326" i="9"/>
  <c r="AC1398" i="9"/>
  <c r="AC1478" i="9"/>
  <c r="AC759" i="9"/>
  <c r="AC1823" i="9"/>
  <c r="AC40" i="9"/>
  <c r="AC112" i="9"/>
  <c r="AC1224" i="9"/>
  <c r="AC1272" i="9"/>
  <c r="AC753" i="9"/>
  <c r="AC274" i="9"/>
  <c r="AC1418" i="9"/>
  <c r="AC1546" i="9"/>
  <c r="AC661" i="9"/>
  <c r="AC725" i="9"/>
  <c r="AC749" i="9"/>
  <c r="AC813" i="9"/>
  <c r="AC1877" i="9"/>
  <c r="AC206" i="9"/>
  <c r="AC334" i="9"/>
  <c r="AC398" i="9"/>
  <c r="AC446" i="9"/>
  <c r="AC143" i="9"/>
  <c r="AC440" i="9"/>
  <c r="AC528" i="9"/>
  <c r="AC1232" i="9"/>
  <c r="AC1832" i="9"/>
  <c r="AC1458" i="9"/>
  <c r="AC1906" i="9"/>
  <c r="AC57" i="9"/>
  <c r="AC547" i="9"/>
  <c r="AC771" i="9"/>
  <c r="AC971" i="9"/>
  <c r="AC1027" i="9"/>
  <c r="AC929" i="9"/>
  <c r="AC1346" i="9"/>
  <c r="AC196" i="9"/>
  <c r="AC1062" i="9"/>
  <c r="AC1894" i="9"/>
  <c r="AC1247" i="9"/>
  <c r="AC714" i="9"/>
  <c r="AC317" i="9"/>
  <c r="AC957" i="9"/>
  <c r="AC1261" i="9"/>
  <c r="AC1773" i="9"/>
  <c r="AC968" i="9"/>
  <c r="AC1032" i="9"/>
  <c r="AC1354" i="9"/>
  <c r="AC400" i="9"/>
  <c r="AC145" i="9"/>
  <c r="AC283" i="9"/>
  <c r="AC363" i="9"/>
  <c r="AC635" i="9"/>
  <c r="AC1462" i="9"/>
  <c r="AC745" i="9"/>
  <c r="AC1633" i="9"/>
  <c r="AC1058" i="9"/>
  <c r="AC428" i="9"/>
  <c r="AC1660" i="9"/>
  <c r="AC1772" i="9"/>
  <c r="AC622" i="9"/>
  <c r="AC951" i="9"/>
  <c r="AC1319" i="9"/>
  <c r="AC280" i="9"/>
  <c r="AC704" i="9"/>
  <c r="AC1536" i="9"/>
  <c r="AC1912" i="9"/>
  <c r="AC1041" i="9"/>
  <c r="AC85" i="9"/>
  <c r="AC229" i="9"/>
  <c r="AC413" i="9"/>
  <c r="AC1166" i="9"/>
  <c r="AC616" i="9"/>
  <c r="AC1761" i="9"/>
  <c r="AC611" i="9"/>
  <c r="AC779" i="9"/>
  <c r="AC1846" i="9"/>
  <c r="AC503" i="9"/>
  <c r="AC719" i="9"/>
  <c r="AC999" i="9"/>
  <c r="AC505" i="9"/>
  <c r="AC1065" i="9"/>
  <c r="AC538" i="9"/>
  <c r="AC1218" i="9"/>
  <c r="AC1020" i="9"/>
  <c r="AC1572" i="9"/>
  <c r="AC1792" i="9"/>
  <c r="AC865" i="9"/>
  <c r="AC205" i="9"/>
  <c r="AC293" i="9"/>
  <c r="AC685" i="9"/>
  <c r="AC1199" i="9"/>
  <c r="AC680" i="9"/>
  <c r="AC284" i="9"/>
  <c r="AC1094" i="9"/>
  <c r="AC209" i="9"/>
  <c r="AC347" i="9"/>
  <c r="AC643" i="9"/>
  <c r="AC1131" i="9"/>
  <c r="AC1774" i="9"/>
  <c r="AC1647" i="9"/>
  <c r="AC825" i="9"/>
  <c r="AC1002" i="9"/>
  <c r="AC180" i="9"/>
  <c r="AC236" i="9"/>
  <c r="AC292" i="9"/>
  <c r="AC1604" i="9"/>
  <c r="AC214" i="9"/>
  <c r="AC390" i="9"/>
  <c r="AC1526" i="9"/>
  <c r="AC1047" i="9"/>
  <c r="AC96" i="9"/>
  <c r="AC352" i="9"/>
  <c r="AC1384" i="9"/>
  <c r="AC921" i="9"/>
  <c r="AC1338" i="9"/>
  <c r="AC1698" i="9"/>
  <c r="AC29" i="9"/>
  <c r="AC149" i="9"/>
  <c r="AC805" i="9"/>
  <c r="AC190" i="9"/>
  <c r="AB694" i="9"/>
  <c r="AC751" i="9"/>
  <c r="AC216" i="9"/>
  <c r="AC1440" i="9"/>
  <c r="AC186" i="9"/>
  <c r="AC781" i="9"/>
  <c r="AC316" i="9"/>
  <c r="AC469" i="9"/>
  <c r="AC1497" i="9"/>
  <c r="AC185" i="9"/>
  <c r="AC155" i="9"/>
  <c r="AC603" i="9"/>
  <c r="AC1173" i="9"/>
  <c r="AC494" i="9"/>
  <c r="AC456" i="9"/>
  <c r="AC486" i="9"/>
  <c r="AC159" i="9"/>
  <c r="AC837" i="9"/>
  <c r="AC382" i="9"/>
  <c r="AC839" i="9"/>
  <c r="AC864" i="9"/>
  <c r="AC259" i="9"/>
  <c r="AC125" i="9"/>
  <c r="AC1397" i="9"/>
  <c r="AC854" i="9"/>
  <c r="AC1918" i="9"/>
  <c r="AC1023" i="9"/>
  <c r="AC920" i="9"/>
  <c r="AC1177" i="9"/>
  <c r="AC1417" i="9"/>
  <c r="AC1709" i="9"/>
  <c r="AC1563" i="9"/>
  <c r="AC1365" i="9"/>
  <c r="AC1589" i="9"/>
  <c r="AC97" i="9"/>
  <c r="AC193" i="9"/>
  <c r="AC321" i="9"/>
  <c r="AC27" i="9"/>
  <c r="AC131" i="9"/>
  <c r="AC163" i="9"/>
  <c r="AC267" i="9"/>
  <c r="AC291" i="9"/>
  <c r="AC403" i="9"/>
  <c r="AC435" i="9"/>
  <c r="AC459" i="9"/>
  <c r="AC507" i="9"/>
  <c r="AC563" i="9"/>
  <c r="AC699" i="9"/>
  <c r="AC811" i="9"/>
  <c r="AC875" i="9"/>
  <c r="AC1011" i="9"/>
  <c r="AC1075" i="9"/>
  <c r="AC1107" i="9"/>
  <c r="AC1139" i="9"/>
  <c r="AC1203" i="9"/>
  <c r="AC1283" i="9"/>
  <c r="AC1827" i="9"/>
  <c r="AC1891" i="9"/>
  <c r="AC1923" i="9"/>
  <c r="AC950" i="9"/>
  <c r="AC1358" i="9"/>
  <c r="AC1430" i="9"/>
  <c r="AC1502" i="9"/>
  <c r="AC1678" i="9"/>
  <c r="AC199" i="9"/>
  <c r="AC271" i="9"/>
  <c r="AC1568" i="9"/>
  <c r="AC1656" i="9"/>
  <c r="AC1944" i="9"/>
  <c r="AC393" i="9"/>
  <c r="AC585" i="9"/>
  <c r="AC777" i="9"/>
  <c r="AC897" i="9"/>
  <c r="AC961" i="9"/>
  <c r="AC1033" i="9"/>
  <c r="AC1145" i="9"/>
  <c r="AC114" i="9"/>
  <c r="AC194" i="9"/>
  <c r="AC266" i="9"/>
  <c r="AC898" i="9"/>
  <c r="AC1026" i="9"/>
  <c r="AC92" i="9"/>
  <c r="AC1212" i="9"/>
  <c r="AC1244" i="9"/>
  <c r="AC1372" i="9"/>
  <c r="AC1788" i="9"/>
  <c r="AC1820" i="9"/>
  <c r="AC1916" i="9"/>
  <c r="AC126" i="9"/>
  <c r="AC166" i="9"/>
  <c r="AC294" i="9"/>
  <c r="AC1270" i="9"/>
  <c r="AC1934" i="9"/>
  <c r="AC239" i="9"/>
  <c r="AC319" i="9"/>
  <c r="AC615" i="9"/>
  <c r="AC671" i="9"/>
  <c r="AC831" i="9"/>
  <c r="AC1367" i="9"/>
  <c r="AC1655" i="9"/>
  <c r="AC1743" i="9"/>
  <c r="AC1903" i="9"/>
  <c r="AC1160" i="9"/>
  <c r="AC1400" i="9"/>
  <c r="AC401" i="9"/>
  <c r="AC529" i="9"/>
  <c r="AC641" i="9"/>
  <c r="AC705" i="9"/>
  <c r="AC1361" i="9"/>
  <c r="AC1425" i="9"/>
  <c r="AC74" i="9"/>
  <c r="AC146" i="9"/>
  <c r="AC202" i="9"/>
  <c r="AC994" i="9"/>
  <c r="AC1074" i="9"/>
  <c r="AC1282" i="9"/>
  <c r="AC1362" i="9"/>
  <c r="AC1714" i="9"/>
  <c r="AC1794" i="9"/>
  <c r="AC1874" i="9"/>
  <c r="AC517" i="9"/>
  <c r="AC1005" i="9"/>
  <c r="AC1037" i="9"/>
  <c r="AC1069" i="9"/>
  <c r="AC1101" i="9"/>
  <c r="AC110" i="9"/>
  <c r="AC599" i="9"/>
  <c r="AC799" i="9"/>
  <c r="AC991" i="9"/>
  <c r="AC288" i="9"/>
  <c r="AC392" i="9"/>
  <c r="AC1184" i="9"/>
  <c r="AC1296" i="9"/>
  <c r="AC1464" i="9"/>
  <c r="AC1864" i="9"/>
  <c r="AC1433" i="9"/>
  <c r="AC227" i="9"/>
  <c r="AC419" i="9"/>
  <c r="AC359" i="9"/>
  <c r="AC623" i="9"/>
  <c r="AC1543" i="9"/>
  <c r="AC857" i="9"/>
  <c r="AC730" i="9"/>
  <c r="AC1132" i="9"/>
  <c r="AC894" i="9"/>
  <c r="AC504" i="9"/>
  <c r="AC1056" i="9"/>
  <c r="AC1153" i="9"/>
  <c r="AC866" i="9"/>
  <c r="AC437" i="9"/>
  <c r="AC925" i="9"/>
  <c r="AC1775" i="9"/>
  <c r="AC1018" i="9"/>
  <c r="AC767" i="9"/>
  <c r="AC49" i="9"/>
  <c r="AC89" i="9"/>
  <c r="AC123" i="9"/>
  <c r="AC891" i="9"/>
  <c r="AC1654" i="9"/>
  <c r="AC809" i="9"/>
  <c r="AC1697" i="9"/>
  <c r="AC66" i="9"/>
  <c r="AC140" i="9"/>
  <c r="AC172" i="9"/>
  <c r="AC460" i="9"/>
  <c r="AC1196" i="9"/>
  <c r="AC1444" i="9"/>
  <c r="AC1742" i="9"/>
  <c r="AC871" i="9"/>
  <c r="AC208" i="9"/>
  <c r="AC369" i="9"/>
  <c r="AC542" i="9"/>
  <c r="AC790" i="9"/>
  <c r="AC918" i="9"/>
  <c r="AC1495" i="9"/>
  <c r="AC674" i="9"/>
  <c r="AC566" i="9"/>
  <c r="AC47" i="9"/>
  <c r="AC233" i="9"/>
  <c r="AC1329" i="9"/>
  <c r="AC1389" i="9"/>
  <c r="AC99" i="9"/>
  <c r="AC303" i="9"/>
  <c r="AC1567" i="9"/>
  <c r="AC1408" i="9"/>
  <c r="AC441" i="9"/>
  <c r="AC260" i="9"/>
  <c r="AC924" i="9"/>
  <c r="AC1052" i="9"/>
  <c r="AC438" i="9"/>
  <c r="AC1382" i="9"/>
  <c r="AC1183" i="9"/>
  <c r="AC1887" i="9"/>
  <c r="AC530" i="9"/>
  <c r="AC1470" i="9"/>
  <c r="AB71" i="9"/>
  <c r="AC71" i="9" s="1"/>
  <c r="AC1691" i="9"/>
  <c r="AC211" i="9"/>
  <c r="AC899" i="9"/>
  <c r="AC1099" i="9"/>
  <c r="AC1227" i="9"/>
  <c r="AC1486" i="9"/>
  <c r="AC1640" i="9"/>
  <c r="AC250" i="9"/>
  <c r="AC268" i="9"/>
  <c r="AC380" i="9"/>
  <c r="AC1636" i="9"/>
  <c r="AC342" i="9"/>
  <c r="AC967" i="9"/>
  <c r="AC232" i="9"/>
  <c r="AC1618" i="9"/>
  <c r="AC1938" i="9"/>
  <c r="AC61" i="9"/>
  <c r="AC1181" i="9"/>
  <c r="AC502" i="9"/>
  <c r="AC1119" i="9"/>
  <c r="AC1352" i="9"/>
  <c r="AC993" i="9"/>
  <c r="AC1070" i="9"/>
  <c r="AC1616" i="9"/>
  <c r="AC806" i="9"/>
  <c r="AC1825" i="9"/>
  <c r="AC107" i="9"/>
  <c r="AC883" i="9"/>
  <c r="AC349" i="9"/>
  <c r="AC1197" i="9"/>
  <c r="AC129" i="9"/>
  <c r="AC273" i="9"/>
  <c r="AC1929" i="9"/>
  <c r="AC893" i="9"/>
  <c r="AC430" i="9"/>
  <c r="AC95" i="9"/>
  <c r="AC1680" i="9"/>
  <c r="AC315" i="9"/>
  <c r="AC52" i="9"/>
  <c r="AC492" i="9"/>
  <c r="AC892" i="9"/>
  <c r="AC1061" i="9"/>
  <c r="AC1254" i="9"/>
  <c r="AC1193" i="9"/>
  <c r="AC1685" i="9"/>
  <c r="AC667" i="9"/>
  <c r="AC1557" i="9"/>
  <c r="AC1621" i="9"/>
  <c r="AC73" i="9"/>
  <c r="AC105" i="9"/>
  <c r="AC169" i="9"/>
  <c r="AC139" i="9"/>
  <c r="AC299" i="9"/>
  <c r="AC331" i="9"/>
  <c r="AC379" i="9"/>
  <c r="AC411" i="9"/>
  <c r="AC595" i="9"/>
  <c r="AC675" i="9"/>
  <c r="AC707" i="9"/>
  <c r="AC739" i="9"/>
  <c r="AC787" i="9"/>
  <c r="AC843" i="9"/>
  <c r="AC931" i="9"/>
  <c r="AC1019" i="9"/>
  <c r="AC1259" i="9"/>
  <c r="AC1291" i="9"/>
  <c r="AC1323" i="9"/>
  <c r="AC1355" i="9"/>
  <c r="AC1387" i="9"/>
  <c r="AC1451" i="9"/>
  <c r="AC1483" i="9"/>
  <c r="AC1579" i="9"/>
  <c r="AC1611" i="9"/>
  <c r="AC1643" i="9"/>
  <c r="AC1675" i="9"/>
  <c r="AC1707" i="9"/>
  <c r="AC1739" i="9"/>
  <c r="AC1803" i="9"/>
  <c r="AC1835" i="9"/>
  <c r="AC1867" i="9"/>
  <c r="AC1294" i="9"/>
  <c r="AC1558" i="9"/>
  <c r="AC1694" i="9"/>
  <c r="AC1750" i="9"/>
  <c r="AC1814" i="9"/>
  <c r="AC959" i="9"/>
  <c r="AC1231" i="9"/>
  <c r="AC1447" i="9"/>
  <c r="AC1807" i="9"/>
  <c r="AC1895" i="9"/>
  <c r="AC1432" i="9"/>
  <c r="AC1584" i="9"/>
  <c r="AC1880" i="9"/>
  <c r="AC361" i="9"/>
  <c r="AC409" i="9"/>
  <c r="AC537" i="9"/>
  <c r="AC601" i="9"/>
  <c r="AC665" i="9"/>
  <c r="AC706" i="9"/>
  <c r="AC786" i="9"/>
  <c r="AC850" i="9"/>
  <c r="AC978" i="9"/>
  <c r="AC1330" i="9"/>
  <c r="AC1466" i="9"/>
  <c r="AC1538" i="9"/>
  <c r="AC36" i="9"/>
  <c r="AC476" i="9"/>
  <c r="AC692" i="9"/>
  <c r="AC724" i="9"/>
  <c r="AC756" i="9"/>
  <c r="AC788" i="9"/>
  <c r="AC1340" i="9"/>
  <c r="AC54" i="9"/>
  <c r="AC94" i="9"/>
  <c r="AC942" i="9"/>
  <c r="AC1102" i="9"/>
  <c r="AC1158" i="9"/>
  <c r="AC1214" i="9"/>
  <c r="AC1342" i="9"/>
  <c r="AC1870" i="9"/>
  <c r="AC1950" i="9"/>
  <c r="AC471" i="9"/>
  <c r="AC527" i="9"/>
  <c r="AC1759" i="9"/>
  <c r="AC904" i="9"/>
  <c r="AC1176" i="9"/>
  <c r="AC1360" i="9"/>
  <c r="AC769" i="9"/>
  <c r="AC842" i="9"/>
  <c r="AC1202" i="9"/>
  <c r="AC1434" i="9"/>
  <c r="AC605" i="9"/>
  <c r="AC637" i="9"/>
  <c r="AC669" i="9"/>
  <c r="AC917" i="9"/>
  <c r="AC1733" i="9"/>
  <c r="AC1821" i="9"/>
  <c r="AC1853" i="9"/>
  <c r="AC1909" i="9"/>
  <c r="AC150" i="9"/>
  <c r="AC1879" i="9"/>
  <c r="AC56" i="9"/>
  <c r="AC120" i="9"/>
  <c r="AC168" i="9"/>
  <c r="AC952" i="9"/>
  <c r="AC1496" i="9"/>
  <c r="AC1306" i="9"/>
  <c r="AC1514" i="9"/>
  <c r="AC345" i="9"/>
  <c r="AC307" i="9"/>
  <c r="AC659" i="9"/>
  <c r="AC715" i="9"/>
  <c r="AC827" i="9"/>
  <c r="AC1830" i="9"/>
  <c r="AC1111" i="9"/>
  <c r="AC1407" i="9"/>
  <c r="AC977" i="9"/>
  <c r="AC514" i="9"/>
  <c r="AC1482" i="9"/>
  <c r="AC228" i="9"/>
  <c r="AC580" i="9"/>
  <c r="AC700" i="9"/>
  <c r="AC980" i="9"/>
  <c r="AC1740" i="9"/>
  <c r="AC1510" i="9"/>
  <c r="AC1806" i="9"/>
  <c r="AC1375" i="9"/>
  <c r="AC861" i="9"/>
  <c r="AC848" i="9"/>
  <c r="AC818" i="9"/>
  <c r="AC1044" i="9"/>
  <c r="AC177" i="9"/>
  <c r="AC297" i="9"/>
  <c r="AC67" i="9"/>
  <c r="AC395" i="9"/>
  <c r="AC947" i="9"/>
  <c r="AC1003" i="9"/>
  <c r="AC1123" i="9"/>
  <c r="AC231" i="9"/>
  <c r="AC1191" i="9"/>
  <c r="AC1920" i="9"/>
  <c r="AC594" i="9"/>
  <c r="AC204" i="9"/>
  <c r="AC1164" i="9"/>
  <c r="AC1716" i="9"/>
  <c r="AC686" i="9"/>
  <c r="AC862" i="9"/>
  <c r="AC872" i="9"/>
  <c r="AC1105" i="9"/>
  <c r="AC1217" i="9"/>
  <c r="AC586" i="9"/>
  <c r="AC117" i="9"/>
  <c r="AC1269" i="9"/>
  <c r="AC606" i="9"/>
  <c r="AC1351" i="9"/>
  <c r="AC1305" i="9"/>
  <c r="AC768" i="9"/>
  <c r="AC1014" i="9"/>
  <c r="AC25" i="9"/>
  <c r="AC11" i="9"/>
  <c r="AC371" i="9"/>
  <c r="AC1542" i="9"/>
  <c r="AC1902" i="9"/>
  <c r="AC1135" i="9"/>
  <c r="AC1840" i="9"/>
  <c r="AC1290" i="9"/>
  <c r="AC404" i="9"/>
  <c r="AC956" i="9"/>
  <c r="AC1822" i="9"/>
  <c r="AC1103" i="9"/>
  <c r="AC472" i="9"/>
  <c r="AC1848" i="9"/>
  <c r="AC801" i="9"/>
  <c r="AC969" i="9"/>
  <c r="AC1474" i="9"/>
  <c r="AC237" i="9"/>
  <c r="AC901" i="9"/>
  <c r="AC318" i="9"/>
  <c r="AC1560" i="9"/>
  <c r="AC1076" i="9"/>
  <c r="AC727" i="9"/>
  <c r="AC1371" i="9"/>
  <c r="AC265" i="9"/>
  <c r="AC337" i="9"/>
  <c r="AC579" i="9"/>
  <c r="AC755" i="9"/>
  <c r="AC867" i="9"/>
  <c r="AC1163" i="9"/>
  <c r="AC255" i="9"/>
  <c r="AC919" i="9"/>
  <c r="AC1856" i="9"/>
  <c r="AC761" i="9"/>
  <c r="AC1138" i="9"/>
  <c r="AC148" i="9"/>
  <c r="AC868" i="9"/>
  <c r="AC1332" i="9"/>
  <c r="AC278" i="9"/>
  <c r="AC518" i="9"/>
  <c r="AC122" i="9"/>
  <c r="AC330" i="9"/>
  <c r="AC1850" i="9"/>
  <c r="AC1093" i="9"/>
  <c r="AC558" i="9"/>
  <c r="AC943" i="9"/>
  <c r="AC576" i="9"/>
  <c r="AC632" i="9"/>
  <c r="AB696" i="9"/>
  <c r="AC696" i="9" s="1"/>
  <c r="AC776" i="9"/>
  <c r="AC338" i="9"/>
  <c r="AC522" i="9"/>
  <c r="AC326" i="9"/>
  <c r="AC869" i="9"/>
  <c r="AB296" i="9"/>
  <c r="AC296" i="9" s="1"/>
  <c r="AC1403" i="9"/>
  <c r="AC217" i="9"/>
  <c r="AC51" i="9"/>
  <c r="AC1059" i="9"/>
  <c r="AC1012" i="9"/>
  <c r="AC447" i="9"/>
  <c r="AC1711" i="9"/>
  <c r="AC272" i="9"/>
  <c r="AC1704" i="9"/>
  <c r="AC1723" i="9"/>
  <c r="AC181" i="9"/>
  <c r="AC113" i="9"/>
  <c r="AC1897" i="9"/>
  <c r="AB258" i="9"/>
  <c r="AC258" i="9" s="1"/>
  <c r="AC859" i="9"/>
  <c r="AC1467" i="9"/>
  <c r="AC1595" i="9"/>
  <c r="AC1787" i="9"/>
  <c r="AC836" i="9"/>
  <c r="AC1525" i="9"/>
  <c r="AC1717" i="9"/>
  <c r="AC81" i="9"/>
  <c r="AC137" i="9"/>
  <c r="AC201" i="9"/>
  <c r="AC249" i="9"/>
  <c r="AC289" i="9"/>
  <c r="AC329" i="9"/>
  <c r="AC171" i="9"/>
  <c r="AC219" i="9"/>
  <c r="AC355" i="9"/>
  <c r="AC387" i="9"/>
  <c r="AC539" i="9"/>
  <c r="AC571" i="9"/>
  <c r="AC651" i="9"/>
  <c r="AC683" i="9"/>
  <c r="AC763" i="9"/>
  <c r="AC795" i="9"/>
  <c r="AC963" i="9"/>
  <c r="AC1211" i="9"/>
  <c r="AC1235" i="9"/>
  <c r="AC1267" i="9"/>
  <c r="AC1899" i="9"/>
  <c r="AC1931" i="9"/>
  <c r="AC1446" i="9"/>
  <c r="AC823" i="9"/>
  <c r="AC903" i="9"/>
  <c r="AC1095" i="9"/>
  <c r="AC1175" i="9"/>
  <c r="AC1607" i="9"/>
  <c r="AC1751" i="9"/>
  <c r="AC1831" i="9"/>
  <c r="AC976" i="9"/>
  <c r="AC1161" i="9"/>
  <c r="AC1225" i="9"/>
  <c r="AC1545" i="9"/>
  <c r="AC1617" i="9"/>
  <c r="AC1673" i="9"/>
  <c r="AC1745" i="9"/>
  <c r="AC1881" i="9"/>
  <c r="AC1953" i="9"/>
  <c r="AC210" i="9"/>
  <c r="AC1410" i="9"/>
  <c r="AC452" i="9"/>
  <c r="AC484" i="9"/>
  <c r="AC516" i="9"/>
  <c r="AC572" i="9"/>
  <c r="AC636" i="9"/>
  <c r="AC668" i="9"/>
  <c r="AC1156" i="9"/>
  <c r="AC1188" i="9"/>
  <c r="AC1220" i="9"/>
  <c r="AC1316" i="9"/>
  <c r="AC1652" i="9"/>
  <c r="AC1732" i="9"/>
  <c r="AC1764" i="9"/>
  <c r="AC1796" i="9"/>
  <c r="AC30" i="9"/>
  <c r="AB70" i="9"/>
  <c r="AC70" i="9" s="1"/>
  <c r="AC670" i="9"/>
  <c r="AC734" i="9"/>
  <c r="AC103" i="9"/>
  <c r="AC183" i="9"/>
  <c r="AC263" i="9"/>
  <c r="AC335" i="9"/>
  <c r="AC391" i="9"/>
  <c r="AC559" i="9"/>
  <c r="AC1303" i="9"/>
  <c r="AC1439" i="9"/>
  <c r="AC1671" i="9"/>
  <c r="AC856" i="9"/>
  <c r="AC1104" i="9"/>
  <c r="AC1688" i="9"/>
  <c r="AC353" i="9"/>
  <c r="AC417" i="9"/>
  <c r="AC545" i="9"/>
  <c r="AC953" i="9"/>
  <c r="AC1201" i="9"/>
  <c r="AC1313" i="9"/>
  <c r="AC1377" i="9"/>
  <c r="AC1449" i="9"/>
  <c r="AC1489" i="9"/>
  <c r="AC34" i="9"/>
  <c r="AC642" i="9"/>
  <c r="AC698" i="9"/>
  <c r="AC778" i="9"/>
  <c r="AC930" i="9"/>
  <c r="AC1010" i="9"/>
  <c r="AC1146" i="9"/>
  <c r="AC1298" i="9"/>
  <c r="AC461" i="9"/>
  <c r="AC581" i="9"/>
  <c r="AC613" i="9"/>
  <c r="AC981" i="9"/>
  <c r="AC1013" i="9"/>
  <c r="AC1045" i="9"/>
  <c r="AC1229" i="9"/>
  <c r="AC1421" i="9"/>
  <c r="AC1517" i="9"/>
  <c r="AC1613" i="9"/>
  <c r="AC1645" i="9"/>
  <c r="AC1797" i="9"/>
  <c r="AC990" i="9"/>
  <c r="AC1230" i="9"/>
  <c r="AC1406" i="9"/>
  <c r="AC247" i="9"/>
  <c r="AC423" i="9"/>
  <c r="AC655" i="9"/>
  <c r="AC1919" i="9"/>
  <c r="AC24" i="9"/>
  <c r="AC72" i="9"/>
  <c r="AC184" i="9"/>
  <c r="AC800" i="9"/>
  <c r="AC1080" i="9"/>
  <c r="AC1136" i="9"/>
  <c r="AC1200" i="9"/>
  <c r="AC1248" i="9"/>
  <c r="AC1320" i="9"/>
  <c r="AC618" i="9"/>
  <c r="AC962" i="9"/>
  <c r="AC1162" i="9"/>
  <c r="AC1369" i="9"/>
  <c r="AC1441" i="9"/>
  <c r="AC922" i="9"/>
  <c r="AC1098" i="9"/>
  <c r="AC1426" i="9"/>
  <c r="AC68" i="9"/>
  <c r="AC100" i="9"/>
  <c r="AC124" i="9"/>
  <c r="AC244" i="9"/>
  <c r="AC356" i="9"/>
  <c r="AC412" i="9"/>
  <c r="AC644" i="9"/>
  <c r="AC676" i="9"/>
  <c r="AC876" i="9"/>
  <c r="AC908" i="9"/>
  <c r="AC1084" i="9"/>
  <c r="AC1348" i="9"/>
  <c r="AC1380" i="9"/>
  <c r="AC1404" i="9"/>
  <c r="AC1524" i="9"/>
  <c r="AC1580" i="9"/>
  <c r="AC1692" i="9"/>
  <c r="AC1748" i="9"/>
  <c r="AC38" i="9"/>
  <c r="AC406" i="9"/>
  <c r="AC534" i="9"/>
  <c r="AC814" i="9"/>
  <c r="AC910" i="9"/>
  <c r="AC1606" i="9"/>
  <c r="AC1686" i="9"/>
  <c r="AC407" i="9"/>
  <c r="AC495" i="9"/>
  <c r="AC687" i="9"/>
  <c r="AC775" i="9"/>
  <c r="AC1615" i="9"/>
  <c r="AC64" i="9"/>
  <c r="AC176" i="9"/>
  <c r="AC368" i="9"/>
  <c r="AC432" i="9"/>
  <c r="AC584" i="9"/>
  <c r="AC824" i="9"/>
  <c r="AC1072" i="9"/>
  <c r="AC1304" i="9"/>
  <c r="AC1488" i="9"/>
  <c r="AC1728" i="9"/>
  <c r="AC1936" i="9"/>
  <c r="AC609" i="9"/>
  <c r="AC657" i="9"/>
  <c r="AC721" i="9"/>
  <c r="AC1169" i="9"/>
  <c r="AC1505" i="9"/>
  <c r="AC1569" i="9"/>
  <c r="AC1625" i="9"/>
  <c r="AC1705" i="9"/>
  <c r="AC1841" i="9"/>
  <c r="AC18" i="9"/>
  <c r="AC50" i="9"/>
  <c r="AC90" i="9"/>
  <c r="AC218" i="9"/>
  <c r="AC354" i="9"/>
  <c r="AC802" i="9"/>
  <c r="AC1506" i="9"/>
  <c r="AC213" i="9"/>
  <c r="AC269" i="9"/>
  <c r="AC357" i="9"/>
  <c r="AC389" i="9"/>
  <c r="AC589" i="9"/>
  <c r="AC701" i="9"/>
  <c r="AC989" i="9"/>
  <c r="AC1157" i="9"/>
  <c r="AC1213" i="9"/>
  <c r="AC1805" i="9"/>
  <c r="AC1917" i="9"/>
  <c r="AC1949" i="9"/>
  <c r="AC222" i="9"/>
  <c r="AC462" i="9"/>
  <c r="AC758" i="9"/>
  <c r="AC878" i="9"/>
  <c r="AC1262" i="9"/>
  <c r="AC487" i="9"/>
  <c r="AC1271" i="9"/>
  <c r="AC1527" i="9"/>
  <c r="AC32" i="9"/>
  <c r="AC136" i="9"/>
  <c r="AC408" i="9"/>
  <c r="AC1264" i="9"/>
  <c r="AC1624" i="9"/>
  <c r="AC1760" i="9"/>
  <c r="AC378" i="9"/>
  <c r="AC1210" i="9"/>
  <c r="AC1585" i="9"/>
  <c r="AC1649" i="9"/>
  <c r="AC282" i="9"/>
  <c r="AC346" i="9"/>
  <c r="AC610" i="9"/>
  <c r="AC794" i="9"/>
  <c r="AC874" i="9"/>
  <c r="AC1370" i="9"/>
  <c r="AC1634" i="9"/>
  <c r="AC1706" i="9"/>
  <c r="AC1770" i="9"/>
  <c r="AC1842" i="9"/>
  <c r="AC1922" i="9"/>
  <c r="AC12" i="9"/>
  <c r="AC188" i="9"/>
  <c r="AC220" i="9"/>
  <c r="AC332" i="9"/>
  <c r="AC388" i="9"/>
  <c r="AC436" i="9"/>
  <c r="AC588" i="9"/>
  <c r="AC620" i="9"/>
  <c r="AC852" i="9"/>
  <c r="AC1116" i="9"/>
  <c r="AC1228" i="9"/>
  <c r="AC1260" i="9"/>
  <c r="AC1500" i="9"/>
  <c r="AC1556" i="9"/>
  <c r="AC1724" i="9"/>
  <c r="AC134" i="9"/>
  <c r="AC182" i="9"/>
  <c r="AC766" i="9"/>
  <c r="AC870" i="9"/>
  <c r="AC1118" i="9"/>
  <c r="AC1174" i="9"/>
  <c r="AC1286" i="9"/>
  <c r="AC1422" i="9"/>
  <c r="AC1550" i="9"/>
  <c r="AC1702" i="9"/>
  <c r="AC15" i="9"/>
  <c r="AC351" i="9"/>
  <c r="AC631" i="9"/>
  <c r="AC983" i="9"/>
  <c r="AC1263" i="9"/>
  <c r="AC1551" i="9"/>
  <c r="AC1639" i="9"/>
  <c r="AC1695" i="9"/>
  <c r="AC1839" i="9"/>
  <c r="AC128" i="9"/>
  <c r="AC320" i="9"/>
  <c r="AC536" i="9"/>
  <c r="AC720" i="9"/>
  <c r="AC1000" i="9"/>
  <c r="AC1632" i="9"/>
  <c r="AC433" i="9"/>
  <c r="AC873" i="9"/>
  <c r="AC985" i="9"/>
  <c r="AC1121" i="9"/>
  <c r="AC1465" i="9"/>
  <c r="AC298" i="9"/>
  <c r="AC738" i="9"/>
  <c r="AC1106" i="9"/>
  <c r="AC1242" i="9"/>
  <c r="AC1586" i="9"/>
  <c r="AC13" i="9"/>
  <c r="AC133" i="9"/>
  <c r="AC189" i="9"/>
  <c r="AC245" i="9"/>
  <c r="AC333" i="9"/>
  <c r="AC365" i="9"/>
  <c r="AC533" i="9"/>
  <c r="AC565" i="9"/>
  <c r="AC621" i="9"/>
  <c r="AC965" i="9"/>
  <c r="AC1077" i="9"/>
  <c r="AC1133" i="9"/>
  <c r="AC1749" i="9"/>
  <c r="AC1781" i="9"/>
  <c r="AC1837" i="9"/>
  <c r="AC1893" i="9"/>
  <c r="AC350" i="9"/>
  <c r="AC646" i="9"/>
  <c r="AC1110" i="9"/>
  <c r="AC1182" i="9"/>
  <c r="AC111" i="9"/>
  <c r="AC311" i="9"/>
  <c r="AC1815" i="9"/>
  <c r="AC8" i="9"/>
  <c r="AC88" i="9"/>
  <c r="AC360" i="9"/>
  <c r="AC488" i="9"/>
  <c r="AC648" i="9"/>
  <c r="AC712" i="9"/>
  <c r="AC992" i="9"/>
  <c r="AC1048" i="9"/>
  <c r="AC1216" i="9"/>
  <c r="AC1896" i="9"/>
  <c r="AC234" i="9"/>
  <c r="AC1066" i="9"/>
  <c r="AC1802" i="9"/>
  <c r="AC1243" i="9"/>
  <c r="AC1299" i="9"/>
  <c r="AC1363" i="9"/>
  <c r="AC1459" i="9"/>
  <c r="AC1491" i="9"/>
  <c r="AC1523" i="9"/>
  <c r="AC1651" i="9"/>
  <c r="AC1683" i="9"/>
  <c r="AC1747" i="9"/>
  <c r="AC1811" i="9"/>
  <c r="AC1574" i="9"/>
  <c r="AC1638" i="9"/>
  <c r="AC1766" i="9"/>
  <c r="AC1942" i="9"/>
  <c r="AC135" i="9"/>
  <c r="AC343" i="9"/>
  <c r="AC807" i="9"/>
  <c r="AC935" i="9"/>
  <c r="AC1071" i="9"/>
  <c r="AC1279" i="9"/>
  <c r="AC1431" i="9"/>
  <c r="AC1623" i="9"/>
  <c r="AC1703" i="9"/>
  <c r="AC1456" i="9"/>
  <c r="AC1209" i="9"/>
  <c r="AC1385" i="9"/>
  <c r="AC154" i="9"/>
  <c r="AC226" i="9"/>
  <c r="AC482" i="9"/>
  <c r="AC554" i="9"/>
  <c r="AC666" i="9"/>
  <c r="AC1042" i="9"/>
  <c r="AC1122" i="9"/>
  <c r="AC1234" i="9"/>
  <c r="AC1314" i="9"/>
  <c r="AC1554" i="9"/>
  <c r="AC76" i="9"/>
  <c r="AC252" i="9"/>
  <c r="AC468" i="9"/>
  <c r="AC532" i="9"/>
  <c r="AC564" i="9"/>
  <c r="AC652" i="9"/>
  <c r="AC764" i="9"/>
  <c r="AC796" i="9"/>
  <c r="AC828" i="9"/>
  <c r="AC884" i="9"/>
  <c r="AC1004" i="9"/>
  <c r="AC1092" i="9"/>
  <c r="AC1204" i="9"/>
  <c r="AC1356" i="9"/>
  <c r="AC1436" i="9"/>
  <c r="AC1468" i="9"/>
  <c r="AC1700" i="9"/>
  <c r="AC1812" i="9"/>
  <c r="AC1844" i="9"/>
  <c r="AC1876" i="9"/>
  <c r="AC1940" i="9"/>
  <c r="AC14" i="9"/>
  <c r="AC46" i="9"/>
  <c r="AC310" i="9"/>
  <c r="AC358" i="9"/>
  <c r="AC830" i="9"/>
  <c r="AC982" i="9"/>
  <c r="AC1022" i="9"/>
  <c r="AC1078" i="9"/>
  <c r="AC1494" i="9"/>
  <c r="AC1910" i="9"/>
  <c r="AC295" i="9"/>
  <c r="AC431" i="9"/>
  <c r="AC711" i="9"/>
  <c r="AC927" i="9"/>
  <c r="AC1063" i="9"/>
  <c r="AC1143" i="9"/>
  <c r="AC1343" i="9"/>
  <c r="AC1399" i="9"/>
  <c r="AC1575" i="9"/>
  <c r="AC1719" i="9"/>
  <c r="AC1783" i="9"/>
  <c r="AC1927" i="9"/>
  <c r="AC80" i="9"/>
  <c r="AC248" i="9"/>
  <c r="AC384" i="9"/>
  <c r="AC480" i="9"/>
  <c r="AC608" i="9"/>
  <c r="AC1192" i="9"/>
  <c r="AC1256" i="9"/>
  <c r="AC1328" i="9"/>
  <c r="AC1376" i="9"/>
  <c r="AC1576" i="9"/>
  <c r="AC1664" i="9"/>
  <c r="AC1808" i="9"/>
  <c r="AC1872" i="9"/>
  <c r="AC385" i="9"/>
  <c r="AC561" i="9"/>
  <c r="AC625" i="9"/>
  <c r="AC833" i="9"/>
  <c r="AC889" i="9"/>
  <c r="AC937" i="9"/>
  <c r="AC1009" i="9"/>
  <c r="AC1057" i="9"/>
  <c r="AC1409" i="9"/>
  <c r="AC1577" i="9"/>
  <c r="AC1641" i="9"/>
  <c r="AC1857" i="9"/>
  <c r="AC1921" i="9"/>
  <c r="AC162" i="9"/>
  <c r="AC490" i="9"/>
  <c r="AC546" i="9"/>
  <c r="AC602" i="9"/>
  <c r="AC682" i="9"/>
  <c r="AC1034" i="9"/>
  <c r="AC1186" i="9"/>
  <c r="AC1450" i="9"/>
  <c r="AC1530" i="9"/>
  <c r="AC101" i="9"/>
  <c r="AC157" i="9"/>
  <c r="AC397" i="9"/>
  <c r="AC421" i="9"/>
  <c r="AC501" i="9"/>
  <c r="AC597" i="9"/>
  <c r="AC645" i="9"/>
  <c r="AC677" i="9"/>
  <c r="AC709" i="9"/>
  <c r="AC877" i="9"/>
  <c r="AC909" i="9"/>
  <c r="AC1021" i="9"/>
  <c r="AC1053" i="9"/>
  <c r="AC1109" i="9"/>
  <c r="AC1253" i="9"/>
  <c r="AC1277" i="9"/>
  <c r="AC1341" i="9"/>
  <c r="AC1469" i="9"/>
  <c r="AC1813" i="9"/>
  <c r="AC1861" i="9"/>
  <c r="AC1925" i="9"/>
  <c r="AC62" i="9"/>
  <c r="AB590" i="9"/>
  <c r="AC590" i="9" s="1"/>
  <c r="AC710" i="9"/>
  <c r="AC1030" i="9"/>
  <c r="AC1734" i="9"/>
  <c r="AC1926" i="9"/>
  <c r="AC847" i="9"/>
  <c r="AC1039" i="9"/>
  <c r="AC1159" i="9"/>
  <c r="AC1311" i="9"/>
  <c r="AC1687" i="9"/>
  <c r="AC1855" i="9"/>
  <c r="AC48" i="9"/>
  <c r="AC240" i="9"/>
  <c r="AC424" i="9"/>
  <c r="AC544" i="9"/>
  <c r="AC600" i="9"/>
  <c r="AC1168" i="9"/>
  <c r="AC1280" i="9"/>
  <c r="AC1336" i="9"/>
  <c r="AC1520" i="9"/>
  <c r="AC426" i="9"/>
  <c r="AC722" i="9"/>
  <c r="AC906" i="9"/>
  <c r="AC1570" i="9"/>
  <c r="AC1219" i="9"/>
  <c r="AC215" i="9"/>
  <c r="AC415" i="9"/>
  <c r="AC479" i="9"/>
  <c r="AC679" i="9"/>
  <c r="AC743" i="9"/>
  <c r="AC1015" i="9"/>
  <c r="AC1215" i="9"/>
  <c r="AC1479" i="9"/>
  <c r="AC1767" i="9"/>
  <c r="AC1528" i="9"/>
  <c r="AC1904" i="9"/>
  <c r="AC489" i="9"/>
  <c r="AC913" i="9"/>
  <c r="AC1337" i="9"/>
  <c r="AC98" i="9"/>
  <c r="AC170" i="9"/>
  <c r="AC418" i="9"/>
  <c r="AC498" i="9"/>
  <c r="AC746" i="9"/>
  <c r="AC810" i="9"/>
  <c r="AC1178" i="9"/>
  <c r="AC1250" i="9"/>
  <c r="AC1498" i="9"/>
  <c r="AC1578" i="9"/>
  <c r="AC1786" i="9"/>
  <c r="AC1930" i="9"/>
  <c r="AC132" i="9"/>
  <c r="AC164" i="9"/>
  <c r="AC740" i="9"/>
  <c r="AC940" i="9"/>
  <c r="AC1180" i="9"/>
  <c r="AC1236" i="9"/>
  <c r="AC1268" i="9"/>
  <c r="AC1412" i="9"/>
  <c r="AC1476" i="9"/>
  <c r="AC1620" i="9"/>
  <c r="AC1676" i="9"/>
  <c r="AC1780" i="9"/>
  <c r="AC22" i="9"/>
  <c r="AC262" i="9"/>
  <c r="AC374" i="9"/>
  <c r="AC422" i="9"/>
  <c r="AC654" i="9"/>
  <c r="AC1038" i="9"/>
  <c r="AC1126" i="9"/>
  <c r="AC1366" i="9"/>
  <c r="AC1438" i="9"/>
  <c r="AC1838" i="9"/>
  <c r="AC23" i="9"/>
  <c r="AC375" i="9"/>
  <c r="AC575" i="9"/>
  <c r="AC855" i="9"/>
  <c r="AC1007" i="9"/>
  <c r="AC1487" i="9"/>
  <c r="AC1863" i="9"/>
  <c r="AC264" i="9"/>
  <c r="AC336" i="9"/>
  <c r="AC496" i="9"/>
  <c r="AC552" i="9"/>
  <c r="AC672" i="9"/>
  <c r="AC960" i="9"/>
  <c r="AC1016" i="9"/>
  <c r="AC1144" i="9"/>
  <c r="AC1208" i="9"/>
  <c r="AC1512" i="9"/>
  <c r="AC1600" i="9"/>
  <c r="AC785" i="9"/>
  <c r="AC849" i="9"/>
  <c r="AC1345" i="9"/>
  <c r="AC106" i="9"/>
  <c r="AC178" i="9"/>
  <c r="AC626" i="9"/>
  <c r="AC1050" i="9"/>
  <c r="AC1130" i="9"/>
  <c r="AC1322" i="9"/>
  <c r="AC45" i="9"/>
  <c r="AC109" i="9"/>
  <c r="AC197" i="9"/>
  <c r="AC309" i="9"/>
  <c r="AC341" i="9"/>
  <c r="AC477" i="9"/>
  <c r="AC509" i="9"/>
  <c r="AC541" i="9"/>
  <c r="AC573" i="9"/>
  <c r="AC653" i="9"/>
  <c r="AC797" i="9"/>
  <c r="AC829" i="9"/>
  <c r="AC853" i="9"/>
  <c r="AC885" i="9"/>
  <c r="AC941" i="9"/>
  <c r="AC1029" i="9"/>
  <c r="AC1189" i="9"/>
  <c r="AC1317" i="9"/>
  <c r="AC1381" i="9"/>
  <c r="AC1413" i="9"/>
  <c r="AC1477" i="9"/>
  <c r="AC1509" i="9"/>
  <c r="AC1541" i="9"/>
  <c r="AC1573" i="9"/>
  <c r="AC1605" i="9"/>
  <c r="AC1637" i="9"/>
  <c r="AC1669" i="9"/>
  <c r="AC1701" i="9"/>
  <c r="AC1725" i="9"/>
  <c r="AC1789" i="9"/>
  <c r="AC1869" i="9"/>
  <c r="AC238" i="9"/>
  <c r="AC302" i="9"/>
  <c r="AC662" i="9"/>
  <c r="AC966" i="9"/>
  <c r="AC1046" i="9"/>
  <c r="AC1134" i="9"/>
  <c r="AC31" i="9"/>
  <c r="AC703" i="9"/>
  <c r="AC895" i="9"/>
  <c r="AC1559" i="9"/>
  <c r="AC1727" i="9"/>
  <c r="AC16" i="9"/>
  <c r="AC200" i="9"/>
  <c r="AC376" i="9"/>
  <c r="AC664" i="9"/>
  <c r="AC784" i="9"/>
  <c r="AC896" i="9"/>
  <c r="AC936" i="9"/>
  <c r="AC1112" i="9"/>
  <c r="AC1833" i="9"/>
  <c r="AC82" i="9"/>
  <c r="AC290" i="9"/>
  <c r="AC570" i="9"/>
  <c r="AC770" i="9"/>
  <c r="AC1402" i="9"/>
  <c r="AC1626" i="9"/>
  <c r="AC1858" i="9"/>
  <c r="AC1515" i="9"/>
  <c r="AB1207" i="9"/>
  <c r="AC1207" i="9" s="1"/>
  <c r="AB970" i="9"/>
  <c r="AC970" i="9" s="1"/>
  <c r="AC694" i="9"/>
  <c r="AB691" i="9"/>
  <c r="AC691" i="9" s="1"/>
</calcChain>
</file>

<file path=xl/sharedStrings.xml><?xml version="1.0" encoding="utf-8"?>
<sst xmlns="http://schemas.openxmlformats.org/spreadsheetml/2006/main" count="50675" uniqueCount="3087">
  <si>
    <t>Row ID</t>
  </si>
  <si>
    <t>Order Priority</t>
  </si>
  <si>
    <t>Shipping Cost</t>
  </si>
  <si>
    <t>Customer ID</t>
  </si>
  <si>
    <t>Customer Name</t>
  </si>
  <si>
    <t>Ship Mode</t>
  </si>
  <si>
    <t>Customer Segment</t>
  </si>
  <si>
    <t>Product Category</t>
  </si>
  <si>
    <t>Product Sub-Category</t>
  </si>
  <si>
    <t>Product Container</t>
  </si>
  <si>
    <t>Product Name</t>
  </si>
  <si>
    <t>Country</t>
  </si>
  <si>
    <t>Region</t>
  </si>
  <si>
    <t>State or Province</t>
  </si>
  <si>
    <t>City</t>
  </si>
  <si>
    <t>Postal Code</t>
  </si>
  <si>
    <t>Order Date</t>
  </si>
  <si>
    <t>Ship Date</t>
  </si>
  <si>
    <t>Sales</t>
  </si>
  <si>
    <t>Order ID</t>
  </si>
  <si>
    <t>High</t>
  </si>
  <si>
    <t>Bonnie Potter</t>
  </si>
  <si>
    <t>Express Air</t>
  </si>
  <si>
    <t>Corporate</t>
  </si>
  <si>
    <t>Office Supplies</t>
  </si>
  <si>
    <t>Pens &amp; Art Supplies</t>
  </si>
  <si>
    <t>Wrap Bag</t>
  </si>
  <si>
    <t>SANFORD Liquid Accent™ Tank-Style Highlighters</t>
  </si>
  <si>
    <t>United States</t>
  </si>
  <si>
    <t>West</t>
  </si>
  <si>
    <t>Washington</t>
  </si>
  <si>
    <t>Anacortes</t>
  </si>
  <si>
    <t>Not Specified</t>
  </si>
  <si>
    <t>Ronnie Proctor</t>
  </si>
  <si>
    <t>Delivery Truck</t>
  </si>
  <si>
    <t>Home Office</t>
  </si>
  <si>
    <t>Furniture</t>
  </si>
  <si>
    <t>Chairs &amp; Chairmats</t>
  </si>
  <si>
    <t>Jumbo Drum</t>
  </si>
  <si>
    <t>Global Troy™ Executive Leather Low-Back Tilter</t>
  </si>
  <si>
    <t>California</t>
  </si>
  <si>
    <t>San Gabriel</t>
  </si>
  <si>
    <t>Critical</t>
  </si>
  <si>
    <t>Marcus Dunlap</t>
  </si>
  <si>
    <t>Regular Air</t>
  </si>
  <si>
    <t>Office Furnishings</t>
  </si>
  <si>
    <t>Small Pack</t>
  </si>
  <si>
    <t>DAX Two-Tone Rosewood/Black Document Frame, Desktop, 5 x 7</t>
  </si>
  <si>
    <t>East</t>
  </si>
  <si>
    <t>New Jersey</t>
  </si>
  <si>
    <t>Roselle</t>
  </si>
  <si>
    <t>Medium</t>
  </si>
  <si>
    <t>Gwendolyn F Tyson</t>
  </si>
  <si>
    <t>Small Business</t>
  </si>
  <si>
    <t>Small Box</t>
  </si>
  <si>
    <t>Howard Miller 12-3/4 Diameter Accuwave DS ™ Wall Clock</t>
  </si>
  <si>
    <t>Central</t>
  </si>
  <si>
    <t>Minnesota</t>
  </si>
  <si>
    <t>Prior Lake</t>
  </si>
  <si>
    <t>Newell 321</t>
  </si>
  <si>
    <t>Newell 351</t>
  </si>
  <si>
    <t>Rubber Bands</t>
  </si>
  <si>
    <t>OIC Colored Binder Clips, Assorted Sizes</t>
  </si>
  <si>
    <t>Timothy Reese</t>
  </si>
  <si>
    <t>Envelopes</t>
  </si>
  <si>
    <t>Grip Seal Envelopes</t>
  </si>
  <si>
    <t>New York</t>
  </si>
  <si>
    <t>Smithtown</t>
  </si>
  <si>
    <t>Tyvek ® Top-Opening Peel &amp; Seel ® Envelopes, Gray</t>
  </si>
  <si>
    <t>Sarah Ramsey</t>
  </si>
  <si>
    <t>Staples Gold Paper Clips</t>
  </si>
  <si>
    <t>Syracuse</t>
  </si>
  <si>
    <t>Technology</t>
  </si>
  <si>
    <t>Telephones and Communication</t>
  </si>
  <si>
    <t>StarTAC 7797</t>
  </si>
  <si>
    <t>Laurie Hanna</t>
  </si>
  <si>
    <t>DAX Natural Wood-Tone Poster Frame</t>
  </si>
  <si>
    <t>Montana</t>
  </si>
  <si>
    <t>Helena</t>
  </si>
  <si>
    <t>Jim Rodgers</t>
  </si>
  <si>
    <t>Office Machines</t>
  </si>
  <si>
    <t>Medium Box</t>
  </si>
  <si>
    <t>Hewlett Packard 6S Scientific Calculator</t>
  </si>
  <si>
    <t>Missoula</t>
  </si>
  <si>
    <t>Tony Wilkins Winters</t>
  </si>
  <si>
    <t>New York City</t>
  </si>
  <si>
    <t>Advantus Plastic Paper Clips</t>
  </si>
  <si>
    <t>Edna Thomas</t>
  </si>
  <si>
    <t>Paper</t>
  </si>
  <si>
    <t>Xerox 194</t>
  </si>
  <si>
    <t>Laguna Niguel</t>
  </si>
  <si>
    <t>Newell 323</t>
  </si>
  <si>
    <t>Guy Gallagher</t>
  </si>
  <si>
    <t>Eldon Image Series Black Desk Accessories</t>
  </si>
  <si>
    <t>Lakewood</t>
  </si>
  <si>
    <t>Matthew Berman</t>
  </si>
  <si>
    <t>Hunt Boston® Vacuum Mount KS Pencil Sharpener</t>
  </si>
  <si>
    <t>Oregon</t>
  </si>
  <si>
    <t>Grants Pass</t>
  </si>
  <si>
    <t>Canon P1-DHIII Palm Printing Calculator</t>
  </si>
  <si>
    <t>StarTAC 3000</t>
  </si>
  <si>
    <t>Low</t>
  </si>
  <si>
    <t>TimeportP7382</t>
  </si>
  <si>
    <t>Ricky Hensley</t>
  </si>
  <si>
    <t>Binders and Binder Accessories</t>
  </si>
  <si>
    <t>Storex DuraTech Recycled Plastic Frosted Binders</t>
  </si>
  <si>
    <t>Gresham</t>
  </si>
  <si>
    <t>Newell 338</t>
  </si>
  <si>
    <t>Theodore Moran</t>
  </si>
  <si>
    <t>Consumer</t>
  </si>
  <si>
    <t>AT&amp;T 2230 Dual Handset Phone With Caller ID/Call Waiting</t>
  </si>
  <si>
    <t>Redmond</t>
  </si>
  <si>
    <t>Lorraine Kelly</t>
  </si>
  <si>
    <t>6160</t>
  </si>
  <si>
    <t>Puyallup</t>
  </si>
  <si>
    <t>Sidney Russell Austin</t>
  </si>
  <si>
    <t>Jumbo Box</t>
  </si>
  <si>
    <t>Okidata Pacemark 4410N Wide Format Dot Matrix Printer</t>
  </si>
  <si>
    <t>Xerox 1903</t>
  </si>
  <si>
    <t>Randall Montgomery</t>
  </si>
  <si>
    <t>Durable Pressboard Binders</t>
  </si>
  <si>
    <t>Tonawanda</t>
  </si>
  <si>
    <t>Newell 310</t>
  </si>
  <si>
    <t>Pam Gilbert</t>
  </si>
  <si>
    <t>Xerox 193</t>
  </si>
  <si>
    <t>Texas</t>
  </si>
  <si>
    <t>Round Rock</t>
  </si>
  <si>
    <t>Snap-A-Way® Black Print Carbonless Speed Message, No Reply Area, Duplicate</t>
  </si>
  <si>
    <t>Lynn Morrow</t>
  </si>
  <si>
    <t>Labels</t>
  </si>
  <si>
    <t>Avery 501</t>
  </si>
  <si>
    <t>South</t>
  </si>
  <si>
    <t>Virginia</t>
  </si>
  <si>
    <t>Salem</t>
  </si>
  <si>
    <t>5165</t>
  </si>
  <si>
    <t>Ellen McCormick</t>
  </si>
  <si>
    <t>Storage &amp; Organization</t>
  </si>
  <si>
    <t>Dual Level, Single-Width Filing Carts</t>
  </si>
  <si>
    <t>Napa</t>
  </si>
  <si>
    <t>Scott Bunn</t>
  </si>
  <si>
    <t>Hon 4070 Series Pagoda™ Armless Upholstered Stacking Chairs</t>
  </si>
  <si>
    <t>Hon Valutask™ Swivel Chairs</t>
  </si>
  <si>
    <t>Global High-Back Leather Tilter, Burgundy</t>
  </si>
  <si>
    <t>Annette Boone</t>
  </si>
  <si>
    <t>Vermont</t>
  </si>
  <si>
    <t>Burlington</t>
  </si>
  <si>
    <t>Edgar Stone</t>
  </si>
  <si>
    <t>Tables</t>
  </si>
  <si>
    <t>Hon 94000 Series Round Tables</t>
  </si>
  <si>
    <t>Ohio</t>
  </si>
  <si>
    <t>Canton</t>
  </si>
  <si>
    <t>Helen Stein</t>
  </si>
  <si>
    <t>6" Cubicle Wall Clock, Black</t>
  </si>
  <si>
    <t>Cincinnati</t>
  </si>
  <si>
    <t>GBC DocuBind TL300 Electric Binding System</t>
  </si>
  <si>
    <t>Norman Shields</t>
  </si>
  <si>
    <t>Fellowes Super Stor/Drawer® Files</t>
  </si>
  <si>
    <t>Vacaville</t>
  </si>
  <si>
    <t>Avery 493</t>
  </si>
  <si>
    <t>Wallace Werner</t>
  </si>
  <si>
    <t>Prismacolor Color Pencil Set</t>
  </si>
  <si>
    <t>Vallejo</t>
  </si>
  <si>
    <t>Array® Memo Cubes</t>
  </si>
  <si>
    <t>2180</t>
  </si>
  <si>
    <t>Victoria Baker Hoover</t>
  </si>
  <si>
    <t>REDIFORM Incoming/Outgoing Call Register, 11" X 8 1/2", 100 Messages</t>
  </si>
  <si>
    <t>Louisiana</t>
  </si>
  <si>
    <t>Terrytown</t>
  </si>
  <si>
    <t>Xerox 1897</t>
  </si>
  <si>
    <t>Scissors, Rulers and Trimmers</t>
  </si>
  <si>
    <t>Acme® 8" Straight Scissors</t>
  </si>
  <si>
    <t>Eddie House Mueller</t>
  </si>
  <si>
    <t>Office Star - Mid Back Dual function Ergonomic High Back Chair with 2-Way Adjustable Arms</t>
  </si>
  <si>
    <t>Illinois</t>
  </si>
  <si>
    <t>Chicago</t>
  </si>
  <si>
    <t>Computer Peripherals</t>
  </si>
  <si>
    <t>Belkin 107-key enhanced keyboard, USB/PS/2 interface</t>
  </si>
  <si>
    <t>Max McKenna</t>
  </si>
  <si>
    <t>Kansas</t>
  </si>
  <si>
    <t>Manhattan</t>
  </si>
  <si>
    <t>5185</t>
  </si>
  <si>
    <t>Claudia Boyle</t>
  </si>
  <si>
    <t>Belkin 105-Key Black Keyboard</t>
  </si>
  <si>
    <t>Maine</t>
  </si>
  <si>
    <t>Biddeford</t>
  </si>
  <si>
    <t>Caroline Johnston</t>
  </si>
  <si>
    <t>Bookcases</t>
  </si>
  <si>
    <t>Atlantic Metals Mobile 5-Shelf Bookcases, Custom Colors</t>
  </si>
  <si>
    <t>Massachusetts</t>
  </si>
  <si>
    <t>Boston</t>
  </si>
  <si>
    <t>Avery Durable Binders</t>
  </si>
  <si>
    <t>Lois Hamilton</t>
  </si>
  <si>
    <t>New Hampshire</t>
  </si>
  <si>
    <t>Dover</t>
  </si>
  <si>
    <t>Tom McFarland</t>
  </si>
  <si>
    <t>Lodi</t>
  </si>
  <si>
    <t>Ron Newton</t>
  </si>
  <si>
    <t>Dixon Prang® Watercolor Pencils, 10-Color Set with Brush</t>
  </si>
  <si>
    <t>Lake Oswego</t>
  </si>
  <si>
    <t>EcoTones® Memo Sheets</t>
  </si>
  <si>
    <t>Dwight M Carr</t>
  </si>
  <si>
    <t>Fuji Slim Jewel Case CD-R</t>
  </si>
  <si>
    <t>Mcminnville</t>
  </si>
  <si>
    <t>Linda Weiss</t>
  </si>
  <si>
    <t>Seattle</t>
  </si>
  <si>
    <t>Helen H Murphy</t>
  </si>
  <si>
    <t>Avery 51</t>
  </si>
  <si>
    <t>Utah</t>
  </si>
  <si>
    <t>Layton</t>
  </si>
  <si>
    <t>6185</t>
  </si>
  <si>
    <t>Shawn Stern</t>
  </si>
  <si>
    <t>Acme® Office Executive Series Stainless Steel Trimmers</t>
  </si>
  <si>
    <t>Tysons Corner</t>
  </si>
  <si>
    <t>Kara Allison</t>
  </si>
  <si>
    <t>Eldon Regeneration Recycled Desk Accessories, Smoke</t>
  </si>
  <si>
    <t>Alton</t>
  </si>
  <si>
    <t>#10-4 1/8" x 9 1/2" Premium Diagonal Seam Envelopes</t>
  </si>
  <si>
    <t>Dale Gillespie</t>
  </si>
  <si>
    <t>Xerox 1939</t>
  </si>
  <si>
    <t>Petaluma</t>
  </si>
  <si>
    <t>Fiskars® Softgrip Scissors</t>
  </si>
  <si>
    <t>Brooke Weeks Taylor</t>
  </si>
  <si>
    <t>Xerox 1964</t>
  </si>
  <si>
    <t>Connecticut</t>
  </si>
  <si>
    <t>Ansonia</t>
  </si>
  <si>
    <t>Marguerite Moss</t>
  </si>
  <si>
    <t>Yarmouth</t>
  </si>
  <si>
    <t>Rhonda Ivey</t>
  </si>
  <si>
    <t>Wirebound Message Books, 2 7/8" x 5", 3 Forms per Page</t>
  </si>
  <si>
    <t>Pennsylvania</t>
  </si>
  <si>
    <t>West Mifflin</t>
  </si>
  <si>
    <t>Large Box</t>
  </si>
  <si>
    <t>Laminate Occasional Tables</t>
  </si>
  <si>
    <t>Yvonne Fox</t>
  </si>
  <si>
    <t>Tenex B1-RE Series Chair Mats for Low Pile Carpets</t>
  </si>
  <si>
    <t>Watauga</t>
  </si>
  <si>
    <t>Global Ergonomic Managers Chair</t>
  </si>
  <si>
    <t>Geoffrey Zhu</t>
  </si>
  <si>
    <t>PC Concepts 116 Key Quantum 3000 Keyboard</t>
  </si>
  <si>
    <t>Tennessee</t>
  </si>
  <si>
    <t>Kingsport</t>
  </si>
  <si>
    <t>Wausau Papers Astrobrights® Colored Envelopes</t>
  </si>
  <si>
    <t>Kent Kerr</t>
  </si>
  <si>
    <t>Newell 335</t>
  </si>
  <si>
    <t>Knoxville</t>
  </si>
  <si>
    <t>Eldon Cleatmat Plus™ Chair Mats for High Pile Carpets</t>
  </si>
  <si>
    <t>StarTAC Analog</t>
  </si>
  <si>
    <t>Microsoft Natural Keyboard Elite</t>
  </si>
  <si>
    <t>Diana Xu</t>
  </si>
  <si>
    <t>T60</t>
  </si>
  <si>
    <t>Colorado</t>
  </si>
  <si>
    <t>Fort Collins</t>
  </si>
  <si>
    <t>Appliances</t>
  </si>
  <si>
    <t>Belkin 6 Outlet Metallic Surge Strip</t>
  </si>
  <si>
    <t>Robin Kramer Vaughn</t>
  </si>
  <si>
    <t>Bush Westfield Collection Bookcases, Fully Assembled</t>
  </si>
  <si>
    <t>Richland</t>
  </si>
  <si>
    <t>Xerox 1952</t>
  </si>
  <si>
    <t>Vicki Hauser</t>
  </si>
  <si>
    <t>Okidata ML320 Series Turbo Dot Matrix Printers</t>
  </si>
  <si>
    <t>Lebanon</t>
  </si>
  <si>
    <t>Janice Cole</t>
  </si>
  <si>
    <t>Fellowes Mobile Numeric Keypad, Graphite</t>
  </si>
  <si>
    <t>Baton Rouge</t>
  </si>
  <si>
    <t>Polycom ViaVideo™ Desktop Video Communications Unit</t>
  </si>
  <si>
    <t>Staples Wirebound Steno Books, 6" x 9", 12/Pack</t>
  </si>
  <si>
    <t>Christina Matthews</t>
  </si>
  <si>
    <t>Staples® General Use 3-Ring Binders</t>
  </si>
  <si>
    <t>Fort Lee</t>
  </si>
  <si>
    <t>Wesley Waller</t>
  </si>
  <si>
    <t>Zoom V.92 USB External Faxmodem</t>
  </si>
  <si>
    <t>San Francisco</t>
  </si>
  <si>
    <t>Phillip Holmes</t>
  </si>
  <si>
    <t>Arlington</t>
  </si>
  <si>
    <t>Alex Harrell</t>
  </si>
  <si>
    <t>Riverleaf Stik-Withit® Designer Note Cubes®</t>
  </si>
  <si>
    <t>Gainesville</t>
  </si>
  <si>
    <t>Lloyd Norris</t>
  </si>
  <si>
    <t>Avery Arch Ring Binders</t>
  </si>
  <si>
    <t>Arlington Heights</t>
  </si>
  <si>
    <t>Gerald Kearney</t>
  </si>
  <si>
    <t>APC 7 Outlet Network SurgeArrest Surge Protector</t>
  </si>
  <si>
    <t>Aurora</t>
  </si>
  <si>
    <t>Fellowes 17-key keypad for PS/2 interface</t>
  </si>
  <si>
    <t>StarTAC ST7762</t>
  </si>
  <si>
    <t>Danny Hong</t>
  </si>
  <si>
    <t>Panasonic KX-P2130 Dot Matrix Printer</t>
  </si>
  <si>
    <t>Wilson Jones® Four-Pocket Poly Binders</t>
  </si>
  <si>
    <t>Tammy Goldman</t>
  </si>
  <si>
    <t>Xerox 1996</t>
  </si>
  <si>
    <t>Lehi</t>
  </si>
  <si>
    <t>Acco® Hot Clips™ Clips to Go</t>
  </si>
  <si>
    <t>Samantha Weaver</t>
  </si>
  <si>
    <t>Overland Park</t>
  </si>
  <si>
    <t>Leroy Blanchard</t>
  </si>
  <si>
    <t>Michigan</t>
  </si>
  <si>
    <t>Detroit</t>
  </si>
  <si>
    <t>Max Small</t>
  </si>
  <si>
    <t>Xerox 1933</t>
  </si>
  <si>
    <t>Oklahoma</t>
  </si>
  <si>
    <t>Bartlesville</t>
  </si>
  <si>
    <t>Imation 3.5" Unformatted DS/HD Diskettes, 10/Box</t>
  </si>
  <si>
    <t>Floyd Dale</t>
  </si>
  <si>
    <t>Super Bands, 12/Pack</t>
  </si>
  <si>
    <t>Troy</t>
  </si>
  <si>
    <t>3M Organizer Strips</t>
  </si>
  <si>
    <t>Seth Thomas 8 1/2" Cubicle Clock</t>
  </si>
  <si>
    <t>Newell 309</t>
  </si>
  <si>
    <t>Anna Wood</t>
  </si>
  <si>
    <t>Utica</t>
  </si>
  <si>
    <t>252</t>
  </si>
  <si>
    <t>Kleencut® Forged Office Shears by Acme United Corporation</t>
  </si>
  <si>
    <t>Frances Saunders</t>
  </si>
  <si>
    <t>Hewlett-Packard 2600DN Business Color Inkjet Printer</t>
  </si>
  <si>
    <t>Murray</t>
  </si>
  <si>
    <t>Colleen Andrews</t>
  </si>
  <si>
    <t>Global Push Button Manager's Chair, Indigo</t>
  </si>
  <si>
    <t>North Carolina</t>
  </si>
  <si>
    <t>Mint Hill</t>
  </si>
  <si>
    <t>Michele Bullard</t>
  </si>
  <si>
    <t>Fellowes Black Plastic Comb Bindings</t>
  </si>
  <si>
    <t>Orland Park</t>
  </si>
  <si>
    <t>Eldon Expressions™ Desk Accessory, Wood Pencil Holder, Oak</t>
  </si>
  <si>
    <t>Don Cameron</t>
  </si>
  <si>
    <t>Sanyo 2.5 Cubic Foot Mid-Size Office Refrigerators</t>
  </si>
  <si>
    <t>Iowa</t>
  </si>
  <si>
    <t>Newton</t>
  </si>
  <si>
    <t>Lock-Up Easel 'Spel-Binder'</t>
  </si>
  <si>
    <t>Memorex 4.7GB DVD+R, 3/Pack</t>
  </si>
  <si>
    <t>Eldon Spacemaker® Box, Quick-Snap Lid, Clear</t>
  </si>
  <si>
    <t>Shawn McIntyre</t>
  </si>
  <si>
    <t>Okidata ML390 Turbo Dot Matrix Printers</t>
  </si>
  <si>
    <t>Louisville</t>
  </si>
  <si>
    <t>Gilbert Scarborough</t>
  </si>
  <si>
    <t>Xerox Blank Computer Paper</t>
  </si>
  <si>
    <t>Fountain</t>
  </si>
  <si>
    <t>Amy Ellis Holder</t>
  </si>
  <si>
    <t>Bevis Round Bullnose 29" High Table Top</t>
  </si>
  <si>
    <t>Grand Junction</t>
  </si>
  <si>
    <t>Storex Dura Pro™ Binders</t>
  </si>
  <si>
    <t>270c</t>
  </si>
  <si>
    <t>Marshall Brandt Briggs</t>
  </si>
  <si>
    <t>BPI Conference Tables</t>
  </si>
  <si>
    <t>Maryville</t>
  </si>
  <si>
    <t>Avery 514</t>
  </si>
  <si>
    <t>Brenda Nelson Blanchard</t>
  </si>
  <si>
    <t>DIXON Oriole® Pencils</t>
  </si>
  <si>
    <t>Richfield</t>
  </si>
  <si>
    <t>StarTAC Series</t>
  </si>
  <si>
    <t>Brett Hawkins</t>
  </si>
  <si>
    <t>Global Adaptabilities™ Conference Tables</t>
  </si>
  <si>
    <t>Highlands Ranch</t>
  </si>
  <si>
    <t>Irene Li</t>
  </si>
  <si>
    <t>Acme® Elite Stainless Steel Scissors</t>
  </si>
  <si>
    <t>Hanover</t>
  </si>
  <si>
    <t>Allan Shields</t>
  </si>
  <si>
    <t>Maxell Pro 80 Minute CD-R, 10/Pack</t>
  </si>
  <si>
    <t>Florida</t>
  </si>
  <si>
    <t>Seminole</t>
  </si>
  <si>
    <t>Edward Pugh</t>
  </si>
  <si>
    <t>Newell 340</t>
  </si>
  <si>
    <t>New Mexico</t>
  </si>
  <si>
    <t>Santa Fe</t>
  </si>
  <si>
    <t>Carlos Hess</t>
  </si>
  <si>
    <t>Hon iLevel™ Computer Training Table</t>
  </si>
  <si>
    <t>Cleveland Heights</t>
  </si>
  <si>
    <t>Ross Frederick</t>
  </si>
  <si>
    <t>Keytronic 105-Key Spanish Keyboard</t>
  </si>
  <si>
    <t>San Antonio</t>
  </si>
  <si>
    <t>Xerox 214</t>
  </si>
  <si>
    <t>Tennsco Commercial Shelving</t>
  </si>
  <si>
    <t>James Beck</t>
  </si>
  <si>
    <t>Staples Brown Kraft Recycled Clasp Envelopes</t>
  </si>
  <si>
    <t>Arizona</t>
  </si>
  <si>
    <t>Flagstaff</t>
  </si>
  <si>
    <t>Eldon Executive Woodline II Cherry Finish Desk Accessories</t>
  </si>
  <si>
    <t>Calvin Boyette</t>
  </si>
  <si>
    <t>Gilbert</t>
  </si>
  <si>
    <t>Tenex Antistatic Computer Chair Mats</t>
  </si>
  <si>
    <t>Xerox 1922</t>
  </si>
  <si>
    <t>Sam Rouse</t>
  </si>
  <si>
    <t>Hewlett-Packard Deskjet 940 REFURBISHED Color Inkjet Printer</t>
  </si>
  <si>
    <t>Georgia</t>
  </si>
  <si>
    <t>Forest Park</t>
  </si>
  <si>
    <t>Eleanor Swain</t>
  </si>
  <si>
    <t>Charlotte</t>
  </si>
  <si>
    <t>Roger Blalock Cassidy</t>
  </si>
  <si>
    <t>Recycled Premium Regency Composition Covers</t>
  </si>
  <si>
    <t>Fairfield</t>
  </si>
  <si>
    <t>Lucille Rankin</t>
  </si>
  <si>
    <t>Brites Rubber Bands, 1 1/2 oz. Box</t>
  </si>
  <si>
    <t>Newington</t>
  </si>
  <si>
    <t>Vickie Andrews</t>
  </si>
  <si>
    <t>Accessory36</t>
  </si>
  <si>
    <t>Belleville</t>
  </si>
  <si>
    <t>Pauline Boyette</t>
  </si>
  <si>
    <t>Newark</t>
  </si>
  <si>
    <t>Virginia Gay</t>
  </si>
  <si>
    <t>ACCOHIDE® Binder by Acco</t>
  </si>
  <si>
    <t>Shawnee</t>
  </si>
  <si>
    <t>O'Sullivan Elevations Bookcase, Cherry Finish</t>
  </si>
  <si>
    <t>Patricia Cole Blair</t>
  </si>
  <si>
    <t>Memorex 4.7GB DVD+RW, 3/Pack</t>
  </si>
  <si>
    <t>Wichita</t>
  </si>
  <si>
    <t>MicroTAC 650</t>
  </si>
  <si>
    <t>Sara O'Connor</t>
  </si>
  <si>
    <t>Imation 3.5", DISKETTE 44766 HGHLD3.52HD/FM, 10/Pack</t>
  </si>
  <si>
    <t>Loveland</t>
  </si>
  <si>
    <t>Thomas McAllister</t>
  </si>
  <si>
    <t>80 Minute Slim Jewel Case CD-R , 10/Pack - Staples</t>
  </si>
  <si>
    <t>Maryland</t>
  </si>
  <si>
    <t>Pikesville</t>
  </si>
  <si>
    <t>Accessory34</t>
  </si>
  <si>
    <t>Glen Caldwell</t>
  </si>
  <si>
    <t>Ruby Gibbons</t>
  </si>
  <si>
    <t>High Speed Automatic Electric Letter Opener</t>
  </si>
  <si>
    <t>Benjamin Kaufman</t>
  </si>
  <si>
    <t>Belchertown</t>
  </si>
  <si>
    <t>Katherine Kearney</t>
  </si>
  <si>
    <t>Eldon® Expressions™ Wood Desk Accessories, Oak</t>
  </si>
  <si>
    <t>Lemon Grove</t>
  </si>
  <si>
    <t>Decoflex Hanging Personal Folder File, Blue</t>
  </si>
  <si>
    <t>Arthur Lowe Nash</t>
  </si>
  <si>
    <t>Potomac</t>
  </si>
  <si>
    <t>Brenda May</t>
  </si>
  <si>
    <t>Bell Sonecor JB700 Caller ID</t>
  </si>
  <si>
    <t>Batavia</t>
  </si>
  <si>
    <t>Faye Dyer</t>
  </si>
  <si>
    <t>Sanford</t>
  </si>
  <si>
    <t>Bradley Pollock</t>
  </si>
  <si>
    <t>Acco Keyboard-In-A-Box®</t>
  </si>
  <si>
    <t>Goffstown</t>
  </si>
  <si>
    <t>Curtis O'Connell</t>
  </si>
  <si>
    <t>SAFCO Arco Folding Chair</t>
  </si>
  <si>
    <t>Medford</t>
  </si>
  <si>
    <t>Eldon® 200 Class™ Desk Accessories, Burgundy</t>
  </si>
  <si>
    <t>Bobby Clements</t>
  </si>
  <si>
    <t>Hoover Commercial Soft Guard Upright Vacuum And Disposable Filtration Bags</t>
  </si>
  <si>
    <t>Columbus</t>
  </si>
  <si>
    <t>Master Giant Foot® Doorstop, Safety Yellow</t>
  </si>
  <si>
    <t>Jacqueline Noble</t>
  </si>
  <si>
    <t>Avery Hi-Liter GlideStik Fluorescent Highlighter, Yellow Ink</t>
  </si>
  <si>
    <t>Miami</t>
  </si>
  <si>
    <t>Lynn Epstein</t>
  </si>
  <si>
    <t>Anderson Hickey Conga Table Tops &amp; Accessories</t>
  </si>
  <si>
    <t>Bangor</t>
  </si>
  <si>
    <t>Rosemary English</t>
  </si>
  <si>
    <t>Portland</t>
  </si>
  <si>
    <t>Kim Weiss</t>
  </si>
  <si>
    <t>GE 48" Fluorescent Tube, Cool White Energy Saver, 34 Watts, 30/Box</t>
  </si>
  <si>
    <t>Juanita Coley Knox</t>
  </si>
  <si>
    <t>Watertown</t>
  </si>
  <si>
    <t>Bonnie Chambers</t>
  </si>
  <si>
    <t>Maxell 3.5" DS/HD IBM-Formatted Diskettes, 10/Pack</t>
  </si>
  <si>
    <t>Glendale</t>
  </si>
  <si>
    <t>Xerox 1898</t>
  </si>
  <si>
    <t>Barbara McNamara</t>
  </si>
  <si>
    <t>Bevis 36 x 72 Conference Tables</t>
  </si>
  <si>
    <t>Kingman</t>
  </si>
  <si>
    <t>Chris F Brandt</t>
  </si>
  <si>
    <t>M70</t>
  </si>
  <si>
    <t>King of Prussia</t>
  </si>
  <si>
    <t>Patrick Rosenthal</t>
  </si>
  <si>
    <t>Sanyo Counter Height Refrigerator with Crisper, 3.6 Cubic Foot, Stainless Steel/Black</t>
  </si>
  <si>
    <t>Rhode Island</t>
  </si>
  <si>
    <t>Cranston</t>
  </si>
  <si>
    <t>Troy Moon</t>
  </si>
  <si>
    <t>Executive Impressions 13" Clairmont Wall Clock</t>
  </si>
  <si>
    <t>Oakland</t>
  </si>
  <si>
    <t>Sam Oh</t>
  </si>
  <si>
    <t>1726 Digital Answering Machine</t>
  </si>
  <si>
    <t>Lewiston</t>
  </si>
  <si>
    <t>Roberta Mullins Peters</t>
  </si>
  <si>
    <t>Everett</t>
  </si>
  <si>
    <t>Jeanne Werner</t>
  </si>
  <si>
    <t>O'Sullivan Living Dimensions 3-Shelf Bookcases</t>
  </si>
  <si>
    <t>Xerox 1971</t>
  </si>
  <si>
    <t>Accessory4</t>
  </si>
  <si>
    <t>Sandra Sharma</t>
  </si>
  <si>
    <t>Morristown</t>
  </si>
  <si>
    <t>Sylvia Bush</t>
  </si>
  <si>
    <t>3M Office Air Cleaner</t>
  </si>
  <si>
    <t>Danielle Watts</t>
  </si>
  <si>
    <t>Deluxe Rollaway Locking File with Drawer</t>
  </si>
  <si>
    <t>Bloomington</t>
  </si>
  <si>
    <t>Renee Alston</t>
  </si>
  <si>
    <t>Pressboard Data Binder, Crimson, 12" X 8 1/2"</t>
  </si>
  <si>
    <t>Drexel Hill</t>
  </si>
  <si>
    <t>8860</t>
  </si>
  <si>
    <t>Angela Howe</t>
  </si>
  <si>
    <t>GBC Instant Index™ System for Binding Systems</t>
  </si>
  <si>
    <t>Nebraska</t>
  </si>
  <si>
    <t>Grand Island</t>
  </si>
  <si>
    <t>Roger Schwartz</t>
  </si>
  <si>
    <t>Xerox 4200 Series MultiUse Premium Copy Paper (20Lb. and 84 Bright)</t>
  </si>
  <si>
    <t>Kearney</t>
  </si>
  <si>
    <t>T18</t>
  </si>
  <si>
    <t>Joel Buckley</t>
  </si>
  <si>
    <t>Lincoln</t>
  </si>
  <si>
    <t>Erica R Fuller</t>
  </si>
  <si>
    <t>Fellowes EZ Multi-Media Keyboard</t>
  </si>
  <si>
    <t>Missouri</t>
  </si>
  <si>
    <t>Clayton</t>
  </si>
  <si>
    <t>Telescoping Adjustable Floor Lamp</t>
  </si>
  <si>
    <t>Shawn Combs</t>
  </si>
  <si>
    <t>Filing/Storage Totes and Swivel Casters</t>
  </si>
  <si>
    <t>Auburn</t>
  </si>
  <si>
    <t>Monica McCormick</t>
  </si>
  <si>
    <t>Logitech Access Keyboard</t>
  </si>
  <si>
    <t>Albemarle</t>
  </si>
  <si>
    <t>Xerox 1929</t>
  </si>
  <si>
    <t>Denise Carver</t>
  </si>
  <si>
    <t>Cuyahoga Falls</t>
  </si>
  <si>
    <t>Bruce Stark</t>
  </si>
  <si>
    <t>Howard Miller 16" Diameter Gallery Wall Clock</t>
  </si>
  <si>
    <t>Dayton</t>
  </si>
  <si>
    <t>June Frank Hammond</t>
  </si>
  <si>
    <t>Rediform S.O.S. Phone Message Books</t>
  </si>
  <si>
    <t>South Vineland</t>
  </si>
  <si>
    <t>Calvin Parsons Walter</t>
  </si>
  <si>
    <t>Binding Machine Supplies</t>
  </si>
  <si>
    <t>San Juan</t>
  </si>
  <si>
    <t>Carolyn Proctor</t>
  </si>
  <si>
    <t>Hot File® 7-Pocket, Floor Stand</t>
  </si>
  <si>
    <t>Scott Feldman</t>
  </si>
  <si>
    <t>Polycom Soundstation EX Audio-Conferencing Telephone, Black</t>
  </si>
  <si>
    <t>Elizabeth</t>
  </si>
  <si>
    <t>Ernest Barber</t>
  </si>
  <si>
    <t>Nevada</t>
  </si>
  <si>
    <t>Carson City</t>
  </si>
  <si>
    <t>Accessory20</t>
  </si>
  <si>
    <t>Manila Recycled Extra-Heavyweight Clasp Envelopes, 6" x 9"</t>
  </si>
  <si>
    <t>Alice Berger McIntyre</t>
  </si>
  <si>
    <t>Lunenburg</t>
  </si>
  <si>
    <t>Thelma Abrams</t>
  </si>
  <si>
    <t>Urbana</t>
  </si>
  <si>
    <t>Judy Barrett</t>
  </si>
  <si>
    <t>14-7/8 x 11 Blue Bar Computer Printout Paper</t>
  </si>
  <si>
    <t>Norfolk</t>
  </si>
  <si>
    <t>Newell 333</t>
  </si>
  <si>
    <t>Valerie Moon</t>
  </si>
  <si>
    <t>Office Star - Contemporary Task Swivel chair with 2-way adjustable arms, Plum</t>
  </si>
  <si>
    <t>Roseville</t>
  </si>
  <si>
    <t>2160i</t>
  </si>
  <si>
    <t>Joyce Murray</t>
  </si>
  <si>
    <t>210 Trimline Phone, White</t>
  </si>
  <si>
    <t>Los Altos</t>
  </si>
  <si>
    <t>Vinyl Sectional Post Binders</t>
  </si>
  <si>
    <t>Leslie Rowland</t>
  </si>
  <si>
    <t>Los Banos</t>
  </si>
  <si>
    <t>George Terry</t>
  </si>
  <si>
    <t>Seth Thomas 14" Putty-Colored Wall Clock</t>
  </si>
  <si>
    <t>Los Gatos</t>
  </si>
  <si>
    <t>Anne Armstrong</t>
  </si>
  <si>
    <t>Tenex Personal Self-Stacking Standard File Box, Black/Gray</t>
  </si>
  <si>
    <t>Millville</t>
  </si>
  <si>
    <t>Debbie Stevenson</t>
  </si>
  <si>
    <t>Economy Rollaway Files</t>
  </si>
  <si>
    <t>West Hollywood</t>
  </si>
  <si>
    <t>Marc Nash</t>
  </si>
  <si>
    <t>Panasonic KX-P3200 Dot Matrix Printer</t>
  </si>
  <si>
    <t>Bellingham</t>
  </si>
  <si>
    <t>Maria Thomas</t>
  </si>
  <si>
    <t>Tensor "Hersey Kiss" Styled Floor Lamp</t>
  </si>
  <si>
    <t>Beverly</t>
  </si>
  <si>
    <t>Craig Bennett</t>
  </si>
  <si>
    <t>Holmes Odor Grabber</t>
  </si>
  <si>
    <t>Hanson</t>
  </si>
  <si>
    <t>Marion Bowling</t>
  </si>
  <si>
    <t>Hawthorne</t>
  </si>
  <si>
    <t>Tony Doyle</t>
  </si>
  <si>
    <t>Xerox 188</t>
  </si>
  <si>
    <t>Trenton</t>
  </si>
  <si>
    <t>Ross Simpson</t>
  </si>
  <si>
    <t>Motorola SB4200 Cable Modem</t>
  </si>
  <si>
    <t>Atlanta</t>
  </si>
  <si>
    <t>Donna Craven</t>
  </si>
  <si>
    <t>Randallstown</t>
  </si>
  <si>
    <t>Edgar McKenzie</t>
  </si>
  <si>
    <t>Staples 6 Outlet Surge</t>
  </si>
  <si>
    <t>Oswego</t>
  </si>
  <si>
    <t>Cardinal Poly Pocket Divider Pockets for Ring Binders</t>
  </si>
  <si>
    <t>Copiers and Fax</t>
  </si>
  <si>
    <t>Canon PC1060 Personal Laser Copier</t>
  </si>
  <si>
    <t>Edward Leonard</t>
  </si>
  <si>
    <t>Avery 49</t>
  </si>
  <si>
    <t>Fresno</t>
  </si>
  <si>
    <t>Molly Vincent</t>
  </si>
  <si>
    <t>Ronnie Creech</t>
  </si>
  <si>
    <t>South Portland</t>
  </si>
  <si>
    <t>Eileen Cheek</t>
  </si>
  <si>
    <t>Accessory25</t>
  </si>
  <si>
    <t>Norwood</t>
  </si>
  <si>
    <t>Toni Swanson</t>
  </si>
  <si>
    <t>Newell 343</t>
  </si>
  <si>
    <t>Okidata ML395C Color Dot Matrix Printer</t>
  </si>
  <si>
    <t>Southworth 25% Cotton Linen-Finish Paper &amp; Envelopes</t>
  </si>
  <si>
    <t>Douglas Buck</t>
  </si>
  <si>
    <t>Xerox 21</t>
  </si>
  <si>
    <t>Seatac</t>
  </si>
  <si>
    <t>Advantus Rolling Storage Box</t>
  </si>
  <si>
    <t>Jimmy Alston Holder</t>
  </si>
  <si>
    <t>Imation 3.5 IBM Formatted Diskettes, 10/Box</t>
  </si>
  <si>
    <t>Steve McKee</t>
  </si>
  <si>
    <t>Adesso Programmable 142-Key Keyboard</t>
  </si>
  <si>
    <t>Murfreesboro</t>
  </si>
  <si>
    <t>Carol Saunders</t>
  </si>
  <si>
    <t>Xerox 1908</t>
  </si>
  <si>
    <t>Kentucky</t>
  </si>
  <si>
    <t>Bowling Green</t>
  </si>
  <si>
    <t>Talkabout T8367</t>
  </si>
  <si>
    <t>Cameron Owens</t>
  </si>
  <si>
    <t>Tennsco Lockers, Gray</t>
  </si>
  <si>
    <t>Covington</t>
  </si>
  <si>
    <t>SAFCO Folding Chair Trolley</t>
  </si>
  <si>
    <t>Gregory Rao</t>
  </si>
  <si>
    <t>Xerox 1910</t>
  </si>
  <si>
    <t>Manteca</t>
  </si>
  <si>
    <t>C-Line Peel &amp; Stick Add-On Filing Pockets, 8-3/4 x 5-1/8, 10/Pack</t>
  </si>
  <si>
    <t>Mark Ritchie</t>
  </si>
  <si>
    <t>Nu-Dell Executive Frame</t>
  </si>
  <si>
    <t>Aaron Riggs</t>
  </si>
  <si>
    <t>Canon MP41DH Printing Calculator</t>
  </si>
  <si>
    <t>Wirebound Message Book, 4 per Page</t>
  </si>
  <si>
    <t>Bevis Round Conference Table Top, X-Base</t>
  </si>
  <si>
    <t>Gina McKnight</t>
  </si>
  <si>
    <t>Fellowes PB500 Electric Punch Plastic Comb Binding Machine with Manual Bind</t>
  </si>
  <si>
    <t>Farragut</t>
  </si>
  <si>
    <t>Lexmark 4227 Plus Dot Matrix Printer</t>
  </si>
  <si>
    <t>April Hu</t>
  </si>
  <si>
    <t>Mesa</t>
  </si>
  <si>
    <t>Xerox 1978</t>
  </si>
  <si>
    <t>Jill Clements</t>
  </si>
  <si>
    <t>GBC Pre-Punched Binding Paper, Plastic, White, 8-1/2" x 11"</t>
  </si>
  <si>
    <t>Montclair</t>
  </si>
  <si>
    <t>Alice Coley</t>
  </si>
  <si>
    <t>GBC Recycled Regency Composition Covers</t>
  </si>
  <si>
    <t>Ruth Lamm</t>
  </si>
  <si>
    <t>Accessory29</t>
  </si>
  <si>
    <t>Vernon Hills</t>
  </si>
  <si>
    <t>Soundgear Copyboard Conference Phone, Optional Battery</t>
  </si>
  <si>
    <t>Henry Ball</t>
  </si>
  <si>
    <t>DAX Wood Document Frame.</t>
  </si>
  <si>
    <t>West Virginia</t>
  </si>
  <si>
    <t>Morgantown</t>
  </si>
  <si>
    <t>Dennis Boykin Townsend</t>
  </si>
  <si>
    <t>Wilson Jones Hanging View Binder, White, 1"</t>
  </si>
  <si>
    <t>Roswell</t>
  </si>
  <si>
    <t>Edna Monroe Talley</t>
  </si>
  <si>
    <t>Seguin</t>
  </si>
  <si>
    <t>BoxOffice By Design Rectangular and Half-Moon Meeting Room Tables</t>
  </si>
  <si>
    <t>Sharp 1540cs Digital Laser Copier</t>
  </si>
  <si>
    <t>2160</t>
  </si>
  <si>
    <t>Peggy Chan</t>
  </si>
  <si>
    <t>White GlueTop Scratch Pads</t>
  </si>
  <si>
    <t>Sherman</t>
  </si>
  <si>
    <t>Kristine Connolly</t>
  </si>
  <si>
    <t>Adams Phone Message Book, 200 Message Capacity, 8 1/16” x 11”</t>
  </si>
  <si>
    <t>Los Angeles</t>
  </si>
  <si>
    <t>Walter Young</t>
  </si>
  <si>
    <t>Pleasant Grove</t>
  </si>
  <si>
    <t>Kristina Sanders</t>
  </si>
  <si>
    <t>Provo</t>
  </si>
  <si>
    <t>Fellowes Neat Ideas® Storage Cubes</t>
  </si>
  <si>
    <t>Peter McConnell</t>
  </si>
  <si>
    <t>Hon 2090 “Pillow Soft” Series Mid Back Swivel/Tilt Chairs</t>
  </si>
  <si>
    <t>Mississippi</t>
  </si>
  <si>
    <t>Tripp Lite Isotel 8 Ultra 8 Outlet Metal Surge</t>
  </si>
  <si>
    <t>Catalog Binders with Expanding Posts</t>
  </si>
  <si>
    <t>Katharine Bass</t>
  </si>
  <si>
    <t>Henderson</t>
  </si>
  <si>
    <t>Vanessa Winstead</t>
  </si>
  <si>
    <t>ACCOHIDE® 3-Ring Binder, Blue, 1"</t>
  </si>
  <si>
    <t>Pekin</t>
  </si>
  <si>
    <t>Gordon Lyon</t>
  </si>
  <si>
    <t>Hoover Portapower™ Portable Vacuum</t>
  </si>
  <si>
    <t>Pomona</t>
  </si>
  <si>
    <t>Evan K Bullard</t>
  </si>
  <si>
    <t>Multimedia Mailers</t>
  </si>
  <si>
    <t>Naugatuck</t>
  </si>
  <si>
    <t>Marlene Abrams</t>
  </si>
  <si>
    <t>Peel &amp; Seel® Recycled Catalog Envelopes, Brown</t>
  </si>
  <si>
    <t>Seymour</t>
  </si>
  <si>
    <t>Kathryn Patrick</t>
  </si>
  <si>
    <t>Accessory6</t>
  </si>
  <si>
    <t>Timothy Currie</t>
  </si>
  <si>
    <t>Tenex File Box, Personal Filing Tote with Lid, Black</t>
  </si>
  <si>
    <t>Woburn</t>
  </si>
  <si>
    <t>William Larson</t>
  </si>
  <si>
    <t>Acme Hot Forged Carbon Steel Scissors with Nickel-Plated Handles, 3 7/8" Cut, 8"L</t>
  </si>
  <si>
    <t>Concord</t>
  </si>
  <si>
    <t>Eva Silverman</t>
  </si>
  <si>
    <t>Avery 4027 File Folder Labels for Dot Matrix Printers, 5000 Labels per Box, White</t>
  </si>
  <si>
    <t>Wilmette</t>
  </si>
  <si>
    <t>Joel Huffman</t>
  </si>
  <si>
    <t>Woodridge</t>
  </si>
  <si>
    <t>Charlie Moore</t>
  </si>
  <si>
    <t>9-3/4 Diameter Round Wall Clock</t>
  </si>
  <si>
    <t>Indiana</t>
  </si>
  <si>
    <t>Anderson</t>
  </si>
  <si>
    <t>80 Minute CD-R Spindle, 100/Pack - Staples</t>
  </si>
  <si>
    <t>3M Hangers With Command Adhesive</t>
  </si>
  <si>
    <t>Doris Fitzpatrick</t>
  </si>
  <si>
    <t>Carmel</t>
  </si>
  <si>
    <t>Adams Telephone Message Book w/Frequently-Called Numbers Space, 400 Messages per Book</t>
  </si>
  <si>
    <t>Bretford “Just In Time” Height-Adjustable Multi-Task Work Tables</t>
  </si>
  <si>
    <t>Alexandra Wise</t>
  </si>
  <si>
    <t>Xerox 1976</t>
  </si>
  <si>
    <t>Vickie Morse</t>
  </si>
  <si>
    <t>Xerox 210</t>
  </si>
  <si>
    <t>Reisterstown</t>
  </si>
  <si>
    <t>Gretchen Ball</t>
  </si>
  <si>
    <t>Accessory27</t>
  </si>
  <si>
    <t>Pueblo</t>
  </si>
  <si>
    <t>Lindsay P Ashley</t>
  </si>
  <si>
    <t>Alison Peters Wooten</t>
  </si>
  <si>
    <t>West Islip</t>
  </si>
  <si>
    <t>Brett Schultz</t>
  </si>
  <si>
    <t>Park Ridge™ Embossed Executive Business Envelopes</t>
  </si>
  <si>
    <t>Iris® 3-Drawer Stacking Bin, Black</t>
  </si>
  <si>
    <t>Robert Cowan</t>
  </si>
  <si>
    <t>Pueblo West</t>
  </si>
  <si>
    <t>Acco PRESSTEX® Data Binder with Storage Hooks, Dark Blue, 14 7/8" X 11"</t>
  </si>
  <si>
    <t>1/4 Fold Party Design Invitations &amp; White Envelopes, 24 8-1/2" X 11" Cards, 25 Env./Pack</t>
  </si>
  <si>
    <t>Howard Rogers</t>
  </si>
  <si>
    <t>Coloredge Poster Frame</t>
  </si>
  <si>
    <t>Southgate</t>
  </si>
  <si>
    <t>Heather Stern</t>
  </si>
  <si>
    <t>Hazel Khan</t>
  </si>
  <si>
    <t>T28 WORLD</t>
  </si>
  <si>
    <t>Jenny Petty</t>
  </si>
  <si>
    <t>Xerox 212</t>
  </si>
  <si>
    <t>Manchester</t>
  </si>
  <si>
    <t>Terry Klein</t>
  </si>
  <si>
    <t>Rutland</t>
  </si>
  <si>
    <t>Scott McKenna</t>
  </si>
  <si>
    <t>Smead Adjustable Mobile File Trolley with Lockable Top</t>
  </si>
  <si>
    <t>Steubenville</t>
  </si>
  <si>
    <t>Juan Justice</t>
  </si>
  <si>
    <t>Eldon® Wave Desk Accessories</t>
  </si>
  <si>
    <t>Saint Paul</t>
  </si>
  <si>
    <t>Sauder Facets Collection Locker/File Cabinet, Sky Alder Finish</t>
  </si>
  <si>
    <t>Christopher Bryant</t>
  </si>
  <si>
    <t>Rush Hierlooms Collection Rich Wood Bookcases</t>
  </si>
  <si>
    <t>Santa Clara</t>
  </si>
  <si>
    <t>Brooke Shepherd</t>
  </si>
  <si>
    <t>6120</t>
  </si>
  <si>
    <t>Santa Cruz</t>
  </si>
  <si>
    <t>KH 688</t>
  </si>
  <si>
    <t>Lois Rowland</t>
  </si>
  <si>
    <t>Chromcraft Rectangular Conference Tables</t>
  </si>
  <si>
    <t>Santa Maria</t>
  </si>
  <si>
    <t>Neal Wolfe</t>
  </si>
  <si>
    <t>Robin High</t>
  </si>
  <si>
    <t>Howard Miller 13-3/4" Diameter Brushed Chrome Round Wall Clock</t>
  </si>
  <si>
    <t>Shakopee</t>
  </si>
  <si>
    <t>Steve O'Brien</t>
  </si>
  <si>
    <t>Executive Impressions 13" Chairman Wall Clock</t>
  </si>
  <si>
    <t>Bolingbrook</t>
  </si>
  <si>
    <t>Roger Meyer</t>
  </si>
  <si>
    <t>Staples Bulldog Clip</t>
  </si>
  <si>
    <t>Buffalo Grove</t>
  </si>
  <si>
    <t>Leah Clapp</t>
  </si>
  <si>
    <t>Las Vegas</t>
  </si>
  <si>
    <t>Riverside Palais Royal Lawyers Bookcase, Royale Cherry Finish</t>
  </si>
  <si>
    <t>Electrix 20W Halogen Replacement Bulb for Zoom-In Desk Lamp</t>
  </si>
  <si>
    <t>Ann Katz</t>
  </si>
  <si>
    <t>Wilson Jones Suede Grain Vinyl Binders</t>
  </si>
  <si>
    <t>Rancho Cucamonga</t>
  </si>
  <si>
    <t>Derek McCormick</t>
  </si>
  <si>
    <t>Computer Printout Paper with Letter-Trim Perforations</t>
  </si>
  <si>
    <t>Oxford</t>
  </si>
  <si>
    <t>Marjorie Arthur</t>
  </si>
  <si>
    <t>South Burlington</t>
  </si>
  <si>
    <t>Hilda Bennett</t>
  </si>
  <si>
    <t>DAX Clear Channel Poster Frame</t>
  </si>
  <si>
    <t>Miriam Mueller</t>
  </si>
  <si>
    <t>Executive Impressions 14" Two-Color Numerals Wall Clock</t>
  </si>
  <si>
    <t>Emily Sims</t>
  </si>
  <si>
    <t>Newell® 3-Hole Punched Plastic Slotted Magazine Holders for Binders</t>
  </si>
  <si>
    <t>Nashville</t>
  </si>
  <si>
    <t>Allison Kirby</t>
  </si>
  <si>
    <t>Dallas</t>
  </si>
  <si>
    <t>Amy Shea</t>
  </si>
  <si>
    <t>Avery 498</t>
  </si>
  <si>
    <t>Ottumwa</t>
  </si>
  <si>
    <t>Xerox 1891</t>
  </si>
  <si>
    <t>Lewis Baldwin</t>
  </si>
  <si>
    <t>Brian Leach</t>
  </si>
  <si>
    <t>Sanford Colorific Colored Pencils, 12/Box</t>
  </si>
  <si>
    <t>R380</t>
  </si>
  <si>
    <t>Albert Frost</t>
  </si>
  <si>
    <t>Raytown</t>
  </si>
  <si>
    <t>Edward McKenzie</t>
  </si>
  <si>
    <t>Rose Hill</t>
  </si>
  <si>
    <t>Katie Dougherty</t>
  </si>
  <si>
    <t>Hoover Replacement Belts For Soft Guard™ &amp; Commercial Ltweight Upright Vacs, 2/Pk</t>
  </si>
  <si>
    <t>Spanaway</t>
  </si>
  <si>
    <t>Ibico Ibimaster 300 Manual Binding System</t>
  </si>
  <si>
    <t>Laurence Poe</t>
  </si>
  <si>
    <t>Spokane</t>
  </si>
  <si>
    <t>Seth Merrill</t>
  </si>
  <si>
    <t>Executive Impressions 12" Wall Clock</t>
  </si>
  <si>
    <t>Papillion</t>
  </si>
  <si>
    <t>Ashley Reese</t>
  </si>
  <si>
    <t>Tennsco Snap-Together Open Shelving Units, Starter Sets and Add-On Units</t>
  </si>
  <si>
    <t>Saint Louis</t>
  </si>
  <si>
    <t>Avery® Durable Slant Ring Binders With Label Holder</t>
  </si>
  <si>
    <t>Tommy Honeycutt</t>
  </si>
  <si>
    <t>BASF Silver 74 Minute CD-R</t>
  </si>
  <si>
    <t>Saint Peters</t>
  </si>
  <si>
    <t>Alicia Curtis</t>
  </si>
  <si>
    <t>Xerox 200</t>
  </si>
  <si>
    <t>Tacoma</t>
  </si>
  <si>
    <t>Richard McClure</t>
  </si>
  <si>
    <t>DMI Eclipse Executive Suite Bookcases</t>
  </si>
  <si>
    <t>Thornton</t>
  </si>
  <si>
    <t>Wilson Jones 14 Line Acrylic Coated Pressboard Data Binders</t>
  </si>
  <si>
    <t>Bush Heritage Pine Collection 5-Shelf Bookcase, Albany Pine Finish, *Special Order</t>
  </si>
  <si>
    <t>i470</t>
  </si>
  <si>
    <t>Bush® Cubix Conference Tables, Fully Assembled</t>
  </si>
  <si>
    <t>Johnny Reid</t>
  </si>
  <si>
    <t>Imation Neon Mac Format Diskettes, 10/Pack</t>
  </si>
  <si>
    <t>Crown Point</t>
  </si>
  <si>
    <t>Deflect-o EconoMat Nonstudded, No Bevel Mat</t>
  </si>
  <si>
    <t>Keytronic Designer 104- Key Black Keyboard</t>
  </si>
  <si>
    <t>Adam G Sawyer</t>
  </si>
  <si>
    <t>East Chicago</t>
  </si>
  <si>
    <t>Holmes Replacement Filter for HEPA Air Cleaner, Large Room</t>
  </si>
  <si>
    <t>Nelson Hensley</t>
  </si>
  <si>
    <t>Jenny Gold</t>
  </si>
  <si>
    <t>Xerox 1954</t>
  </si>
  <si>
    <t>Staples Pen Style Liquid Stix; Assorted (yellow, pink, green, blue, orange), 5/Pack</t>
  </si>
  <si>
    <t>Staples Vinyl Coated Paper Clips, 800/Box</t>
  </si>
  <si>
    <t>*Staples* vLetter Openers, 2/Pack</t>
  </si>
  <si>
    <t>Imation 3.5, DISKETTE 44766 HGHLD3.52HD/FM, 10/Pack</t>
  </si>
  <si>
    <t>Joseph Grossman</t>
  </si>
  <si>
    <t>Kelly O'Connor</t>
  </si>
  <si>
    <t>Santa Rosa</t>
  </si>
  <si>
    <t>Pam Anthony</t>
  </si>
  <si>
    <t>Winthrop</t>
  </si>
  <si>
    <t>Stephen Lam</t>
  </si>
  <si>
    <t>Hewlett-Packard 4.7GB DVD+R Discs</t>
  </si>
  <si>
    <t>Pahrump</t>
  </si>
  <si>
    <t>Fellowes Stor/Drawer® Steel Plus™ Storage Drawers</t>
  </si>
  <si>
    <t>Melvin Duke</t>
  </si>
  <si>
    <t>Eldon Expressions Punched Metal &amp; Wood Desk Accessories, Pewter &amp; Cherry</t>
  </si>
  <si>
    <t>Frankfort</t>
  </si>
  <si>
    <t>Prang Drawing Pencil Set</t>
  </si>
  <si>
    <t>Array® Parchment Paper, Assorted Colors</t>
  </si>
  <si>
    <t>Beverly Cooke Brooks</t>
  </si>
  <si>
    <t>SC7868i</t>
  </si>
  <si>
    <t>Stratford</t>
  </si>
  <si>
    <t>Lindsay Link</t>
  </si>
  <si>
    <t>June Herbert</t>
  </si>
  <si>
    <t>Tennsco Regal Shelving Units</t>
  </si>
  <si>
    <t>Meredith Walters</t>
  </si>
  <si>
    <t>Office Star - Professional Matrix Back Chair with 2-to-1 Synchro Tilt and Mesh Fabric Seat</t>
  </si>
  <si>
    <t>Danny Vaughn</t>
  </si>
  <si>
    <t>Xerox 1937</t>
  </si>
  <si>
    <t>Bloomfield</t>
  </si>
  <si>
    <t>Peggy Rowe</t>
  </si>
  <si>
    <t>Hon Metal Bookcases, Putty</t>
  </si>
  <si>
    <t>Cranford</t>
  </si>
  <si>
    <t>Stacey Hale</t>
  </si>
  <si>
    <t>Belkin MediaBoard 104- Keyboard</t>
  </si>
  <si>
    <t>Summit</t>
  </si>
  <si>
    <t>Joy Maxwell</t>
  </si>
  <si>
    <t>Belkin 8 Outlet SurgeMaster II Gold Surge Protector</t>
  </si>
  <si>
    <t>Oro Valley</t>
  </si>
  <si>
    <t>Wilson Jones Impact Binders</t>
  </si>
  <si>
    <t>Mary Page</t>
  </si>
  <si>
    <t>Verbatim DVD-R, 4.7GB, Spindle, WE, Blank, Ink Jet/Thermal, 20/Spindle</t>
  </si>
  <si>
    <t>Peoria</t>
  </si>
  <si>
    <t>Jordan Wilkinson</t>
  </si>
  <si>
    <t>Fellowes Super Stor/Drawer®</t>
  </si>
  <si>
    <t>Florence</t>
  </si>
  <si>
    <t>David Wrenn</t>
  </si>
  <si>
    <t>Georgetown</t>
  </si>
  <si>
    <t>Elisabeth Massey</t>
  </si>
  <si>
    <t>Avery 479</t>
  </si>
  <si>
    <t>Prescott</t>
  </si>
  <si>
    <t>Telephone Message Books with Fax/Mobile Section, 5 1/2" x 3 3/16"</t>
  </si>
  <si>
    <t>Helen Lyons</t>
  </si>
  <si>
    <t>Prescott Valley</t>
  </si>
  <si>
    <t>Epson C82 Color Inkjet Printer</t>
  </si>
  <si>
    <t>Neil Hogan</t>
  </si>
  <si>
    <t>Snap-A-Way® Black Print Carbonless Ruled Speed Letter, Triplicate</t>
  </si>
  <si>
    <t>Tualatin</t>
  </si>
  <si>
    <t>Bernice F Day</t>
  </si>
  <si>
    <t>Accessory39</t>
  </si>
  <si>
    <t>Quincy</t>
  </si>
  <si>
    <t>Stuart Holloway</t>
  </si>
  <si>
    <t>5170i</t>
  </si>
  <si>
    <t>Vancouver</t>
  </si>
  <si>
    <t>Jeffrey Mueller</t>
  </si>
  <si>
    <t>Memorex 4.7GB DVD-RAM, 3/Pack</t>
  </si>
  <si>
    <t>Rock Island</t>
  </si>
  <si>
    <t>Geraldine Puckett</t>
  </si>
  <si>
    <t>Deborah Paul</t>
  </si>
  <si>
    <t>Acco 6 Outlet Guardian Premium Surge Suppressor</t>
  </si>
  <si>
    <t>West Linn</t>
  </si>
  <si>
    <t>Brother DCP1000 Digital 3 in 1 Multifunction Machine</t>
  </si>
  <si>
    <t>Jean Webster</t>
  </si>
  <si>
    <t>Allentown</t>
  </si>
  <si>
    <t>Eureka Disposable Bags for Sanitaire® Vibra Groomer I® Upright Vac</t>
  </si>
  <si>
    <t>Sharp EL501VB Scientific Calculator, Battery Operated, 10-Digit Display, Hard Case</t>
  </si>
  <si>
    <t>Sarah N Becker</t>
  </si>
  <si>
    <t>Home/Office Personal File Carts</t>
  </si>
  <si>
    <t>Whittier</t>
  </si>
  <si>
    <t>Carlos Byrd</t>
  </si>
  <si>
    <t>Bristol</t>
  </si>
  <si>
    <t>Jason Bray</t>
  </si>
  <si>
    <t>Southworth 25% Cotton Antique Laid Paper &amp; Envelopes</t>
  </si>
  <si>
    <t>Mission Viejo</t>
  </si>
  <si>
    <t>Holly Pate</t>
  </si>
  <si>
    <t>Xerox 1993</t>
  </si>
  <si>
    <t>Mustang</t>
  </si>
  <si>
    <t>Amanda Conner</t>
  </si>
  <si>
    <t>Avery Printable Repositionable Plastic Tabs</t>
  </si>
  <si>
    <t>Eileen Riddle</t>
  </si>
  <si>
    <t>Dixon Ticonderoga Core-Lock Colored Pencils</t>
  </si>
  <si>
    <t>Roy</t>
  </si>
  <si>
    <t>Space Solutions Commercial Steel Shelving</t>
  </si>
  <si>
    <t>Xerox 204</t>
  </si>
  <si>
    <t>Lee McKenna Gregory</t>
  </si>
  <si>
    <t>Novimex Swivel Fabric Task Chair</t>
  </si>
  <si>
    <t>South Carolina</t>
  </si>
  <si>
    <t>Hilton Head Island</t>
  </si>
  <si>
    <t>Eldon Portable Mobile Manager</t>
  </si>
  <si>
    <t>Accessory35</t>
  </si>
  <si>
    <t>Cheryl Guthrie</t>
  </si>
  <si>
    <t>Microsoft Natural Multimedia Keyboard</t>
  </si>
  <si>
    <t>Xerox 23</t>
  </si>
  <si>
    <t>Marianne Goldstein</t>
  </si>
  <si>
    <t>New Smyrna Beach</t>
  </si>
  <si>
    <t>Judy Singer</t>
  </si>
  <si>
    <t>VTech VT20-2481 2.4GHz Two-Line Phone System w/Answering Machine</t>
  </si>
  <si>
    <t>Catherine Mullins</t>
  </si>
  <si>
    <t>Avery Hi-Liter® Smear-Safe Highlighters</t>
  </si>
  <si>
    <t>Walla Walla</t>
  </si>
  <si>
    <t>Christian Albright</t>
  </si>
  <si>
    <t>Eldon Expressions Mahogany Wood Desk Collection</t>
  </si>
  <si>
    <t>Smyrna</t>
  </si>
  <si>
    <t>Joann Moser</t>
  </si>
  <si>
    <t>Atlantic Metals Mobile 3-Shelf Bookcases, Custom Colors</t>
  </si>
  <si>
    <t>Spring Hill</t>
  </si>
  <si>
    <t>Marvin Hunt</t>
  </si>
  <si>
    <t>Abilene</t>
  </si>
  <si>
    <t>Sheryl Marsh</t>
  </si>
  <si>
    <t>Adams Phone Message Book, Professional, 400 Message Capacity, 5 3/6” x 11”</t>
  </si>
  <si>
    <t>Amarillo</t>
  </si>
  <si>
    <t>Monica Law Thompson</t>
  </si>
  <si>
    <t>Arkansas</t>
  </si>
  <si>
    <t>Texarkana</t>
  </si>
  <si>
    <t>Douglas Sutton</t>
  </si>
  <si>
    <t>Wheat Ridge</t>
  </si>
  <si>
    <t>Gerald Love</t>
  </si>
  <si>
    <t>Boston 16765 Mini Stand Up Battery Pencil Sharpener</t>
  </si>
  <si>
    <t>Gilroy</t>
  </si>
  <si>
    <t>Jesse Hutchinson</t>
  </si>
  <si>
    <t>Zebra Zazzle Fluorescent Highlighters</t>
  </si>
  <si>
    <t>Goleta</t>
  </si>
  <si>
    <t>Helen H Heller</t>
  </si>
  <si>
    <t>Dana Fluorescent Magnifying Lamp, White, 36"</t>
  </si>
  <si>
    <t>Hacienda Heights</t>
  </si>
  <si>
    <t>Holmes Cool Mist Humidifier for the Whole House with 8-Gallon Output per Day, Extended Life Filter</t>
  </si>
  <si>
    <t>Bagged Rubber Bands</t>
  </si>
  <si>
    <t>Leah Davenport</t>
  </si>
  <si>
    <t>Hesperia</t>
  </si>
  <si>
    <t>Karen Hendricks</t>
  </si>
  <si>
    <t>Branford</t>
  </si>
  <si>
    <t>Jacob Lanier</t>
  </si>
  <si>
    <t>2300 Heavy-Duty Transfer File Systems by Perma</t>
  </si>
  <si>
    <t>Danbury</t>
  </si>
  <si>
    <t>Arthur Brady</t>
  </si>
  <si>
    <t>Accessory41</t>
  </si>
  <si>
    <t>Dana Burgess</t>
  </si>
  <si>
    <t>Xerox 1985</t>
  </si>
  <si>
    <t>Sharon Ellis</t>
  </si>
  <si>
    <t>Deflect-o SuperTray™ Unbreakable Stackable Tray, Letter, Black</t>
  </si>
  <si>
    <t>Shoreview</t>
  </si>
  <si>
    <t>Carina 42"Hx23 3/4"W Media Storage Unit</t>
  </si>
  <si>
    <t>Xerox 224</t>
  </si>
  <si>
    <t>SAFCO PlanMaster Heigh-Adjustable Drafting Table Base, 43w x 30d x 30-37h, Black</t>
  </si>
  <si>
    <t>Sandy Ellington</t>
  </si>
  <si>
    <t>Reno</t>
  </si>
  <si>
    <t>Xerox 231</t>
  </si>
  <si>
    <t>Erika Fink</t>
  </si>
  <si>
    <t>Eureka Sanitaire ® Multi-Pro Heavy-Duty Upright, Disposable Bags</t>
  </si>
  <si>
    <t>Salt Lake City</t>
  </si>
  <si>
    <t>CF 688</t>
  </si>
  <si>
    <t>Ellen Beck</t>
  </si>
  <si>
    <t>Staples Standard Envelopes</t>
  </si>
  <si>
    <t>Scottsdale</t>
  </si>
  <si>
    <t>Malcolm Robertson</t>
  </si>
  <si>
    <t>Global Stack Chair without Arms, Black</t>
  </si>
  <si>
    <t>Billie Fowler</t>
  </si>
  <si>
    <t>Metal Folding Chairs, Beige, 4/Carton</t>
  </si>
  <si>
    <t>Bedford</t>
  </si>
  <si>
    <t>232</t>
  </si>
  <si>
    <t>Gail Rankin Cole</t>
  </si>
  <si>
    <t>Document Clip Frames</t>
  </si>
  <si>
    <t>District of Columbia</t>
  </si>
  <si>
    <t>Newell 337</t>
  </si>
  <si>
    <t>OIC Thumb-Tacks</t>
  </si>
  <si>
    <t>Jennifer Siegel</t>
  </si>
  <si>
    <t>Denton</t>
  </si>
  <si>
    <t>DS/HD IBM Formatted Diskettes, 200/Pack - Staples</t>
  </si>
  <si>
    <t>Harriet Hodges</t>
  </si>
  <si>
    <t>Lexmark Z55se Color Inkjet Printer</t>
  </si>
  <si>
    <t>Round Specialty Laser Printer Labels</t>
  </si>
  <si>
    <t>Jordan Berry</t>
  </si>
  <si>
    <t>Altoona</t>
  </si>
  <si>
    <t>Francis Spivey</t>
  </si>
  <si>
    <t>Avery Hanging File Binders</t>
  </si>
  <si>
    <t>Wilmington</t>
  </si>
  <si>
    <t>Rachel Casey</t>
  </si>
  <si>
    <t>12 Colored Short Pencils</t>
  </si>
  <si>
    <t>Carla Hauser</t>
  </si>
  <si>
    <t>Marsha P Joyner</t>
  </si>
  <si>
    <t>Rediform Wirebound "Phone Memo" Message Book, 11 x 5-3/4</t>
  </si>
  <si>
    <t>Wheeling</t>
  </si>
  <si>
    <t>Advantus 10-Drawer Portable Organizer, Chrome Metal Frame, Smoke Drawers</t>
  </si>
  <si>
    <t>Carol Sherrill</t>
  </si>
  <si>
    <t>Bryan</t>
  </si>
  <si>
    <t>Marion Wilcox</t>
  </si>
  <si>
    <t>Burleson</t>
  </si>
  <si>
    <t>Kerry Jernigan</t>
  </si>
  <si>
    <t>Steel Personal Filing/Posting Tote</t>
  </si>
  <si>
    <t>O'Sullivan 3-Shelf Heavy-Duty Bookcases</t>
  </si>
  <si>
    <t>Tracy Livingston</t>
  </si>
  <si>
    <t>Redding</t>
  </si>
  <si>
    <t>Jessie Kelly</t>
  </si>
  <si>
    <t>Redlands</t>
  </si>
  <si>
    <t>Fellowes Twister Kit, Gray/Clear, 3/pkg</t>
  </si>
  <si>
    <t>Dolores Abrams</t>
  </si>
  <si>
    <t>5180</t>
  </si>
  <si>
    <t>Ruth Dudley</t>
  </si>
  <si>
    <t>Advantus Push Pins</t>
  </si>
  <si>
    <t>Augusta</t>
  </si>
  <si>
    <t>Calvin Conway</t>
  </si>
  <si>
    <t>Rush Hierlooms Collection 1" Thick Stackable Bookcases</t>
  </si>
  <si>
    <t>Old Bridge</t>
  </si>
  <si>
    <t>Robyn Garner</t>
  </si>
  <si>
    <t>Adams Telephone Message Books, 5 1/4” x 11”</t>
  </si>
  <si>
    <t>Xerox 1983</t>
  </si>
  <si>
    <t>Kelly Shaw</t>
  </si>
  <si>
    <t>StarTAC 7760</t>
  </si>
  <si>
    <t>Redondo Beach</t>
  </si>
  <si>
    <t>Albert Maxwell</t>
  </si>
  <si>
    <t>New Milford</t>
  </si>
  <si>
    <t>Stephanie Sun Perry</t>
  </si>
  <si>
    <t>GBC Wire Binding Strips</t>
  </si>
  <si>
    <t>Saratoga</t>
  </si>
  <si>
    <t>Denise Parks</t>
  </si>
  <si>
    <t>Eldon ClusterMat Chair Mat with Cordless Antistatic Protection</t>
  </si>
  <si>
    <t>Dorothy Buchanan</t>
  </si>
  <si>
    <t>Bayonne</t>
  </si>
  <si>
    <t xml:space="preserve">Critical </t>
  </si>
  <si>
    <t>Ernest Oh</t>
  </si>
  <si>
    <t>Avery Trapezoid Ring Binder, 3" Capacity, Black, 1040 sheets</t>
  </si>
  <si>
    <t>Jane Shah</t>
  </si>
  <si>
    <t>Epson DFX5000+ Dot Matrix Printer</t>
  </si>
  <si>
    <t>Newell 320</t>
  </si>
  <si>
    <t>Tony Chandler</t>
  </si>
  <si>
    <t>Self-Adhesive Address Labels for Typewriters by Universal</t>
  </si>
  <si>
    <t>Highland Village</t>
  </si>
  <si>
    <t>Turquoise Lead Holder with Pocket Clip</t>
  </si>
  <si>
    <t>Sally House</t>
  </si>
  <si>
    <t>Panasonic KX-P1150 Dot Matrix Printer</t>
  </si>
  <si>
    <t>Phillip Chappell</t>
  </si>
  <si>
    <t>Benjamin Chan</t>
  </si>
  <si>
    <t>Redwood City</t>
  </si>
  <si>
    <t>Yvonne Clarke</t>
  </si>
  <si>
    <t>Lynn Payne</t>
  </si>
  <si>
    <t>Gregory Holden</t>
  </si>
  <si>
    <t>Global Commerce™ Series High-Back Swivel/Tilt Chairs</t>
  </si>
  <si>
    <t>Riverside</t>
  </si>
  <si>
    <t>Francis Evans</t>
  </si>
  <si>
    <t>Hoover Replacement Belt for Commercial Guardsman Heavy-Duty Upright Vacuum</t>
  </si>
  <si>
    <t>Howard Burnett</t>
  </si>
  <si>
    <t>Companion Letter/Legal File, Black</t>
  </si>
  <si>
    <t>Sue Drake</t>
  </si>
  <si>
    <t>Gyration Ultra Professional Cordless Optical Suite</t>
  </si>
  <si>
    <t>Searcy</t>
  </si>
  <si>
    <t>Gail Currin</t>
  </si>
  <si>
    <t>Oxnard</t>
  </si>
  <si>
    <t>Neal Weber</t>
  </si>
  <si>
    <t>Bretford CR8500 Series Meeting Room Furniture</t>
  </si>
  <si>
    <t>Lloyd Spencer</t>
  </si>
  <si>
    <t>West Scarborough</t>
  </si>
  <si>
    <t>Phillip Pollard</t>
  </si>
  <si>
    <t>Fellowes Command Center 5-outlet power strip</t>
  </si>
  <si>
    <t>Rita Barton</t>
  </si>
  <si>
    <t>Verbatim DVD-RAM, 9.4GB, Rewritable, Type 1, DS, DataLife Plus</t>
  </si>
  <si>
    <t>Ridgewood</t>
  </si>
  <si>
    <t>Lynn Bell</t>
  </si>
  <si>
    <t>Linden® 12" Wall Clock With Oak Frame</t>
  </si>
  <si>
    <t>Bennington</t>
  </si>
  <si>
    <t>Lloyd Dickson</t>
  </si>
  <si>
    <t>Xerox 1893</t>
  </si>
  <si>
    <t>Priscilla Frank</t>
  </si>
  <si>
    <t>Self-Adhesive Removable Labels</t>
  </si>
  <si>
    <t>Gorham</t>
  </si>
  <si>
    <t>Kristin George</t>
  </si>
  <si>
    <t>Chromcraft Bull-Nose Wood Oval Conference Tables &amp; Bases</t>
  </si>
  <si>
    <t>Saco</t>
  </si>
  <si>
    <t>Theresa Winters</t>
  </si>
  <si>
    <t>Bryant</t>
  </si>
  <si>
    <t>KF 788</t>
  </si>
  <si>
    <t>Heavy-Duty E-Z-D® Binders</t>
  </si>
  <si>
    <t>Beverly Cameron</t>
  </si>
  <si>
    <t>Boston 1645 Deluxe Heavier-Duty Electric Pencil Sharpener</t>
  </si>
  <si>
    <t>Apex</t>
  </si>
  <si>
    <t>Francis Sherrill</t>
  </si>
  <si>
    <t>Xerox 213</t>
  </si>
  <si>
    <t>Asheville</t>
  </si>
  <si>
    <t>Meredith Humphrey</t>
  </si>
  <si>
    <t>Jet-Pak Recycled Peel 'N' Seal Padded Mailers</t>
  </si>
  <si>
    <t>Cary</t>
  </si>
  <si>
    <t>Personal Creations™ Ink Jet Cards and Labels</t>
  </si>
  <si>
    <t>Julie Porter</t>
  </si>
  <si>
    <t>Panasonic KX-P3626 Dot Matrix Printer</t>
  </si>
  <si>
    <t>Pittsburg</t>
  </si>
  <si>
    <t>Ampad #10 Peel &amp; Seel® Holiday Envelopes</t>
  </si>
  <si>
    <t>Glen Newman</t>
  </si>
  <si>
    <t>Ibico Recycled Linen-Style Covers</t>
  </si>
  <si>
    <t>Wilkinsburg</t>
  </si>
  <si>
    <t>Eugene Kerr</t>
  </si>
  <si>
    <t>i500plus</t>
  </si>
  <si>
    <t>Central Islip</t>
  </si>
  <si>
    <t>Imation 3.5" IBM-Formatted Diskettes, 10/Pack</t>
  </si>
  <si>
    <t>Avery 494</t>
  </si>
  <si>
    <t>Brian Bennett</t>
  </si>
  <si>
    <t>Keytronic French Keyboard</t>
  </si>
  <si>
    <t>Cheektowaga</t>
  </si>
  <si>
    <t>Canon MP25DIII Desktop Whisper-Quiet Printing Calculator</t>
  </si>
  <si>
    <t>Marguerite Rodgers</t>
  </si>
  <si>
    <t>SANFORD Major Accent™ Highlighters</t>
  </si>
  <si>
    <t>Commack</t>
  </si>
  <si>
    <t>Micro Innovations Micro Digital Wireless Keyboard and Mouse, Gray</t>
  </si>
  <si>
    <t>Kent Burton</t>
  </si>
  <si>
    <t>i2000</t>
  </si>
  <si>
    <t>Delaware</t>
  </si>
  <si>
    <t>Jessica Huffman</t>
  </si>
  <si>
    <t>US Robotics 56K V.92 External Faxmodem</t>
  </si>
  <si>
    <t>Dublin</t>
  </si>
  <si>
    <t>Jon Hale</t>
  </si>
  <si>
    <t>Belle Glade</t>
  </si>
  <si>
    <t>Mildred Chase</t>
  </si>
  <si>
    <t>Fellowes Smart Design 104-Key Enhanced Keyboard, PS/2 Adapter, Platinum</t>
  </si>
  <si>
    <t>Woodland</t>
  </si>
  <si>
    <t>Avery 48</t>
  </si>
  <si>
    <t>Jerome Burch</t>
  </si>
  <si>
    <t>Yuba City</t>
  </si>
  <si>
    <t>Erin Ballard</t>
  </si>
  <si>
    <t>Luxo Professional Fluorescent Magnifier Lamp with Clamp-Mount Base</t>
  </si>
  <si>
    <t>Electrix Halogen Magnifier Lamp</t>
  </si>
  <si>
    <t>Xerox 1923</t>
  </si>
  <si>
    <t>Gayle Pearson</t>
  </si>
  <si>
    <t>Keith R Atkinson</t>
  </si>
  <si>
    <t>Wilson Jones Custom Binder Spines &amp; Labels</t>
  </si>
  <si>
    <t>Surprise</t>
  </si>
  <si>
    <t>Xerox 1883</t>
  </si>
  <si>
    <t>Accessory37</t>
  </si>
  <si>
    <t>Gene Gilliam</t>
  </si>
  <si>
    <t>Balt Split Level Computer Training Table</t>
  </si>
  <si>
    <t>Willie Robinson</t>
  </si>
  <si>
    <t>Coram</t>
  </si>
  <si>
    <t>Avery Flip-Chart Easel Binder, Black</t>
  </si>
  <si>
    <t>Seth Thomas 13 1/2" Wall Clock</t>
  </si>
  <si>
    <t>Vicki Bond</t>
  </si>
  <si>
    <t>Burbank</t>
  </si>
  <si>
    <t>Erik Barr</t>
  </si>
  <si>
    <t>Xerox 1982</t>
  </si>
  <si>
    <t>Calumet City</t>
  </si>
  <si>
    <t>Pam Bennett</t>
  </si>
  <si>
    <t>Boston 16701 Slimline Battery Pencil Sharpener</t>
  </si>
  <si>
    <t>Carbondale</t>
  </si>
  <si>
    <t>Marion Owens</t>
  </si>
  <si>
    <t>Global Leather &amp; Oak Executive Chair, Burgundy</t>
  </si>
  <si>
    <t>Bethlehem</t>
  </si>
  <si>
    <t>Theodore Tyson</t>
  </si>
  <si>
    <t>Romeoville</t>
  </si>
  <si>
    <t>Colleen Fletcher</t>
  </si>
  <si>
    <t>Saint Charles</t>
  </si>
  <si>
    <t>Hazel Dale</t>
  </si>
  <si>
    <t>Springfield</t>
  </si>
  <si>
    <t>Ted Dunlap</t>
  </si>
  <si>
    <t>Deer Park</t>
  </si>
  <si>
    <t>Fellowes Internet Keyboard, Platinum</t>
  </si>
  <si>
    <t>Leon Peele</t>
  </si>
  <si>
    <t>GBC Laser Imprintable Binding System Covers, Desert Sand</t>
  </si>
  <si>
    <t>Dix Hills</t>
  </si>
  <si>
    <t>Kimberly McCarthy</t>
  </si>
  <si>
    <t>Eldon® Gobal File Keepers</t>
  </si>
  <si>
    <t>Sidney Bowling</t>
  </si>
  <si>
    <t>Omaha</t>
  </si>
  <si>
    <t>Timothy Ross</t>
  </si>
  <si>
    <t>Maxine Collier Grady</t>
  </si>
  <si>
    <t>Acme® Forged Steel Scissors with Black Enamel Handles</t>
  </si>
  <si>
    <t>Hon Olson Stacker Stools</t>
  </si>
  <si>
    <t>Joanna Keith</t>
  </si>
  <si>
    <t>Lake Jackson</t>
  </si>
  <si>
    <t>Dwight Bishop</t>
  </si>
  <si>
    <t>Lancaster</t>
  </si>
  <si>
    <t>Dennis Welch</t>
  </si>
  <si>
    <t>Westinghouse Clip-On Gooseneck Lamps</t>
  </si>
  <si>
    <t>Laredo</t>
  </si>
  <si>
    <t>Luis Kerr</t>
  </si>
  <si>
    <t>Yucaipa</t>
  </si>
  <si>
    <t>Epson DFX-8500 Dot Matrix Printer</t>
  </si>
  <si>
    <t>Julia Reynolds</t>
  </si>
  <si>
    <t>Arvada</t>
  </si>
  <si>
    <t>Samantha Koch</t>
  </si>
  <si>
    <t>Tucson</t>
  </si>
  <si>
    <t>Tonya Proctor</t>
  </si>
  <si>
    <t>Southworth 25% Cotton Premium Laser Paper and Envelopes</t>
  </si>
  <si>
    <t>Temecula</t>
  </si>
  <si>
    <t>Timeport L7089</t>
  </si>
  <si>
    <t>Peggy Lanier</t>
  </si>
  <si>
    <t>Angle-D Binders with Locking Rings, Label Holders</t>
  </si>
  <si>
    <t>Randy Jiang</t>
  </si>
  <si>
    <t>Norwich</t>
  </si>
  <si>
    <t>Ray Grady</t>
  </si>
  <si>
    <t>Eagle Pass</t>
  </si>
  <si>
    <t>Plymouth Boxed Rubber Bands by Plymouth</t>
  </si>
  <si>
    <t>Kurt O'Connor</t>
  </si>
  <si>
    <t>Important Message Pads, 50 4-1/4 x 5-1/2 Forms per Pad</t>
  </si>
  <si>
    <t>Edinburg</t>
  </si>
  <si>
    <t>Pam Patton</t>
  </si>
  <si>
    <t>Canon Imageclass D680 Copier / Fax</t>
  </si>
  <si>
    <t>HP Office Recycled Paper (20Lb. and 87 Bright)</t>
  </si>
  <si>
    <t>#10- 4 1/8" x 9 1/2" Security-Tint Envelopes</t>
  </si>
  <si>
    <t>Logitech Internet Navigator Keyboard</t>
  </si>
  <si>
    <t>Benjamin Strauss</t>
  </si>
  <si>
    <t>El Paso</t>
  </si>
  <si>
    <t>Michael Robbins</t>
  </si>
  <si>
    <t>Euless</t>
  </si>
  <si>
    <t>Marjorie Owens</t>
  </si>
  <si>
    <t>Farmers Branch</t>
  </si>
  <si>
    <t>Carmen McPherson</t>
  </si>
  <si>
    <t>Epson LQ-570e Dot Matrix Printer</t>
  </si>
  <si>
    <t>Carol Stream</t>
  </si>
  <si>
    <t>Malcolm Floyd</t>
  </si>
  <si>
    <t>The Colony</t>
  </si>
  <si>
    <t>Russell Chan</t>
  </si>
  <si>
    <t>Hoover WindTunnel™ Plus Canister Vacuum</t>
  </si>
  <si>
    <t>Waco</t>
  </si>
  <si>
    <t>Edna Huang</t>
  </si>
  <si>
    <t>South Hadley</t>
  </si>
  <si>
    <t>Alex Nicholson</t>
  </si>
  <si>
    <t>Black Print Carbonless Snap-Off® Rapid Letter, 8 1/2" x 7"</t>
  </si>
  <si>
    <t>Montebello</t>
  </si>
  <si>
    <t>Edith Forbes</t>
  </si>
  <si>
    <t>Tewksbury</t>
  </si>
  <si>
    <t>Arlene Weeks</t>
  </si>
  <si>
    <t>Union City</t>
  </si>
  <si>
    <t>Jessie Houston</t>
  </si>
  <si>
    <t>Staples #10 Laser &amp; Inkjet Envelopes, 4 1/8" x 9 1/2", 100/Box</t>
  </si>
  <si>
    <t>5125</t>
  </si>
  <si>
    <t>Sandy Hunt</t>
  </si>
  <si>
    <t>Altamonte Springs</t>
  </si>
  <si>
    <t>Global Leather Executive Chair</t>
  </si>
  <si>
    <t>Targus USB Numeric Keypad</t>
  </si>
  <si>
    <t>Jesse Williamson</t>
  </si>
  <si>
    <t>Spanish Fork</t>
  </si>
  <si>
    <t>Becky O'Brien</t>
  </si>
  <si>
    <t>Accessory9</t>
  </si>
  <si>
    <t>Springville</t>
  </si>
  <si>
    <t>Lee Xu</t>
  </si>
  <si>
    <t>Polycom ViewStation™ ISDN Videoconferencing Unit</t>
  </si>
  <si>
    <t>Alabama</t>
  </si>
  <si>
    <t>Madison</t>
  </si>
  <si>
    <t>Harmony HEPA Quiet Air Purifiers</t>
  </si>
  <si>
    <t>Glenda Herbert</t>
  </si>
  <si>
    <t>Hewlett-Packard Deskjet 1220Cse Color Inkjet Printer</t>
  </si>
  <si>
    <t>Huntington Beach</t>
  </si>
  <si>
    <t>Dwight Stephenson</t>
  </si>
  <si>
    <t>Staples Plastic Wall Frames</t>
  </si>
  <si>
    <t>John Morse</t>
  </si>
  <si>
    <t>New Britain</t>
  </si>
  <si>
    <t>Louis Parrish</t>
  </si>
  <si>
    <t>Ibico Laser Imprintable Binding System Covers</t>
  </si>
  <si>
    <t>Dixon Ticonderoga Core-Lock Colored Pencils, 48-Color Set</t>
  </si>
  <si>
    <t>Sidney Brewer</t>
  </si>
  <si>
    <t>Immokalee</t>
  </si>
  <si>
    <t>Grace McNeill Hunt</t>
  </si>
  <si>
    <t>Hon 4700 Series Mobuis™ Mid-Back Task Chairs with Adjustable Arms</t>
  </si>
  <si>
    <t>Sudbury</t>
  </si>
  <si>
    <t>Edward Lamm</t>
  </si>
  <si>
    <t>Nashua</t>
  </si>
  <si>
    <t>Beth English</t>
  </si>
  <si>
    <t>Elmwood Park</t>
  </si>
  <si>
    <t>Faye Wolf</t>
  </si>
  <si>
    <t>South Orange</t>
  </si>
  <si>
    <t>Judy Merritt</t>
  </si>
  <si>
    <t>Debra Proctor</t>
  </si>
  <si>
    <t>Avery 497</t>
  </si>
  <si>
    <t>Fort Wayne</t>
  </si>
  <si>
    <t>Eileen Fletcher</t>
  </si>
  <si>
    <t>Pressboard Covers with Storage Hooks, 9 1/2" x 11", Light Blue</t>
  </si>
  <si>
    <t>Gary</t>
  </si>
  <si>
    <t>Canon imageCLASS 2200 Advanced Copier</t>
  </si>
  <si>
    <t>Jeremy Pratt</t>
  </si>
  <si>
    <t>Verbatim DVD-RAM, 5.2GB, Rewritable, Type 1, DS</t>
  </si>
  <si>
    <t>Granger</t>
  </si>
  <si>
    <t>Newell 312</t>
  </si>
  <si>
    <t>Billy Perry Browning</t>
  </si>
  <si>
    <t>Ken Cash</t>
  </si>
  <si>
    <t>Pawtucket</t>
  </si>
  <si>
    <t>Elsie Hwang</t>
  </si>
  <si>
    <t>Hazel Jennings</t>
  </si>
  <si>
    <t>Philadelphia</t>
  </si>
  <si>
    <t>Patrick Byrne</t>
  </si>
  <si>
    <t>Sulphur Springs</t>
  </si>
  <si>
    <t>Gary Hester</t>
  </si>
  <si>
    <t>GBC VeloBinder Electric Binding Machine</t>
  </si>
  <si>
    <t>Flower Mound</t>
  </si>
  <si>
    <t>Eva Simpson</t>
  </si>
  <si>
    <t>Carrollton</t>
  </si>
  <si>
    <t>Polycom VoiceStation 100</t>
  </si>
  <si>
    <t>Phone 918</t>
  </si>
  <si>
    <t>April Bowers</t>
  </si>
  <si>
    <t>Cedar Hill</t>
  </si>
  <si>
    <t>Bradley Schroeder</t>
  </si>
  <si>
    <t>Fellowes PB300 Plastic Comb Binding Machine</t>
  </si>
  <si>
    <t>Hewlett-Packard Deskjet 6122 Color Inkjet Printer</t>
  </si>
  <si>
    <t>Lois Hansen</t>
  </si>
  <si>
    <t>G.E. Halogen Desk Lamp Bulbs</t>
  </si>
  <si>
    <t>Hayes Optima 56K V.90 Internal Voice Modem</t>
  </si>
  <si>
    <t>Henry O'Connell</t>
  </si>
  <si>
    <t>Leander</t>
  </si>
  <si>
    <t>Kara Patton</t>
  </si>
  <si>
    <t>Avery Binder Labels</t>
  </si>
  <si>
    <t>Carpentersville</t>
  </si>
  <si>
    <t>Hon Every-Day® Chair Series Swivel Task Chairs</t>
  </si>
  <si>
    <t>IBM Multi-Purpose Copy Paper, 8 1/2 x 11", Case</t>
  </si>
  <si>
    <t>Vickie Coates</t>
  </si>
  <si>
    <t>Bionaire Personal Warm Mist Humidifier/Vaporizer</t>
  </si>
  <si>
    <t>Cedar Park</t>
  </si>
  <si>
    <t>Sauder Forest Hills Library, Woodland Oak Finish</t>
  </si>
  <si>
    <t>Bush Advantage Collection® Round Conference Table</t>
  </si>
  <si>
    <t>Anne Bland</t>
  </si>
  <si>
    <t>Economy Binders</t>
  </si>
  <si>
    <t>Channelview</t>
  </si>
  <si>
    <t>Carina Double Wide Media Storage Towers in Natural &amp; Black</t>
  </si>
  <si>
    <t>Advantus Map Pennant Flags and Round Head Tacks</t>
  </si>
  <si>
    <t>Ryan Foster</t>
  </si>
  <si>
    <t>Hewlett-Packard Deskjet 5550 Color Inkjet Printer</t>
  </si>
  <si>
    <t>Letter Slitter</t>
  </si>
  <si>
    <t>Keith Hobbs</t>
  </si>
  <si>
    <t>Colored Envelopes</t>
  </si>
  <si>
    <t>Danville</t>
  </si>
  <si>
    <t>Vickie Gonzalez</t>
  </si>
  <si>
    <t>Broomfield</t>
  </si>
  <si>
    <t>Danielle Kramer</t>
  </si>
  <si>
    <t>Xerox 1928</t>
  </si>
  <si>
    <t>Altus</t>
  </si>
  <si>
    <t>Rosemary Branch</t>
  </si>
  <si>
    <t>Sharp EL500L Fraction Calculator</t>
  </si>
  <si>
    <t>Boca Raton</t>
  </si>
  <si>
    <t>Imation 3.5" DS/HD IBM Formatted Diskettes, 10/Pack</t>
  </si>
  <si>
    <t>Joanne Church</t>
  </si>
  <si>
    <t>La Mesa</t>
  </si>
  <si>
    <t>Hand-Finished Solid Wood Document Frame</t>
  </si>
  <si>
    <t>Josephine Rao</t>
  </si>
  <si>
    <t>Wilson Jones Ledger-Size, Piano-Hinge Binder, 2", Blue</t>
  </si>
  <si>
    <t>Hammond</t>
  </si>
  <si>
    <t>Harold Albright</t>
  </si>
  <si>
    <t>Pauline Denton</t>
  </si>
  <si>
    <t>Safco Contoured Stacking Chairs</t>
  </si>
  <si>
    <t>Vincennes</t>
  </si>
  <si>
    <t>Canon PC-428 Personal Copier</t>
  </si>
  <si>
    <t>Dana Sharpe</t>
  </si>
  <si>
    <t>Herbert Beard</t>
  </si>
  <si>
    <t>Fellowes High-Stak® Drawer Files</t>
  </si>
  <si>
    <t>Cindy Harvey</t>
  </si>
  <si>
    <t>Tooele</t>
  </si>
  <si>
    <t>3390</t>
  </si>
  <si>
    <t>Sherri McIntosh</t>
  </si>
  <si>
    <t>Avery 507</t>
  </si>
  <si>
    <t>West Jordan</t>
  </si>
  <si>
    <t>Chris Pritchard</t>
  </si>
  <si>
    <t>Deflect-o Glass Clear Studded Chair Mats</t>
  </si>
  <si>
    <t>West Valley City</t>
  </si>
  <si>
    <t>Teresa Hill</t>
  </si>
  <si>
    <t>Coos Bay</t>
  </si>
  <si>
    <t>Keith Marsh</t>
  </si>
  <si>
    <t>Adam Saunders Gray</t>
  </si>
  <si>
    <t>Acco Pressboard Covers with Storage Hooks, 14 7/8" x 11", Light Blue</t>
  </si>
  <si>
    <t>Colorado Springs</t>
  </si>
  <si>
    <t>Marion Lindsey</t>
  </si>
  <si>
    <t>Commerce City</t>
  </si>
  <si>
    <t>Denise McIntosh</t>
  </si>
  <si>
    <t>Accessory24</t>
  </si>
  <si>
    <t>Marie Bass</t>
  </si>
  <si>
    <t>Perma STOR-ALL™ Hanging File Box, 13 1/8"W x 12 1/4"D x 10 1/2"H</t>
  </si>
  <si>
    <t>Fluorescent Highlighters by Dixon</t>
  </si>
  <si>
    <t>Edward Bynum</t>
  </si>
  <si>
    <t>Chambersburg</t>
  </si>
  <si>
    <t>IBM 80 Minute CD-R Spindle, 50/Pack</t>
  </si>
  <si>
    <t>Vivian Goldstein</t>
  </si>
  <si>
    <t>Staples Metal Binder Clips</t>
  </si>
  <si>
    <t>Brandon</t>
  </si>
  <si>
    <t>Jackie Burke</t>
  </si>
  <si>
    <t>Advantus Panel Wall Certificate Holder - 8.5x11</t>
  </si>
  <si>
    <t>Carol City</t>
  </si>
  <si>
    <t>Janet McCullough</t>
  </si>
  <si>
    <t>LX 677</t>
  </si>
  <si>
    <t>Coconut Creek</t>
  </si>
  <si>
    <t>Vivian Clarke</t>
  </si>
  <si>
    <t>Camp Springs</t>
  </si>
  <si>
    <t>Aaron Dillon</t>
  </si>
  <si>
    <t>Avery 491</t>
  </si>
  <si>
    <t>Weatherford</t>
  </si>
  <si>
    <t>Avery White Multi-Purpose Labels</t>
  </si>
  <si>
    <t>Marguerite Yu</t>
  </si>
  <si>
    <t>Weslaco</t>
  </si>
  <si>
    <t>Epson C62 Color Inkjet Printer</t>
  </si>
  <si>
    <t>Arlene Gibbons</t>
  </si>
  <si>
    <t>Nu-Dell Leatherette Frames</t>
  </si>
  <si>
    <t>Muscatine</t>
  </si>
  <si>
    <t>Kristina Collier</t>
  </si>
  <si>
    <t>Allen Park</t>
  </si>
  <si>
    <t>Xerox 1894</t>
  </si>
  <si>
    <t>Earl Roy</t>
  </si>
  <si>
    <t>Mead 1st Gear 2" Zipper Binder, Asst. Colors</t>
  </si>
  <si>
    <t>Casselberry</t>
  </si>
  <si>
    <t>Advantus Push Pins, Aluminum Head</t>
  </si>
  <si>
    <t>Chris Ford</t>
  </si>
  <si>
    <t>Xerox 1947</t>
  </si>
  <si>
    <t>James Hunter</t>
  </si>
  <si>
    <t>Lubbock</t>
  </si>
  <si>
    <t>Patsy Harmon</t>
  </si>
  <si>
    <t>Presstex Flexible Ring Binders</t>
  </si>
  <si>
    <t>Lufkin</t>
  </si>
  <si>
    <t>Joe D Dean</t>
  </si>
  <si>
    <t>Mansfield</t>
  </si>
  <si>
    <t>Earl Buck</t>
  </si>
  <si>
    <t>Acco Smartsocket® Color-Coded Six-Outlet AC Adapter Model Surge Protectors</t>
  </si>
  <si>
    <t>Stockton</t>
  </si>
  <si>
    <t>Jeanne Walker</t>
  </si>
  <si>
    <t>Portsmouth</t>
  </si>
  <si>
    <t>Christina Hanna</t>
  </si>
  <si>
    <t>Eldon Pizzaz™ Desk Accessories</t>
  </si>
  <si>
    <t>George McLamb</t>
  </si>
  <si>
    <t>X-Rack™ File for Hanging Folders</t>
  </si>
  <si>
    <t>Alexandria</t>
  </si>
  <si>
    <t>Jean Khan</t>
  </si>
  <si>
    <t>Menlo Park</t>
  </si>
  <si>
    <t>Hazel Jones</t>
  </si>
  <si>
    <t>Wirebound Message Forms, Four 2 3/4 x 5 Forms per Page, Pink Paper</t>
  </si>
  <si>
    <t>Carolyn Greer</t>
  </si>
  <si>
    <t>Sunnyvale</t>
  </si>
  <si>
    <t>Recycled Eldon Regeneration Jumbo File</t>
  </si>
  <si>
    <t>Wesley Tate</t>
  </si>
  <si>
    <t>Crystal Floyd</t>
  </si>
  <si>
    <t>Battle Creek</t>
  </si>
  <si>
    <t>Charles Ward</t>
  </si>
  <si>
    <t>g520</t>
  </si>
  <si>
    <t>Moreno Valley</t>
  </si>
  <si>
    <t>Marc Ray</t>
  </si>
  <si>
    <t>Avery Hi-Liter® Fluorescent Desk Style Markers</t>
  </si>
  <si>
    <t>Mountain View</t>
  </si>
  <si>
    <t>Pamela Wiley</t>
  </si>
  <si>
    <t>Maxell DVD-RAM Discs</t>
  </si>
  <si>
    <t>Betsy Gibson</t>
  </si>
  <si>
    <t>Indianapolis</t>
  </si>
  <si>
    <t>Rebecca Lindsey</t>
  </si>
  <si>
    <t>*Staples* Highlighting Markers</t>
  </si>
  <si>
    <t>Kokomo</t>
  </si>
  <si>
    <t>Brooke Lancaster</t>
  </si>
  <si>
    <t>Lafayette</t>
  </si>
  <si>
    <t>Robyn Zhou</t>
  </si>
  <si>
    <t>Englewood</t>
  </si>
  <si>
    <t>#10- 4 1/8" x 9 1/2" Recycled Envelopes</t>
  </si>
  <si>
    <t>Gregory Crane</t>
  </si>
  <si>
    <t>Stacy Gould</t>
  </si>
  <si>
    <t>Bay City</t>
  </si>
  <si>
    <t>Kerry Green</t>
  </si>
  <si>
    <t>Frances Jackson</t>
  </si>
  <si>
    <t>Jeffersonville</t>
  </si>
  <si>
    <t>Global Leather and Oak Executive Chair, Black</t>
  </si>
  <si>
    <t>Tennsco Lockers, Sand</t>
  </si>
  <si>
    <t>Jean Weiss Diaz</t>
  </si>
  <si>
    <t>Elyria</t>
  </si>
  <si>
    <t>Kyle Kaufman</t>
  </si>
  <si>
    <t>Euclid</t>
  </si>
  <si>
    <t>Rodney Field</t>
  </si>
  <si>
    <t>Kensington 7 Outlet MasterPiece Power Center</t>
  </si>
  <si>
    <t>Howard Miller 13" Diameter Goldtone Round Wall Clock</t>
  </si>
  <si>
    <t>Veronica Peck</t>
  </si>
  <si>
    <t>Lifetime Advantage™ Folding Chairs, 4/Carton</t>
  </si>
  <si>
    <t>South Lake Tahoe</t>
  </si>
  <si>
    <t>Steve Raynor</t>
  </si>
  <si>
    <t>Taylors</t>
  </si>
  <si>
    <t>Norman Adams</t>
  </si>
  <si>
    <t>GBC Binding covers</t>
  </si>
  <si>
    <t>Wesley Reid</t>
  </si>
  <si>
    <t>Vicki Zhu Daniels</t>
  </si>
  <si>
    <t>Eldon Antistatic Chair Mats for Low to Medium Pile Carpets</t>
  </si>
  <si>
    <t>Clearfield</t>
  </si>
  <si>
    <t>Danielle Daniel</t>
  </si>
  <si>
    <t>GBC DocuBind 200 Manual Binding Machine</t>
  </si>
  <si>
    <t>Westerville</t>
  </si>
  <si>
    <t>Tommy Ellis Ritchie</t>
  </si>
  <si>
    <t>Westlake</t>
  </si>
  <si>
    <t>Fellowes Mighty 8 Compact Surge Protector</t>
  </si>
  <si>
    <t>Paul Puckett</t>
  </si>
  <si>
    <t>Memorex Slim 80 Minute CD-R, 10/Pack</t>
  </si>
  <si>
    <t>Wooster</t>
  </si>
  <si>
    <t>Marvin MacDonald</t>
  </si>
  <si>
    <t>Recycled Desk Saver Line "While You Were Out" Book, 5 1/2" X 4"</t>
  </si>
  <si>
    <t>Michael Tanner</t>
  </si>
  <si>
    <t>Alison Stewart</t>
  </si>
  <si>
    <t>Des Plaines</t>
  </si>
  <si>
    <t>Fellowes Staxonsteel® Drawer Files</t>
  </si>
  <si>
    <t>Wayne Sutherland</t>
  </si>
  <si>
    <t>Ibico Covers for Plastic or Wire Binding Elements</t>
  </si>
  <si>
    <t>Downers Grove</t>
  </si>
  <si>
    <t>Hanging Personal Folder File</t>
  </si>
  <si>
    <t>Tennsco Double-Tier Lockers</t>
  </si>
  <si>
    <t>Don Beard</t>
  </si>
  <si>
    <t>Ozark</t>
  </si>
  <si>
    <t>Kate Lehman</t>
  </si>
  <si>
    <t>Dundalk</t>
  </si>
  <si>
    <t>Gloria Jacobs</t>
  </si>
  <si>
    <t>Elmira</t>
  </si>
  <si>
    <t>Charlotte L Doyle</t>
  </si>
  <si>
    <t>Peel &amp; Stick Add-On Corner Pockets</t>
  </si>
  <si>
    <t>Coral Gables</t>
  </si>
  <si>
    <t>Renee Huang</t>
  </si>
  <si>
    <t>Avery 487</t>
  </si>
  <si>
    <t>Coral Springs</t>
  </si>
  <si>
    <t>Quartet Omega® Colored Chalk, 12/Pack</t>
  </si>
  <si>
    <t>StarTAC 8000</t>
  </si>
  <si>
    <t>Kay Schultz</t>
  </si>
  <si>
    <t>College Station</t>
  </si>
  <si>
    <t>Joseph Dawson</t>
  </si>
  <si>
    <t>Avery Legal 4-Ring Binder</t>
  </si>
  <si>
    <t>Muncie</t>
  </si>
  <si>
    <t>Randall Boykin</t>
  </si>
  <si>
    <t>Xerox 1888</t>
  </si>
  <si>
    <t>Earl Watts</t>
  </si>
  <si>
    <t>Hopkins</t>
  </si>
  <si>
    <t>Larry Hall</t>
  </si>
  <si>
    <t>Birmingham</t>
  </si>
  <si>
    <t>Neil Parker</t>
  </si>
  <si>
    <t>Boston School Pro Electric Pencil Sharpener, 1670</t>
  </si>
  <si>
    <t>Decatur</t>
  </si>
  <si>
    <t>Brad Stark</t>
  </si>
  <si>
    <t>GBC DocuBind 300 Electric Binding Machine</t>
  </si>
  <si>
    <t>Eden</t>
  </si>
  <si>
    <t>Jon Ayers</t>
  </si>
  <si>
    <t>Avery 508</t>
  </si>
  <si>
    <t>Palm Coast</t>
  </si>
  <si>
    <t>Nicole Reid</t>
  </si>
  <si>
    <t>University City</t>
  </si>
  <si>
    <t>John Bray</t>
  </si>
  <si>
    <t>Canon Image Class D660 Copier</t>
  </si>
  <si>
    <t>Richmond</t>
  </si>
  <si>
    <t>Laurence Flowers</t>
  </si>
  <si>
    <t>Portfile® Personal File Boxes</t>
  </si>
  <si>
    <t>Biloxi</t>
  </si>
  <si>
    <t>Gary Koch</t>
  </si>
  <si>
    <t>Bretford CR4500 Series Slim Rectangular Table</t>
  </si>
  <si>
    <t>Clinton</t>
  </si>
  <si>
    <t>Tara Powers Underwood</t>
  </si>
  <si>
    <t>Staples Premium Bright 1-Part Blank Computer Paper</t>
  </si>
  <si>
    <t>Greenville</t>
  </si>
  <si>
    <t>Joan Floyd</t>
  </si>
  <si>
    <t>Staples Surge Protector 6 outlet</t>
  </si>
  <si>
    <t>Gulfport</t>
  </si>
  <si>
    <t>Carol Wood</t>
  </si>
  <si>
    <t>Avery 482</t>
  </si>
  <si>
    <t>James Nicholson</t>
  </si>
  <si>
    <t>Euro Pro Shark Stick Mini Vacuum</t>
  </si>
  <si>
    <t>Annandale</t>
  </si>
  <si>
    <t>Zachary Maynard</t>
  </si>
  <si>
    <t>Hon GuestStacker Chair</t>
  </si>
  <si>
    <t>Blacksburg</t>
  </si>
  <si>
    <t>Edwin Coley</t>
  </si>
  <si>
    <t>Staples 1 Part Blank Computer Paper</t>
  </si>
  <si>
    <t>Sherry Hurley</t>
  </si>
  <si>
    <t>Fellowes Basic 104-Key Keyboard, Platinum</t>
  </si>
  <si>
    <t>Fayetteville</t>
  </si>
  <si>
    <t>Ronnie Nolan</t>
  </si>
  <si>
    <t>Waterville</t>
  </si>
  <si>
    <t>Lucille Buchanan</t>
  </si>
  <si>
    <t>Eldon Expressions™ Desk Accessory, Wood Photo Frame, Mahogany</t>
  </si>
  <si>
    <t>Willoughby</t>
  </si>
  <si>
    <t>Ronald O'Neill</t>
  </si>
  <si>
    <t>Avery Durable Poly Binders</t>
  </si>
  <si>
    <t>Chad Henson</t>
  </si>
  <si>
    <t>Huntington</t>
  </si>
  <si>
    <t>DAX Solid Wood Frames</t>
  </si>
  <si>
    <t>Newell 329</t>
  </si>
  <si>
    <t>Frank Hess</t>
  </si>
  <si>
    <t>Waldorf</t>
  </si>
  <si>
    <t>Alex Watkins</t>
  </si>
  <si>
    <t>Stockwell Push Pins</t>
  </si>
  <si>
    <t>Woodmere</t>
  </si>
  <si>
    <t>Don Rogers</t>
  </si>
  <si>
    <t>Avery Reinforcements for Hole-Punch Pages</t>
  </si>
  <si>
    <t>Franklin Square</t>
  </si>
  <si>
    <t>Kathleen Huang Hall</t>
  </si>
  <si>
    <t>GBC Clear Cover, 8-1/2 x 11, unpunched, 25 covers per pack</t>
  </si>
  <si>
    <t>Freeport</t>
  </si>
  <si>
    <t>Acme® Preferred Stainless Steel Scissors</t>
  </si>
  <si>
    <t>Jerry Ennis</t>
  </si>
  <si>
    <t>Sacramento</t>
  </si>
  <si>
    <t>Wayne Lutz</t>
  </si>
  <si>
    <t>TDK 4.7GB DVD-R Spindle, 15/Pack</t>
  </si>
  <si>
    <t>Hopkinton</t>
  </si>
  <si>
    <t>June Roberts</t>
  </si>
  <si>
    <t>Martin-Yale Premier Letter Opener</t>
  </si>
  <si>
    <t>Highland</t>
  </si>
  <si>
    <t>Gerald Petty</t>
  </si>
  <si>
    <t>600 Series Non-Flip</t>
  </si>
  <si>
    <t>Patrick Adcock</t>
  </si>
  <si>
    <t>GBC Prepunched Paper, 19-Hole, for Binding Systems, 24-lb</t>
  </si>
  <si>
    <t>Schererville</t>
  </si>
  <si>
    <t>Molly Browning</t>
  </si>
  <si>
    <t>Glen Cove</t>
  </si>
  <si>
    <t>Xerox 1882</t>
  </si>
  <si>
    <t>Letter/Legal File Tote with Clear Snap-On Lid, Black Granite</t>
  </si>
  <si>
    <t>Hon 2111 Invitation™ Series Corner Table</t>
  </si>
  <si>
    <t>Aaron Day</t>
  </si>
  <si>
    <t>Trav-L-File Heavy-Duty Shuttle II, Black</t>
  </si>
  <si>
    <t>Greeneville</t>
  </si>
  <si>
    <t>Lori Wolfe</t>
  </si>
  <si>
    <t>Hattiesburg</t>
  </si>
  <si>
    <t>BOSTON® Ranger® #55 Pencil Sharpener, Black</t>
  </si>
  <si>
    <t>Gerald Raynor</t>
  </si>
  <si>
    <t>Horn Lake</t>
  </si>
  <si>
    <t>Katherine W Epstein</t>
  </si>
  <si>
    <t>Hewlett-Packard Deskjet 3820 Color Inkjet Printer</t>
  </si>
  <si>
    <t>Jackson</t>
  </si>
  <si>
    <t>Sidney Greenberg</t>
  </si>
  <si>
    <t>Salinas</t>
  </si>
  <si>
    <t>Newell 336</t>
  </si>
  <si>
    <t>3M Polarizing Task Lamp with Clamp Arm, Light Gray</t>
  </si>
  <si>
    <t>Marvin Rollins</t>
  </si>
  <si>
    <t>Eaton Premium Continuous-Feed Paper, 25% Cotton, Letter Size, White, 1000 Shts/Box</t>
  </si>
  <si>
    <t>Stamford</t>
  </si>
  <si>
    <t>Sam Woodward</t>
  </si>
  <si>
    <t>Tenex Contemporary Contur Chairmats for Low and Medium Pile Carpet, Computer, 39" x 49"</t>
  </si>
  <si>
    <t>Friendswood</t>
  </si>
  <si>
    <t>Eugene Brewer Knox</t>
  </si>
  <si>
    <t>Bethpage</t>
  </si>
  <si>
    <t>Nina Bowles</t>
  </si>
  <si>
    <t>Woodstock</t>
  </si>
  <si>
    <t>Roy Hardison</t>
  </si>
  <si>
    <t>Belkin Premiere Surge Master II 8-outlet surge protector</t>
  </si>
  <si>
    <t>Dan Lamm</t>
  </si>
  <si>
    <t>Sony MFD2HD Formatted Diskettes, 10/Pack</t>
  </si>
  <si>
    <t>Asheboro</t>
  </si>
  <si>
    <t>Avery 485</t>
  </si>
  <si>
    <t>i270</t>
  </si>
  <si>
    <t>Charles Cline</t>
  </si>
  <si>
    <t>Thousand Oaks</t>
  </si>
  <si>
    <t>Elsie Pridgen</t>
  </si>
  <si>
    <t>Telephone Message Books with Fax/Mobile Section, 4 1/4" x 6"</t>
  </si>
  <si>
    <t>Laguna Hills</t>
  </si>
  <si>
    <t>Carolyn Bowling</t>
  </si>
  <si>
    <t>Imation DVD-RAM discs</t>
  </si>
  <si>
    <t>Letter Size Cart</t>
  </si>
  <si>
    <t>Mitchell Ross</t>
  </si>
  <si>
    <t>Burke</t>
  </si>
  <si>
    <t>GBC DocuBind TL200 Manual Binding Machine</t>
  </si>
  <si>
    <t>Sidney Scarborough</t>
  </si>
  <si>
    <t>Charlottesville</t>
  </si>
  <si>
    <t>Jeanne Nguyen</t>
  </si>
  <si>
    <t>Fairborn</t>
  </si>
  <si>
    <t>Esther Whitaker</t>
  </si>
  <si>
    <t>Staples Colored Interoffice Envelopes</t>
  </si>
  <si>
    <t>Electrix Fluorescent Magnifier Lamps &amp; Weighted Base</t>
  </si>
  <si>
    <t>Julie Edwards</t>
  </si>
  <si>
    <t>Eldon® 200 Class™ Desk Accessories</t>
  </si>
  <si>
    <t>Staples Copy Paper (20Lb. and 84 Bright)</t>
  </si>
  <si>
    <t>Wesley Corbett</t>
  </si>
  <si>
    <t>Conroe</t>
  </si>
  <si>
    <t>Lynn O'Donnell</t>
  </si>
  <si>
    <t>Elgin</t>
  </si>
  <si>
    <t>Larry Church</t>
  </si>
  <si>
    <t>Tennsco Industrial Shelving</t>
  </si>
  <si>
    <t>Neil Bailey</t>
  </si>
  <si>
    <t>636</t>
  </si>
  <si>
    <t>Harrisburg</t>
  </si>
  <si>
    <t>Rhonda Schroeder</t>
  </si>
  <si>
    <t>Acme Design Line 8" Stainless Steel Bent Scissors w/Champagne Handles, 3-1/8" Cut</t>
  </si>
  <si>
    <t>Melinda Thornton</t>
  </si>
  <si>
    <t>Reston</t>
  </si>
  <si>
    <t>#10 White Business Envelopes,4 1/8 x 9 1/2</t>
  </si>
  <si>
    <t>Holly Osborne</t>
  </si>
  <si>
    <t>Fellowes Personal Hanging Folder Files, Navy</t>
  </si>
  <si>
    <t>Hot Springs</t>
  </si>
  <si>
    <t>Joseph Hurst</t>
  </si>
  <si>
    <t>Ibico Presentation Index for Binding Systems</t>
  </si>
  <si>
    <t>Levittown</t>
  </si>
  <si>
    <t>Xerox 207</t>
  </si>
  <si>
    <t>Sandra Berry</t>
  </si>
  <si>
    <t>Meridian</t>
  </si>
  <si>
    <t>Lillian Day</t>
  </si>
  <si>
    <t>Shaker Heights</t>
  </si>
  <si>
    <t>Dennis Bowen</t>
  </si>
  <si>
    <t>Avery Premier Heavy-Duty Binder with Round Locking Rings</t>
  </si>
  <si>
    <t>Pottstown</t>
  </si>
  <si>
    <t>Sharon Long</t>
  </si>
  <si>
    <t>Marietta</t>
  </si>
  <si>
    <t>Regina Langley</t>
  </si>
  <si>
    <t>Hunt BOSTON® Vista® Battery-Operated Pencil Sharpener, Black</t>
  </si>
  <si>
    <t>Martinez</t>
  </si>
  <si>
    <t>Rosemary Stark</t>
  </si>
  <si>
    <t>TI 36X Solar Scientific Calculator</t>
  </si>
  <si>
    <t>Newnan</t>
  </si>
  <si>
    <t>Kathy Shah</t>
  </si>
  <si>
    <t>Garner</t>
  </si>
  <si>
    <t>Russell W Melton</t>
  </si>
  <si>
    <t>Northport</t>
  </si>
  <si>
    <t>Jennifer Zimmerman</t>
  </si>
  <si>
    <t>Eldon Simplefile® Box Office®</t>
  </si>
  <si>
    <t>Jonesboro</t>
  </si>
  <si>
    <t>Constance Flowers</t>
  </si>
  <si>
    <t>US Robotics 56K V.92 Internal PCI Faxmodem</t>
  </si>
  <si>
    <t>San Diego</t>
  </si>
  <si>
    <t>Linda Blake</t>
  </si>
  <si>
    <t>Hilliard</t>
  </si>
  <si>
    <t>Juanita Ballard</t>
  </si>
  <si>
    <t>Super Decoflex Portable Personal File</t>
  </si>
  <si>
    <t>Kent</t>
  </si>
  <si>
    <t>Carrie Lewis</t>
  </si>
  <si>
    <t>Kettering</t>
  </si>
  <si>
    <t>Kerry Wilkerson</t>
  </si>
  <si>
    <t>Idaho</t>
  </si>
  <si>
    <t>Moscow</t>
  </si>
  <si>
    <t>Nina Horne Kelly</t>
  </si>
  <si>
    <t>Xerox 197</t>
  </si>
  <si>
    <t>Christopher Meadows</t>
  </si>
  <si>
    <t>Harrison</t>
  </si>
  <si>
    <t>Eric West</t>
  </si>
  <si>
    <t>Hempstead</t>
  </si>
  <si>
    <t>Danielle Myers</t>
  </si>
  <si>
    <t>Advantus Employee of the Month Certificate Frame, 11 x 13-1/2</t>
  </si>
  <si>
    <t>Newell 308</t>
  </si>
  <si>
    <t>Dean Solomon</t>
  </si>
  <si>
    <t>Gastonia</t>
  </si>
  <si>
    <t>Xerox 1880</t>
  </si>
  <si>
    <t>Edna Pierce</t>
  </si>
  <si>
    <t>Goldsboro</t>
  </si>
  <si>
    <t>Paige Jacobs</t>
  </si>
  <si>
    <t>Accessory28</t>
  </si>
  <si>
    <t>Herbert Holden</t>
  </si>
  <si>
    <t>Avery 05222 Permanent Self-Adhesive File Folder Labels for Typewriters, on Rolls, White, 250/Roll</t>
  </si>
  <si>
    <t>Tenex Traditional Chairmats for Medium Pile Carpet, Standard Lip, 36" x 48"</t>
  </si>
  <si>
    <t>Accessory17</t>
  </si>
  <si>
    <t>Helen Simpson</t>
  </si>
  <si>
    <t>Enid</t>
  </si>
  <si>
    <t>Sherri P Stephens</t>
  </si>
  <si>
    <t>Lawton</t>
  </si>
  <si>
    <t>Nelson Hong</t>
  </si>
  <si>
    <t>Torrance</t>
  </si>
  <si>
    <t>AT&amp;T Black Trimline Phone, Model 210</t>
  </si>
  <si>
    <t>600 Series Flip</t>
  </si>
  <si>
    <t>Michele Bradshaw</t>
  </si>
  <si>
    <t>8890</t>
  </si>
  <si>
    <t>Dunedin</t>
  </si>
  <si>
    <t>12-1/2 Diameter Round Wall Clock</t>
  </si>
  <si>
    <t>Regeneration Desk Collection</t>
  </si>
  <si>
    <t>Ralph Woods Scott</t>
  </si>
  <si>
    <t>Avery Binding System Hidden Tab™ Executive Style Index Sets</t>
  </si>
  <si>
    <t>Creve Coeur</t>
  </si>
  <si>
    <t>Robert Rollins</t>
  </si>
  <si>
    <t>Jeff Spivey</t>
  </si>
  <si>
    <t>Marlene Kirk</t>
  </si>
  <si>
    <t>South Bend</t>
  </si>
  <si>
    <t>Charlotte Patterson</t>
  </si>
  <si>
    <t>Terre Haute</t>
  </si>
  <si>
    <t>Miriam Greenberg</t>
  </si>
  <si>
    <t>Valparaiso</t>
  </si>
  <si>
    <t>Ray Oakley</t>
  </si>
  <si>
    <t>West Lafayette</t>
  </si>
  <si>
    <t>Jackie Capps</t>
  </si>
  <si>
    <t>San Carlos</t>
  </si>
  <si>
    <t>Master Caster Door Stop, Brown</t>
  </si>
  <si>
    <t>Lawrence Dennis</t>
  </si>
  <si>
    <t>Newell 342</t>
  </si>
  <si>
    <t>San Clemente</t>
  </si>
  <si>
    <t>Valerie Siegel</t>
  </si>
  <si>
    <t>Derek Jernigan</t>
  </si>
  <si>
    <t>Galesburg</t>
  </si>
  <si>
    <t>Jack Morse</t>
  </si>
  <si>
    <t>Joyce Knox</t>
  </si>
  <si>
    <t>Parkersburg</t>
  </si>
  <si>
    <t>Albert Tyson</t>
  </si>
  <si>
    <t>Micro Innovations Media Access Pro Keyboard</t>
  </si>
  <si>
    <t>Olive Branch</t>
  </si>
  <si>
    <t>Marvin Yang</t>
  </si>
  <si>
    <t>Lexmark Z54se Color Inkjet Printer</t>
  </si>
  <si>
    <t>Pearl</t>
  </si>
  <si>
    <t>Danielle Schneider</t>
  </si>
  <si>
    <t>Staples Battery-Operated Desktop Pencil Sharpener</t>
  </si>
  <si>
    <t>Ian Hall</t>
  </si>
  <si>
    <t>Dearborn</t>
  </si>
  <si>
    <t>Xerox 1896</t>
  </si>
  <si>
    <t>Vanessa Boyer</t>
  </si>
  <si>
    <t>3M Polarizing Light Filter Sleeves</t>
  </si>
  <si>
    <t>Kate Peck</t>
  </si>
  <si>
    <t>Gould Plastics 9-Pocket Panel Bin, 18-3/8w x 5-1/4d x 20-1/2h, Black</t>
  </si>
  <si>
    <t>Bettendorf</t>
  </si>
  <si>
    <t>Wirebound Message Books, Four 2 3/4" x 5" Forms per Page, 600 Sets per Book</t>
  </si>
  <si>
    <t>Vincent Hale</t>
  </si>
  <si>
    <t>Newell 315</t>
  </si>
  <si>
    <t>Bush Westfield Collection Bookcases, Dark Cherry Finish, Fully Assembled</t>
  </si>
  <si>
    <t>Stacey Lucas</t>
  </si>
  <si>
    <t>Cedar Falls</t>
  </si>
  <si>
    <t>Suzanne Cochran</t>
  </si>
  <si>
    <t>Cedar Rapids</t>
  </si>
  <si>
    <t>Self-Adhesive Ring Binder Labels</t>
  </si>
  <si>
    <t>Dwight Albright Huffman</t>
  </si>
  <si>
    <t>Herbert Williamson</t>
  </si>
  <si>
    <t>Clifford Webb</t>
  </si>
  <si>
    <t>Townsend</t>
  </si>
  <si>
    <t>Michelle Steele</t>
  </si>
  <si>
    <t>Enterprise</t>
  </si>
  <si>
    <t>Joy Kaplan McNeill</t>
  </si>
  <si>
    <t>Carlsbad</t>
  </si>
  <si>
    <t>Erika Morgan</t>
  </si>
  <si>
    <t>Gina B Hess</t>
  </si>
  <si>
    <t>Webster</t>
  </si>
  <si>
    <t>Roberta Daniel</t>
  </si>
  <si>
    <t>Alamogordo</t>
  </si>
  <si>
    <t>Lisa Kim</t>
  </si>
  <si>
    <t>Tyvek® Side-Opening Peel &amp; Seel® Expanding Envelopes</t>
  </si>
  <si>
    <t>Palm Beach Gardens</t>
  </si>
  <si>
    <t>Xerox 1991</t>
  </si>
  <si>
    <t>Martin Kirk</t>
  </si>
  <si>
    <t>Chesapeake</t>
  </si>
  <si>
    <t>Anita Kent</t>
  </si>
  <si>
    <t>Linden</t>
  </si>
  <si>
    <t>Jacob Hirsch</t>
  </si>
  <si>
    <t>Epson LQ-870 Dot Matrix Printer</t>
  </si>
  <si>
    <t>Barrington</t>
  </si>
  <si>
    <t>Oscar Bowers</t>
  </si>
  <si>
    <t>Space Solutions™ Industrial Galvanized Steel Shelving.</t>
  </si>
  <si>
    <t>Gretchen Levine</t>
  </si>
  <si>
    <t>Chromcraft 48" x 96" Racetrack Double Pedestal Table</t>
  </si>
  <si>
    <t>Lima</t>
  </si>
  <si>
    <t>Melanie Burgess</t>
  </si>
  <si>
    <t>Webster Groves</t>
  </si>
  <si>
    <t>Maureen Herbert Hood</t>
  </si>
  <si>
    <t>Wisconsin</t>
  </si>
  <si>
    <t>Appleton</t>
  </si>
  <si>
    <t>Quality Park Security Envelopes</t>
  </si>
  <si>
    <t>Penny Tuttle</t>
  </si>
  <si>
    <t>Ibico EB-19 Dual Function Manual Binding System</t>
  </si>
  <si>
    <t>Amy Hall</t>
  </si>
  <si>
    <t>Lorain</t>
  </si>
  <si>
    <t>Sean Stephenson</t>
  </si>
  <si>
    <t>Peachtree City</t>
  </si>
  <si>
    <t>Marcia Feldman</t>
  </si>
  <si>
    <t>TI 30X Scientific Calculator</t>
  </si>
  <si>
    <t>Little Rock</t>
  </si>
  <si>
    <t>Tracy Buckley</t>
  </si>
  <si>
    <t>Executive Impressions 13-1/2" Indoor/Outdoor Wall Clock</t>
  </si>
  <si>
    <t>North Little Rock</t>
  </si>
  <si>
    <t>Executive Impressions 14" Contract Wall Clock</t>
  </si>
  <si>
    <t>Hannah Tyson</t>
  </si>
  <si>
    <t>Avery® 3 1/2" Diskette Storage Pages, 10/Pack</t>
  </si>
  <si>
    <t>Paragould</t>
  </si>
  <si>
    <t>Nathan Jenkins</t>
  </si>
  <si>
    <t>Pine Bluff</t>
  </si>
  <si>
    <t>Earl Alston</t>
  </si>
  <si>
    <t>Gregory R Snow</t>
  </si>
  <si>
    <t>Ibico EPK-21 Electric Binding System</t>
  </si>
  <si>
    <t>Greer</t>
  </si>
  <si>
    <t>William Crawford</t>
  </si>
  <si>
    <t>Garland</t>
  </si>
  <si>
    <t>Scott Moore</t>
  </si>
  <si>
    <t>Office Star - Ergonomic Mid Back Chair with 2-Way Adjustable Arms</t>
  </si>
  <si>
    <t>Diana Coble Hubbard</t>
  </si>
  <si>
    <t>Belkin F9M820V08 8 Outlet Surge</t>
  </si>
  <si>
    <t>Grand Prairie</t>
  </si>
  <si>
    <t>Bravo II™ Megaboss® 12-Amp Hard Body Upright, Replacement Belts, 2 Belts per Pack</t>
  </si>
  <si>
    <t>Rubbermaid ClusterMat Chairmats, Mat Size- 66" x 60", Lip 20" x 11" -90 Degree Angle</t>
  </si>
  <si>
    <t>Franklin Spencer</t>
  </si>
  <si>
    <t>Emporia</t>
  </si>
  <si>
    <t>Eileen McDonald</t>
  </si>
  <si>
    <t>Draper</t>
  </si>
  <si>
    <t>Honeywell Quietcare HEPA Air Cleaner</t>
  </si>
  <si>
    <t>Teresa Wallace</t>
  </si>
  <si>
    <t>Mount Lebanon</t>
  </si>
  <si>
    <t>Dana Waller</t>
  </si>
  <si>
    <t>Bush Advantage Collection® Racetrack Conference Table</t>
  </si>
  <si>
    <t>Bozeman</t>
  </si>
  <si>
    <t>Leslie Shannon</t>
  </si>
  <si>
    <t>Xerox 1986</t>
  </si>
  <si>
    <t>Butte</t>
  </si>
  <si>
    <t>Justin Frank</t>
  </si>
  <si>
    <t>Ted Crowder</t>
  </si>
  <si>
    <t>Vickie Martinez</t>
  </si>
  <si>
    <t>Belkin ErgoBoard™ Keyboard</t>
  </si>
  <si>
    <t>Bonnie Matthews Rowland</t>
  </si>
  <si>
    <t>Career Cubicle Clock, 8 1/4", Black</t>
  </si>
  <si>
    <t>Hammermill Color Copier Paper (28Lb. and 96 Bright)</t>
  </si>
  <si>
    <t>Sean Burton</t>
  </si>
  <si>
    <t>Saginaw</t>
  </si>
  <si>
    <t>Carolyn Hoffman</t>
  </si>
  <si>
    <t>Marsha Roy</t>
  </si>
  <si>
    <t>Tupelo</t>
  </si>
  <si>
    <t>Priscilla Brandon</t>
  </si>
  <si>
    <t>Willow Grove</t>
  </si>
  <si>
    <t>Robert Brantley</t>
  </si>
  <si>
    <t>Kensington 6 Outlet Guardian Standard Surge Protector</t>
  </si>
  <si>
    <t>Dearborn Heights</t>
  </si>
  <si>
    <t>Sherri F Vogel</t>
  </si>
  <si>
    <t>East Lansing</t>
  </si>
  <si>
    <t>Marianne Weiner Ennis</t>
  </si>
  <si>
    <t>Littleton</t>
  </si>
  <si>
    <t>Lynne Wilcox</t>
  </si>
  <si>
    <t>Lynda Rosenthal</t>
  </si>
  <si>
    <t>Eldon Jumbo ProFile™ Portable File Boxes Graphite/Black</t>
  </si>
  <si>
    <t>Midland</t>
  </si>
  <si>
    <t>Anna Burgess</t>
  </si>
  <si>
    <t>36X48 HARDFLOOR CHAIRMAT</t>
  </si>
  <si>
    <t>David Weaver</t>
  </si>
  <si>
    <t>Holladay</t>
  </si>
  <si>
    <t>White Dual Perf Computer Printout Paper, 2700 Sheets, 1 Part, Heavyweight, 20 lbs., 14 7/8 x 11</t>
  </si>
  <si>
    <t>Sanford Pocket Accent® Highlighters</t>
  </si>
  <si>
    <t>Paula Hubbard</t>
  </si>
  <si>
    <t>Xerox 1938</t>
  </si>
  <si>
    <t>Kearns</t>
  </si>
  <si>
    <t>Harriet Bowman</t>
  </si>
  <si>
    <t>GBC Standard Therm-A-Bind Covers</t>
  </si>
  <si>
    <t>Judy Frazier</t>
  </si>
  <si>
    <t>East Massapequa</t>
  </si>
  <si>
    <t>James Dickinson Ball</t>
  </si>
  <si>
    <t>Cynthia Khan</t>
  </si>
  <si>
    <t>Xerox 1950</t>
  </si>
  <si>
    <t>Durango</t>
  </si>
  <si>
    <t>Wayne Bean</t>
  </si>
  <si>
    <t>Cathy Simon</t>
  </si>
  <si>
    <t>Council Bluffs</t>
  </si>
  <si>
    <t>Xerox 220</t>
  </si>
  <si>
    <t>Erika Jordan</t>
  </si>
  <si>
    <t>O'Sullivan Living Dimensions 2-Shelf Bookcases</t>
  </si>
  <si>
    <t>Plum</t>
  </si>
  <si>
    <t>Lindsay O'Connell</t>
  </si>
  <si>
    <t>Canon BP1200DH 12-Digit Bubble Jet Printing Calculator</t>
  </si>
  <si>
    <t>688</t>
  </si>
  <si>
    <t>Jon Ward</t>
  </si>
  <si>
    <t>Revere Boxed Rubber Bands by Revere</t>
  </si>
  <si>
    <t>Lynda Herman</t>
  </si>
  <si>
    <t>Peter Adams</t>
  </si>
  <si>
    <t>Mount Vernon</t>
  </si>
  <si>
    <t>Jay Simon</t>
  </si>
  <si>
    <t>Rogers</t>
  </si>
  <si>
    <t>Eileen Schwartz</t>
  </si>
  <si>
    <t>Xerox 199</t>
  </si>
  <si>
    <t>Liberal</t>
  </si>
  <si>
    <t>Bretford Rectangular Conference Table Tops</t>
  </si>
  <si>
    <t>Kenneth Pollock</t>
  </si>
  <si>
    <t>Harrisonburg</t>
  </si>
  <si>
    <t>Newell 326</t>
  </si>
  <si>
    <t>Francis Kendall</t>
  </si>
  <si>
    <t>Albuquerque</t>
  </si>
  <si>
    <t>Louise Webster Sharma</t>
  </si>
  <si>
    <t>Hickory</t>
  </si>
  <si>
    <t>Nathan Newton</t>
  </si>
  <si>
    <t>High Point</t>
  </si>
  <si>
    <t>Lumber Crayons</t>
  </si>
  <si>
    <t>Marianne Carey</t>
  </si>
  <si>
    <t>Atlantic Metals Mobile 2-Shelf Bookcases, Custom Colors</t>
  </si>
  <si>
    <t>North Platte</t>
  </si>
  <si>
    <t>Alfred Singh</t>
  </si>
  <si>
    <t>Mechanicsville</t>
  </si>
  <si>
    <t>Todd D Norris</t>
  </si>
  <si>
    <t>Newport News</t>
  </si>
  <si>
    <t>Claudia Webb</t>
  </si>
  <si>
    <t>Indian Trail</t>
  </si>
  <si>
    <t>Elsie Boykin</t>
  </si>
  <si>
    <t>Fort Thomas</t>
  </si>
  <si>
    <t>Kelly Collins</t>
  </si>
  <si>
    <t>Eastpointe</t>
  </si>
  <si>
    <t>Victor Cherry</t>
  </si>
  <si>
    <t>Imation 5.2GB DVD-RAM</t>
  </si>
  <si>
    <t>Farmington Hills</t>
  </si>
  <si>
    <t>Avery 481</t>
  </si>
  <si>
    <t>Malcolm S Lanier</t>
  </si>
  <si>
    <t>Speediset Carbonless Redi-Letter® 7" x 8 1/2"</t>
  </si>
  <si>
    <t>Flint</t>
  </si>
  <si>
    <t>Ultra Door Pull Handle</t>
  </si>
  <si>
    <t>Xerox 1920</t>
  </si>
  <si>
    <t>Evan Kelley</t>
  </si>
  <si>
    <t>Garden City</t>
  </si>
  <si>
    <t>Matthew Conway</t>
  </si>
  <si>
    <t>Binder Clips by OIC</t>
  </si>
  <si>
    <t>Ithaca</t>
  </si>
  <si>
    <t>Annie Odom</t>
  </si>
  <si>
    <t>Fellowes Superior 10 Outlet Split Surge Protector</t>
  </si>
  <si>
    <t>New City</t>
  </si>
  <si>
    <t>Hewlett Packard LaserJet 3310 Copier</t>
  </si>
  <si>
    <t>Unpadded Memo Slips</t>
  </si>
  <si>
    <t>Vernon Hirsch Singleton</t>
  </si>
  <si>
    <t>Chico</t>
  </si>
  <si>
    <t>Patsy Shea</t>
  </si>
  <si>
    <t>Tracy Dyer</t>
  </si>
  <si>
    <t>Ultra Commercial Grade Dual Valve Door Closer</t>
  </si>
  <si>
    <t>Mount Pleasant</t>
  </si>
  <si>
    <t>Nathan Fox</t>
  </si>
  <si>
    <t>Myrtle Beach</t>
  </si>
  <si>
    <t>Leigh Burnette Hurley</t>
  </si>
  <si>
    <t>Xerox 1994</t>
  </si>
  <si>
    <t>Alfred Barber</t>
  </si>
  <si>
    <t>Mehlville</t>
  </si>
  <si>
    <t>Paige Mason</t>
  </si>
  <si>
    <t>Sanford Liquid Accent Highlighters</t>
  </si>
  <si>
    <t>*Staples* Packaging Labels</t>
  </si>
  <si>
    <t>Jeffrey Lloyd</t>
  </si>
  <si>
    <t>Bevis Steel Folding Chairs</t>
  </si>
  <si>
    <t>Oakton</t>
  </si>
  <si>
    <t>Jack Hatcher</t>
  </si>
  <si>
    <t>Hon Pagoda™ Stacking Chairs</t>
  </si>
  <si>
    <t>StarTAC 6500</t>
  </si>
  <si>
    <t>Carolyn Fisher</t>
  </si>
  <si>
    <t>Lexmark Z25 Color Inkjet Printer</t>
  </si>
  <si>
    <t>Sherwood</t>
  </si>
  <si>
    <t>Paige Powers</t>
  </si>
  <si>
    <t>West Memphis</t>
  </si>
  <si>
    <t>Joyce Kern</t>
  </si>
  <si>
    <t>Xerox 1974</t>
  </si>
  <si>
    <t>Sterling Heights</t>
  </si>
  <si>
    <t>Mary Hewitt</t>
  </si>
  <si>
    <t>Bush Mission Pointe Library</t>
  </si>
  <si>
    <t>Gladstone</t>
  </si>
  <si>
    <t>Philip Hawkins</t>
  </si>
  <si>
    <t>Hazelwood</t>
  </si>
  <si>
    <t>Melvin Kendall</t>
  </si>
  <si>
    <t>SouthWestern Bell FA970 Digital Answering Machine with Time/Day Stamp</t>
  </si>
  <si>
    <t>Clovis</t>
  </si>
  <si>
    <t>Crystal Crabtree</t>
  </si>
  <si>
    <t>West Palm Beach</t>
  </si>
  <si>
    <t>Jon Kendall</t>
  </si>
  <si>
    <t>Molly Webster</t>
  </si>
  <si>
    <t>Boston 16801 Nautilus™ Battery Pencil Sharpener</t>
  </si>
  <si>
    <t>Multi-Use Personal File Cart and Caster Set, Three Stacking Bins</t>
  </si>
  <si>
    <t>Lester Sawyer</t>
  </si>
  <si>
    <t>Fairfax</t>
  </si>
  <si>
    <t>Kerry Hardy</t>
  </si>
  <si>
    <t>Fort Lauderdale</t>
  </si>
  <si>
    <t>Courtney Boyd</t>
  </si>
  <si>
    <t>Melinda Rogers</t>
  </si>
  <si>
    <t>Hon Deluxe Fabric Upholstered Stacking Chairs, Rounded Back</t>
  </si>
  <si>
    <t>Dubuque</t>
  </si>
  <si>
    <t>Binder Posts</t>
  </si>
  <si>
    <t>Tom Hoyle Honeycutt</t>
  </si>
  <si>
    <t>Eldon Cleatmat® Chair Mats for Medium Pile Carpets</t>
  </si>
  <si>
    <t>Warren</t>
  </si>
  <si>
    <t>Wesley Field</t>
  </si>
  <si>
    <t>Xerox 1979</t>
  </si>
  <si>
    <t>Westland</t>
  </si>
  <si>
    <t>Brenda Jain</t>
  </si>
  <si>
    <t>Hon Non-Folding Utility Tables</t>
  </si>
  <si>
    <t>Sharon</t>
  </si>
  <si>
    <t>Harry Sellers</t>
  </si>
  <si>
    <t>Acco PRESSTEX® Data Binder with Storage Hooks, Dark Blue, 9 1/2" X 11"</t>
  </si>
  <si>
    <t>Pasadena</t>
  </si>
  <si>
    <t>Melanie Knight</t>
  </si>
  <si>
    <t>Newell 339</t>
  </si>
  <si>
    <t>Judy Hall</t>
  </si>
  <si>
    <t>Worcester</t>
  </si>
  <si>
    <t>Sheryl Reese</t>
  </si>
  <si>
    <t>Owensboro</t>
  </si>
  <si>
    <t>Joanne Spivey</t>
  </si>
  <si>
    <t>Brown Kraft Recycled Envelopes</t>
  </si>
  <si>
    <t>Independence</t>
  </si>
  <si>
    <t>Frank Cross</t>
  </si>
  <si>
    <t>Marvin Patrick</t>
  </si>
  <si>
    <t>Stanley Bostitch Contemporary Electric Pencil Sharpeners</t>
  </si>
  <si>
    <t>282</t>
  </si>
  <si>
    <t>Donald Melton</t>
  </si>
  <si>
    <t>New Bern</t>
  </si>
  <si>
    <t>Gene Heath Cross</t>
  </si>
  <si>
    <t>Jamestown</t>
  </si>
  <si>
    <t>Fellowes Strictly Business® Drawer File, Letter/Legal Size</t>
  </si>
  <si>
    <t>Karen O'Donnell</t>
  </si>
  <si>
    <t>Gyration Ultra Cordless Optical Suite</t>
  </si>
  <si>
    <t>Lester Woodward Maynard</t>
  </si>
  <si>
    <t>Boston 1799 Powerhouse™ Electric Pencil Sharpener</t>
  </si>
  <si>
    <t>Lindenhurst</t>
  </si>
  <si>
    <t>David Hoyle</t>
  </si>
  <si>
    <t>Tensor Computer Mounted Lamp</t>
  </si>
  <si>
    <t>Laurie Howe</t>
  </si>
  <si>
    <t>Brooklyn Center</t>
  </si>
  <si>
    <t>Eddie Walker</t>
  </si>
  <si>
    <t>Brooklyn Park</t>
  </si>
  <si>
    <t>Oscar Ford</t>
  </si>
  <si>
    <t>Burnsville</t>
  </si>
  <si>
    <t>Bobby Powell</t>
  </si>
  <si>
    <t>Fort Dodge</t>
  </si>
  <si>
    <t>3285</t>
  </si>
  <si>
    <t>Sharon Thomas</t>
  </si>
  <si>
    <t>College Park</t>
  </si>
  <si>
    <t>Anita Hahn</t>
  </si>
  <si>
    <t>Safco Industrial Wire Shelving</t>
  </si>
  <si>
    <t>Bowie</t>
  </si>
  <si>
    <t>Stacy Chang</t>
  </si>
  <si>
    <t>Catonsville</t>
  </si>
  <si>
    <t>Christopher High</t>
  </si>
  <si>
    <t>Massillon</t>
  </si>
  <si>
    <t>Clara Kaplan</t>
  </si>
  <si>
    <t>Medina</t>
  </si>
  <si>
    <t>Jennifer Stanton</t>
  </si>
  <si>
    <t>Winter Garden</t>
  </si>
  <si>
    <t>Sean McKenna</t>
  </si>
  <si>
    <t>Office Star Flex Back Scooter Chair with Aluminum Finish Frame</t>
  </si>
  <si>
    <t>Hobbs</t>
  </si>
  <si>
    <t>Maurice Kelly</t>
  </si>
  <si>
    <t>Lakeland</t>
  </si>
  <si>
    <t>Alvin Hoover</t>
  </si>
  <si>
    <t>State College</t>
  </si>
  <si>
    <t>Jeff Meadows</t>
  </si>
  <si>
    <t>Paducah</t>
  </si>
  <si>
    <t>Xerox 1917</t>
  </si>
  <si>
    <t>Lloyd Levin</t>
  </si>
  <si>
    <t>Tripp Lite Isotel 6 Outlet Surge Protector with Fax/Modem Protection</t>
  </si>
  <si>
    <t>Novimex Turbo Task Chair</t>
  </si>
  <si>
    <t>Bernard Thompson</t>
  </si>
  <si>
    <t>HP Office Paper (20Lb. and 87 Bright)</t>
  </si>
  <si>
    <t>Raleigh</t>
  </si>
  <si>
    <t>Nicole Pope</t>
  </si>
  <si>
    <t>Rocky Mount</t>
  </si>
  <si>
    <t>Geoffrey H Wong</t>
  </si>
  <si>
    <t>Rome</t>
  </si>
  <si>
    <t>Accessory15</t>
  </si>
  <si>
    <t>Helen Dickerson</t>
  </si>
  <si>
    <t>Kensington 7 Outlet MasterPiece Power Center with Fax/Phone Line Protection</t>
  </si>
  <si>
    <t>Joplin</t>
  </si>
  <si>
    <t>James Davenport</t>
  </si>
  <si>
    <t>Acco Four Pocket Poly Ring Binder with Label Holder, Smoke, 1"</t>
  </si>
  <si>
    <t>Kansas City</t>
  </si>
  <si>
    <t>Brandon Beach</t>
  </si>
  <si>
    <t>Holmes Replacement Filter for HEPA Air Cleaner, Medium Room</t>
  </si>
  <si>
    <t>Kirkwood</t>
  </si>
  <si>
    <t>Carlos Adkins</t>
  </si>
  <si>
    <t>Land O Lakes</t>
  </si>
  <si>
    <t>Kristine Holden</t>
  </si>
  <si>
    <t>Mauldin</t>
  </si>
  <si>
    <t>V70</t>
  </si>
  <si>
    <t>Brett Ingram</t>
  </si>
  <si>
    <t>Acme Galleria® Hot Forged Steel Scissors with Colored Handles</t>
  </si>
  <si>
    <t>Harker Heights</t>
  </si>
  <si>
    <t>Debra Block</t>
  </si>
  <si>
    <t>Belkin 325VA UPS Surge Protector, 6'</t>
  </si>
  <si>
    <t>Harlingen</t>
  </si>
  <si>
    <t>Marlene Harrison</t>
  </si>
  <si>
    <t>Westinghouse Floor Lamp with Metal Mesh Shade, Black</t>
  </si>
  <si>
    <t>Houston</t>
  </si>
  <si>
    <t>Dennis Block Richardson</t>
  </si>
  <si>
    <t>Niagara Falls</t>
  </si>
  <si>
    <t>Lucille McGee</t>
  </si>
  <si>
    <t>Greensburg</t>
  </si>
  <si>
    <t>Monica Harvey</t>
  </si>
  <si>
    <t>Eau Claire</t>
  </si>
  <si>
    <t>Jimmy Waters</t>
  </si>
  <si>
    <t>Fitchburg</t>
  </si>
  <si>
    <t>Nancy Holden</t>
  </si>
  <si>
    <t>Franklin</t>
  </si>
  <si>
    <t>Arnold Floyd Blair</t>
  </si>
  <si>
    <t>Rock Hill</t>
  </si>
  <si>
    <t>Larry Langston</t>
  </si>
  <si>
    <t>Spartanburg</t>
  </si>
  <si>
    <t>Samuel Newman</t>
  </si>
  <si>
    <t>Summerville</t>
  </si>
  <si>
    <t>Desktop 3-Pocket Hot File®</t>
  </si>
  <si>
    <t>Ryan Herman</t>
  </si>
  <si>
    <t>Glen Robertson</t>
  </si>
  <si>
    <t>Coon Rapids</t>
  </si>
  <si>
    <t>Holmes HEPA Air Purifier</t>
  </si>
  <si>
    <t>Logitech Cordless Navigator Duo</t>
  </si>
  <si>
    <t>Beth Dolan</t>
  </si>
  <si>
    <t>Global Enterprise Series Seating High-Back Swivel/Tilt Chairs</t>
  </si>
  <si>
    <t>Panama City</t>
  </si>
  <si>
    <t>Bevis Round Conference Table Top &amp; Single Column Base</t>
  </si>
  <si>
    <t>Joe Baldwin</t>
  </si>
  <si>
    <t>Pat Kinney</t>
  </si>
  <si>
    <t>South Dakota</t>
  </si>
  <si>
    <t>Laurence Cummings</t>
  </si>
  <si>
    <t>Lehigh Acres</t>
  </si>
  <si>
    <t>Emma Buckley</t>
  </si>
  <si>
    <t>Holmes Replacement Filter for HEPA Air Cleaner, Very Large Room, HEPA Filter</t>
  </si>
  <si>
    <t>Coachella</t>
  </si>
  <si>
    <t>Boston 1730 StandUp Electric Pencil Sharpener</t>
  </si>
  <si>
    <t>Kara Foster</t>
  </si>
  <si>
    <t>Marion</t>
  </si>
  <si>
    <t>Megan Woods</t>
  </si>
  <si>
    <t>Green Bay</t>
  </si>
  <si>
    <t>Stephanie Hawkins</t>
  </si>
  <si>
    <t>Greenfield</t>
  </si>
  <si>
    <t>Newell 318</t>
  </si>
  <si>
    <t>Rubber Band Ball</t>
  </si>
  <si>
    <t>Lynn Hines</t>
  </si>
  <si>
    <t>Wilson Jones DublLock® D-Ring Binders</t>
  </si>
  <si>
    <t>Gordon Boswell</t>
  </si>
  <si>
    <t>Cloverleaf</t>
  </si>
  <si>
    <t>Colleen Marsh</t>
  </si>
  <si>
    <t>Global Leather Highback Executive Chair with Pneumatic Height Adjustment, Black</t>
  </si>
  <si>
    <t>Sylvia Kumar</t>
  </si>
  <si>
    <t>Pleasure Ridge Park</t>
  </si>
  <si>
    <t>Faye Silver</t>
  </si>
  <si>
    <t>Crofton</t>
  </si>
  <si>
    <t>Kerry Beach</t>
  </si>
  <si>
    <t>Cumberland</t>
  </si>
  <si>
    <t>T65</t>
  </si>
  <si>
    <t>Lesro Sheffield Collection Coffee Table, End Table, Center Table, Corner Table</t>
  </si>
  <si>
    <t>Patrick Lowry</t>
  </si>
  <si>
    <t>Edgewood</t>
  </si>
  <si>
    <t>Clyde Burnett</t>
  </si>
  <si>
    <t>Emma Bloom</t>
  </si>
  <si>
    <t>Wyoming</t>
  </si>
  <si>
    <t>Rock Springs</t>
  </si>
  <si>
    <t>Danielle Baird</t>
  </si>
  <si>
    <t>Annie Horne</t>
  </si>
  <si>
    <t>Post-it® “Important Message” Note Pad, Neon Colors, 50 Sheets/Pad</t>
  </si>
  <si>
    <t>Fort Myers</t>
  </si>
  <si>
    <t>Vincent Daniel</t>
  </si>
  <si>
    <t>Fruit Cove</t>
  </si>
  <si>
    <t>Jacob Murray</t>
  </si>
  <si>
    <t>DAX Cubicle Frames - 8x10</t>
  </si>
  <si>
    <t>Mike G Hartman</t>
  </si>
  <si>
    <t>Pembroke Pines</t>
  </si>
  <si>
    <t>Marvin Parrott</t>
  </si>
  <si>
    <t>Duluth</t>
  </si>
  <si>
    <t>Debra Batchelor</t>
  </si>
  <si>
    <t>Eldon Shelf Savers™ Cubes and Bins</t>
  </si>
  <si>
    <t>Mildred Briggs</t>
  </si>
  <si>
    <t>GBC Therma-A-Bind 250T Electric Binding System</t>
  </si>
  <si>
    <t>Lisa Branch</t>
  </si>
  <si>
    <t>Grand Rapids</t>
  </si>
  <si>
    <t>Geoffrey Saunders</t>
  </si>
  <si>
    <t>Janice Frye</t>
  </si>
  <si>
    <t>Las Cruces</t>
  </si>
  <si>
    <t>Jacob McNeill</t>
  </si>
  <si>
    <t>Imation Primaris 3.5" 2HD Unformatted Diskettes, 10/Pack</t>
  </si>
  <si>
    <t>Oceanside</t>
  </si>
  <si>
    <t>Tyvek ® Top-Opening Peel &amp; Seel Envelopes, Plain White</t>
  </si>
  <si>
    <t>Debbie Dillon</t>
  </si>
  <si>
    <t>Xerox 216</t>
  </si>
  <si>
    <t>Tina Monroe</t>
  </si>
  <si>
    <t>Fellowes Binding Cases</t>
  </si>
  <si>
    <t>Sandy Springs</t>
  </si>
  <si>
    <t>Beverly Roberts</t>
  </si>
  <si>
    <t>Savannah</t>
  </si>
  <si>
    <t>Julian F Wolfe</t>
  </si>
  <si>
    <t>Hanover Park</t>
  </si>
  <si>
    <t>Ken H Frazier</t>
  </si>
  <si>
    <t>Kyle Fink</t>
  </si>
  <si>
    <t>Sanford EarthWrite® Recycled Pencils, Medium Soft, #2</t>
  </si>
  <si>
    <t>Petersburg</t>
  </si>
  <si>
    <t>Canon PC1080F Personal Copier</t>
  </si>
  <si>
    <t>Sandra Faulkner</t>
  </si>
  <si>
    <t>Holmes Harmony HEPA Air Purifier for 17 x 20 Room</t>
  </si>
  <si>
    <t>XtraLife® ClearVue™ Slant-D® Ring Binders by Cardinal</t>
  </si>
  <si>
    <t>Wesley Cho</t>
  </si>
  <si>
    <t>Arlene Wiggins Dalton</t>
  </si>
  <si>
    <t>Global Airflow Leather Mesh Back Chair, Black</t>
  </si>
  <si>
    <t>Huntsville</t>
  </si>
  <si>
    <t>Nicholas Wallace</t>
  </si>
  <si>
    <t>Logitech Cordless Elite Duo</t>
  </si>
  <si>
    <t>Hurst</t>
  </si>
  <si>
    <t>Dorothy Holt</t>
  </si>
  <si>
    <t>Irving</t>
  </si>
  <si>
    <t>John Merritt</t>
  </si>
  <si>
    <t>Keller</t>
  </si>
  <si>
    <t>Kimberly Reilly</t>
  </si>
  <si>
    <t>Killeen</t>
  </si>
  <si>
    <t>7160</t>
  </si>
  <si>
    <t>Troy Cassidy</t>
  </si>
  <si>
    <t>GBC Standard Plastic Binding Systems Combs</t>
  </si>
  <si>
    <t>Lindsay Tate</t>
  </si>
  <si>
    <t>Midwest City</t>
  </si>
  <si>
    <t>Debra P May</t>
  </si>
  <si>
    <t>Moore</t>
  </si>
  <si>
    <t>Judith Shepherd</t>
  </si>
  <si>
    <t>Muskego</t>
  </si>
  <si>
    <t>Kenneth Capps</t>
  </si>
  <si>
    <t>Melbourne</t>
  </si>
  <si>
    <t>Natalie Aldridge</t>
  </si>
  <si>
    <t>Merritt Island</t>
  </si>
  <si>
    <t>Danny Richmond</t>
  </si>
  <si>
    <t>Binney &amp; Smith inkTank™ Erasable Pocket Highlighter, Chisel Tip, Yellow</t>
  </si>
  <si>
    <t>Melanie Morrow</t>
  </si>
  <si>
    <t>Edina</t>
  </si>
  <si>
    <t>Tonya Miller</t>
  </si>
  <si>
    <t>Newell 31</t>
  </si>
  <si>
    <t>Janesville</t>
  </si>
  <si>
    <t>Donna Braun</t>
  </si>
  <si>
    <t>Hoover</t>
  </si>
  <si>
    <t>Joan Beach</t>
  </si>
  <si>
    <t>Mobile</t>
  </si>
  <si>
    <t>Deflect-o RollaMat Studded, Beveled Mat for Medium Pile Carpeting</t>
  </si>
  <si>
    <t>Yvonne Collier</t>
  </si>
  <si>
    <t>GBC Twin Loop™ Wire Binding Elements, 9/16" Spine, Black</t>
  </si>
  <si>
    <t>Lino Lakes</t>
  </si>
  <si>
    <t>Troy Casey</t>
  </si>
  <si>
    <t>Xerox 227</t>
  </si>
  <si>
    <t>Lucille Gibbons</t>
  </si>
  <si>
    <t>Peel-Off® China Markers</t>
  </si>
  <si>
    <t>Joe George</t>
  </si>
  <si>
    <t>Bossier City</t>
  </si>
  <si>
    <t>Hon Rectangular Conference Tables</t>
  </si>
  <si>
    <t>GBC Standard Plastic Binding Systems' Combs</t>
  </si>
  <si>
    <t>Gilbert Godfrey</t>
  </si>
  <si>
    <t>Sault Sainte Marie</t>
  </si>
  <si>
    <t>Nu-Form 106-Key Ergonomic Keyboard w/ Touchpad</t>
  </si>
  <si>
    <t>Xerox 1989</t>
  </si>
  <si>
    <t>Rhonda Stein</t>
  </si>
  <si>
    <t>Salisbury</t>
  </si>
  <si>
    <t>Ricky Sanders</t>
  </si>
  <si>
    <t>Joliet</t>
  </si>
  <si>
    <t>Kelly Sawyer</t>
  </si>
  <si>
    <t>Rhonda Bryant</t>
  </si>
  <si>
    <t>Winter Haven</t>
  </si>
  <si>
    <t>Fellowes Recycled Storage Drawers</t>
  </si>
  <si>
    <t>Jack Horn</t>
  </si>
  <si>
    <t>Statesboro</t>
  </si>
  <si>
    <t>Michelle Bryant Phillips</t>
  </si>
  <si>
    <t>Tucker</t>
  </si>
  <si>
    <t>Gordon Walker</t>
  </si>
  <si>
    <t>Cabot</t>
  </si>
  <si>
    <t>Boston Model 1800 Electric Pencil Sharpener, Gray</t>
  </si>
  <si>
    <t>Craig Liu</t>
  </si>
  <si>
    <t>Pauline Finch</t>
  </si>
  <si>
    <t>Costa Mesa</t>
  </si>
  <si>
    <t>TDK 4.7GB DVD-R</t>
  </si>
  <si>
    <t>Sean N Boyer</t>
  </si>
  <si>
    <t>Maria Block</t>
  </si>
  <si>
    <t>Arlene Long</t>
  </si>
  <si>
    <t>Geoffrey Koch</t>
  </si>
  <si>
    <t>Kankakee</t>
  </si>
  <si>
    <t>Kevin Smith</t>
  </si>
  <si>
    <t>Lake In The Hills</t>
  </si>
  <si>
    <t>Toni Owens Poe</t>
  </si>
  <si>
    <t>Munster</t>
  </si>
  <si>
    <t>Alfred Harmon</t>
  </si>
  <si>
    <t>Xerox 1984</t>
  </si>
  <si>
    <t>Cheshire</t>
  </si>
  <si>
    <t>Jeanette Davies</t>
  </si>
  <si>
    <t>Pauline Brooks</t>
  </si>
  <si>
    <t>Sidney Larson</t>
  </si>
  <si>
    <t>Xerox 1951</t>
  </si>
  <si>
    <t>Frances Holt</t>
  </si>
  <si>
    <t>Xerox 1905</t>
  </si>
  <si>
    <t>Cambridge</t>
  </si>
  <si>
    <t>Leo E Underwood</t>
  </si>
  <si>
    <t>Sandy Mueller</t>
  </si>
  <si>
    <t>Providence</t>
  </si>
  <si>
    <t>Shawn Meyer</t>
  </si>
  <si>
    <t>Corsicana</t>
  </si>
  <si>
    <t>Harriet Wooten</t>
  </si>
  <si>
    <t>Derek Sweeney</t>
  </si>
  <si>
    <t>Gretchen Orr</t>
  </si>
  <si>
    <t>Lake Charles</t>
  </si>
  <si>
    <t>Janet Zhang</t>
  </si>
  <si>
    <t>Apple Valley</t>
  </si>
  <si>
    <t>Rick Houston</t>
  </si>
  <si>
    <t>Atascadero</t>
  </si>
  <si>
    <t>Mitchell Goldberg</t>
  </si>
  <si>
    <t>Max Hubbard</t>
  </si>
  <si>
    <t>Winter Park</t>
  </si>
  <si>
    <t>Helen Ferguson</t>
  </si>
  <si>
    <t>Winter Springs</t>
  </si>
  <si>
    <t>Josephine Dalton</t>
  </si>
  <si>
    <t>Artistic Insta-Plaque</t>
  </si>
  <si>
    <t>Rick Ellis</t>
  </si>
  <si>
    <t>Edna Freeman</t>
  </si>
  <si>
    <t>Virginia Beach</t>
  </si>
  <si>
    <t>Wayne Bass</t>
  </si>
  <si>
    <t>Accessory31</t>
  </si>
  <si>
    <t>Boston KS Multi-Size Manual Pencil Sharpener</t>
  </si>
  <si>
    <t>Dixon Ticonderoga® Erasable Colored Pencil Set, 12-Color</t>
  </si>
  <si>
    <t>Martha Bowers</t>
  </si>
  <si>
    <t>Whitehall</t>
  </si>
  <si>
    <t>Joan Bowers</t>
  </si>
  <si>
    <t>York</t>
  </si>
  <si>
    <t>Virginia McNeill</t>
  </si>
  <si>
    <t>GBC ProClick Spines for 32-Hole Punch</t>
  </si>
  <si>
    <t>Kenosha</t>
  </si>
  <si>
    <t>Karl Knowles</t>
  </si>
  <si>
    <t>Laurie Moon</t>
  </si>
  <si>
    <t>Ossining</t>
  </si>
  <si>
    <t>Aluminum Document Frame</t>
  </si>
  <si>
    <t>Karen Warren</t>
  </si>
  <si>
    <t>Fridley</t>
  </si>
  <si>
    <t>Yvonne Stephens</t>
  </si>
  <si>
    <t>Davis</t>
  </si>
  <si>
    <t>DAX Copper Panel Document Frame, 5 x 7 Size</t>
  </si>
  <si>
    <t>Deflect-O® Glasstique™ Clear Desk Accessories</t>
  </si>
  <si>
    <t>Rosemary O'Brien</t>
  </si>
  <si>
    <t>Kent Gill</t>
  </si>
  <si>
    <t>Opelika</t>
  </si>
  <si>
    <t>Balt Solid Wood Rectangular Table</t>
  </si>
  <si>
    <t>Marshall Sutherland</t>
  </si>
  <si>
    <t>Phenix City</t>
  </si>
  <si>
    <t>Wendy Pridgen Pearce</t>
  </si>
  <si>
    <t>Okidata ML520 Series Dot Matrix Printers</t>
  </si>
  <si>
    <t>Holland</t>
  </si>
  <si>
    <t>TOPS Voice Message Log Book, Flash Format</t>
  </si>
  <si>
    <t>Seth Matthews</t>
  </si>
  <si>
    <t>Inkster</t>
  </si>
  <si>
    <t>Eugene H Walsh</t>
  </si>
  <si>
    <t>Xerox 20</t>
  </si>
  <si>
    <t>Manitowoc</t>
  </si>
  <si>
    <t>Anne Schultz</t>
  </si>
  <si>
    <t>Athens</t>
  </si>
  <si>
    <t>Malcolm French</t>
  </si>
  <si>
    <t>Acme Kleencut® Forged Steel Scissors</t>
  </si>
  <si>
    <t>Merrimack</t>
  </si>
  <si>
    <t>Penny Leach</t>
  </si>
  <si>
    <t>Hackensack</t>
  </si>
  <si>
    <t>Gina Curry</t>
  </si>
  <si>
    <t>Iselin</t>
  </si>
  <si>
    <t>Tommy Lutz</t>
  </si>
  <si>
    <t>Anthony Stanley</t>
  </si>
  <si>
    <t>Eureka The Boss® Cordless Rechargeable Stick Vac</t>
  </si>
  <si>
    <t>Fords</t>
  </si>
  <si>
    <t>Laurence Hull</t>
  </si>
  <si>
    <t>Portage</t>
  </si>
  <si>
    <t>Gerald Crabtree</t>
  </si>
  <si>
    <t>Aberdeen</t>
  </si>
  <si>
    <t>Amy Hamrick Melvin</t>
  </si>
  <si>
    <t>Security-Tint Envelopes</t>
  </si>
  <si>
    <t>6162</t>
  </si>
  <si>
    <t>Brandon E Shepherd</t>
  </si>
  <si>
    <t>Sioux Falls</t>
  </si>
  <si>
    <t>Phyllis Little</t>
  </si>
  <si>
    <t>Bartlett</t>
  </si>
  <si>
    <t>Robyn Hayes</t>
  </si>
  <si>
    <t>Sanford 52201 APSCO Electric Pencil Sharpener</t>
  </si>
  <si>
    <t>Brentwood</t>
  </si>
  <si>
    <t>Lillian Fischer</t>
  </si>
  <si>
    <t>Avery Trapezoid Extra Heavy Duty 4" Binders</t>
  </si>
  <si>
    <t>Danielle P Rao</t>
  </si>
  <si>
    <t>Betsy Puckett</t>
  </si>
  <si>
    <t>Norman</t>
  </si>
  <si>
    <t>i1000</t>
  </si>
  <si>
    <t>Alicia Wood Shah</t>
  </si>
  <si>
    <t>Boise</t>
  </si>
  <si>
    <t>Marianne Connor</t>
  </si>
  <si>
    <t>Teresa Bishop</t>
  </si>
  <si>
    <t>Bakersfield</t>
  </si>
  <si>
    <t>Eldon Radial Chair Mat for Low to Medium Pile Carpets</t>
  </si>
  <si>
    <t>Leo J Olson</t>
  </si>
  <si>
    <t>Joanne Chu</t>
  </si>
  <si>
    <t>Baldwin</t>
  </si>
  <si>
    <t>Brenda Ross</t>
  </si>
  <si>
    <t>Leo Kane</t>
  </si>
  <si>
    <t>Derby</t>
  </si>
  <si>
    <t>Benjamin Lam</t>
  </si>
  <si>
    <t>Global Leather Task Chair, Black</t>
  </si>
  <si>
    <t>Prang Colored Pencils</t>
  </si>
  <si>
    <t>Jeffrey Page</t>
  </si>
  <si>
    <t>SAFCO Commercial Wire Shelving, Black</t>
  </si>
  <si>
    <t>Pat Baker</t>
  </si>
  <si>
    <t>Kensington 6 Outlet MasterPiece® HOMEOFFICE Power Control Center</t>
  </si>
  <si>
    <t>Carlos Hanson</t>
  </si>
  <si>
    <t>Executive Impressions 8-1/2" Career Panel/Partition Cubicle Clock</t>
  </si>
  <si>
    <t>Rapid City</t>
  </si>
  <si>
    <t>Xerox 1962</t>
  </si>
  <si>
    <t>Staples Vinyl Coated Paper Clips</t>
  </si>
  <si>
    <t>Yvonne Mann</t>
  </si>
  <si>
    <t>Model L Table or Wall-Mount Pencil Sharpener</t>
  </si>
  <si>
    <t>Lloyd Fuller</t>
  </si>
  <si>
    <t>Geoffrey Rivera</t>
  </si>
  <si>
    <t>Deflect-o EconoMat Studded, No Bevel Mat for Low Pile Carpeting</t>
  </si>
  <si>
    <t>Winchester</t>
  </si>
  <si>
    <t>Edna Michael</t>
  </si>
  <si>
    <t>Port Charlotte</t>
  </si>
  <si>
    <t>DAX Value U-Channel Document Frames, Easel Back</t>
  </si>
  <si>
    <t>Kathryn Wolfe</t>
  </si>
  <si>
    <t>GBC Plastic Binding Combs</t>
  </si>
  <si>
    <t>Plainview</t>
  </si>
  <si>
    <t>Marlene Gray</t>
  </si>
  <si>
    <t>Avery 496</t>
  </si>
  <si>
    <t>Clifton</t>
  </si>
  <si>
    <t>Lloyd Cannon</t>
  </si>
  <si>
    <t>Sally Dunn</t>
  </si>
  <si>
    <t>Tuscaloosa</t>
  </si>
  <si>
    <t>Ricky W Clements</t>
  </si>
  <si>
    <t>Vestavia Hills</t>
  </si>
  <si>
    <t>Marcia Greenberg</t>
  </si>
  <si>
    <t>Cardinal Holdit Business Card Pockets</t>
  </si>
  <si>
    <t>Bullhead City</t>
  </si>
  <si>
    <t>Hon Metal Bookcases, Black</t>
  </si>
  <si>
    <t>Juan Gold</t>
  </si>
  <si>
    <t>Pensacola</t>
  </si>
  <si>
    <t>Tenex Personal Project File with Scoop Front Design, Black</t>
  </si>
  <si>
    <t>Stanley Steele</t>
  </si>
  <si>
    <t>Ellicott City</t>
  </si>
  <si>
    <t>Lynda Banks</t>
  </si>
  <si>
    <t>Avery 492</t>
  </si>
  <si>
    <t>Kalamazoo</t>
  </si>
  <si>
    <t>Becky Farmer</t>
  </si>
  <si>
    <t>Lansing</t>
  </si>
  <si>
    <t>Caroline Stone</t>
  </si>
  <si>
    <t>Memo Book, 100 Message Capacity, 5 3/8” x 11”</t>
  </si>
  <si>
    <t>Donna Block</t>
  </si>
  <si>
    <t>Dalton</t>
  </si>
  <si>
    <t>Erika Clapp</t>
  </si>
  <si>
    <t>Chattanooga</t>
  </si>
  <si>
    <t>Katharine Hudson</t>
  </si>
  <si>
    <t>Clarksville</t>
  </si>
  <si>
    <t>Penny O Caldwell</t>
  </si>
  <si>
    <t>Rachel Bates</t>
  </si>
  <si>
    <t>Sherri Kramer</t>
  </si>
  <si>
    <t>Imation Neon 80 Minute CD-R Spindle, 50/Pack</t>
  </si>
  <si>
    <t>Megan York</t>
  </si>
  <si>
    <t>Caldwell</t>
  </si>
  <si>
    <t>Arnold Gay</t>
  </si>
  <si>
    <t>Bush Cubix Collection Bookcases, Fully Assembled</t>
  </si>
  <si>
    <t>Chandler</t>
  </si>
  <si>
    <t>Brian Grady</t>
  </si>
  <si>
    <t>Eldon® Expressions™ Wood and Plastic Desk Accessories, Oak</t>
  </si>
  <si>
    <t>Allen Nash</t>
  </si>
  <si>
    <t>Waynesboro</t>
  </si>
  <si>
    <t>Evan Adkins</t>
  </si>
  <si>
    <t>Waterbury</t>
  </si>
  <si>
    <t>Arnold Johnson</t>
  </si>
  <si>
    <t>Acco Perma® 2700 Stacking Storage Drawers</t>
  </si>
  <si>
    <t>Tracy Schultz</t>
  </si>
  <si>
    <t>Dixon My First Ticonderoga Pencil, #2</t>
  </si>
  <si>
    <t>Lindenwold</t>
  </si>
  <si>
    <t>Joel Burnette</t>
  </si>
  <si>
    <t>Dunwoody</t>
  </si>
  <si>
    <t>Kevin Wolfe</t>
  </si>
  <si>
    <t>East Point</t>
  </si>
  <si>
    <t>Christina Zhu</t>
  </si>
  <si>
    <t>Theodore Rubin</t>
  </si>
  <si>
    <t>Franklin Park</t>
  </si>
  <si>
    <t>April Henson</t>
  </si>
  <si>
    <t>Gaithersburg</t>
  </si>
  <si>
    <t>Prang Dustless Chalk Sticks</t>
  </si>
  <si>
    <t>Alison Jones</t>
  </si>
  <si>
    <t>Talkabout T8097</t>
  </si>
  <si>
    <t>Jacob Burgess</t>
  </si>
  <si>
    <t>Wilson</t>
  </si>
  <si>
    <t>Kelly Byers</t>
  </si>
  <si>
    <t>Woodburn</t>
  </si>
  <si>
    <t>Hewlett-Packard Business Color Inkjet 3000 [N, DTN] Series Printers</t>
  </si>
  <si>
    <t>Xerox 217</t>
  </si>
  <si>
    <t>Rodney Kearney</t>
  </si>
  <si>
    <t>Metairie</t>
  </si>
  <si>
    <t>Dawn Larson</t>
  </si>
  <si>
    <t>Newell 346</t>
  </si>
  <si>
    <t>Madison Heights</t>
  </si>
  <si>
    <t>Connie Bunn</t>
  </si>
  <si>
    <t>Marshalltown</t>
  </si>
  <si>
    <t>Wirebound Voice Message Log Book</t>
  </si>
  <si>
    <t>Harry Burns</t>
  </si>
  <si>
    <t>Barrel Sharpener</t>
  </si>
  <si>
    <t>Mason City</t>
  </si>
  <si>
    <t>A1228</t>
  </si>
  <si>
    <t>Cindy McLeod</t>
  </si>
  <si>
    <t>Premier Elliptical Ring Binder, Black</t>
  </si>
  <si>
    <t>Sioux City</t>
  </si>
  <si>
    <t>Cameron Kendall</t>
  </si>
  <si>
    <t>Pittsburgh</t>
  </si>
  <si>
    <t>Jimmy Wang</t>
  </si>
  <si>
    <t>Bionaire 99.97% HEPA Air Cleaner</t>
  </si>
  <si>
    <t>Catherine Dorsey Burnett</t>
  </si>
  <si>
    <t>Hewlett-Packard cp1700 [D, PS] Series Color Inkjet Printers</t>
  </si>
  <si>
    <t>East Los Angeles</t>
  </si>
  <si>
    <t>Marjorie Burnette</t>
  </si>
  <si>
    <t>Surelock™ Post Binders</t>
  </si>
  <si>
    <t>Cleveland</t>
  </si>
  <si>
    <t>Paul W French</t>
  </si>
  <si>
    <t>Accessory32</t>
  </si>
  <si>
    <t>Laurence Simon</t>
  </si>
  <si>
    <t>Oakville</t>
  </si>
  <si>
    <t>Max Hurley</t>
  </si>
  <si>
    <t>Panasonic KP-310 Heavy-Duty Electric Pencil Sharpener</t>
  </si>
  <si>
    <t>North Las Vegas</t>
  </si>
  <si>
    <t>Carole Rosen</t>
  </si>
  <si>
    <t>Monica Howard</t>
  </si>
  <si>
    <t>El Centro</t>
  </si>
  <si>
    <t>Tim Connolly</t>
  </si>
  <si>
    <t>Inver Grove Heights</t>
  </si>
  <si>
    <t>Leslie Hawley</t>
  </si>
  <si>
    <t>Tulsa</t>
  </si>
  <si>
    <t>Bob Berg</t>
  </si>
  <si>
    <t>North Miami</t>
  </si>
  <si>
    <t>GE 4 Foot Flourescent Tube, 40 Watt</t>
  </si>
  <si>
    <t>Xerox 1892</t>
  </si>
  <si>
    <t>Vanessa Day</t>
  </si>
  <si>
    <t>Collierville</t>
  </si>
  <si>
    <t>Eileen Dalton</t>
  </si>
  <si>
    <t>Columbia</t>
  </si>
  <si>
    <t>Annie Sherrill</t>
  </si>
  <si>
    <t>Odessa</t>
  </si>
  <si>
    <t>Vicki Womble</t>
  </si>
  <si>
    <t>Des Moines</t>
  </si>
  <si>
    <t>Deflect-o DuraMat Antistatic Studded Beveled Mat for Medium Pile Carpeting</t>
  </si>
  <si>
    <t>Jerry Webster</t>
  </si>
  <si>
    <t>Brad H Blake</t>
  </si>
  <si>
    <t>Dwight Robinson</t>
  </si>
  <si>
    <t>Hays</t>
  </si>
  <si>
    <t>Carrie High</t>
  </si>
  <si>
    <t>La Vista</t>
  </si>
  <si>
    <t>Roberta Mitchell</t>
  </si>
  <si>
    <t>Paris</t>
  </si>
  <si>
    <t>Fellowes Bases and Tops For Staxonsteel®/High-Stak® Systems</t>
  </si>
  <si>
    <t>Dana Teague</t>
  </si>
  <si>
    <t>Eugene Clayton</t>
  </si>
  <si>
    <t>Edmonds</t>
  </si>
  <si>
    <t>Benjamin Gunter</t>
  </si>
  <si>
    <t>Hialeah</t>
  </si>
  <si>
    <t>Chromcraft Bull-Nose Wood Round Conference Table Top, Wood Base</t>
  </si>
  <si>
    <t>Marian Willis</t>
  </si>
  <si>
    <t>Ibico Hi-Tech Manual Binding System</t>
  </si>
  <si>
    <t>V 3600 Series</t>
  </si>
  <si>
    <t>Shannon Aldridge</t>
  </si>
  <si>
    <t>North Olmsted</t>
  </si>
  <si>
    <t>Susan Carroll Berman</t>
  </si>
  <si>
    <t>Grace Black</t>
  </si>
  <si>
    <t>North Miami Beach</t>
  </si>
  <si>
    <t>Andrew Gonzalez</t>
  </si>
  <si>
    <t>Avery 510</t>
  </si>
  <si>
    <t>Dana Swing-Arm Lamps</t>
  </si>
  <si>
    <t>Memorex 80 Minute CD-R Spindle, 100/Pack</t>
  </si>
  <si>
    <t>Stuart Sharma</t>
  </si>
  <si>
    <t>Stuart C Robinson</t>
  </si>
  <si>
    <t>North Ridgeville</t>
  </si>
  <si>
    <t>Gary Frazier</t>
  </si>
  <si>
    <t>North Royalton</t>
  </si>
  <si>
    <t>Gretchen McKinney</t>
  </si>
  <si>
    <t>Parma</t>
  </si>
  <si>
    <t>Benjamin Porter</t>
  </si>
  <si>
    <t>Livonia</t>
  </si>
  <si>
    <t>Kathryn Tate</t>
  </si>
  <si>
    <t>Anna Ellis</t>
  </si>
  <si>
    <t>Mankato</t>
  </si>
  <si>
    <t>Xerox 1973</t>
  </si>
  <si>
    <t>Betty Giles</t>
  </si>
  <si>
    <t>Maple Grove</t>
  </si>
  <si>
    <t>Xerox 1997</t>
  </si>
  <si>
    <t>Frances Powers</t>
  </si>
  <si>
    <t>KI Conference Tables</t>
  </si>
  <si>
    <t>Reynoldsburg</t>
  </si>
  <si>
    <t>Robyn Lyon</t>
  </si>
  <si>
    <t>Garfield Heights</t>
  </si>
  <si>
    <t>Serrated Blade or Curved Handle Hand Letter Openers</t>
  </si>
  <si>
    <t>Hannah Carver</t>
  </si>
  <si>
    <t>North Dakota</t>
  </si>
  <si>
    <t>Grand Forks</t>
  </si>
  <si>
    <t>Ernest Peele</t>
  </si>
  <si>
    <t>Lynne Griffith</t>
  </si>
  <si>
    <t>Hagerstown</t>
  </si>
  <si>
    <t>Courtney Nelson</t>
  </si>
  <si>
    <t>Laurel</t>
  </si>
  <si>
    <t>TOPS Money Receipt Book, Consecutively Numbered in Red,</t>
  </si>
  <si>
    <t>Leslie Woodard</t>
  </si>
  <si>
    <t>Avery Heavy-Duty EZD ™ Binder With Locking Rings</t>
  </si>
  <si>
    <t>Charleston</t>
  </si>
  <si>
    <t>Faye Hanna</t>
  </si>
  <si>
    <t>El Dorado Hills</t>
  </si>
  <si>
    <t>Phyllis Hull</t>
  </si>
  <si>
    <t>Shirley Riley</t>
  </si>
  <si>
    <t>Laurie Case Daniel</t>
  </si>
  <si>
    <t>Stoneham</t>
  </si>
  <si>
    <t>Leah Pollock</t>
  </si>
  <si>
    <t>Elsie Lane</t>
  </si>
  <si>
    <t>Kathy Turner</t>
  </si>
  <si>
    <t>Depew</t>
  </si>
  <si>
    <t>Jordan Womble</t>
  </si>
  <si>
    <t>Thelma Murray</t>
  </si>
  <si>
    <t>Grove City</t>
  </si>
  <si>
    <t>William Sharma</t>
  </si>
  <si>
    <t>Maplewood</t>
  </si>
  <si>
    <t>Francis I Davis</t>
  </si>
  <si>
    <t>Milwaukee</t>
  </si>
  <si>
    <t>Ellen Sparks</t>
  </si>
  <si>
    <t>Accessory21</t>
  </si>
  <si>
    <t>Neenah</t>
  </si>
  <si>
    <t>Allan Dickinson</t>
  </si>
  <si>
    <t>Van Buren</t>
  </si>
  <si>
    <t>Leonard Strauss</t>
  </si>
  <si>
    <t>Frances Johnson</t>
  </si>
  <si>
    <t>Iris Project Case</t>
  </si>
  <si>
    <t>Middle River</t>
  </si>
  <si>
    <t>Kathy Hinton</t>
  </si>
  <si>
    <t>Miriam Bowman</t>
  </si>
  <si>
    <t>Wirebound Service Call Books, 5 1/2" x 4"</t>
  </si>
  <si>
    <t>Hollywood</t>
  </si>
  <si>
    <t>Iceberg OfficeWorks 42" Round Tables</t>
  </si>
  <si>
    <t>Sally Liu</t>
  </si>
  <si>
    <t>Microsoft Multimedia Keyboard</t>
  </si>
  <si>
    <t>New Berlin</t>
  </si>
  <si>
    <t>Fred Barber</t>
  </si>
  <si>
    <t>Oak Creek</t>
  </si>
  <si>
    <t>Lloyd Dolan</t>
  </si>
  <si>
    <t>Dickinson</t>
  </si>
  <si>
    <t>Joanna Kenney</t>
  </si>
  <si>
    <t>Sandusky</t>
  </si>
  <si>
    <t>Natalie Watts</t>
  </si>
  <si>
    <t>West Des Moines</t>
  </si>
  <si>
    <t>Xerox 196</t>
  </si>
  <si>
    <t>Sean Herbert</t>
  </si>
  <si>
    <t>Racine</t>
  </si>
  <si>
    <t>Lindsay Webb</t>
  </si>
  <si>
    <t>Sheboygan</t>
  </si>
  <si>
    <t>Kim McCarthy</t>
  </si>
  <si>
    <t>Oak Park</t>
  </si>
  <si>
    <t>Priscilla Allen</t>
  </si>
  <si>
    <t>Pontiac</t>
  </si>
  <si>
    <t>Anthony Foley</t>
  </si>
  <si>
    <t>Port Huron</t>
  </si>
  <si>
    <t>Roy Rouse</t>
  </si>
  <si>
    <t>Coeur D Alene</t>
  </si>
  <si>
    <t>Maurice Everett</t>
  </si>
  <si>
    <t>Xerox 1930</t>
  </si>
  <si>
    <t>Teresa Watts</t>
  </si>
  <si>
    <t>Thomas Spence</t>
  </si>
  <si>
    <t>Idaho Falls</t>
  </si>
  <si>
    <t>Penny Rich</t>
  </si>
  <si>
    <t>Minnetonka Mills</t>
  </si>
  <si>
    <t>Xerox 1881</t>
  </si>
  <si>
    <t>Tammy Raynor</t>
  </si>
  <si>
    <t>Honeywell Enviracaire Portable HEPA Air Cleaner for 17' x 22' Room</t>
  </si>
  <si>
    <t>Xerox 1941</t>
  </si>
  <si>
    <t>Annie Livingston</t>
  </si>
  <si>
    <t>Rochester</t>
  </si>
  <si>
    <t>Melvin Benton</t>
  </si>
  <si>
    <t>Encinitas</t>
  </si>
  <si>
    <t>4009® Highlighters by Sanford</t>
  </si>
  <si>
    <t>Tina Evans</t>
  </si>
  <si>
    <t>Hammermill CopyPlus Copy Paper (20Lb. and 84 Bright)</t>
  </si>
  <si>
    <t>Lombard</t>
  </si>
  <si>
    <t>Edith Reynolds</t>
  </si>
  <si>
    <t>Mandan</t>
  </si>
  <si>
    <t>Xerox 1906</t>
  </si>
  <si>
    <t>Carrie Duke</t>
  </si>
  <si>
    <t>Tara Gold</t>
  </si>
  <si>
    <t>GBC White Gloss Covers, Plain Front</t>
  </si>
  <si>
    <t>Hutchinson</t>
  </si>
  <si>
    <t>Jordan Beard</t>
  </si>
  <si>
    <t>Xerox 1995</t>
  </si>
  <si>
    <t>Leavenworth</t>
  </si>
  <si>
    <t>Andrew Pearce</t>
  </si>
  <si>
    <t>Leawood</t>
  </si>
  <si>
    <t>Tracy G Starr</t>
  </si>
  <si>
    <t>Berkeley</t>
  </si>
  <si>
    <t>Robin Tyler</t>
  </si>
  <si>
    <t>Ann Steele</t>
  </si>
  <si>
    <t>Kirkland</t>
  </si>
  <si>
    <t>Sharp AL-1530CS Digital Copier</t>
  </si>
  <si>
    <t>Clarence Crowder</t>
  </si>
  <si>
    <t>Wirebound Four 2-3/4 x 5 Forms per Page, 400 Sets per Book</t>
  </si>
  <si>
    <t>Lacey</t>
  </si>
  <si>
    <t>Carole Miller</t>
  </si>
  <si>
    <t>Austintown</t>
  </si>
  <si>
    <t>Tiffany Merrill</t>
  </si>
  <si>
    <t>Oakdale</t>
  </si>
  <si>
    <t>Newell 307</t>
  </si>
  <si>
    <t>Gordon Brandt</t>
  </si>
  <si>
    <t>Peter Hardy</t>
  </si>
  <si>
    <t>O'Sullivan Cherrywood Estates Traditional Barrister Bookcase</t>
  </si>
  <si>
    <t>Stow</t>
  </si>
  <si>
    <t>Lynne Reid</t>
  </si>
  <si>
    <t>Strongsville</t>
  </si>
  <si>
    <t>Kate McKenna</t>
  </si>
  <si>
    <t>Xerox 1932</t>
  </si>
  <si>
    <t>Toledo</t>
  </si>
  <si>
    <t>Andrew Levine</t>
  </si>
  <si>
    <t>Quartet Alpha® White Chalk, 12/Pack</t>
  </si>
  <si>
    <t>Debbie Hsu</t>
  </si>
  <si>
    <t>Ted Durham</t>
  </si>
  <si>
    <t>Zoom V.92 V.44 PCI Internal Controllerless FaxModem</t>
  </si>
  <si>
    <t>North Port</t>
  </si>
  <si>
    <t>Sandy Cannon</t>
  </si>
  <si>
    <t>Eureka Hand Vacuum, Bagless</t>
  </si>
  <si>
    <t>Milton Lindsay</t>
  </si>
  <si>
    <t>Hamilton</t>
  </si>
  <si>
    <t>Mike Howard</t>
  </si>
  <si>
    <t>Kensington 6 Outlet SmartSocket Surge Protector</t>
  </si>
  <si>
    <t>Bevis Boat-Shaped Conference Table</t>
  </si>
  <si>
    <t>File Shuttle II and Handi-File, Black</t>
  </si>
  <si>
    <t>Lorraine Boykin</t>
  </si>
  <si>
    <t>Shirley</t>
  </si>
  <si>
    <t>Gladys Holloway</t>
  </si>
  <si>
    <t>Oakland Park</t>
  </si>
  <si>
    <t>Lawrence Hester</t>
  </si>
  <si>
    <t>V3682</t>
  </si>
  <si>
    <t>Alexander O'Brien</t>
  </si>
  <si>
    <t>Wayne English</t>
  </si>
  <si>
    <t>GBC Recycled Grain Textured Covers</t>
  </si>
  <si>
    <t>New Iberia</t>
  </si>
  <si>
    <t>Panasonic KP-350BK Electric Pencil Sharpener with Auto Stop</t>
  </si>
  <si>
    <t>Jay Hubbard</t>
  </si>
  <si>
    <t>Orlando</t>
  </si>
  <si>
    <t>Daniel Christian</t>
  </si>
  <si>
    <t>GBC ProClick™ 150 Presentation Binding System</t>
  </si>
  <si>
    <t>New Orleans</t>
  </si>
  <si>
    <t>Jamie Manning</t>
  </si>
  <si>
    <t>Melrose Park</t>
  </si>
  <si>
    <t>Neil Barbee</t>
  </si>
  <si>
    <t>Moline</t>
  </si>
  <si>
    <t>Guy McDonald</t>
  </si>
  <si>
    <t>Canon S750 Color Inkjet Printer</t>
  </si>
  <si>
    <t>Mount Prospect</t>
  </si>
  <si>
    <t>Cathy Burgess</t>
  </si>
  <si>
    <t>Shreveport</t>
  </si>
  <si>
    <t>Anita Kang</t>
  </si>
  <si>
    <t>Mundelein</t>
  </si>
  <si>
    <t>Acco Smartsocket™ Table Surge Protector, 6 Color-Coded Adapter Outlets</t>
  </si>
  <si>
    <t>Kristine Singleton</t>
  </si>
  <si>
    <t>Naperville</t>
  </si>
  <si>
    <t>Assorted Color Push Pins</t>
  </si>
  <si>
    <t>Imation 3.5 IBM Diskettes, 10/Box</t>
  </si>
  <si>
    <t>300 Series Non-Flip</t>
  </si>
  <si>
    <t>Lee Hancock</t>
  </si>
  <si>
    <t>Alison Sharp</t>
  </si>
  <si>
    <t>Laconia</t>
  </si>
  <si>
    <t>Herbert Donnelly Swanson</t>
  </si>
  <si>
    <t>Londonderry</t>
  </si>
  <si>
    <t>David Powell</t>
  </si>
  <si>
    <t>Jerome McIntosh</t>
  </si>
  <si>
    <t>Neil Song</t>
  </si>
  <si>
    <t>Decoflex Hanging Personal Folder File</t>
  </si>
  <si>
    <t>Pflugerville</t>
  </si>
  <si>
    <t>Maureen Stout</t>
  </si>
  <si>
    <t>Pharr</t>
  </si>
  <si>
    <t>"While you Were Out" Message Book, One Form per Page</t>
  </si>
  <si>
    <t>Leroy Field</t>
  </si>
  <si>
    <t>Post Falls</t>
  </si>
  <si>
    <t>Harriet Moore</t>
  </si>
  <si>
    <t>Hon 4070 Series Pagoda™ Round Back Stacking Chairs</t>
  </si>
  <si>
    <t>Rexburg</t>
  </si>
  <si>
    <t>Glenda Hunter</t>
  </si>
  <si>
    <t>Bevis Rectangular Conference Tables</t>
  </si>
  <si>
    <t>Twentynine Palms</t>
  </si>
  <si>
    <t>Fiskars 8" Scissors, 2/Pack</t>
  </si>
  <si>
    <t>Faye Manning</t>
  </si>
  <si>
    <t>Saint Petersburg</t>
  </si>
  <si>
    <t>Julian Keith Mayer</t>
  </si>
  <si>
    <t>Fellowes Smart Surge Ten-Outlet Protector, Platinum</t>
  </si>
  <si>
    <t>Gyration RF Keyboard</t>
  </si>
  <si>
    <t>Ray Silverman</t>
  </si>
  <si>
    <t>Ponte Vedra Beach</t>
  </si>
  <si>
    <t>Janice Boswell</t>
  </si>
  <si>
    <t>Port Orange</t>
  </si>
  <si>
    <t>Lawrence Haas</t>
  </si>
  <si>
    <t>Southworth Structures Collection™</t>
  </si>
  <si>
    <t>Port Saint Lucie</t>
  </si>
  <si>
    <t>Jackie McCullough</t>
  </si>
  <si>
    <t>Micro Innovations 104 Keyboard</t>
  </si>
  <si>
    <t>Jacksonville</t>
  </si>
  <si>
    <t>Laurie Petty</t>
  </si>
  <si>
    <t>Jupiter</t>
  </si>
  <si>
    <t>Marie Pittman</t>
  </si>
  <si>
    <t>Owatonna</t>
  </si>
  <si>
    <t>Sidney Gilliam</t>
  </si>
  <si>
    <t>Riverview</t>
  </si>
  <si>
    <t>Jenny Hawkins</t>
  </si>
  <si>
    <t>Stevens Point</t>
  </si>
  <si>
    <t>Angela Rose</t>
  </si>
  <si>
    <t>Xerox 1961</t>
  </si>
  <si>
    <t>Rick Foster Hawkins</t>
  </si>
  <si>
    <t>Wallace Pugh</t>
  </si>
  <si>
    <t>Northbrook</t>
  </si>
  <si>
    <t>Alvin Mullins</t>
  </si>
  <si>
    <t>Dana Rankin</t>
  </si>
  <si>
    <t>Twin Falls</t>
  </si>
  <si>
    <t>Elsie Floyd</t>
  </si>
  <si>
    <t>Beverly Hills</t>
  </si>
  <si>
    <t>Jonathan Crabtree</t>
  </si>
  <si>
    <t>Addison</t>
  </si>
  <si>
    <t>Sean Pugh</t>
  </si>
  <si>
    <t>Sunrise</t>
  </si>
  <si>
    <t>Diane Lu</t>
  </si>
  <si>
    <t>Tallahassee</t>
  </si>
  <si>
    <t>Claudia White</t>
  </si>
  <si>
    <t>Novimex Fabric Task Chair</t>
  </si>
  <si>
    <t>Gallatin</t>
  </si>
  <si>
    <t>Robyn Crawford</t>
  </si>
  <si>
    <t>1.7 Cubic Foot Compact "Cube" Office Refrigerators</t>
  </si>
  <si>
    <t>Germantown</t>
  </si>
  <si>
    <t>Arthur Gold</t>
  </si>
  <si>
    <t>Hendersonville</t>
  </si>
  <si>
    <t>Verbatim DVD-R, 3.95GB, SR, Mitsubishi Branded, Jewel</t>
  </si>
  <si>
    <t>Sharon Kessler</t>
  </si>
  <si>
    <t>Large Capacity Hanging Post Binders</t>
  </si>
  <si>
    <t>Superior</t>
  </si>
  <si>
    <t>Monica Stuart</t>
  </si>
  <si>
    <t>Imation 3.5" DS/HD IBM Formatted Diskettes, 50/Pack</t>
  </si>
  <si>
    <t>Waukesha</t>
  </si>
  <si>
    <t>Xerox 1916</t>
  </si>
  <si>
    <t>Kathleen P Bloom</t>
  </si>
  <si>
    <t>Corvallis</t>
  </si>
  <si>
    <t>Marlene Phillips</t>
  </si>
  <si>
    <t>Imation 3.5" DS-HD Macintosh Formatted Diskettes, 10/Pack</t>
  </si>
  <si>
    <t>Wanda Harris</t>
  </si>
  <si>
    <t>Hudson</t>
  </si>
  <si>
    <t>Earl Donnelly</t>
  </si>
  <si>
    <t>Slidell</t>
  </si>
  <si>
    <t>Nicole Goldstein</t>
  </si>
  <si>
    <t>Wilson Jones Elliptical Ring 3 1/2" Capacity Binders, 800 sheets</t>
  </si>
  <si>
    <t>Annapolis</t>
  </si>
  <si>
    <t>Peter Brooks</t>
  </si>
  <si>
    <t>Milton Harrell</t>
  </si>
  <si>
    <t>Rotterdam</t>
  </si>
  <si>
    <t>Maureen Whitley</t>
  </si>
  <si>
    <t>Tamarac</t>
  </si>
  <si>
    <t>Sharon Marcus</t>
  </si>
  <si>
    <t>Longview</t>
  </si>
  <si>
    <t>Gretchen Best Wilkins</t>
  </si>
  <si>
    <t>Lynnwood</t>
  </si>
  <si>
    <t>Steven Long</t>
  </si>
  <si>
    <t>Adrian</t>
  </si>
  <si>
    <t>Becky Puckett</t>
  </si>
  <si>
    <t>Eureka</t>
  </si>
  <si>
    <t>Edgar Kumar</t>
  </si>
  <si>
    <t>Billie Stern</t>
  </si>
  <si>
    <t>North Plainfield</t>
  </si>
  <si>
    <t>Tamara Dickinson</t>
  </si>
  <si>
    <t>Canon PC940 Copier</t>
  </si>
  <si>
    <t>Ricky Allred</t>
  </si>
  <si>
    <t>Fellowes Officeware™ Wire Shelving</t>
  </si>
  <si>
    <t>William Woodard</t>
  </si>
  <si>
    <t>Kendall</t>
  </si>
  <si>
    <t>Michael Shaffer</t>
  </si>
  <si>
    <t>Kissimmee</t>
  </si>
  <si>
    <t>Ricky Garner</t>
  </si>
  <si>
    <t>Herndon</t>
  </si>
  <si>
    <t>Xerox 19</t>
  </si>
  <si>
    <t>Mary Norman</t>
  </si>
  <si>
    <t>Granite Bay</t>
  </si>
  <si>
    <t>Carole Creech</t>
  </si>
  <si>
    <t>Lake Worth</t>
  </si>
  <si>
    <t>Claire Warren</t>
  </si>
  <si>
    <t>New London</t>
  </si>
  <si>
    <t>Edwin Blackburn</t>
  </si>
  <si>
    <t>Rogers® Profile Extra Capacity Storage Tub</t>
  </si>
  <si>
    <t>Agawam</t>
  </si>
  <si>
    <t>Edwin Chung</t>
  </si>
  <si>
    <t>G.E. Longer-Life Indoor Recessed Floodlight Bulbs</t>
  </si>
  <si>
    <t>Natick</t>
  </si>
  <si>
    <t>Tiffany Grossman Hardin</t>
  </si>
  <si>
    <t>Sandwich</t>
  </si>
  <si>
    <t>Jackie Flynn</t>
  </si>
  <si>
    <t>Billy Hale</t>
  </si>
  <si>
    <t>Marlene Davidson</t>
  </si>
  <si>
    <t>Alicia Maynard</t>
  </si>
  <si>
    <t>Leslie Jacobson</t>
  </si>
  <si>
    <t>El Mirage</t>
  </si>
  <si>
    <t>Diane Barr</t>
  </si>
  <si>
    <t>DIXON Ticonderoga® Erasable Checking Pencils</t>
  </si>
  <si>
    <t>Bob Gibson</t>
  </si>
  <si>
    <t>Hon Comfortask® Task/Swivel Chairs</t>
  </si>
  <si>
    <t>Elisabeth Shaw</t>
  </si>
  <si>
    <t>Ormond Beach</t>
  </si>
  <si>
    <t>Constance Robertson</t>
  </si>
  <si>
    <t>Tampa</t>
  </si>
  <si>
    <t>Lester Copeland</t>
  </si>
  <si>
    <t>Titusville</t>
  </si>
  <si>
    <t>Phillip Blum</t>
  </si>
  <si>
    <t>i1000plus</t>
  </si>
  <si>
    <t>Troutdale</t>
  </si>
  <si>
    <t>Paul Tate</t>
  </si>
  <si>
    <t>Jim Hinson</t>
  </si>
  <si>
    <t>Rochester Hills</t>
  </si>
  <si>
    <t>Carrie McIntosh</t>
  </si>
  <si>
    <t>GBC VeloBinder Strips</t>
  </si>
  <si>
    <t>Royal Palm Beach</t>
  </si>
  <si>
    <t>Amy York</t>
  </si>
  <si>
    <t>Parkland</t>
  </si>
  <si>
    <t>Nathan Wyatt</t>
  </si>
  <si>
    <t>Pasco</t>
  </si>
  <si>
    <t>Sara Faulkner</t>
  </si>
  <si>
    <t>Calexico</t>
  </si>
  <si>
    <t>Universal Premium White Copier/Laser Paper (20Lb. and 87 Bright)</t>
  </si>
  <si>
    <t>Glenda Simon</t>
  </si>
  <si>
    <t>Camarillo</t>
  </si>
  <si>
    <t>Richard Tan</t>
  </si>
  <si>
    <t>Eagle</t>
  </si>
  <si>
    <t>2190</t>
  </si>
  <si>
    <t>Jeffrey Cheng</t>
  </si>
  <si>
    <t>Wauwatosa</t>
  </si>
  <si>
    <t>Daniel Huff</t>
  </si>
  <si>
    <t>West Allis</t>
  </si>
  <si>
    <t>Oscar Kenney</t>
  </si>
  <si>
    <t>West Bend</t>
  </si>
  <si>
    <t>Dana Boyle</t>
  </si>
  <si>
    <t>Renee McKenzie</t>
  </si>
  <si>
    <t>Upper Arlington</t>
  </si>
  <si>
    <t>Avery 506</t>
  </si>
  <si>
    <t>Stacy Byrne</t>
  </si>
  <si>
    <t>Jamie Ward</t>
  </si>
  <si>
    <t>Odenton</t>
  </si>
  <si>
    <t>Annette McIntyre</t>
  </si>
  <si>
    <t>Xerox 1936</t>
  </si>
  <si>
    <t>Kennesaw</t>
  </si>
  <si>
    <t>Eva Decker</t>
  </si>
  <si>
    <t>La Grange</t>
  </si>
  <si>
    <t>Christopher Norton Patterson</t>
  </si>
  <si>
    <t>Staples SlimLine Pencil Sharpener</t>
  </si>
  <si>
    <t>Macon</t>
  </si>
  <si>
    <t>Daniel Richmond</t>
  </si>
  <si>
    <t>Premium Writing Pencils, Soft, #2 by Central Association for the Blind</t>
  </si>
  <si>
    <t>Boardman</t>
  </si>
  <si>
    <t>Carmen Elmore</t>
  </si>
  <si>
    <t>Aaron Shaffer</t>
  </si>
  <si>
    <t>Irene Murphy</t>
  </si>
  <si>
    <t>Pullman</t>
  </si>
  <si>
    <t>Andrea Shaw</t>
  </si>
  <si>
    <t>Crate-A-Files™</t>
  </si>
  <si>
    <t>Marvin Reid</t>
  </si>
  <si>
    <t>Florence Gold</t>
  </si>
  <si>
    <t>Eldon Expressions Punched Metal &amp; Wood Desk Accessories, Black &amp; Cherry</t>
  </si>
  <si>
    <t>Fairmont</t>
  </si>
  <si>
    <t>Tammy Buckley</t>
  </si>
  <si>
    <t>Tenex 46" x 60" Computer Anti-Static Chairmat, Rectangular Shaped</t>
  </si>
  <si>
    <t>Cheyenne</t>
  </si>
  <si>
    <t>Status</t>
  </si>
  <si>
    <t>Returned</t>
  </si>
  <si>
    <t>Manager</t>
  </si>
  <si>
    <t>Chris</t>
  </si>
  <si>
    <t>Erin</t>
  </si>
  <si>
    <t>Sam</t>
  </si>
  <si>
    <t>William</t>
  </si>
  <si>
    <t>Unit Sale Price</t>
  </si>
  <si>
    <t>Cost per unit</t>
  </si>
  <si>
    <t>Quantity sold</t>
  </si>
  <si>
    <t>Returned value</t>
  </si>
  <si>
    <t>Actual Profit</t>
  </si>
  <si>
    <t>Profit before the returns</t>
  </si>
  <si>
    <t>Row Labels</t>
  </si>
  <si>
    <t>Grand Total</t>
  </si>
  <si>
    <t>Sum of Actual Profit</t>
  </si>
  <si>
    <t>Sum of Sales</t>
  </si>
  <si>
    <t>Percentage of sales</t>
  </si>
  <si>
    <t>Sum of Shipping Cost</t>
  </si>
  <si>
    <t>Sales &amp; Profit</t>
  </si>
  <si>
    <t>Shipping costs</t>
  </si>
  <si>
    <t>Returns</t>
  </si>
  <si>
    <t>Sum of Returned value</t>
  </si>
  <si>
    <t xml:space="preserve">percentage of profit </t>
  </si>
  <si>
    <t>Product (sub-)category</t>
  </si>
  <si>
    <t xml:space="preserve">In this chart we can see the total sales and profit per manager. This can give us insight into their performance. </t>
  </si>
  <si>
    <t>description</t>
  </si>
  <si>
    <t>Regretfully we don't have data over multiple years or benchmark data to compare if these figures are good</t>
  </si>
  <si>
    <t>Product container</t>
  </si>
  <si>
    <t>Average of Shipping Cost</t>
  </si>
  <si>
    <t>In this chart we can see the average shipping costs per container box. We could look into if we might be able to lower our costs and use the contianer boxes that have a lower cost</t>
  </si>
  <si>
    <t>We'd need to look into if the goods are still able to be shipped securely but this could lower our costs as a company and allow our profits to grow</t>
  </si>
  <si>
    <t>Product name</t>
  </si>
  <si>
    <t xml:space="preserve">In this chart we can see the value of the returns per manager. </t>
  </si>
  <si>
    <t xml:space="preserve">We can see two managers have no returns at all and one manager (William) has the vast majority of returns. </t>
  </si>
  <si>
    <t xml:space="preserve">Based on this chart we could look further into the returns (is it one high value return or many lower value?) and have a conversation with William to see if he has any insight into the reasons for this. </t>
  </si>
  <si>
    <t>Costs</t>
  </si>
  <si>
    <t>Total cost except shipping</t>
  </si>
  <si>
    <t>Sum of Total cost except shipping</t>
  </si>
  <si>
    <t xml:space="preserve">In this chart we can see the value of the returns per product name. </t>
  </si>
  <si>
    <t>As we can see there are only a few products that hold a high return value. It could be interesting to look more into this. Perhaps there is a problem with these products that we need to solve and thus solve the return problem</t>
  </si>
  <si>
    <t xml:space="preserve">In this chart we can see the total costs except for shipping per (sub-)category. This can give us insight into their performance. </t>
  </si>
  <si>
    <t xml:space="preserve">This charts helps us visualize which (sub-)category brings higher costs with them and could be interesting to analyse. </t>
  </si>
  <si>
    <t xml:space="preserve">First we'd need to look if the higher costs are simply due to a higher frequency of purchase and thus we need more of these items. </t>
  </si>
  <si>
    <t xml:space="preserve">We could also calculate the margins in order to see of we need to perhaps re-evaluate our suppliers or if some products are still worth purchasing/producing/selling. </t>
  </si>
  <si>
    <t xml:space="preserve">In this tab I made several pivots based on the tab "Orders". These pivot tables are powerfull tools that allow us to present the data in a more concise and clear way than just a data table as seen in the tab "Orders". </t>
  </si>
  <si>
    <t>= Given data</t>
  </si>
  <si>
    <t>= New tabs created in order to gain a better insight into the figures and make an analysis</t>
  </si>
  <si>
    <t>Data tab Colours</t>
  </si>
  <si>
    <t xml:space="preserve">In this excel we have a more advanced analysis. The reasons for this is that we have a lot more columns and data, next to this we also have different tabs that contain data that is linked to the "main data". 
The tab "Orders" is our main data with most colums. The other two tabs "Returns" and "Users" give us additional data. After reformatting, data cleaning, creating new columns, using formulas, etcetera the tab "Orders" looks a lot more clean and is easier to work with and to look up certain information. However, we can go further and create a pivot table (see tab "Pivot") to present the exact data we want to look at and analyze. After that we can ofcourse also creat visual representations of this data which can be found in the tab "Charts" </t>
  </si>
  <si>
    <t>General explanation</t>
  </si>
  <si>
    <t>Tab Explanation</t>
  </si>
  <si>
    <t>Orders</t>
  </si>
  <si>
    <t>In this Tab I changed several things. I changed the font, order of columns, put in a table, ... This is all to present the data in more accessible way. I've also used formulas to pull the data from the other two tabs into this one. As you can see the tabb "Orders" contains the columns "manager" and "returned", these columns are created by me by use of a formula I extracted this info from the other tabs. Based on this info I also created other columns such as "returned value" and "Actual profit</t>
  </si>
  <si>
    <t xml:space="preserve">This tab just contains the data on if the item is returned by the customer. It is linked to a unique key (customer ID) which allowed me to extract the data and use it in the tab "orders". </t>
  </si>
  <si>
    <t>Users</t>
  </si>
  <si>
    <t>This tab also contains addiotional data that tells us that there is a manager per region. Because of this I'm again able to extract this data and use it in the tab "Orders"</t>
  </si>
  <si>
    <t>Pivot</t>
  </si>
  <si>
    <t>In this tab i've created multiple pivot tables subdivided under different categories. These pivots present some of the data in regards to each category that xould be interesting do look at for the company</t>
  </si>
  <si>
    <t>Charts</t>
  </si>
  <si>
    <t>In this Tab I've created several graphic representations of the pivots made in the former tab. It shows that when you graphically present this data it can make it more clear and make it easier to present the figures to someone else</t>
  </si>
  <si>
    <t>Below I've made a few charts that could be interesting to review and assess different metrics of the business. Based on this possible strategies or insights could be developed, however as you can see these charts are limited and basic. In case you want a more advanced overview it is better to work with a tool aimed towards data visualisation. Power BI is one of these data visualization tools and I recommend you take a look at my example in this portfolio as I'll use the exact same dataset and you'll be able to see where Power BI can go further.</t>
  </si>
  <si>
    <t>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</si>
</sst>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 &quot;€&quot;\ * #,##0.00_ ;_ &quot;€&quot;\ * \-#,##0.00_ ;_ &quot;€&quot;\ * &quot;-&quot;??_ ;_ @_ "/>
  </numFmts>
  <fonts count="9" x14ac:knownFonts="1">
    <font>
      <sz val="10"/>
      <name val="MS Sans Serif"/>
    </font>
    <font>
      <sz val="11"/>
      <color theme="1"/>
      <name val="Calibri"/>
      <family val="2"/>
      <scheme val="minor"/>
    </font>
    <font>
      <sz val="8"/>
      <name val="MS Sans Serif"/>
      <family val="2"/>
    </font>
    <font>
      <sz val="10"/>
      <name val="MS Sans Serif"/>
    </font>
    <font>
      <sz val="11"/>
      <name val="Calibri"/>
      <family val="2"/>
      <scheme val="minor"/>
    </font>
    <font>
      <b/>
      <sz val="11"/>
      <name val="Calibri"/>
      <family val="2"/>
      <scheme val="minor"/>
    </font>
    <font>
      <i/>
      <sz val="11"/>
      <name val="Calibri"/>
      <family val="2"/>
      <scheme val="minor"/>
    </font>
    <font>
      <sz val="8"/>
      <name val="MS Sans Serif"/>
    </font>
    <font>
      <b/>
      <sz val="10"/>
      <name val="MS Sans Serif"/>
      <family val="2"/>
    </font>
  </fonts>
  <fills count="6">
    <fill>
      <patternFill patternType="none"/>
    </fill>
    <fill>
      <patternFill patternType="gray125"/>
    </fill>
    <fill>
      <patternFill patternType="solid">
        <fgColor theme="4" tint="0.79998168889431442"/>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3" tint="0.39997558519241921"/>
        <bgColor indexed="64"/>
      </patternFill>
    </fill>
  </fills>
  <borders count="1">
    <border>
      <left/>
      <right/>
      <top/>
      <bottom/>
      <diagonal/>
    </border>
  </borders>
  <cellStyleXfs count="4">
    <xf numFmtId="0" fontId="0" fillId="0" borderId="0"/>
    <xf numFmtId="0" fontId="1" fillId="0" borderId="0"/>
    <xf numFmtId="44" fontId="3" fillId="0" borderId="0" applyFont="0" applyFill="0" applyBorder="0" applyAlignment="0" applyProtection="0"/>
    <xf numFmtId="9" fontId="3" fillId="0" borderId="0" applyFont="0" applyFill="0" applyBorder="0" applyAlignment="0" applyProtection="0"/>
  </cellStyleXfs>
  <cellXfs count="26">
    <xf numFmtId="0" fontId="0" fillId="0" borderId="0" xfId="0"/>
    <xf numFmtId="0" fontId="4" fillId="0" borderId="0" xfId="0" applyFont="1"/>
    <xf numFmtId="0" fontId="5" fillId="0" borderId="0" xfId="0" applyFont="1" applyFill="1" applyBorder="1"/>
    <xf numFmtId="0" fontId="4" fillId="0" borderId="0" xfId="0" applyFont="1" applyFill="1" applyBorder="1"/>
    <xf numFmtId="14" fontId="4" fillId="0" borderId="0" xfId="0" applyNumberFormat="1" applyFont="1"/>
    <xf numFmtId="44" fontId="4" fillId="0" borderId="0" xfId="2" applyFont="1"/>
    <xf numFmtId="0" fontId="4" fillId="0" borderId="0" xfId="0" quotePrefix="1" applyNumberFormat="1" applyFont="1" applyFill="1"/>
    <xf numFmtId="0" fontId="5" fillId="0" borderId="0" xfId="0" applyFont="1"/>
    <xf numFmtId="0" fontId="4" fillId="0" borderId="0" xfId="0" pivotButton="1" applyFont="1"/>
    <xf numFmtId="0" fontId="4" fillId="0" borderId="0" xfId="0" applyFont="1" applyAlignment="1">
      <alignment horizontal="left"/>
    </xf>
    <xf numFmtId="44" fontId="4" fillId="0" borderId="0" xfId="0" applyNumberFormat="1" applyFont="1"/>
    <xf numFmtId="10" fontId="4" fillId="0" borderId="0" xfId="3" applyNumberFormat="1" applyFont="1"/>
    <xf numFmtId="0" fontId="5" fillId="2" borderId="0" xfId="0" applyFont="1" applyFill="1"/>
    <xf numFmtId="10" fontId="5" fillId="2" borderId="0" xfId="0" applyNumberFormat="1" applyFont="1" applyFill="1"/>
    <xf numFmtId="0" fontId="4" fillId="0" borderId="0" xfId="0" applyFont="1" applyAlignment="1">
      <alignment horizontal="left" indent="1"/>
    </xf>
    <xf numFmtId="0" fontId="5" fillId="3" borderId="0" xfId="0" applyFont="1" applyFill="1"/>
    <xf numFmtId="0" fontId="4" fillId="4" borderId="0" xfId="0" applyFont="1" applyFill="1"/>
    <xf numFmtId="0" fontId="4" fillId="0" borderId="0" xfId="0" quotePrefix="1" applyFont="1"/>
    <xf numFmtId="0" fontId="4" fillId="5" borderId="0" xfId="0" applyFont="1" applyFill="1"/>
    <xf numFmtId="0" fontId="6" fillId="0" borderId="0" xfId="0" applyFont="1"/>
    <xf numFmtId="0" fontId="4" fillId="0" borderId="0" xfId="0" applyFont="1" applyAlignment="1">
      <alignment vertical="top" wrapText="1"/>
    </xf>
    <xf numFmtId="0" fontId="4" fillId="0" borderId="0" xfId="0" applyFont="1" applyAlignment="1">
      <alignment horizontal="left" wrapText="1"/>
    </xf>
    <xf numFmtId="0" fontId="4" fillId="0" borderId="0" xfId="0" applyFont="1" applyAlignment="1">
      <alignment horizontal="left" vertical="top" wrapText="1"/>
    </xf>
    <xf numFmtId="44" fontId="0" fillId="0" borderId="0" xfId="0" applyNumberFormat="1"/>
    <xf numFmtId="0" fontId="8" fillId="0" borderId="0" xfId="0" applyFont="1"/>
    <xf numFmtId="14" fontId="0" fillId="0" borderId="0" xfId="0" applyNumberFormat="1"/>
  </cellXfs>
  <cellStyles count="4">
    <cellStyle name="Currency" xfId="2" builtinId="4"/>
    <cellStyle name="Normal" xfId="0" builtinId="0"/>
    <cellStyle name="Normal 2" xfId="1" xr:uid="{00000000-0005-0000-0000-000001000000}"/>
    <cellStyle name="Percent" xfId="3" builtinId="5"/>
  </cellStyles>
  <dxfs count="194">
    <dxf>
      <font>
        <name val="Calibri"/>
        <family val="2"/>
        <scheme val="minor"/>
      </font>
    </dxf>
    <dxf>
      <font>
        <name val="Calibri"/>
        <family val="2"/>
        <scheme val="minor"/>
      </font>
    </dxf>
    <dxf>
      <font>
        <name val="Calibri"/>
        <family val="2"/>
        <scheme val="minor"/>
      </font>
    </dxf>
    <dxf>
      <font>
        <name val="Calibri"/>
        <family val="2"/>
        <scheme val="minor"/>
      </font>
    </dxf>
    <dxf>
      <font>
        <name val="Calibri"/>
        <family val="2"/>
        <scheme val="minor"/>
      </font>
    </dxf>
    <dxf>
      <font>
        <sz val="11"/>
      </font>
    </dxf>
    <dxf>
      <font>
        <sz val="11"/>
      </font>
    </dxf>
    <dxf>
      <font>
        <sz val="11"/>
      </font>
    </dxf>
    <dxf>
      <font>
        <sz val="11"/>
      </font>
    </dxf>
    <dxf>
      <font>
        <sz val="11"/>
      </font>
    </dxf>
    <dxf>
      <numFmt numFmtId="34" formatCode="_ &quot;€&quot;\ * #,##0.00_ ;_ &quot;€&quot;\ * \-#,##0.00_ ;_ &quot;€&quot;\ * &quot;-&quot;??_ ;_ @_ "/>
    </dxf>
    <dxf>
      <font>
        <name val="Calibri"/>
        <family val="2"/>
        <scheme val="minor"/>
      </font>
    </dxf>
    <dxf>
      <font>
        <name val="Calibri"/>
        <family val="2"/>
        <scheme val="minor"/>
      </font>
    </dxf>
    <dxf>
      <font>
        <name val="Calibri"/>
        <family val="2"/>
        <scheme val="minor"/>
      </font>
    </dxf>
    <dxf>
      <font>
        <name val="Calibri"/>
        <family val="2"/>
        <scheme val="minor"/>
      </font>
    </dxf>
    <dxf>
      <font>
        <name val="Calibri"/>
        <family val="2"/>
        <scheme val="minor"/>
      </font>
    </dxf>
    <dxf>
      <font>
        <sz val="11"/>
      </font>
    </dxf>
    <dxf>
      <font>
        <sz val="11"/>
      </font>
    </dxf>
    <dxf>
      <font>
        <sz val="11"/>
      </font>
    </dxf>
    <dxf>
      <font>
        <sz val="11"/>
      </font>
    </dxf>
    <dxf>
      <font>
        <sz val="11"/>
      </font>
    </dxf>
    <dxf>
      <numFmt numFmtId="34" formatCode="_ &quot;€&quot;\ * #,##0.00_ ;_ &quot;€&quot;\ * \-#,##0.00_ ;_ &quot;€&quot;\ * &quot;-&quot;??_ ;_ @_ "/>
    </dxf>
    <dxf>
      <numFmt numFmtId="34" formatCode="_ &quot;€&quot;\ * #,##0.00_ ;_ &quot;€&quot;\ * \-#,##0.00_ ;_ &quot;€&quot;\ * &quot;-&quot;??_ ;_ @_ "/>
    </dxf>
    <dxf>
      <font>
        <sz val="11"/>
      </font>
    </dxf>
    <dxf>
      <font>
        <sz val="11"/>
      </font>
    </dxf>
    <dxf>
      <font>
        <sz val="11"/>
      </font>
    </dxf>
    <dxf>
      <font>
        <sz val="11"/>
      </font>
    </dxf>
    <dxf>
      <font>
        <sz val="11"/>
      </font>
    </dxf>
    <dxf>
      <font>
        <name val="Calibri"/>
        <family val="2"/>
        <scheme val="minor"/>
      </font>
    </dxf>
    <dxf>
      <font>
        <name val="Calibri"/>
        <family val="2"/>
        <scheme val="minor"/>
      </font>
    </dxf>
    <dxf>
      <font>
        <name val="Calibri"/>
        <family val="2"/>
        <scheme val="minor"/>
      </font>
    </dxf>
    <dxf>
      <font>
        <name val="Calibri"/>
        <family val="2"/>
        <scheme val="minor"/>
      </font>
    </dxf>
    <dxf>
      <font>
        <name val="Calibri"/>
        <family val="2"/>
        <scheme val="minor"/>
      </font>
    </dxf>
    <dxf>
      <numFmt numFmtId="34" formatCode="_ &quot;€&quot;\ * #,##0.00_ ;_ &quot;€&quot;\ * \-#,##0.00_ ;_ &quot;€&quot;\ * &quot;-&quot;??_ ;_ @_ "/>
    </dxf>
    <dxf>
      <font>
        <sz val="11"/>
      </font>
    </dxf>
    <dxf>
      <font>
        <sz val="11"/>
      </font>
    </dxf>
    <dxf>
      <font>
        <sz val="11"/>
      </font>
    </dxf>
    <dxf>
      <font>
        <sz val="11"/>
      </font>
    </dxf>
    <dxf>
      <font>
        <sz val="11"/>
      </font>
    </dxf>
    <dxf>
      <font>
        <name val="Calibri"/>
        <family val="2"/>
        <scheme val="minor"/>
      </font>
    </dxf>
    <dxf>
      <font>
        <name val="Calibri"/>
        <family val="2"/>
        <scheme val="minor"/>
      </font>
    </dxf>
    <dxf>
      <font>
        <name val="Calibri"/>
        <family val="2"/>
        <scheme val="minor"/>
      </font>
    </dxf>
    <dxf>
      <font>
        <name val="Calibri"/>
        <family val="2"/>
        <scheme val="minor"/>
      </font>
    </dxf>
    <dxf>
      <font>
        <name val="Calibri"/>
        <family val="2"/>
        <scheme val="minor"/>
      </font>
    </dxf>
    <dxf>
      <numFmt numFmtId="34" formatCode="_ &quot;€&quot;\ * #,##0.00_ ;_ &quot;€&quot;\ * \-#,##0.00_ ;_ &quot;€&quot;\ * &quot;-&quot;??_ ;_ @_ "/>
    </dxf>
    <dxf>
      <font>
        <sz val="11"/>
      </font>
    </dxf>
    <dxf>
      <font>
        <sz val="11"/>
      </font>
    </dxf>
    <dxf>
      <font>
        <sz val="11"/>
      </font>
    </dxf>
    <dxf>
      <font>
        <sz val="11"/>
      </font>
    </dxf>
    <dxf>
      <font>
        <sz val="11"/>
      </font>
    </dxf>
    <dxf>
      <font>
        <name val="Calibri"/>
        <family val="2"/>
        <scheme val="minor"/>
      </font>
    </dxf>
    <dxf>
      <font>
        <name val="Calibri"/>
        <family val="2"/>
        <scheme val="minor"/>
      </font>
    </dxf>
    <dxf>
      <font>
        <name val="Calibri"/>
        <family val="2"/>
        <scheme val="minor"/>
      </font>
    </dxf>
    <dxf>
      <font>
        <name val="Calibri"/>
        <family val="2"/>
        <scheme val="minor"/>
      </font>
    </dxf>
    <dxf>
      <font>
        <name val="Calibri"/>
        <family val="2"/>
        <scheme val="minor"/>
      </font>
    </dxf>
    <dxf>
      <numFmt numFmtId="34" formatCode="_ &quot;€&quot;\ * #,##0.00_ ;_ &quot;€&quot;\ * \-#,##0.00_ ;_ &quot;€&quot;\ * &quot;-&quot;??_ ;_ @_ "/>
    </dxf>
    <dxf>
      <font>
        <sz val="11"/>
      </font>
    </dxf>
    <dxf>
      <font>
        <sz val="11"/>
      </font>
    </dxf>
    <dxf>
      <font>
        <sz val="11"/>
      </font>
    </dxf>
    <dxf>
      <font>
        <sz val="11"/>
      </font>
    </dxf>
    <dxf>
      <font>
        <sz val="11"/>
      </font>
    </dxf>
    <dxf>
      <font>
        <name val="Calibri"/>
        <family val="2"/>
        <scheme val="minor"/>
      </font>
    </dxf>
    <dxf>
      <font>
        <name val="Calibri"/>
        <family val="2"/>
        <scheme val="minor"/>
      </font>
    </dxf>
    <dxf>
      <font>
        <name val="Calibri"/>
        <family val="2"/>
        <scheme val="minor"/>
      </font>
    </dxf>
    <dxf>
      <font>
        <name val="Calibri"/>
        <family val="2"/>
        <scheme val="minor"/>
      </font>
    </dxf>
    <dxf>
      <font>
        <name val="Calibri"/>
        <family val="2"/>
        <scheme val="minor"/>
      </font>
    </dxf>
    <dxf>
      <numFmt numFmtId="34" formatCode="_ &quot;€&quot;\ * #,##0.00_ ;_ &quot;€&quot;\ * \-#,##0.00_ ;_ &quot;€&quot;\ * &quot;-&quot;??_ ;_ @_ "/>
    </dxf>
    <dxf>
      <font>
        <sz val="11"/>
      </font>
    </dxf>
    <dxf>
      <font>
        <sz val="11"/>
      </font>
    </dxf>
    <dxf>
      <font>
        <sz val="11"/>
      </font>
    </dxf>
    <dxf>
      <font>
        <sz val="11"/>
      </font>
    </dxf>
    <dxf>
      <font>
        <sz val="11"/>
      </font>
    </dxf>
    <dxf>
      <font>
        <name val="Calibri"/>
        <family val="2"/>
        <scheme val="minor"/>
      </font>
    </dxf>
    <dxf>
      <font>
        <name val="Calibri"/>
        <family val="2"/>
        <scheme val="minor"/>
      </font>
    </dxf>
    <dxf>
      <font>
        <name val="Calibri"/>
        <family val="2"/>
        <scheme val="minor"/>
      </font>
    </dxf>
    <dxf>
      <font>
        <name val="Calibri"/>
        <family val="2"/>
        <scheme val="minor"/>
      </font>
    </dxf>
    <dxf>
      <font>
        <name val="Calibri"/>
        <family val="2"/>
        <scheme val="minor"/>
      </font>
    </dxf>
    <dxf>
      <numFmt numFmtId="34" formatCode="_ &quot;€&quot;\ * #,##0.00_ ;_ &quot;€&quot;\ * \-#,##0.00_ ;_ &quot;€&quot;\ * &quot;-&quot;??_ ;_ @_ "/>
    </dxf>
    <dxf>
      <font>
        <sz val="11"/>
      </font>
    </dxf>
    <dxf>
      <font>
        <sz val="11"/>
      </font>
    </dxf>
    <dxf>
      <font>
        <sz val="11"/>
      </font>
    </dxf>
    <dxf>
      <font>
        <sz val="11"/>
      </font>
    </dxf>
    <dxf>
      <font>
        <sz val="11"/>
      </font>
    </dxf>
    <dxf>
      <font>
        <name val="Calibri"/>
        <family val="2"/>
        <scheme val="minor"/>
      </font>
    </dxf>
    <dxf>
      <font>
        <name val="Calibri"/>
        <family val="2"/>
        <scheme val="minor"/>
      </font>
    </dxf>
    <dxf>
      <font>
        <name val="Calibri"/>
        <family val="2"/>
        <scheme val="minor"/>
      </font>
    </dxf>
    <dxf>
      <font>
        <name val="Calibri"/>
        <family val="2"/>
        <scheme val="minor"/>
      </font>
    </dxf>
    <dxf>
      <font>
        <name val="Calibri"/>
        <family val="2"/>
        <scheme val="minor"/>
      </font>
    </dxf>
    <dxf>
      <numFmt numFmtId="34" formatCode="_ &quot;€&quot;\ * #,##0.00_ ;_ &quot;€&quot;\ * \-#,##0.00_ ;_ &quot;€&quot;\ * &quot;-&quot;??_ ;_ @_ "/>
    </dxf>
    <dxf>
      <font>
        <sz val="11"/>
      </font>
    </dxf>
    <dxf>
      <font>
        <sz val="11"/>
      </font>
    </dxf>
    <dxf>
      <font>
        <sz val="11"/>
      </font>
    </dxf>
    <dxf>
      <font>
        <sz val="11"/>
      </font>
    </dxf>
    <dxf>
      <font>
        <sz val="11"/>
      </font>
    </dxf>
    <dxf>
      <font>
        <name val="Calibri"/>
        <family val="2"/>
        <scheme val="minor"/>
      </font>
    </dxf>
    <dxf>
      <font>
        <name val="Calibri"/>
        <family val="2"/>
        <scheme val="minor"/>
      </font>
    </dxf>
    <dxf>
      <font>
        <name val="Calibri"/>
        <family val="2"/>
        <scheme val="minor"/>
      </font>
    </dxf>
    <dxf>
      <font>
        <name val="Calibri"/>
        <family val="2"/>
        <scheme val="minor"/>
      </font>
    </dxf>
    <dxf>
      <font>
        <name val="Calibri"/>
        <family val="2"/>
        <scheme val="minor"/>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numFmt numFmtId="34" formatCode="_ &quot;€&quot;\ * #,##0.00_ ;_ &quot;€&quot;\ * \-#,##0.00_ ;_ &quot;€&quot;\ * &quot;-&quot;??_ ;_ @_ "/>
    </dxf>
    <dxf>
      <font>
        <sz val="11"/>
      </font>
    </dxf>
    <dxf>
      <font>
        <sz val="11"/>
      </font>
    </dxf>
    <dxf>
      <font>
        <sz val="11"/>
      </font>
    </dxf>
    <dxf>
      <font>
        <sz val="11"/>
      </font>
    </dxf>
    <dxf>
      <font>
        <sz val="11"/>
      </font>
    </dxf>
    <dxf>
      <font>
        <name val="Calibri"/>
        <family val="2"/>
        <scheme val="minor"/>
      </font>
    </dxf>
    <dxf>
      <font>
        <name val="Calibri"/>
        <family val="2"/>
        <scheme val="minor"/>
      </font>
    </dxf>
    <dxf>
      <font>
        <name val="Calibri"/>
        <family val="2"/>
        <scheme val="minor"/>
      </font>
    </dxf>
    <dxf>
      <font>
        <name val="Calibri"/>
        <family val="2"/>
        <scheme val="minor"/>
      </font>
    </dxf>
    <dxf>
      <font>
        <name val="Calibri"/>
        <family val="2"/>
        <scheme val="minor"/>
      </font>
    </dxf>
    <dxf>
      <numFmt numFmtId="34" formatCode="_ &quot;€&quot;\ * #,##0.00_ ;_ &quot;€&quot;\ * \-#,##0.00_ ;_ &quot;€&quot;\ * &quot;-&quot;??_ ;_ @_ "/>
    </dxf>
    <dxf>
      <font>
        <sz val="11"/>
      </font>
    </dxf>
    <dxf>
      <font>
        <sz val="11"/>
      </font>
    </dxf>
    <dxf>
      <font>
        <sz val="11"/>
      </font>
    </dxf>
    <dxf>
      <font>
        <sz val="11"/>
      </font>
    </dxf>
    <dxf>
      <font>
        <sz val="11"/>
      </font>
    </dxf>
    <dxf>
      <font>
        <name val="Calibri"/>
        <family val="2"/>
        <scheme val="minor"/>
      </font>
    </dxf>
    <dxf>
      <font>
        <name val="Calibri"/>
        <family val="2"/>
        <scheme val="minor"/>
      </font>
    </dxf>
    <dxf>
      <font>
        <name val="Calibri"/>
        <family val="2"/>
        <scheme val="minor"/>
      </font>
    </dxf>
    <dxf>
      <font>
        <name val="Calibri"/>
        <family val="2"/>
        <scheme val="minor"/>
      </font>
    </dxf>
    <dxf>
      <font>
        <name val="Calibri"/>
        <family val="2"/>
        <scheme val="minor"/>
      </font>
    </dxf>
    <dxf>
      <numFmt numFmtId="34" formatCode="_ &quot;€&quot;\ * #,##0.00_ ;_ &quot;€&quot;\ * \-#,##0.00_ ;_ &quot;€&quot;\ * &quot;-&quot;??_ ;_ @_ "/>
    </dxf>
    <dxf>
      <font>
        <sz val="11"/>
      </font>
    </dxf>
    <dxf>
      <font>
        <sz val="11"/>
      </font>
    </dxf>
    <dxf>
      <font>
        <sz val="11"/>
      </font>
    </dxf>
    <dxf>
      <font>
        <sz val="11"/>
      </font>
    </dxf>
    <dxf>
      <font>
        <sz val="11"/>
      </font>
    </dxf>
    <dxf>
      <font>
        <sz val="11"/>
      </font>
    </dxf>
    <dxf>
      <font>
        <name val="Calibri"/>
        <family val="2"/>
        <scheme val="minor"/>
      </font>
    </dxf>
    <dxf>
      <font>
        <name val="Calibri"/>
        <family val="2"/>
        <scheme val="minor"/>
      </font>
    </dxf>
    <dxf>
      <font>
        <name val="Calibri"/>
        <family val="2"/>
        <scheme val="minor"/>
      </font>
    </dxf>
    <dxf>
      <font>
        <name val="Calibri"/>
        <family val="2"/>
        <scheme val="minor"/>
      </font>
    </dxf>
    <dxf>
      <font>
        <name val="Calibri"/>
        <family val="2"/>
        <scheme val="minor"/>
      </font>
    </dxf>
    <dxf>
      <font>
        <name val="Calibri"/>
        <family val="2"/>
        <scheme val="minor"/>
      </font>
    </dxf>
    <dxf>
      <numFmt numFmtId="34" formatCode="_ &quot;€&quot;\ * #,##0.00_ ;_ &quot;€&quot;\ * \-#,##0.00_ ;_ &quot;€&quot;\ * &quot;-&quot;??_ ;_ @_ "/>
    </dxf>
    <dxf>
      <font>
        <sz val="11"/>
      </font>
    </dxf>
    <dxf>
      <font>
        <sz val="11"/>
      </font>
    </dxf>
    <dxf>
      <font>
        <sz val="11"/>
      </font>
    </dxf>
    <dxf>
      <font>
        <sz val="11"/>
      </font>
    </dxf>
    <dxf>
      <font>
        <sz val="11"/>
      </font>
    </dxf>
    <dxf>
      <font>
        <name val="Calibri"/>
        <family val="2"/>
        <scheme val="minor"/>
      </font>
    </dxf>
    <dxf>
      <font>
        <name val="Calibri"/>
        <family val="2"/>
        <scheme val="minor"/>
      </font>
    </dxf>
    <dxf>
      <font>
        <name val="Calibri"/>
        <family val="2"/>
        <scheme val="minor"/>
      </font>
    </dxf>
    <dxf>
      <font>
        <name val="Calibri"/>
        <family val="2"/>
        <scheme val="minor"/>
      </font>
    </dxf>
    <dxf>
      <font>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numFmt numFmtId="19" formatCode="d/m/yyyy"/>
    </dxf>
    <dxf>
      <font>
        <b val="0"/>
        <i val="0"/>
        <strike val="0"/>
        <condense val="0"/>
        <extend val="0"/>
        <outline val="0"/>
        <shadow val="0"/>
        <u val="none"/>
        <vertAlign val="baseline"/>
        <sz val="11"/>
        <color auto="1"/>
        <name val="Calibri"/>
        <family val="2"/>
        <scheme val="minor"/>
      </font>
      <numFmt numFmtId="19" formatCode="d/m/yyyy"/>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
      <font>
        <b val="0"/>
        <i val="0"/>
        <strike val="0"/>
        <condense val="0"/>
        <extend val="0"/>
        <outline val="0"/>
        <shadow val="0"/>
        <u val="none"/>
        <vertAlign val="baseline"/>
        <sz val="11"/>
        <color auto="1"/>
        <name val="Calibri"/>
        <family val="2"/>
        <scheme val="minor"/>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[AdvancedAnalysis_SuperStoreUS-2015.xlsx]Pivot!PivotTable1</c:name>
    <c:fmtId val="7"/>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l-NL"/>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l-NL"/>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l-NL"/>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l-NL"/>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l-NL"/>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l-NL"/>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Pivot!$B$8</c:f>
              <c:strCache>
                <c:ptCount val="1"/>
                <c:pt idx="0">
                  <c:v>Sum of Sales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l-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Pivot!$A$9:$A$13</c:f>
              <c:strCache>
                <c:ptCount val="4"/>
                <c:pt idx="0">
                  <c:v>Chris</c:v>
                </c:pt>
                <c:pt idx="1">
                  <c:v>Erin</c:v>
                </c:pt>
                <c:pt idx="2">
                  <c:v>Sam</c:v>
                </c:pt>
                <c:pt idx="3">
                  <c:v>William</c:v>
                </c:pt>
              </c:strCache>
            </c:strRef>
          </c:cat>
          <c:val>
            <c:numRef>
              <c:f>Pivot!$B$9:$B$13</c:f>
              <c:numCache>
                <c:formatCode>_("€"* #,##0.00_);_("€"* \(#,##0.00\);_("€"* "-"??_);_(@_)</c:formatCode>
                <c:ptCount val="4"/>
                <c:pt idx="0">
                  <c:v>460548.51000000007</c:v>
                </c:pt>
                <c:pt idx="1">
                  <c:v>602532.59999999974</c:v>
                </c:pt>
                <c:pt idx="2">
                  <c:v>369172.68000000017</c:v>
                </c:pt>
                <c:pt idx="3">
                  <c:v>552210.64000000036</c:v>
                </c:pt>
              </c:numCache>
            </c:numRef>
          </c:val>
          <c:extLst>
            <c:ext xmlns:c16="http://schemas.microsoft.com/office/drawing/2014/chart" uri="{C3380CC4-5D6E-409C-BE32-E72D297353CC}">
              <c16:uniqueId val="{00000000-2C95-41ED-BF8F-29D0DD844495}"/>
            </c:ext>
          </c:extLst>
        </c:ser>
        <c:ser>
          <c:idx val="1"/>
          <c:order val="1"/>
          <c:tx>
            <c:strRef>
              <c:f>Pivot!$C$8</c:f>
              <c:strCache>
                <c:ptCount val="1"/>
                <c:pt idx="0">
                  <c:v>Sum of Actual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l-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Pivot!$A$9:$A$13</c:f>
              <c:strCache>
                <c:ptCount val="4"/>
                <c:pt idx="0">
                  <c:v>Chris</c:v>
                </c:pt>
                <c:pt idx="1">
                  <c:v>Erin</c:v>
                </c:pt>
                <c:pt idx="2">
                  <c:v>Sam</c:v>
                </c:pt>
                <c:pt idx="3">
                  <c:v>William</c:v>
                </c:pt>
              </c:strCache>
            </c:strRef>
          </c:cat>
          <c:val>
            <c:numRef>
              <c:f>Pivot!$C$9:$C$13</c:f>
              <c:numCache>
                <c:formatCode>_("€"* #,##0.00_);_("€"* \(#,##0.00\);_("€"* "-"??_);_(@_)</c:formatCode>
                <c:ptCount val="4"/>
                <c:pt idx="0">
                  <c:v>204048.51800000019</c:v>
                </c:pt>
                <c:pt idx="1">
                  <c:v>272086.2629999998</c:v>
                </c:pt>
                <c:pt idx="2">
                  <c:v>164865.30500000005</c:v>
                </c:pt>
                <c:pt idx="3">
                  <c:v>226826.11999999985</c:v>
                </c:pt>
              </c:numCache>
            </c:numRef>
          </c:val>
          <c:extLst>
            <c:ext xmlns:c16="http://schemas.microsoft.com/office/drawing/2014/chart" uri="{C3380CC4-5D6E-409C-BE32-E72D297353CC}">
              <c16:uniqueId val="{00000001-2C95-41ED-BF8F-29D0DD844495}"/>
            </c:ext>
          </c:extLst>
        </c:ser>
        <c:dLbls>
          <c:showLegendKey val="0"/>
          <c:showVal val="0"/>
          <c:showCatName val="0"/>
          <c:showSerName val="0"/>
          <c:showPercent val="0"/>
          <c:showBubbleSize val="0"/>
        </c:dLbls>
        <c:gapWidth val="219"/>
        <c:axId val="1509354512"/>
        <c:axId val="1509351632"/>
      </c:barChart>
      <c:catAx>
        <c:axId val="1509354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509351632"/>
        <c:crosses val="autoZero"/>
        <c:auto val="1"/>
        <c:lblAlgn val="ctr"/>
        <c:lblOffset val="100"/>
        <c:noMultiLvlLbl val="0"/>
      </c:catAx>
      <c:valAx>
        <c:axId val="1509351632"/>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5093545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[AdvancedAnalysis_SuperStoreUS-2015.xlsx]Pivot!PivotTable5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shipping costs per container box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l-NL"/>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l-NL"/>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l-NL"/>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Pivot!$B$103</c:f>
              <c:strCache>
                <c:ptCount val="1"/>
                <c:pt idx="0">
                  <c:v>Total</c:v>
                </c:pt>
              </c:strCache>
            </c:strRef>
          </c:tx>
          <c:spPr>
            <a:solidFill>
              <a:schemeClr val="accent1"/>
            </a:solidFill>
            <a:ln>
              <a:noFill/>
            </a:ln>
            <a:effectLst/>
          </c:spPr>
          <c:invertIfNegative val="0"/>
          <c:cat>
            <c:strRef>
              <c:f>Pivot!$A$104:$A$111</c:f>
              <c:strCache>
                <c:ptCount val="7"/>
                <c:pt idx="0">
                  <c:v>Jumbo Box</c:v>
                </c:pt>
                <c:pt idx="1">
                  <c:v>Jumbo Drum</c:v>
                </c:pt>
                <c:pt idx="2">
                  <c:v>Large Box</c:v>
                </c:pt>
                <c:pt idx="3">
                  <c:v>Medium Box</c:v>
                </c:pt>
                <c:pt idx="4">
                  <c:v>Small Box</c:v>
                </c:pt>
                <c:pt idx="5">
                  <c:v>Small Pack</c:v>
                </c:pt>
                <c:pt idx="6">
                  <c:v>Wrap Bag</c:v>
                </c:pt>
              </c:strCache>
            </c:strRef>
          </c:cat>
          <c:val>
            <c:numRef>
              <c:f>Pivot!$B$104:$B$111</c:f>
              <c:numCache>
                <c:formatCode>_("€"* #,##0.00_);_("€"* \(#,##0.00\);_("€"* "-"??_);_(@_)</c:formatCode>
                <c:ptCount val="7"/>
                <c:pt idx="0">
                  <c:v>50.092661290322596</c:v>
                </c:pt>
                <c:pt idx="1">
                  <c:v>38.993815789473679</c:v>
                </c:pt>
                <c:pt idx="2">
                  <c:v>30.263099999999962</c:v>
                </c:pt>
                <c:pt idx="3">
                  <c:v>12.913448275862066</c:v>
                </c:pt>
                <c:pt idx="4">
                  <c:v>7.4439152371341608</c:v>
                </c:pt>
                <c:pt idx="5">
                  <c:v>4.7209589041095903</c:v>
                </c:pt>
                <c:pt idx="6">
                  <c:v>2.203189964157708</c:v>
                </c:pt>
              </c:numCache>
            </c:numRef>
          </c:val>
          <c:extLst>
            <c:ext xmlns:c16="http://schemas.microsoft.com/office/drawing/2014/chart" uri="{C3380CC4-5D6E-409C-BE32-E72D297353CC}">
              <c16:uniqueId val="{00000000-D323-4A76-9134-C4850D7A17C3}"/>
            </c:ext>
          </c:extLst>
        </c:ser>
        <c:dLbls>
          <c:showLegendKey val="0"/>
          <c:showVal val="0"/>
          <c:showCatName val="0"/>
          <c:showSerName val="0"/>
          <c:showPercent val="0"/>
          <c:showBubbleSize val="0"/>
        </c:dLbls>
        <c:gapWidth val="219"/>
        <c:overlap val="-27"/>
        <c:axId val="1624464208"/>
        <c:axId val="469976512"/>
      </c:barChart>
      <c:catAx>
        <c:axId val="1624464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469976512"/>
        <c:crosses val="autoZero"/>
        <c:auto val="1"/>
        <c:lblAlgn val="ctr"/>
        <c:lblOffset val="100"/>
        <c:noMultiLvlLbl val="0"/>
      </c:catAx>
      <c:valAx>
        <c:axId val="469976512"/>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244642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[AdvancedAnalysis_SuperStoreUS-2015.xlsx]Pivot!PivotTable8</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Return</a:t>
            </a:r>
            <a:r>
              <a:rPr lang="en-US" baseline="0"/>
              <a:t> value per manager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l-NL"/>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l-NL"/>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l-NL"/>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Pivot!$F$120</c:f>
              <c:strCache>
                <c:ptCount val="1"/>
                <c:pt idx="0">
                  <c:v>Total</c:v>
                </c:pt>
              </c:strCache>
            </c:strRef>
          </c:tx>
          <c:spPr>
            <a:solidFill>
              <a:schemeClr val="accent1"/>
            </a:solidFill>
            <a:ln>
              <a:noFill/>
            </a:ln>
            <a:effectLst/>
          </c:spPr>
          <c:invertIfNegative val="0"/>
          <c:cat>
            <c:strRef>
              <c:f>Pivot!$E$121:$E$125</c:f>
              <c:strCache>
                <c:ptCount val="4"/>
                <c:pt idx="0">
                  <c:v>William</c:v>
                </c:pt>
                <c:pt idx="1">
                  <c:v>Erin</c:v>
                </c:pt>
                <c:pt idx="2">
                  <c:v>Chris</c:v>
                </c:pt>
                <c:pt idx="3">
                  <c:v>Sam</c:v>
                </c:pt>
              </c:strCache>
            </c:strRef>
          </c:cat>
          <c:val>
            <c:numRef>
              <c:f>Pivot!$F$121:$F$125</c:f>
              <c:numCache>
                <c:formatCode>_("€"* #,##0.00_);_("€"* \(#,##0.00\);_("€"* "-"??_);_(@_)</c:formatCode>
                <c:ptCount val="4"/>
                <c:pt idx="0">
                  <c:v>19046.453999999998</c:v>
                </c:pt>
                <c:pt idx="1">
                  <c:v>3283.7919999999995</c:v>
                </c:pt>
                <c:pt idx="2">
                  <c:v>0</c:v>
                </c:pt>
                <c:pt idx="3">
                  <c:v>0</c:v>
                </c:pt>
              </c:numCache>
            </c:numRef>
          </c:val>
          <c:extLst>
            <c:ext xmlns:c16="http://schemas.microsoft.com/office/drawing/2014/chart" uri="{C3380CC4-5D6E-409C-BE32-E72D297353CC}">
              <c16:uniqueId val="{00000000-F3EC-4AAF-9345-49004F898AD8}"/>
            </c:ext>
          </c:extLst>
        </c:ser>
        <c:dLbls>
          <c:showLegendKey val="0"/>
          <c:showVal val="0"/>
          <c:showCatName val="0"/>
          <c:showSerName val="0"/>
          <c:showPercent val="0"/>
          <c:showBubbleSize val="0"/>
        </c:dLbls>
        <c:gapWidth val="182"/>
        <c:axId val="1506893536"/>
        <c:axId val="1632981056"/>
      </c:barChart>
      <c:catAx>
        <c:axId val="150689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632981056"/>
        <c:crosses val="autoZero"/>
        <c:auto val="1"/>
        <c:lblAlgn val="ctr"/>
        <c:lblOffset val="100"/>
        <c:noMultiLvlLbl val="0"/>
      </c:catAx>
      <c:valAx>
        <c:axId val="1632981056"/>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50689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[AdvancedAnalysis_SuperStoreUS-2015.xlsx]Pivot!PivotTable7</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Return</a:t>
            </a:r>
            <a:r>
              <a:rPr lang="en-US" baseline="0"/>
              <a:t> value</a:t>
            </a:r>
            <a:r>
              <a:rPr lang="en-US"/>
              <a:t> per product name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l-NL"/>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l-NL"/>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l-NL"/>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Pivot!$B$128</c:f>
              <c:strCache>
                <c:ptCount val="1"/>
                <c:pt idx="0">
                  <c:v>Total</c:v>
                </c:pt>
              </c:strCache>
            </c:strRef>
          </c:tx>
          <c:spPr>
            <a:solidFill>
              <a:schemeClr val="accent1"/>
            </a:solidFill>
            <a:ln>
              <a:noFill/>
            </a:ln>
            <a:effectLst/>
          </c:spPr>
          <c:invertIfNegative val="0"/>
          <c:cat>
            <c:strRef>
              <c:f>Pivot!$A$129:$A$144</c:f>
              <c:strCache>
                <c:ptCount val="15"/>
                <c:pt idx="0">
                  <c:v>Economy Rollaway Files</c:v>
                </c:pt>
                <c:pt idx="1">
                  <c:v>Chromcraft Rectangular Conference Tables</c:v>
                </c:pt>
                <c:pt idx="2">
                  <c:v>Office Star - Contemporary Task Swivel chair with 2-way adjustable arms, Plum</c:v>
                </c:pt>
                <c:pt idx="3">
                  <c:v>Model L Table or Wall-Mount Pencil Sharpener</c:v>
                </c:pt>
                <c:pt idx="4">
                  <c:v>Xerox 1923</c:v>
                </c:pt>
                <c:pt idx="5">
                  <c:v>Xerox 197</c:v>
                </c:pt>
                <c:pt idx="6">
                  <c:v>Brown Kraft Recycled Envelopes</c:v>
                </c:pt>
                <c:pt idx="7">
                  <c:v>Adams Phone Message Book, 200 Message Capacity, 8 1/16” x 11”</c:v>
                </c:pt>
                <c:pt idx="8">
                  <c:v>Avery 493</c:v>
                </c:pt>
                <c:pt idx="9">
                  <c:v>80 Minute Slim Jewel Case CD-R , 10/Pack - Staples</c:v>
                </c:pt>
                <c:pt idx="10">
                  <c:v>Wilson Jones Hanging View Binder, White, 1"</c:v>
                </c:pt>
                <c:pt idx="11">
                  <c:v>Imation 3.5", DISKETTE 44766 HGHLD3.52HD/FM, 10/Pack</c:v>
                </c:pt>
                <c:pt idx="12">
                  <c:v>Staples Standard Envelopes</c:v>
                </c:pt>
                <c:pt idx="13">
                  <c:v>EcoTones® Memo Sheets</c:v>
                </c:pt>
                <c:pt idx="14">
                  <c:v>Newell 343</c:v>
                </c:pt>
              </c:strCache>
            </c:strRef>
          </c:cat>
          <c:val>
            <c:numRef>
              <c:f>Pivot!$B$129:$B$144</c:f>
              <c:numCache>
                <c:formatCode>_("€"* #,##0.00_);_("€"* \(#,##0.00\);_("€"* "-"??_);_(@_)</c:formatCode>
                <c:ptCount val="15"/>
                <c:pt idx="0">
                  <c:v>13774.21</c:v>
                </c:pt>
                <c:pt idx="1">
                  <c:v>3969.25</c:v>
                </c:pt>
                <c:pt idx="2">
                  <c:v>2655.0899999999997</c:v>
                </c:pt>
                <c:pt idx="3">
                  <c:v>629.995</c:v>
                </c:pt>
                <c:pt idx="4">
                  <c:v>294.93999999999994</c:v>
                </c:pt>
                <c:pt idx="5">
                  <c:v>184.29000000000002</c:v>
                </c:pt>
                <c:pt idx="6">
                  <c:v>174.39</c:v>
                </c:pt>
                <c:pt idx="7">
                  <c:v>121.84</c:v>
                </c:pt>
                <c:pt idx="8">
                  <c:v>114.88500000000001</c:v>
                </c:pt>
                <c:pt idx="9">
                  <c:v>104.634</c:v>
                </c:pt>
                <c:pt idx="10">
                  <c:v>93.35</c:v>
                </c:pt>
                <c:pt idx="11">
                  <c:v>77.052000000000007</c:v>
                </c:pt>
                <c:pt idx="12">
                  <c:v>66.77</c:v>
                </c:pt>
                <c:pt idx="13">
                  <c:v>36.700000000000003</c:v>
                </c:pt>
                <c:pt idx="14">
                  <c:v>32.85</c:v>
                </c:pt>
              </c:numCache>
            </c:numRef>
          </c:val>
          <c:extLst>
            <c:ext xmlns:c16="http://schemas.microsoft.com/office/drawing/2014/chart" uri="{C3380CC4-5D6E-409C-BE32-E72D297353CC}">
              <c16:uniqueId val="{00000000-51C6-4EC4-8B67-AC68E2318D39}"/>
            </c:ext>
          </c:extLst>
        </c:ser>
        <c:dLbls>
          <c:showLegendKey val="0"/>
          <c:showVal val="0"/>
          <c:showCatName val="0"/>
          <c:showSerName val="0"/>
          <c:showPercent val="0"/>
          <c:showBubbleSize val="0"/>
        </c:dLbls>
        <c:gapWidth val="219"/>
        <c:overlap val="-27"/>
        <c:axId val="590158288"/>
        <c:axId val="590160688"/>
      </c:barChart>
      <c:catAx>
        <c:axId val="59015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590160688"/>
        <c:crosses val="autoZero"/>
        <c:auto val="1"/>
        <c:lblAlgn val="ctr"/>
        <c:lblOffset val="100"/>
        <c:noMultiLvlLbl val="0"/>
      </c:catAx>
      <c:valAx>
        <c:axId val="59016068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5901582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[AdvancedAnalysis_SuperStoreUS-2015.xlsx]Pivot!PivotTable9</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costs except shipping per (sub-)category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l-NL"/>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l-NL"/>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l-NL"/>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nl-NL"/>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Pivot!$B$47</c:f>
              <c:strCache>
                <c:ptCount val="1"/>
                <c:pt idx="0">
                  <c:v>Total</c:v>
                </c:pt>
              </c:strCache>
            </c:strRef>
          </c:tx>
          <c:spPr>
            <a:solidFill>
              <a:schemeClr val="accent1"/>
            </a:solidFill>
            <a:ln>
              <a:noFill/>
            </a:ln>
            <a:effectLst/>
          </c:spPr>
          <c:invertIfNegative val="0"/>
          <c:cat>
            <c:multiLvlStrRef>
              <c:f>Pivot!$A$48:$A$68</c:f>
              <c:multiLvlStrCache>
                <c:ptCount val="17"/>
                <c:lvl>
                  <c:pt idx="0">
                    <c:v>Bookcases</c:v>
                  </c:pt>
                  <c:pt idx="1">
                    <c:v>Chairs &amp; Chairmats</c:v>
                  </c:pt>
                  <c:pt idx="2">
                    <c:v>Office Furnishings</c:v>
                  </c:pt>
                  <c:pt idx="3">
                    <c:v>Tables</c:v>
                  </c:pt>
                  <c:pt idx="4">
                    <c:v>Appliances</c:v>
                  </c:pt>
                  <c:pt idx="5">
                    <c:v>Binders and Binder Accessories</c:v>
                  </c:pt>
                  <c:pt idx="6">
                    <c:v>Envelopes</c:v>
                  </c:pt>
                  <c:pt idx="7">
                    <c:v>Labels</c:v>
                  </c:pt>
                  <c:pt idx="8">
                    <c:v>Paper</c:v>
                  </c:pt>
                  <c:pt idx="9">
                    <c:v>Pens &amp; Art Supplies</c:v>
                  </c:pt>
                  <c:pt idx="10">
                    <c:v>Rubber Bands</c:v>
                  </c:pt>
                  <c:pt idx="11">
                    <c:v>Scissors, Rulers and Trimmers</c:v>
                  </c:pt>
                  <c:pt idx="12">
                    <c:v>Storage &amp; Organization</c:v>
                  </c:pt>
                  <c:pt idx="13">
                    <c:v>Computer Peripherals</c:v>
                  </c:pt>
                  <c:pt idx="14">
                    <c:v>Copiers and Fax</c:v>
                  </c:pt>
                  <c:pt idx="15">
                    <c:v>Office Machines</c:v>
                  </c:pt>
                  <c:pt idx="16">
                    <c:v>Telephones and Communication</c:v>
                  </c:pt>
                </c:lvl>
                <c:lvl>
                  <c:pt idx="0">
                    <c:v>Furniture</c:v>
                  </c:pt>
                  <c:pt idx="4">
                    <c:v>Office Supplies</c:v>
                  </c:pt>
                  <c:pt idx="13">
                    <c:v>Technology</c:v>
                  </c:pt>
                </c:lvl>
              </c:multiLvlStrCache>
            </c:multiLvlStrRef>
          </c:cat>
          <c:val>
            <c:numRef>
              <c:f>Pivot!$B$48:$B$68</c:f>
              <c:numCache>
                <c:formatCode>_("€"* #,##0.00_);_("€"* \(#,##0.00\);_("€"* "-"??_);_(@_)</c:formatCode>
                <c:ptCount val="17"/>
                <c:pt idx="0">
                  <c:v>53555.02</c:v>
                </c:pt>
                <c:pt idx="1">
                  <c:v>129941.12000000005</c:v>
                </c:pt>
                <c:pt idx="2">
                  <c:v>48138.254999999961</c:v>
                </c:pt>
                <c:pt idx="3">
                  <c:v>101254.485</c:v>
                </c:pt>
                <c:pt idx="4">
                  <c:v>41139.115000000013</c:v>
                </c:pt>
                <c:pt idx="5">
                  <c:v>92799.299999999988</c:v>
                </c:pt>
                <c:pt idx="6">
                  <c:v>5176.0600000000004</c:v>
                </c:pt>
                <c:pt idx="7">
                  <c:v>2467.1100000000006</c:v>
                </c:pt>
                <c:pt idx="8">
                  <c:v>27815.620000000006</c:v>
                </c:pt>
                <c:pt idx="9">
                  <c:v>13133.974999999997</c:v>
                </c:pt>
                <c:pt idx="10">
                  <c:v>873.11999999999989</c:v>
                </c:pt>
                <c:pt idx="11">
                  <c:v>3382.6400000000003</c:v>
                </c:pt>
                <c:pt idx="12">
                  <c:v>88746.73000000001</c:v>
                </c:pt>
                <c:pt idx="13">
                  <c:v>58634.11799999998</c:v>
                </c:pt>
                <c:pt idx="14">
                  <c:v>60628.914000000004</c:v>
                </c:pt>
                <c:pt idx="15">
                  <c:v>200218.31400000016</c:v>
                </c:pt>
                <c:pt idx="16">
                  <c:v>141090.25200000001</c:v>
                </c:pt>
              </c:numCache>
            </c:numRef>
          </c:val>
          <c:extLst>
            <c:ext xmlns:c16="http://schemas.microsoft.com/office/drawing/2014/chart" uri="{C3380CC4-5D6E-409C-BE32-E72D297353CC}">
              <c16:uniqueId val="{00000000-EA77-4704-A935-87986055F91C}"/>
            </c:ext>
          </c:extLst>
        </c:ser>
        <c:dLbls>
          <c:showLegendKey val="0"/>
          <c:showVal val="0"/>
          <c:showCatName val="0"/>
          <c:showSerName val="0"/>
          <c:showPercent val="0"/>
          <c:showBubbleSize val="0"/>
        </c:dLbls>
        <c:gapWidth val="219"/>
        <c:overlap val="-27"/>
        <c:axId val="1483264656"/>
        <c:axId val="1483265616"/>
      </c:barChart>
      <c:catAx>
        <c:axId val="1483264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483265616"/>
        <c:crosses val="autoZero"/>
        <c:auto val="1"/>
        <c:lblAlgn val="ctr"/>
        <c:lblOffset val="100"/>
        <c:noMultiLvlLbl val="0"/>
      </c:catAx>
      <c:valAx>
        <c:axId val="1483265616"/>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crossAx val="1483264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l-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l-NL"/>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95249</xdr:colOff>
      <xdr:row>12</xdr:row>
      <xdr:rowOff>161925</xdr:rowOff>
    </xdr:from>
    <xdr:to>
      <xdr:col>10</xdr:col>
      <xdr:colOff>161925</xdr:colOff>
      <xdr:row>28</xdr:row>
      <xdr:rowOff>38100</xdr:rowOff>
    </xdr:to>
    <xdr:graphicFrame macro="">
      <xdr:nvGraphicFramePr>
        <xdr:cNvPr id="2" name="Chart 1">
          <a:extLst>
            <a:ext uri="{FF2B5EF4-FFF2-40B4-BE49-F238E27FC236}">
              <a16:creationId xmlns:a16="http://schemas.microsoft.com/office/drawing/2014/main" id="{F1150F18-870B-4C32-9208-76DC53876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114300</xdr:colOff>
      <xdr:row>63</xdr:row>
      <xdr:rowOff>161924</xdr:rowOff>
    </xdr:from>
    <xdr:to>
      <xdr:col>10</xdr:col>
      <xdr:colOff>19050</xdr:colOff>
      <xdr:row>80</xdr:row>
      <xdr:rowOff>57149</xdr:rowOff>
    </xdr:to>
    <xdr:graphicFrame macro="">
      <xdr:nvGraphicFramePr>
        <xdr:cNvPr id="4" name="Chart 3">
          <a:extLst>
            <a:ext uri="{FF2B5EF4-FFF2-40B4-BE49-F238E27FC236}">
              <a16:creationId xmlns:a16="http://schemas.microsoft.com/office/drawing/2014/main" id="{910F5073-0DC3-4EAB-AF8B-99081211D0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88</xdr:row>
      <xdr:rowOff>190499</xdr:rowOff>
    </xdr:from>
    <xdr:to>
      <xdr:col>9</xdr:col>
      <xdr:colOff>561975</xdr:colOff>
      <xdr:row>105</xdr:row>
      <xdr:rowOff>85725</xdr:rowOff>
    </xdr:to>
    <xdr:graphicFrame macro="">
      <xdr:nvGraphicFramePr>
        <xdr:cNvPr id="5" name="Chart 4">
          <a:extLst>
            <a:ext uri="{FF2B5EF4-FFF2-40B4-BE49-F238E27FC236}">
              <a16:creationId xmlns:a16="http://schemas.microsoft.com/office/drawing/2014/main" id="{17442332-AE73-4777-A283-B49E53F611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28574</xdr:colOff>
      <xdr:row>107</xdr:row>
      <xdr:rowOff>133349</xdr:rowOff>
    </xdr:from>
    <xdr:to>
      <xdr:col>9</xdr:col>
      <xdr:colOff>590549</xdr:colOff>
      <xdr:row>129</xdr:row>
      <xdr:rowOff>28574</xdr:rowOff>
    </xdr:to>
    <xdr:graphicFrame macro="">
      <xdr:nvGraphicFramePr>
        <xdr:cNvPr id="6" name="Chart 5">
          <a:extLst>
            <a:ext uri="{FF2B5EF4-FFF2-40B4-BE49-F238E27FC236}">
              <a16:creationId xmlns:a16="http://schemas.microsoft.com/office/drawing/2014/main" id="{FAEEBC87-7471-4F2F-99A1-61BD1E6074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133350</xdr:colOff>
      <xdr:row>36</xdr:row>
      <xdr:rowOff>114300</xdr:rowOff>
    </xdr:from>
    <xdr:to>
      <xdr:col>10</xdr:col>
      <xdr:colOff>0</xdr:colOff>
      <xdr:row>55</xdr:row>
      <xdr:rowOff>152400</xdr:rowOff>
    </xdr:to>
    <xdr:graphicFrame macro="">
      <xdr:nvGraphicFramePr>
        <xdr:cNvPr id="7" name="Chart 6">
          <a:extLst>
            <a:ext uri="{FF2B5EF4-FFF2-40B4-BE49-F238E27FC236}">
              <a16:creationId xmlns:a16="http://schemas.microsoft.com/office/drawing/2014/main" id="{C35DCF3F-7715-4729-9275-E5AA210B7D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5965.700422685186" createdVersion="8" refreshedVersion="8" minRefreshableVersion="3" recordCount="1952" xr:uid="{4B18F6EC-00A5-433D-8486-623C686E480F}">
  <cacheSource type="worksheet">
    <worksheetSource ref="A1:AC1953" sheet="Orders transformed"/>
  </cacheSource>
  <cacheFields count="29">
    <cacheField name="Row ID" numFmtId="0">
      <sharedItems containsSemiMixedTypes="0" containsString="0" containsNumber="1" containsInteger="1" minValue="64" maxValue="26389"/>
    </cacheField>
    <cacheField name="Order ID" numFmtId="0">
      <sharedItems containsSemiMixedTypes="0" containsString="0" containsNumber="1" containsInteger="1" minValue="359" maxValue="91586"/>
    </cacheField>
    <cacheField name="Order Priority" numFmtId="0">
      <sharedItems/>
    </cacheField>
    <cacheField name="Customer ID" numFmtId="0">
      <sharedItems containsSemiMixedTypes="0" containsString="0" containsNumber="1" containsInteger="1" minValue="3" maxValue="3403"/>
    </cacheField>
    <cacheField name="Customer Name" numFmtId="0">
      <sharedItems count="1130">
        <s v="Bonnie Potter"/>
        <s v="Ronnie Proctor"/>
        <s v="Marcus Dunlap"/>
        <s v="Gwendolyn F Tyson"/>
        <s v="Timothy Reese"/>
        <s v="Sarah Ramsey"/>
        <s v="Laurie Hanna"/>
        <s v="Jim Rodgers"/>
        <s v="Tony Wilkins Winters"/>
        <s v="Edna Thomas"/>
        <s v="Guy Gallagher"/>
        <s v="Matthew Berman"/>
        <s v="Ricky Hensley"/>
        <s v="Theodore Moran"/>
        <s v="Lorraine Kelly"/>
        <s v="Sidney Russell Austin"/>
        <s v="Randall Montgomery"/>
        <s v="Pam Gilbert"/>
        <s v="Lynn Morrow"/>
        <s v="Ellen McCormick"/>
        <s v="Scott Bunn"/>
        <s v="Annette Boone"/>
        <s v="Edgar Stone"/>
        <s v="Helen Stein"/>
        <s v="Norman Shields"/>
        <s v="Wallace Werner"/>
        <s v="Victoria Baker Hoover"/>
        <s v="Eddie House Mueller"/>
        <s v="Max McKenna"/>
        <s v="Claudia Boyle"/>
        <s v="Caroline Johnston"/>
        <s v="Lois Hamilton"/>
        <s v="Tom McFarland"/>
        <s v="Ron Newton"/>
        <s v="Dwight M Carr"/>
        <s v="Linda Weiss"/>
        <s v="Helen H Murphy"/>
        <s v="Shawn Stern"/>
        <s v="Kara Allison"/>
        <s v="Dale Gillespie"/>
        <s v="Brooke Weeks Taylor"/>
        <s v="Marguerite Moss"/>
        <s v="Rhonda Ivey"/>
        <s v="Yvonne Fox"/>
        <s v="Geoffrey Zhu"/>
        <s v="Kent Kerr"/>
        <s v="Diana Xu"/>
        <s v="Robin Kramer Vaughn"/>
        <s v="Vicki Hauser"/>
        <s v="Janice Cole"/>
        <s v="Christina Matthews"/>
        <s v="Wesley Waller"/>
        <s v="Phillip Holmes"/>
        <s v="Alex Harrell"/>
        <s v="Lloyd Norris"/>
        <s v="Gerald Kearney"/>
        <s v="Danny Hong"/>
        <s v="Tammy Goldman"/>
        <s v="Samantha Weaver"/>
        <s v="Leroy Blanchard"/>
        <s v="Max Small"/>
        <s v="Floyd Dale"/>
        <s v="Anna Wood"/>
        <s v="Frances Saunders"/>
        <s v="Colleen Andrews"/>
        <s v="Michele Bullard"/>
        <s v="Don Cameron"/>
        <s v="Shawn McIntyre"/>
        <s v="Gilbert Scarborough"/>
        <s v="Amy Ellis Holder"/>
        <s v="Marshall Brandt Briggs"/>
        <s v="Brenda Nelson Blanchard"/>
        <s v="Brett Hawkins"/>
        <s v="Irene Li"/>
        <s v="Allan Shields"/>
        <s v="Edward Pugh"/>
        <s v="Carlos Hess"/>
        <s v="Ross Frederick"/>
        <s v="James Beck"/>
        <s v="Calvin Boyette"/>
        <s v="Sam Rouse"/>
        <s v="Eleanor Swain"/>
        <s v="Roger Blalock Cassidy"/>
        <s v="Lucille Rankin"/>
        <s v="Vickie Andrews"/>
        <s v="Pauline Boyette"/>
        <s v="Virginia Gay"/>
        <s v="Patricia Cole Blair"/>
        <s v="Sara O'Connor"/>
        <s v="Thomas McAllister"/>
        <s v="Glen Caldwell"/>
        <s v="Ruby Gibbons"/>
        <s v="Benjamin Kaufman"/>
        <s v="Katherine Kearney"/>
        <s v="Arthur Lowe Nash"/>
        <s v="Brenda May"/>
        <s v="Faye Dyer"/>
        <s v="Bradley Pollock"/>
        <s v="Curtis O'Connell"/>
        <s v="Bobby Clements"/>
        <s v="Jacqueline Noble"/>
        <s v="Lynn Epstein"/>
        <s v="Rosemary English"/>
        <s v="Kim Weiss"/>
        <s v="Juanita Coley Knox"/>
        <s v="Bonnie Chambers"/>
        <s v="Barbara McNamara"/>
        <s v="Chris F Brandt"/>
        <s v="Patrick Rosenthal"/>
        <s v="Troy Moon"/>
        <s v="Sam Oh"/>
        <s v="Roberta Mullins Peters"/>
        <s v="Jeanne Werner"/>
        <s v="Sandra Sharma"/>
        <s v="Sylvia Bush"/>
        <s v="Danielle Watts"/>
        <s v="Renee Alston"/>
        <s v="Angela Howe"/>
        <s v="Roger Schwartz"/>
        <s v="Joel Buckley"/>
        <s v="Erica R Fuller"/>
        <s v="Shawn Combs"/>
        <s v="Monica McCormick"/>
        <s v="Denise Carver"/>
        <s v="Bruce Stark"/>
        <s v="June Frank Hammond"/>
        <s v="Calvin Parsons Walter"/>
        <s v="Carolyn Proctor"/>
        <s v="Scott Feldman"/>
        <s v="Ernest Barber"/>
        <s v="Alice Berger McIntyre"/>
        <s v="Thelma Abrams"/>
        <s v="Judy Barrett"/>
        <s v="Valerie Moon"/>
        <s v="Joyce Murray"/>
        <s v="Leslie Rowland"/>
        <s v="George Terry"/>
        <s v="Anne Armstrong"/>
        <s v="Debbie Stevenson"/>
        <s v="Marc Nash"/>
        <s v="Maria Thomas"/>
        <s v="Craig Bennett"/>
        <s v="Marion Bowling"/>
        <s v="Tony Doyle"/>
        <s v="Ross Simpson"/>
        <s v="Donna Craven"/>
        <s v="Edgar McKenzie"/>
        <s v="Edward Leonard"/>
        <s v="Molly Vincent"/>
        <s v="Ronnie Creech"/>
        <s v="Eileen Cheek"/>
        <s v="Toni Swanson"/>
        <s v="Douglas Buck"/>
        <s v="Jimmy Alston Holder"/>
        <s v="Steve McKee"/>
        <s v="Carol Saunders"/>
        <s v="Cameron Owens"/>
        <s v="Gregory Rao"/>
        <s v="Mark Ritchie"/>
        <s v="Aaron Riggs"/>
        <s v="Gina McKnight"/>
        <s v="April Hu"/>
        <s v="Jill Clements"/>
        <s v="Alice Coley"/>
        <s v="Ruth Lamm"/>
        <s v="Henry Ball"/>
        <s v="Dennis Boykin Townsend"/>
        <s v="Edna Monroe Talley"/>
        <s v="Peggy Chan"/>
        <s v="Kristine Connolly"/>
        <s v="Walter Young"/>
        <s v="Kristina Sanders"/>
        <s v="Peter McConnell"/>
        <s v="Katharine Bass"/>
        <s v="Vanessa Winstead"/>
        <s v="Gordon Lyon"/>
        <s v="Evan K Bullard"/>
        <s v="Marlene Abrams"/>
        <s v="Kathryn Patrick"/>
        <s v="Timothy Currie"/>
        <s v="William Larson"/>
        <s v="Eva Silverman"/>
        <s v="Joel Huffman"/>
        <s v="Charlie Moore"/>
        <s v="Doris Fitzpatrick"/>
        <s v="Alexandra Wise"/>
        <s v="Vickie Morse"/>
        <s v="Gretchen Ball"/>
        <s v="Lindsay P Ashley"/>
        <s v="Alison Peters Wooten"/>
        <s v="Brett Schultz"/>
        <s v="Robert Cowan"/>
        <s v="Howard Rogers"/>
        <s v="Heather Stern"/>
        <s v="Hazel Khan"/>
        <s v="Jenny Petty"/>
        <s v="Terry Klein"/>
        <s v="Scott McKenna"/>
        <s v="Juan Justice"/>
        <s v="Christopher Bryant"/>
        <s v="Brooke Shepherd"/>
        <s v="Lois Rowland"/>
        <s v="Neal Wolfe"/>
        <s v="Robin High"/>
        <s v="Steve O'Brien"/>
        <s v="Roger Meyer"/>
        <s v="Leah Clapp"/>
        <s v="Ann Katz"/>
        <s v="Derek McCormick"/>
        <s v="Marjorie Arthur"/>
        <s v="Hilda Bennett"/>
        <s v="Miriam Mueller"/>
        <s v="Emily Sims"/>
        <s v="Allison Kirby"/>
        <s v="Amy Shea"/>
        <s v="Lewis Baldwin"/>
        <s v="Brian Leach"/>
        <s v="Albert Frost"/>
        <s v="Edward McKenzie"/>
        <s v="Katie Dougherty"/>
        <s v="Laurence Poe"/>
        <s v="Seth Merrill"/>
        <s v="Ashley Reese"/>
        <s v="Tommy Honeycutt"/>
        <s v="Alicia Curtis"/>
        <s v="Richard McClure"/>
        <s v="Johnny Reid"/>
        <s v="Adam G Sawyer"/>
        <s v="Nelson Hensley"/>
        <s v="Jenny Gold"/>
        <s v="Joseph Grossman"/>
        <s v="Kelly O'Connor"/>
        <s v="Pam Anthony"/>
        <s v="Stephen Lam"/>
        <s v="Melvin Duke"/>
        <s v="Beverly Cooke Brooks"/>
        <s v="Lindsay Link"/>
        <s v="June Herbert"/>
        <s v="Meredith Walters"/>
        <s v="Danny Vaughn"/>
        <s v="Peggy Rowe"/>
        <s v="Stacey Hale"/>
        <s v="Joy Maxwell"/>
        <s v="Mary Page"/>
        <s v="Jordan Wilkinson"/>
        <s v="David Wrenn"/>
        <s v="Elisabeth Massey"/>
        <s v="Helen Lyons"/>
        <s v="Neil Hogan"/>
        <s v="Bernice F Day"/>
        <s v="Stuart Holloway"/>
        <s v="Jeffrey Mueller"/>
        <s v="Geraldine Puckett"/>
        <s v="Deborah Paul"/>
        <s v="Jean Webster"/>
        <s v="Sarah N Becker"/>
        <s v="Carlos Byrd"/>
        <s v="Jason Bray"/>
        <s v="Holly Pate"/>
        <s v="Amanda Conner"/>
        <s v="Eileen Riddle"/>
        <s v="Lee McKenna Gregory"/>
        <s v="Cheryl Guthrie"/>
        <s v="Marianne Goldstein"/>
        <s v="Judy Singer"/>
        <s v="Catherine Mullins"/>
        <s v="Christian Albright"/>
        <s v="Joann Moser"/>
        <s v="Marvin Hunt"/>
        <s v="Sheryl Marsh"/>
        <s v="Monica Law Thompson"/>
        <s v="Douglas Sutton"/>
        <s v="Gerald Love"/>
        <s v="Jesse Hutchinson"/>
        <s v="Helen H Heller"/>
        <s v="Leah Davenport"/>
        <s v="Karen Hendricks"/>
        <s v="Jacob Lanier"/>
        <s v="Arthur Brady"/>
        <s v="Dana Burgess"/>
        <s v="Sharon Ellis"/>
        <s v="Sandy Ellington"/>
        <s v="Erika Fink"/>
        <s v="Ellen Beck"/>
        <s v="Malcolm Robertson"/>
        <s v="Billie Fowler"/>
        <s v="Gail Rankin Cole"/>
        <s v="Jennifer Siegel"/>
        <s v="Harriet Hodges"/>
        <s v="Jordan Berry"/>
        <s v="Francis Spivey"/>
        <s v="Rachel Casey"/>
        <s v="Carla Hauser"/>
        <s v="Marsha P Joyner"/>
        <s v="Carol Sherrill"/>
        <s v="Marion Wilcox"/>
        <s v="Kerry Jernigan"/>
        <s v="Tracy Livingston"/>
        <s v="Jessie Kelly"/>
        <s v="Dolores Abrams"/>
        <s v="Ruth Dudley"/>
        <s v="Calvin Conway"/>
        <s v="Robyn Garner"/>
        <s v="Kelly Shaw"/>
        <s v="Albert Maxwell"/>
        <s v="Stephanie Sun Perry"/>
        <s v="Denise Parks"/>
        <s v="Dorothy Buchanan"/>
        <s v="Ernest Oh"/>
        <s v="Jane Shah"/>
        <s v="Tony Chandler"/>
        <s v="Sally House"/>
        <s v="Phillip Chappell"/>
        <s v="Benjamin Chan"/>
        <s v="Yvonne Clarke"/>
        <s v="Lynn Payne"/>
        <s v="Gregory Holden"/>
        <s v="Francis Evans"/>
        <s v="Howard Burnett"/>
        <s v="Sue Drake"/>
        <s v="Gail Currin"/>
        <s v="Neal Weber"/>
        <s v="Lloyd Spencer"/>
        <s v="Phillip Pollard"/>
        <s v="Rita Barton"/>
        <s v="Lynn Bell"/>
        <s v="Lloyd Dickson"/>
        <s v="Priscilla Frank"/>
        <s v="Kristin George"/>
        <s v="Theresa Winters"/>
        <s v="Beverly Cameron"/>
        <s v="Francis Sherrill"/>
        <s v="Meredith Humphrey"/>
        <s v="Julie Porter"/>
        <s v="Glen Newman"/>
        <s v="Eugene Kerr"/>
        <s v="Brian Bennett"/>
        <s v="Marguerite Rodgers"/>
        <s v="Kent Burton"/>
        <s v="Jessica Huffman"/>
        <s v="Jon Hale"/>
        <s v="Mildred Chase"/>
        <s v="Jerome Burch"/>
        <s v="Erin Ballard"/>
        <s v="Gayle Pearson"/>
        <s v="Keith R Atkinson"/>
        <s v="Gene Gilliam"/>
        <s v="Willie Robinson"/>
        <s v="Vicki Bond"/>
        <s v="Erik Barr"/>
        <s v="Pam Bennett"/>
        <s v="Marion Owens"/>
        <s v="Theodore Tyson"/>
        <s v="Colleen Fletcher"/>
        <s v="Hazel Dale"/>
        <s v="Ted Dunlap"/>
        <s v="Leon Peele"/>
        <s v="Kimberly McCarthy"/>
        <s v="Sidney Bowling"/>
        <s v="Timothy Ross"/>
        <s v="Maxine Collier Grady"/>
        <s v="Joanna Keith"/>
        <s v="Dwight Bishop"/>
        <s v="Dennis Welch"/>
        <s v="Luis Kerr"/>
        <s v="Julia Reynolds"/>
        <s v="Samantha Koch"/>
        <s v="Tonya Proctor"/>
        <s v="Peggy Lanier"/>
        <s v="Randy Jiang"/>
        <s v="Ray Grady"/>
        <s v="Kurt O'Connor"/>
        <s v="Pam Patton"/>
        <s v="Benjamin Strauss"/>
        <s v="Michael Robbins"/>
        <s v="Marjorie Owens"/>
        <s v="Carmen McPherson"/>
        <s v="Malcolm Floyd"/>
        <s v="Russell Chan"/>
        <s v="Edna Huang"/>
        <s v="Alex Nicholson"/>
        <s v="Edith Forbes"/>
        <s v="Arlene Weeks"/>
        <s v="Jessie Houston"/>
        <s v="Sandy Hunt"/>
        <s v="Jesse Williamson"/>
        <s v="Becky O'Brien"/>
        <s v="Lee Xu"/>
        <s v="Glenda Herbert"/>
        <s v="Dwight Stephenson"/>
        <s v="John Morse"/>
        <s v="Louis Parrish"/>
        <s v="Sidney Brewer"/>
        <s v="Grace McNeill Hunt"/>
        <s v="Edward Lamm"/>
        <s v="Beth English"/>
        <s v="Faye Wolf"/>
        <s v="Judy Merritt"/>
        <s v="Debra Proctor"/>
        <s v="Eileen Fletcher"/>
        <s v="Jeremy Pratt"/>
        <s v="Billy Perry Browning"/>
        <s v="Ken Cash"/>
        <s v="Elsie Hwang"/>
        <s v="Hazel Jennings"/>
        <s v="Patrick Byrne"/>
        <s v="Gary Hester"/>
        <s v="Eva Simpson"/>
        <s v="April Bowers"/>
        <s v="Bradley Schroeder"/>
        <s v="Lois Hansen"/>
        <s v="Henry O'Connell"/>
        <s v="Kara Patton"/>
        <s v="Vickie Coates"/>
        <s v="Anne Bland"/>
        <s v="Ryan Foster"/>
        <s v="Keith Hobbs"/>
        <s v="Vickie Gonzalez"/>
        <s v="Danielle Kramer"/>
        <s v="Rosemary Branch"/>
        <s v="Joanne Church"/>
        <s v="Josephine Rao"/>
        <s v="Harold Albright"/>
        <s v="Pauline Denton"/>
        <s v="Dana Sharpe"/>
        <s v="Herbert Beard"/>
        <s v="Cindy Harvey"/>
        <s v="Sherri McIntosh"/>
        <s v="Chris Pritchard"/>
        <s v="Teresa Hill"/>
        <s v="Keith Marsh"/>
        <s v="Adam Saunders Gray"/>
        <s v="Marion Lindsey"/>
        <s v="Denise McIntosh"/>
        <s v="Marie Bass"/>
        <s v="Edward Bynum"/>
        <s v="Vivian Goldstein"/>
        <s v="Jackie Burke"/>
        <s v="Janet McCullough"/>
        <s v="Vivian Clarke"/>
        <s v="Aaron Dillon"/>
        <s v="Marguerite Yu"/>
        <s v="Arlene Gibbons"/>
        <s v="Kristina Collier"/>
        <s v="Earl Roy"/>
        <s v="Chris Ford"/>
        <s v="James Hunter"/>
        <s v="Patsy Harmon"/>
        <s v="Joe D Dean"/>
        <s v="Earl Buck"/>
        <s v="Jeanne Walker"/>
        <s v="Christina Hanna"/>
        <s v="George McLamb"/>
        <s v="Jean Khan"/>
        <s v="Hazel Jones"/>
        <s v="Carolyn Greer"/>
        <s v="Wesley Tate"/>
        <s v="Crystal Floyd"/>
        <s v="Charles Ward"/>
        <s v="Marc Ray"/>
        <s v="Pamela Wiley"/>
        <s v="Betsy Gibson"/>
        <s v="Rebecca Lindsey"/>
        <s v="Brooke Lancaster"/>
        <s v="Robyn Zhou"/>
        <s v="Gregory Crane"/>
        <s v="Stacy Gould"/>
        <s v="Kerry Green"/>
        <s v="Frances Jackson"/>
        <s v="Jean Weiss Diaz"/>
        <s v="Kyle Kaufman"/>
        <s v="Rodney Field"/>
        <s v="Veronica Peck"/>
        <s v="Steve Raynor"/>
        <s v="Norman Adams"/>
        <s v="Wesley Reid"/>
        <s v="Vicki Zhu Daniels"/>
        <s v="Danielle Daniel"/>
        <s v="Tommy Ellis Ritchie"/>
        <s v="Paul Puckett"/>
        <s v="Marvin MacDonald"/>
        <s v="Michael Tanner"/>
        <s v="Alison Stewart"/>
        <s v="Wayne Sutherland"/>
        <s v="Don Beard"/>
        <s v="Kate Lehman"/>
        <s v="Gloria Jacobs"/>
        <s v="Charlotte L Doyle"/>
        <s v="Renee Huang"/>
        <s v="Kay Schultz"/>
        <s v="Joseph Dawson"/>
        <s v="Randall Boykin"/>
        <s v="Earl Watts"/>
        <s v="Larry Hall"/>
        <s v="Neil Parker"/>
        <s v="Brad Stark"/>
        <s v="Jon Ayers"/>
        <s v="Nicole Reid"/>
        <s v="John Bray"/>
        <s v="Laurence Flowers"/>
        <s v="Gary Koch"/>
        <s v="Tara Powers Underwood"/>
        <s v="Joan Floyd"/>
        <s v="Carol Wood"/>
        <s v="James Nicholson"/>
        <s v="Zachary Maynard"/>
        <s v="Edwin Coley"/>
        <s v="Sherry Hurley"/>
        <s v="Ronnie Nolan"/>
        <s v="Lucille Buchanan"/>
        <s v="Ronald O'Neill"/>
        <s v="Chad Henson"/>
        <s v="Frank Hess"/>
        <s v="Alex Watkins"/>
        <s v="Don Rogers"/>
        <s v="Kathleen Huang Hall"/>
        <s v="Jerry Ennis"/>
        <s v="Wayne Lutz"/>
        <s v="June Roberts"/>
        <s v="Gerald Petty"/>
        <s v="Patrick Adcock"/>
        <s v="Molly Browning"/>
        <s v="Aaron Day"/>
        <s v="Lori Wolfe"/>
        <s v="Gerald Raynor"/>
        <s v="Katherine W Epstein"/>
        <s v="Sidney Greenberg"/>
        <s v="Marvin Rollins"/>
        <s v="Sam Woodward"/>
        <s v="Eugene Brewer Knox"/>
        <s v="Nina Bowles"/>
        <s v="Roy Hardison"/>
        <s v="Dan Lamm"/>
        <s v="Charles Cline"/>
        <s v="Elsie Pridgen"/>
        <s v="Carolyn Bowling"/>
        <s v="Mitchell Ross"/>
        <s v="Sidney Scarborough"/>
        <s v="Jeanne Nguyen"/>
        <s v="Esther Whitaker"/>
        <s v="Julie Edwards"/>
        <s v="Wesley Corbett"/>
        <s v="Lynn O'Donnell"/>
        <s v="Larry Church"/>
        <s v="Neil Bailey"/>
        <s v="Rhonda Schroeder"/>
        <s v="Melinda Thornton"/>
        <s v="Holly Osborne"/>
        <s v="Joseph Hurst"/>
        <s v="Sandra Berry"/>
        <s v="Lillian Day"/>
        <s v="Dennis Bowen"/>
        <s v="Sharon Long"/>
        <s v="Regina Langley"/>
        <s v="Rosemary Stark"/>
        <s v="Kathy Shah"/>
        <s v="Russell W Melton"/>
        <s v="Jennifer Zimmerman"/>
        <s v="Constance Flowers"/>
        <s v="Linda Blake"/>
        <s v="Juanita Ballard"/>
        <s v="Carrie Lewis"/>
        <s v="Kerry Wilkerson"/>
        <s v="Nina Horne Kelly"/>
        <s v="Christopher Meadows"/>
        <s v="Eric West"/>
        <s v="Danielle Myers"/>
        <s v="Dean Solomon"/>
        <s v="Edna Pierce"/>
        <s v="Paige Jacobs"/>
        <s v="Herbert Holden"/>
        <s v="Helen Simpson"/>
        <s v="Sherri P Stephens"/>
        <s v="Nelson Hong"/>
        <s v="Michele Bradshaw"/>
        <s v="Ralph Woods Scott"/>
        <s v="Robert Rollins"/>
        <s v="Jeff Spivey"/>
        <s v="Marlene Kirk"/>
        <s v="Charlotte Patterson"/>
        <s v="Miriam Greenberg"/>
        <s v="Ray Oakley"/>
        <s v="Jackie Capps"/>
        <s v="Lawrence Dennis"/>
        <s v="Valerie Siegel"/>
        <s v="Derek Jernigan"/>
        <s v="Jack Morse"/>
        <s v="Joyce Knox"/>
        <s v="Albert Tyson"/>
        <s v="Marvin Yang"/>
        <s v="Danielle Schneider"/>
        <s v="Ian Hall"/>
        <s v="Vanessa Boyer"/>
        <s v="Kate Peck"/>
        <s v="Vincent Hale"/>
        <s v="Stacey Lucas"/>
        <s v="Suzanne Cochran"/>
        <s v="Dwight Albright Huffman"/>
        <s v="Herbert Williamson"/>
        <s v="Clifford Webb"/>
        <s v="Michelle Steele"/>
        <s v="Joy Kaplan McNeill"/>
        <s v="Erika Morgan"/>
        <s v="Gina B Hess"/>
        <s v="Roberta Daniel"/>
        <s v="Lisa Kim"/>
        <s v="Martin Kirk"/>
        <s v="Anita Kent"/>
        <s v="Jacob Hirsch"/>
        <s v="Oscar Bowers"/>
        <s v="Gretchen Levine"/>
        <s v="Melanie Burgess"/>
        <s v="Maureen Herbert Hood"/>
        <s v="Penny Tuttle"/>
        <s v="Amy Hall"/>
        <s v="Sean Stephenson"/>
        <s v="Marcia Feldman"/>
        <s v="Tracy Buckley"/>
        <s v="Hannah Tyson"/>
        <s v="Nathan Jenkins"/>
        <s v="Earl Alston"/>
        <s v="Gregory R Snow"/>
        <s v="William Crawford"/>
        <s v="Scott Moore"/>
        <s v="Diana Coble Hubbard"/>
        <s v="Franklin Spencer"/>
        <s v="Eileen McDonald"/>
        <s v="Teresa Wallace"/>
        <s v="Dana Waller"/>
        <s v="Leslie Shannon"/>
        <s v="Justin Frank"/>
        <s v="Ted Crowder"/>
        <s v="Vickie Martinez"/>
        <s v="Bonnie Matthews Rowland"/>
        <s v="Sean Burton"/>
        <s v="Carolyn Hoffman"/>
        <s v="Marsha Roy"/>
        <s v="Priscilla Brandon"/>
        <s v="Robert Brantley"/>
        <s v="Sherri F Vogel"/>
        <s v="Marianne Weiner Ennis"/>
        <s v="Lynne Wilcox"/>
        <s v="Lynda Rosenthal"/>
        <s v="Anna Burgess"/>
        <s v="David Weaver"/>
        <s v="Paula Hubbard"/>
        <s v="Harriet Bowman"/>
        <s v="Judy Frazier"/>
        <s v="James Dickinson Ball"/>
        <s v="Cynthia Khan"/>
        <s v="Wayne Bean"/>
        <s v="Cathy Simon"/>
        <s v="Erika Jordan"/>
        <s v="Lindsay O'Connell"/>
        <s v="Jon Ward"/>
        <s v="Lynda Herman"/>
        <s v="Peter Adams"/>
        <s v="Jay Simon"/>
        <s v="Eileen Schwartz"/>
        <s v="Kenneth Pollock"/>
        <s v="Francis Kendall"/>
        <s v="Louise Webster Sharma"/>
        <s v="Nathan Newton"/>
        <s v="Marianne Carey"/>
        <s v="Alfred Singh"/>
        <s v="Todd D Norris"/>
        <s v="Claudia Webb"/>
        <s v="Elsie Boykin"/>
        <s v="Kelly Collins"/>
        <s v="Victor Cherry"/>
        <s v="Malcolm S Lanier"/>
        <s v="Evan Kelley"/>
        <s v="Matthew Conway"/>
        <s v="Annie Odom"/>
        <s v="Vernon Hirsch Singleton"/>
        <s v="Patsy Shea"/>
        <s v="Tracy Dyer"/>
        <s v="Nathan Fox"/>
        <s v="Leigh Burnette Hurley"/>
        <s v="Alfred Barber"/>
        <s v="Paige Mason"/>
        <s v="Jeffrey Lloyd"/>
        <s v="Jack Hatcher"/>
        <s v="Carolyn Fisher"/>
        <s v="Paige Powers"/>
        <s v="Joyce Kern"/>
        <s v="Mary Hewitt"/>
        <s v="Philip Hawkins"/>
        <s v="Melvin Kendall"/>
        <s v="Crystal Crabtree"/>
        <s v="Jon Kendall"/>
        <s v="Molly Webster"/>
        <s v="Lester Sawyer"/>
        <s v="Kerry Hardy"/>
        <s v="Courtney Boyd"/>
        <s v="Melinda Rogers"/>
        <s v="Tom Hoyle Honeycutt"/>
        <s v="Wesley Field"/>
        <s v="Brenda Jain"/>
        <s v="Harry Sellers"/>
        <s v="Melanie Knight"/>
        <s v="Judy Hall"/>
        <s v="Sheryl Reese"/>
        <s v="Joanne Spivey"/>
        <s v="Frank Cross"/>
        <s v="Marvin Patrick"/>
        <s v="Donald Melton"/>
        <s v="Gene Heath Cross"/>
        <s v="Karen O'Donnell"/>
        <s v="Lester Woodward Maynard"/>
        <s v="David Hoyle"/>
        <s v="Laurie Howe"/>
        <s v="Eddie Walker"/>
        <s v="Oscar Ford"/>
        <s v="Bobby Powell"/>
        <s v="Sharon Thomas"/>
        <s v="Anita Hahn"/>
        <s v="Stacy Chang"/>
        <s v="Christopher High"/>
        <s v="Clara Kaplan"/>
        <s v="Jennifer Stanton"/>
        <s v="Sean McKenna"/>
        <s v="Maurice Kelly"/>
        <s v="Alvin Hoover"/>
        <s v="Jeff Meadows"/>
        <s v="Lloyd Levin"/>
        <s v="Bernard Thompson"/>
        <s v="Nicole Pope"/>
        <s v="Geoffrey H Wong"/>
        <s v="Helen Dickerson"/>
        <s v="James Davenport"/>
        <s v="Brandon Beach"/>
        <s v="Carlos Adkins"/>
        <s v="Kristine Holden"/>
        <s v="Brett Ingram"/>
        <s v="Debra Block"/>
        <s v="Marlene Harrison"/>
        <s v="Dennis Block Richardson"/>
        <s v="Lucille McGee"/>
        <s v="Monica Harvey"/>
        <s v="Jimmy Waters"/>
        <s v="Nancy Holden"/>
        <s v="Arnold Floyd Blair"/>
        <s v="Larry Langston"/>
        <s v="Samuel Newman"/>
        <s v="Ryan Herman"/>
        <s v="Glen Robertson"/>
        <s v="Beth Dolan"/>
        <s v="Joe Baldwin"/>
        <s v="Pat Kinney"/>
        <s v="Laurence Cummings"/>
        <s v="Emma Buckley"/>
        <s v="Kara Foster"/>
        <s v="Megan Woods"/>
        <s v="Stephanie Hawkins"/>
        <s v="Lynn Hines"/>
        <s v="Gordon Boswell"/>
        <s v="Colleen Marsh"/>
        <s v="Sylvia Kumar"/>
        <s v="Faye Silver"/>
        <s v="Kerry Beach"/>
        <s v="Patrick Lowry"/>
        <s v="Clyde Burnett"/>
        <s v="Emma Bloom"/>
        <s v="Danielle Baird"/>
        <s v="Annie Horne"/>
        <s v="Vincent Daniel"/>
        <s v="Jacob Murray"/>
        <s v="Mike G Hartman"/>
        <s v="Marvin Parrott"/>
        <s v="Debra Batchelor"/>
        <s v="Mildred Briggs"/>
        <s v="Lisa Branch"/>
        <s v="Geoffrey Saunders"/>
        <s v="Janice Frye"/>
        <s v="Jacob McNeill"/>
        <s v="Debbie Dillon"/>
        <s v="Tina Monroe"/>
        <s v="Beverly Roberts"/>
        <s v="Julian F Wolfe"/>
        <s v="Ken H Frazier"/>
        <s v="Kyle Fink"/>
        <s v="Sandra Faulkner"/>
        <s v="Wesley Cho"/>
        <s v="Arlene Wiggins Dalton"/>
        <s v="Nicholas Wallace"/>
        <s v="Dorothy Holt"/>
        <s v="John Merritt"/>
        <s v="Kimberly Reilly"/>
        <s v="Troy Cassidy"/>
        <s v="Lindsay Tate"/>
        <s v="Debra P May"/>
        <s v="Judith Shepherd"/>
        <s v="Kenneth Capps"/>
        <s v="Natalie Aldridge"/>
        <s v="Danny Richmond"/>
        <s v="Melanie Morrow"/>
        <s v="Tonya Miller"/>
        <s v="Donna Braun"/>
        <s v="Joan Beach"/>
        <s v="Yvonne Collier"/>
        <s v="Troy Casey"/>
        <s v="Lucille Gibbons"/>
        <s v="Joe George"/>
        <s v="Gilbert Godfrey"/>
        <s v="Rhonda Stein"/>
        <s v="Ricky Sanders"/>
        <s v="Kelly Sawyer"/>
        <s v="Rhonda Bryant"/>
        <s v="Jack Horn"/>
        <s v="Michelle Bryant Phillips"/>
        <s v="Gordon Walker"/>
        <s v="Craig Liu"/>
        <s v="Pauline Finch"/>
        <s v="Sean N Boyer"/>
        <s v="Maria Block"/>
        <s v="Arlene Long"/>
        <s v="Geoffrey Koch"/>
        <s v="Kevin Smith"/>
        <s v="Toni Owens Poe"/>
        <s v="Alfred Harmon"/>
        <s v="Jeanette Davies"/>
        <s v="Pauline Brooks"/>
        <s v="Sidney Larson"/>
        <s v="Frances Holt"/>
        <s v="Leo E Underwood"/>
        <s v="Sandy Mueller"/>
        <s v="Shawn Meyer"/>
        <s v="Harriet Wooten"/>
        <s v="Derek Sweeney"/>
        <s v="Gretchen Orr"/>
        <s v="Janet Zhang"/>
        <s v="Rick Houston"/>
        <s v="Mitchell Goldberg"/>
        <s v="Max Hubbard"/>
        <s v="Helen Ferguson"/>
        <s v="Josephine Dalton"/>
        <s v="Rick Ellis"/>
        <s v="Edna Freeman"/>
        <s v="Wayne Bass"/>
        <s v="Martha Bowers"/>
        <s v="Joan Bowers"/>
        <s v="Virginia McNeill"/>
        <s v="Karl Knowles"/>
        <s v="Laurie Moon"/>
        <s v="Karen Warren"/>
        <s v="Yvonne Stephens"/>
        <s v="Rosemary O'Brien"/>
        <s v="Kent Gill"/>
        <s v="Marshall Sutherland"/>
        <s v="Wendy Pridgen Pearce"/>
        <s v="Seth Matthews"/>
        <s v="Eugene H Walsh"/>
        <s v="Anne Schultz"/>
        <s v="Malcolm French"/>
        <s v="Penny Leach"/>
        <s v="Gina Curry"/>
        <s v="Tommy Lutz"/>
        <s v="Anthony Stanley"/>
        <s v="Laurence Hull"/>
        <s v="Gerald Crabtree"/>
        <s v="Amy Hamrick Melvin"/>
        <s v="Brandon E Shepherd"/>
        <s v="Phyllis Little"/>
        <s v="Robyn Hayes"/>
        <s v="Lillian Fischer"/>
        <s v="Danielle P Rao"/>
        <s v="Betsy Puckett"/>
        <s v="Alicia Wood Shah"/>
        <s v="Marianne Connor"/>
        <s v="Teresa Bishop"/>
        <s v="Leo J Olson"/>
        <s v="Joanne Chu"/>
        <s v="Brenda Ross"/>
        <s v="Leo Kane"/>
        <s v="Benjamin Lam"/>
        <s v="Jeffrey Page"/>
        <s v="Pat Baker"/>
        <s v="Carlos Hanson"/>
        <s v="Yvonne Mann"/>
        <s v="Lloyd Fuller"/>
        <s v="Geoffrey Rivera"/>
        <s v="Edna Michael"/>
        <s v="Kathryn Wolfe"/>
        <s v="Marlene Gray"/>
        <s v="Lloyd Cannon"/>
        <s v="Sally Dunn"/>
        <s v="Ricky W Clements"/>
        <s v="Marcia Greenberg"/>
        <s v="Juan Gold"/>
        <s v="Stanley Steele"/>
        <s v="Lynda Banks"/>
        <s v="Becky Farmer"/>
        <s v="Caroline Stone"/>
        <s v="Donna Block"/>
        <s v="Erika Clapp"/>
        <s v="Katharine Hudson"/>
        <s v="Penny O Caldwell"/>
        <s v="Rachel Bates"/>
        <s v="Sherri Kramer"/>
        <s v="Megan York"/>
        <s v="Arnold Gay"/>
        <s v="Brian Grady"/>
        <s v="Allen Nash"/>
        <s v="Evan Adkins"/>
        <s v="Arnold Johnson"/>
        <s v="Tracy Schultz"/>
        <s v="Joel Burnette"/>
        <s v="Kevin Wolfe"/>
        <s v="Christina Zhu"/>
        <s v="Theodore Rubin"/>
        <s v="April Henson"/>
        <s v="Alison Jones"/>
        <s v="Jacob Burgess"/>
        <s v="Kelly Byers"/>
        <s v="Rodney Kearney"/>
        <s v="Dawn Larson"/>
        <s v="Connie Bunn"/>
        <s v="Harry Burns"/>
        <s v="Cindy McLeod"/>
        <s v="Cameron Kendall"/>
        <s v="Jimmy Wang"/>
        <s v="Catherine Dorsey Burnett"/>
        <s v="Marjorie Burnette"/>
        <s v="Paul W French"/>
        <s v="Laurence Simon"/>
        <s v="Max Hurley"/>
        <s v="Carole Rosen"/>
        <s v="Monica Howard"/>
        <s v="Tim Connolly"/>
        <s v="Leslie Hawley"/>
        <s v="Bob Berg"/>
        <s v="Vanessa Day"/>
        <s v="Eileen Dalton"/>
        <s v="Annie Sherrill"/>
        <s v="Vicki Womble"/>
        <s v="Jerry Webster"/>
        <s v="Brad H Blake"/>
        <s v="Dwight Robinson"/>
        <s v="Carrie High"/>
        <s v="Roberta Mitchell"/>
        <s v="Dana Teague"/>
        <s v="Eugene Clayton"/>
        <s v="Benjamin Gunter"/>
        <s v="Marian Willis"/>
        <s v="Shannon Aldridge"/>
        <s v="Susan Carroll Berman"/>
        <s v="Grace Black"/>
        <s v="Andrew Gonzalez"/>
        <s v="Stuart Sharma"/>
        <s v="Stuart C Robinson"/>
        <s v="Gary Frazier"/>
        <s v="Gretchen McKinney"/>
        <s v="Benjamin Porter"/>
        <s v="Kathryn Tate"/>
        <s v="Anna Ellis"/>
        <s v="Betty Giles"/>
        <s v="Frances Powers"/>
        <s v="Robyn Lyon"/>
        <s v="Hannah Carver"/>
        <s v="Ernest Peele"/>
        <s v="Lynne Griffith"/>
        <s v="Courtney Nelson"/>
        <s v="Leslie Woodard"/>
        <s v="Faye Hanna"/>
        <s v="Phyllis Hull"/>
        <s v="Shirley Riley"/>
        <s v="Laurie Case Daniel"/>
        <s v="Leah Pollock"/>
        <s v="Elsie Lane"/>
        <s v="Kathy Turner"/>
        <s v="Jordan Womble"/>
        <s v="Thelma Murray"/>
        <s v="William Sharma"/>
        <s v="Francis I Davis"/>
        <s v="Ellen Sparks"/>
        <s v="Allan Dickinson"/>
        <s v="Leonard Strauss"/>
        <s v="Frances Johnson"/>
        <s v="Kathy Hinton"/>
        <s v="Miriam Bowman"/>
        <s v="Sally Liu"/>
        <s v="Fred Barber"/>
        <s v="Lloyd Dolan"/>
        <s v="Joanna Kenney"/>
        <s v="Natalie Watts"/>
        <s v="Sean Herbert"/>
        <s v="Lindsay Webb"/>
        <s v="Kim McCarthy"/>
        <s v="Priscilla Allen"/>
        <s v="Anthony Foley"/>
        <s v="Roy Rouse"/>
        <s v="Maurice Everett"/>
        <s v="Teresa Watts"/>
        <s v="Thomas Spence"/>
        <s v="Penny Rich"/>
        <s v="Tammy Raynor"/>
        <s v="Annie Livingston"/>
        <s v="Melvin Benton"/>
        <s v="Tina Evans"/>
        <s v="Edith Reynolds"/>
        <s v="Carrie Duke"/>
        <s v="Tara Gold"/>
        <s v="Jordan Beard"/>
        <s v="Andrew Pearce"/>
        <s v="Tracy G Starr"/>
        <s v="Robin Tyler"/>
        <s v="Ann Steele"/>
        <s v="Clarence Crowder"/>
        <s v="Carole Miller"/>
        <s v="Tiffany Merrill"/>
        <s v="Gordon Brandt"/>
        <s v="Peter Hardy"/>
        <s v="Lynne Reid"/>
        <s v="Kate McKenna"/>
        <s v="Andrew Levine"/>
        <s v="Debbie Hsu"/>
        <s v="Ted Durham"/>
        <s v="Sandy Cannon"/>
        <s v="Milton Lindsay"/>
        <s v="Mike Howard"/>
        <s v="Lorraine Boykin"/>
        <s v="Gladys Holloway"/>
        <s v="Lawrence Hester"/>
        <s v="Alexander O'Brien"/>
        <s v="Wayne English"/>
        <s v="Jay Hubbard"/>
        <s v="Daniel Christian"/>
        <s v="Jamie Manning"/>
        <s v="Neil Barbee"/>
        <s v="Guy McDonald"/>
        <s v="Cathy Burgess"/>
        <s v="Anita Kang"/>
        <s v="Kristine Singleton"/>
        <s v="Lee Hancock"/>
        <s v="Alison Sharp"/>
        <s v="Herbert Donnelly Swanson"/>
        <s v="David Powell"/>
        <s v="Jerome McIntosh"/>
        <s v="Neil Song"/>
        <s v="Maureen Stout"/>
        <s v="Leroy Field"/>
        <s v="Harriet Moore"/>
        <s v="Glenda Hunter"/>
        <s v="Faye Manning"/>
        <s v="Julian Keith Mayer"/>
        <s v="Ray Silverman"/>
        <s v="Janice Boswell"/>
        <s v="Lawrence Haas"/>
        <s v="Jackie McCullough"/>
        <s v="Laurie Petty"/>
        <s v="Marie Pittman"/>
        <s v="Sidney Gilliam"/>
        <s v="Jenny Hawkins"/>
        <s v="Angela Rose"/>
        <s v="Rick Foster Hawkins"/>
        <s v="Wallace Pugh"/>
        <s v="Alvin Mullins"/>
        <s v="Dana Rankin"/>
        <s v="Elsie Floyd"/>
        <s v="Jonathan Crabtree"/>
        <s v="Sean Pugh"/>
        <s v="Diane Lu"/>
        <s v="Claudia White"/>
        <s v="Robyn Crawford"/>
        <s v="Arthur Gold"/>
        <s v="Sharon Kessler"/>
        <s v="Monica Stuart"/>
        <s v="Kathleen P Bloom"/>
        <s v="Marlene Phillips"/>
        <s v="Wanda Harris"/>
        <s v="Earl Donnelly"/>
        <s v="Nicole Goldstein"/>
        <s v="Peter Brooks"/>
        <s v="Milton Harrell"/>
        <s v="Maureen Whitley"/>
        <s v="Sharon Marcus"/>
        <s v="Gretchen Best Wilkins"/>
        <s v="Steven Long"/>
        <s v="Becky Puckett"/>
        <s v="Edgar Kumar"/>
        <s v="Billie Stern"/>
        <s v="Tamara Dickinson"/>
        <s v="Ricky Allred"/>
        <s v="William Woodard"/>
        <s v="Michael Shaffer"/>
        <s v="Ricky Garner"/>
        <s v="Mary Norman"/>
        <s v="Carole Creech"/>
        <s v="Claire Warren"/>
        <s v="Edwin Blackburn"/>
        <s v="Edwin Chung"/>
        <s v="Tiffany Grossman Hardin"/>
        <s v="Jackie Flynn"/>
        <s v="Billy Hale"/>
        <s v="Marlene Davidson"/>
        <s v="Alicia Maynard"/>
        <s v="Leslie Jacobson"/>
        <s v="Diane Barr"/>
        <s v="Bob Gibson"/>
        <s v="Elisabeth Shaw"/>
        <s v="Constance Robertson"/>
        <s v="Lester Copeland"/>
        <s v="Phillip Blum"/>
        <s v="Paul Tate"/>
        <s v="Jim Hinson"/>
        <s v="Carrie McIntosh"/>
        <s v="Amy York"/>
        <s v="Nathan Wyatt"/>
        <s v="Sara Faulkner"/>
        <s v="Glenda Simon"/>
        <s v="Richard Tan"/>
        <s v="Jeffrey Cheng"/>
        <s v="Daniel Huff"/>
        <s v="Oscar Kenney"/>
        <s v="Dana Boyle"/>
        <s v="Renee McKenzie"/>
        <s v="Stacy Byrne"/>
        <s v="Jamie Ward"/>
        <s v="Annette McIntyre"/>
        <s v="Eva Decker"/>
        <s v="Christopher Norton Patterson"/>
        <s v="Daniel Richmond"/>
        <s v="Carmen Elmore"/>
        <s v="Aaron Shaffer"/>
        <s v="Irene Murphy"/>
        <s v="Andrea Shaw"/>
        <s v="Marvin Reid"/>
        <s v="Florence Gold"/>
        <s v="Tammy Buckley"/>
      </sharedItems>
    </cacheField>
    <cacheField name="Manager" numFmtId="0">
      <sharedItems count="4">
        <s v="William"/>
        <s v="Erin"/>
        <s v="Chris"/>
        <s v="Sam"/>
      </sharedItems>
    </cacheField>
    <cacheField name="Country" numFmtId="0">
      <sharedItems/>
    </cacheField>
    <cacheField name="Region" numFmtId="0">
      <sharedItems/>
    </cacheField>
    <cacheField name="State or Province" numFmtId="0">
      <sharedItems/>
    </cacheField>
    <cacheField name="City" numFmtId="0">
      <sharedItems/>
    </cacheField>
    <cacheField name="Postal Code" numFmtId="0">
      <sharedItems containsSemiMixedTypes="0" containsString="0" containsNumber="1" containsInteger="1" minValue="1001" maxValue="99362"/>
    </cacheField>
    <cacheField name="Order Date" numFmtId="14">
      <sharedItems containsSemiMixedTypes="0" containsNonDate="0" containsDate="1" containsString="0" minDate="2015-01-01T00:00:00" maxDate="2015-07-01T00:00:00"/>
    </cacheField>
    <cacheField name="Ship Date" numFmtId="14">
      <sharedItems containsSemiMixedTypes="0" containsNonDate="0" containsDate="1" containsString="0" minDate="2015-01-02T00:00:00" maxDate="2015-07-09T00:00:00"/>
    </cacheField>
    <cacheField name="Ship Mode" numFmtId="0">
      <sharedItems/>
    </cacheField>
    <cacheField name="Customer Segment" numFmtId="0">
      <sharedItems count="4">
        <s v="Corporate"/>
        <s v="Home Office"/>
        <s v="Small Business"/>
        <s v="Consumer"/>
      </sharedItems>
    </cacheField>
    <cacheField name="Product Category" numFmtId="0">
      <sharedItems count="3">
        <s v="Office Supplies"/>
        <s v="Furniture"/>
        <s v="Technology"/>
      </sharedItems>
    </cacheField>
    <cacheField name="Product Sub-Category" numFmtId="0">
      <sharedItems count="17">
        <s v="Pens &amp; Art Supplies"/>
        <s v="Chairs &amp; Chairmats"/>
        <s v="Office Furnishings"/>
        <s v="Rubber Bands"/>
        <s v="Envelopes"/>
        <s v="Telephones and Communication"/>
        <s v="Office Machines"/>
        <s v="Paper"/>
        <s v="Binders and Binder Accessories"/>
        <s v="Labels"/>
        <s v="Storage &amp; Organization"/>
        <s v="Tables"/>
        <s v="Scissors, Rulers and Trimmers"/>
        <s v="Computer Peripherals"/>
        <s v="Bookcases"/>
        <s v="Appliances"/>
        <s v="Copiers and Fax"/>
      </sharedItems>
    </cacheField>
    <cacheField name="Product Container" numFmtId="0">
      <sharedItems count="7">
        <s v="Wrap Bag"/>
        <s v="Jumbo Drum"/>
        <s v="Small Pack"/>
        <s v="Small Box"/>
        <s v="Medium Box"/>
        <s v="Jumbo Box"/>
        <s v="Large Box"/>
      </sharedItems>
    </cacheField>
    <cacheField name="Product Name" numFmtId="0">
      <sharedItems count="913">
        <s v="SANFORD Liquid Accent™ Tank-Style Highlighters"/>
        <s v="Global Troy™ Executive Leather Low-Back Tilter"/>
        <s v="DAX Two-Tone Rosewood/Black Document Frame, Desktop, 5 x 7"/>
        <s v="Howard Miller 12-3/4 Diameter Accuwave DS ™ Wall Clock"/>
        <s v="Newell 321"/>
        <s v="Newell 351"/>
        <s v="OIC Colored Binder Clips, Assorted Sizes"/>
        <s v="Grip Seal Envelopes"/>
        <s v="Tyvek ® Top-Opening Peel &amp; Seel ® Envelopes, Gray"/>
        <s v="Staples Gold Paper Clips"/>
        <s v="StarTAC 7797"/>
        <s v="DAX Natural Wood-Tone Poster Frame"/>
        <s v="Hewlett Packard 6S Scientific Calculator"/>
        <s v="Advantus Plastic Paper Clips"/>
        <s v="Xerox 194"/>
        <s v="Newell 323"/>
        <s v="Eldon Image Series Black Desk Accessories"/>
        <s v="Hunt Boston® Vacuum Mount KS Pencil Sharpener"/>
        <s v="Canon P1-DHIII Palm Printing Calculator"/>
        <s v="StarTAC 3000"/>
        <s v="TimeportP7382"/>
        <s v="Storex DuraTech Recycled Plastic Frosted Binders"/>
        <s v="Newell 338"/>
        <s v="AT&amp;T 2230 Dual Handset Phone With Caller ID/Call Waiting"/>
        <s v="6160"/>
        <s v="Okidata Pacemark 4410N Wide Format Dot Matrix Printer"/>
        <s v="Xerox 1903"/>
        <s v="Durable Pressboard Binders"/>
        <s v="Newell 310"/>
        <s v="Xerox 193"/>
        <s v="Snap-A-Way® Black Print Carbonless Speed Message, No Reply Area, Duplicate"/>
        <s v="Avery 501"/>
        <s v="5165"/>
        <s v="Dual Level, Single-Width Filing Carts"/>
        <s v="Hon 4070 Series Pagoda™ Armless Upholstered Stacking Chairs"/>
        <s v="Hon Valutask™ Swivel Chairs"/>
        <s v="Global High-Back Leather Tilter, Burgundy"/>
        <s v="Hon 94000 Series Round Tables"/>
        <s v="6&quot; Cubicle Wall Clock, Black"/>
        <s v="GBC DocuBind TL300 Electric Binding System"/>
        <s v="Fellowes Super Stor/Drawer® Files"/>
        <s v="Avery 493"/>
        <s v="Prismacolor Color Pencil Set"/>
        <s v="Array® Memo Cubes"/>
        <s v="2180"/>
        <s v="REDIFORM Incoming/Outgoing Call Register, 11&quot; X 8 1/2&quot;, 100 Messages"/>
        <s v="Xerox 1897"/>
        <s v="Acme® 8&quot; Straight Scissors"/>
        <s v="Office Star - Mid Back Dual function Ergonomic High Back Chair with 2-Way Adjustable Arms"/>
        <s v="Belkin 107-key enhanced keyboard, USB/PS/2 interface"/>
        <s v="5185"/>
        <s v="Belkin 105-Key Black Keyboard"/>
        <s v="Atlantic Metals Mobile 5-Shelf Bookcases, Custom Colors"/>
        <s v="Avery Durable Binders"/>
        <s v="Dixon Prang® Watercolor Pencils, 10-Color Set with Brush"/>
        <s v="EcoTones® Memo Sheets"/>
        <s v="Fuji Slim Jewel Case CD-R"/>
        <s v="Avery 51"/>
        <s v="6185"/>
        <s v="Acme® Office Executive Series Stainless Steel Trimmers"/>
        <s v="Eldon Regeneration Recycled Desk Accessories, Smoke"/>
        <s v="#10-4 1/8&quot; x 9 1/2&quot; Premium Diagonal Seam Envelopes"/>
        <s v="Xerox 1939"/>
        <s v="Fiskars® Softgrip Scissors"/>
        <s v="Xerox 1964"/>
        <s v="Wirebound Message Books, 2 7/8&quot; x 5&quot;, 3 Forms per Page"/>
        <s v="Laminate Occasional Tables"/>
        <s v="Tenex B1-RE Series Chair Mats for Low Pile Carpets"/>
        <s v="Global Ergonomic Managers Chair"/>
        <s v="PC Concepts 116 Key Quantum 3000 Keyboard"/>
        <s v="Wausau Papers Astrobrights® Colored Envelopes"/>
        <s v="Newell 335"/>
        <s v="Eldon Cleatmat Plus™ Chair Mats for High Pile Carpets"/>
        <s v="StarTAC Analog"/>
        <s v="Microsoft Natural Keyboard Elite"/>
        <s v="T60"/>
        <s v="Belkin 6 Outlet Metallic Surge Strip"/>
        <s v="Bush Westfield Collection Bookcases, Fully Assembled"/>
        <s v="Xerox 1952"/>
        <s v="Okidata ML320 Series Turbo Dot Matrix Printers"/>
        <s v="Fellowes Mobile Numeric Keypad, Graphite"/>
        <s v="Polycom ViaVideo™ Desktop Video Communications Unit"/>
        <s v="Staples Wirebound Steno Books, 6&quot; x 9&quot;, 12/Pack"/>
        <s v="Staples® General Use 3-Ring Binders"/>
        <s v="Zoom V.92 USB External Faxmodem"/>
        <s v="Riverleaf Stik-Withit® Designer Note Cubes®"/>
        <s v="Avery Arch Ring Binders"/>
        <s v="APC 7 Outlet Network SurgeArrest Surge Protector"/>
        <s v="Fellowes 17-key keypad for PS/2 interface"/>
        <s v="StarTAC ST7762"/>
        <s v="Panasonic KX-P2130 Dot Matrix Printer"/>
        <s v="Wilson Jones® Four-Pocket Poly Binders"/>
        <s v="Xerox 1996"/>
        <s v="Acco® Hot Clips™ Clips to Go"/>
        <s v="Xerox 1933"/>
        <s v="Imation 3.5&quot; Unformatted DS/HD Diskettes, 10/Box"/>
        <s v="Super Bands, 12/Pack"/>
        <s v="3M Organizer Strips"/>
        <s v="Seth Thomas 8 1/2&quot; Cubicle Clock"/>
        <s v="Newell 309"/>
        <s v="252"/>
        <s v="Kleencut® Forged Office Shears by Acme United Corporation"/>
        <s v="Hewlett-Packard 2600DN Business Color Inkjet Printer"/>
        <s v="Global Push Button Manager's Chair, Indigo"/>
        <s v="Fellowes Black Plastic Comb Bindings"/>
        <s v="Eldon Expressions™ Desk Accessory, Wood Pencil Holder, Oak"/>
        <s v="Sanyo 2.5 Cubic Foot Mid-Size Office Refrigerators"/>
        <s v="Lock-Up Easel 'Spel-Binder'"/>
        <s v="Memorex 4.7GB DVD+R, 3/Pack"/>
        <s v="Eldon Spacemaker® Box, Quick-Snap Lid, Clear"/>
        <s v="Okidata ML390 Turbo Dot Matrix Printers"/>
        <s v="Xerox Blank Computer Paper"/>
        <s v="Bevis Round Bullnose 29&quot; High Table Top"/>
        <s v="Storex Dura Pro™ Binders"/>
        <s v="270c"/>
        <s v="BPI Conference Tables"/>
        <s v="Avery 514"/>
        <s v="DIXON Oriole® Pencils"/>
        <s v="StarTAC Series"/>
        <s v="Global Adaptabilities™ Conference Tables"/>
        <s v="Acme® Elite Stainless Steel Scissors"/>
        <s v="Maxell Pro 80 Minute CD-R, 10/Pack"/>
        <s v="Newell 340"/>
        <s v="Hon iLevel™ Computer Training Table"/>
        <s v="Keytronic 105-Key Spanish Keyboard"/>
        <s v="Xerox 214"/>
        <s v="Tennsco Commercial Shelving"/>
        <s v="Staples Brown Kraft Recycled Clasp Envelopes"/>
        <s v="Eldon Executive Woodline II Cherry Finish Desk Accessories"/>
        <s v="Tenex Antistatic Computer Chair Mats"/>
        <s v="Xerox 1922"/>
        <s v="Hewlett-Packard Deskjet 940 REFURBISHED Color Inkjet Printer"/>
        <s v="Recycled Premium Regency Composition Covers"/>
        <s v="Brites Rubber Bands, 1 1/2 oz. Box"/>
        <s v="Accessory36"/>
        <s v="ACCOHIDE® Binder by Acco"/>
        <s v="O'Sullivan Elevations Bookcase, Cherry Finish"/>
        <s v="Memorex 4.7GB DVD+RW, 3/Pack"/>
        <s v="MicroTAC 650"/>
        <s v="Imation 3.5&quot;, DISKETTE 44766 HGHLD3.52HD/FM, 10/Pack"/>
        <s v="80 Minute Slim Jewel Case CD-R , 10/Pack - Staples"/>
        <s v="Accessory34"/>
        <s v="High Speed Automatic Electric Letter Opener"/>
        <s v="Eldon® Expressions™ Wood Desk Accessories, Oak"/>
        <s v="Decoflex Hanging Personal Folder File, Blue"/>
        <s v="Bell Sonecor JB700 Caller ID"/>
        <s v="Acco Keyboard-In-A-Box®"/>
        <s v="SAFCO Arco Folding Chair"/>
        <s v="Eldon® 200 Class™ Desk Accessories, Burgundy"/>
        <s v="Hoover Commercial Soft Guard Upright Vacuum And Disposable Filtration Bags"/>
        <s v="Master Giant Foot® Doorstop, Safety Yellow"/>
        <s v="Avery Hi-Liter GlideStik Fluorescent Highlighter, Yellow Ink"/>
        <s v="Anderson Hickey Conga Table Tops &amp; Accessories"/>
        <s v="GE 48&quot; Fluorescent Tube, Cool White Energy Saver, 34 Watts, 30/Box"/>
        <s v="Maxell 3.5&quot; DS/HD IBM-Formatted Diskettes, 10/Pack"/>
        <s v="Xerox 1898"/>
        <s v="Bevis 36 x 72 Conference Tables"/>
        <s v="M70"/>
        <s v="Sanyo Counter Height Refrigerator with Crisper, 3.6 Cubic Foot, Stainless Steel/Black"/>
        <s v="Executive Impressions 13&quot; Clairmont Wall Clock"/>
        <s v="1726 Digital Answering Machine"/>
        <s v="O'Sullivan Living Dimensions 3-Shelf Bookcases"/>
        <s v="Xerox 1971"/>
        <s v="Accessory4"/>
        <s v="3M Office Air Cleaner"/>
        <s v="Deluxe Rollaway Locking File with Drawer"/>
        <s v="Pressboard Data Binder, Crimson, 12&quot; X 8 1/2&quot;"/>
        <s v="8860"/>
        <s v="GBC Instant Index™ System for Binding Systems"/>
        <s v="Xerox 4200 Series MultiUse Premium Copy Paper (20Lb. and 84 Bright)"/>
        <s v="T18"/>
        <s v="Fellowes EZ Multi-Media Keyboard"/>
        <s v="Telescoping Adjustable Floor Lamp"/>
        <s v="Filing/Storage Totes and Swivel Casters"/>
        <s v="Logitech Access Keyboard"/>
        <s v="Xerox 1929"/>
        <s v="Howard Miller 16&quot; Diameter Gallery Wall Clock"/>
        <s v="Rediform S.O.S. Phone Message Books"/>
        <s v="Binding Machine Supplies"/>
        <s v="Hot File® 7-Pocket, Floor Stand"/>
        <s v="Polycom Soundstation EX Audio-Conferencing Telephone, Black"/>
        <s v="Accessory20"/>
        <s v="Manila Recycled Extra-Heavyweight Clasp Envelopes, 6&quot; x 9&quot;"/>
        <s v="14-7/8 x 11 Blue Bar Computer Printout Paper"/>
        <s v="Newell 333"/>
        <s v="Office Star - Contemporary Task Swivel chair with 2-way adjustable arms, Plum"/>
        <s v="2160i"/>
        <s v="210 Trimline Phone, White"/>
        <s v="Vinyl Sectional Post Binders"/>
        <s v="Seth Thomas 14&quot; Putty-Colored Wall Clock"/>
        <s v="Tenex Personal Self-Stacking Standard File Box, Black/Gray"/>
        <s v="Economy Rollaway Files"/>
        <s v="Panasonic KX-P3200 Dot Matrix Printer"/>
        <s v="Tensor &quot;Hersey Kiss&quot; Styled Floor Lamp"/>
        <s v="Holmes Odor Grabber"/>
        <s v="Xerox 188"/>
        <s v="Motorola SB4200 Cable Modem"/>
        <s v="Staples 6 Outlet Surge"/>
        <s v="Cardinal Poly Pocket Divider Pockets for Ring Binders"/>
        <s v="Canon PC1060 Personal Laser Copier"/>
        <s v="Avery 49"/>
        <s v="Accessory25"/>
        <s v="Newell 343"/>
        <s v="Okidata ML395C Color Dot Matrix Printer"/>
        <s v="Southworth 25% Cotton Linen-Finish Paper &amp; Envelopes"/>
        <s v="Xerox 21"/>
        <s v="Advantus Rolling Storage Box"/>
        <s v="Imation 3.5 IBM Formatted Diskettes, 10/Box"/>
        <s v="Adesso Programmable 142-Key Keyboard"/>
        <s v="Xerox 1908"/>
        <s v="Talkabout T8367"/>
        <s v="Tennsco Lockers, Gray"/>
        <s v="SAFCO Folding Chair Trolley"/>
        <s v="Xerox 1910"/>
        <s v="C-Line Peel &amp; Stick Add-On Filing Pockets, 8-3/4 x 5-1/8, 10/Pack"/>
        <s v="Nu-Dell Executive Frame"/>
        <s v="Canon MP41DH Printing Calculator"/>
        <s v="Wirebound Message Book, 4 per Page"/>
        <s v="Bevis Round Conference Table Top, X-Base"/>
        <s v="Fellowes PB500 Electric Punch Plastic Comb Binding Machine with Manual Bind"/>
        <s v="Lexmark 4227 Plus Dot Matrix Printer"/>
        <s v="Xerox 1978"/>
        <s v="GBC Pre-Punched Binding Paper, Plastic, White, 8-1/2&quot; x 11&quot;"/>
        <s v="GBC Recycled Regency Composition Covers"/>
        <s v="Accessory29"/>
        <s v="Soundgear Copyboard Conference Phone, Optional Battery"/>
        <s v="DAX Wood Document Frame."/>
        <s v="Wilson Jones Hanging View Binder, White, 1&quot;"/>
        <s v="BoxOffice By Design Rectangular and Half-Moon Meeting Room Tables"/>
        <s v="Sharp 1540cs Digital Laser Copier"/>
        <s v="2160"/>
        <s v="White GlueTop Scratch Pads"/>
        <s v="Adams Phone Message Book, 200 Message Capacity, 8 1/16” x 11”"/>
        <s v="Fellowes Neat Ideas® Storage Cubes"/>
        <s v="Hon 2090 “Pillow Soft” Series Mid Back Swivel/Tilt Chairs"/>
        <s v="Tripp Lite Isotel 8 Ultra 8 Outlet Metal Surge"/>
        <s v="Catalog Binders with Expanding Posts"/>
        <s v="ACCOHIDE® 3-Ring Binder, Blue, 1&quot;"/>
        <s v="Hoover Portapower™ Portable Vacuum"/>
        <s v="Multimedia Mailers"/>
        <s v="Peel &amp; Seel® Recycled Catalog Envelopes, Brown"/>
        <s v="Accessory6"/>
        <s v="Tenex File Box, Personal Filing Tote with Lid, Black"/>
        <s v="Acme Hot Forged Carbon Steel Scissors with Nickel-Plated Handles, 3 7/8&quot; Cut, 8&quot;L"/>
        <s v="Avery 4027 File Folder Labels for Dot Matrix Printers, 5000 Labels per Box, White"/>
        <s v="9-3/4 Diameter Round Wall Clock"/>
        <s v="80 Minute CD-R Spindle, 100/Pack - Staples"/>
        <s v="3M Hangers With Command Adhesive"/>
        <s v="Adams Telephone Message Book w/Frequently-Called Numbers Space, 400 Messages per Book"/>
        <s v="Bretford “Just In Time” Height-Adjustable Multi-Task Work Tables"/>
        <s v="Xerox 1976"/>
        <s v="Xerox 210"/>
        <s v="Accessory27"/>
        <s v="Park Ridge™ Embossed Executive Business Envelopes"/>
        <s v="Iris® 3-Drawer Stacking Bin, Black"/>
        <s v="Acco PRESSTEX® Data Binder with Storage Hooks, Dark Blue, 14 7/8&quot; X 11&quot;"/>
        <s v="1/4 Fold Party Design Invitations &amp; White Envelopes, 24 8-1/2&quot; X 11&quot; Cards, 25 Env./Pack"/>
        <s v="Coloredge Poster Frame"/>
        <s v="T28 WORLD"/>
        <s v="Xerox 212"/>
        <s v="Smead Adjustable Mobile File Trolley with Lockable Top"/>
        <s v="Eldon® Wave Desk Accessories"/>
        <s v="Sauder Facets Collection Locker/File Cabinet, Sky Alder Finish"/>
        <s v="Rush Hierlooms Collection Rich Wood Bookcases"/>
        <s v="6120"/>
        <s v="KH 688"/>
        <s v="Chromcraft Rectangular Conference Tables"/>
        <s v="Howard Miller 13-3/4&quot; Diameter Brushed Chrome Round Wall Clock"/>
        <s v="Executive Impressions 13&quot; Chairman Wall Clock"/>
        <s v="Staples Bulldog Clip"/>
        <s v="Riverside Palais Royal Lawyers Bookcase, Royale Cherry Finish"/>
        <s v="Electrix 20W Halogen Replacement Bulb for Zoom-In Desk Lamp"/>
        <s v="Wilson Jones Suede Grain Vinyl Binders"/>
        <s v="Computer Printout Paper with Letter-Trim Perforations"/>
        <s v="DAX Clear Channel Poster Frame"/>
        <s v="Executive Impressions 14&quot; Two-Color Numerals Wall Clock"/>
        <s v="Newell® 3-Hole Punched Plastic Slotted Magazine Holders for Binders"/>
        <s v="Avery 498"/>
        <s v="Xerox 1891"/>
        <s v="Sanford Colorific Colored Pencils, 12/Box"/>
        <s v="R380"/>
        <s v="Hoover Replacement Belts For Soft Guard™ &amp; Commercial Ltweight Upright Vacs, 2/Pk"/>
        <s v="Ibico Ibimaster 300 Manual Binding System"/>
        <s v="Executive Impressions 12&quot; Wall Clock"/>
        <s v="Tennsco Snap-Together Open Shelving Units, Starter Sets and Add-On Units"/>
        <s v="Avery® Durable Slant Ring Binders With Label Holder"/>
        <s v="BASF Silver 74 Minute CD-R"/>
        <s v="Xerox 200"/>
        <s v="DMI Eclipse Executive Suite Bookcases"/>
        <s v="Wilson Jones 14 Line Acrylic Coated Pressboard Data Binders"/>
        <s v="Bush Heritage Pine Collection 5-Shelf Bookcase, Albany Pine Finish, *Special Order"/>
        <s v="i470"/>
        <s v="Bush® Cubix Conference Tables, Fully Assembled"/>
        <s v="Imation Neon Mac Format Diskettes, 10/Pack"/>
        <s v="Deflect-o EconoMat Nonstudded, No Bevel Mat"/>
        <s v="Keytronic Designer 104- Key Black Keyboard"/>
        <s v="Holmes Replacement Filter for HEPA Air Cleaner, Large Room"/>
        <s v="Xerox 1954"/>
        <s v="Staples Pen Style Liquid Stix; Assorted (yellow, pink, green, blue, orange), 5/Pack"/>
        <s v="Staples Vinyl Coated Paper Clips, 800/Box"/>
        <s v="*Staples* vLetter Openers, 2/Pack"/>
        <s v="Imation 3.5, DISKETTE 44766 HGHLD3.52HD/FM, 10/Pack"/>
        <s v="Hewlett-Packard 4.7GB DVD+R Discs"/>
        <s v="Fellowes Stor/Drawer® Steel Plus™ Storage Drawers"/>
        <s v="Eldon Expressions Punched Metal &amp; Wood Desk Accessories, Pewter &amp; Cherry"/>
        <s v="Prang Drawing Pencil Set"/>
        <s v="Array® Parchment Paper, Assorted Colors"/>
        <s v="SC7868i"/>
        <s v="Tennsco Regal Shelving Units"/>
        <s v="Office Star - Professional Matrix Back Chair with 2-to-1 Synchro Tilt and Mesh Fabric Seat"/>
        <s v="Xerox 1937"/>
        <s v="Hon Metal Bookcases, Putty"/>
        <s v="Belkin MediaBoard 104- Keyboard"/>
        <s v="Belkin 8 Outlet SurgeMaster II Gold Surge Protector"/>
        <s v="Wilson Jones Impact Binders"/>
        <s v="Verbatim DVD-R, 4.7GB, Spindle, WE, Blank, Ink Jet/Thermal, 20/Spindle"/>
        <s v="Fellowes Super Stor/Drawer®"/>
        <s v="Avery 479"/>
        <s v="Telephone Message Books with Fax/Mobile Section, 5 1/2&quot; x 3 3/16&quot;"/>
        <s v="Epson C82 Color Inkjet Printer"/>
        <s v="Snap-A-Way® Black Print Carbonless Ruled Speed Letter, Triplicate"/>
        <s v="Accessory39"/>
        <s v="5170i"/>
        <s v="Memorex 4.7GB DVD-RAM, 3/Pack"/>
        <s v="Acco 6 Outlet Guardian Premium Surge Suppressor"/>
        <s v="Brother DCP1000 Digital 3 in 1 Multifunction Machine"/>
        <s v="Eureka Disposable Bags for Sanitaire® Vibra Groomer I® Upright Vac"/>
        <s v="Sharp EL501VB Scientific Calculator, Battery Operated, 10-Digit Display, Hard Case"/>
        <s v="Home/Office Personal File Carts"/>
        <s v="Southworth 25% Cotton Antique Laid Paper &amp; Envelopes"/>
        <s v="Xerox 1993"/>
        <s v="Avery Printable Repositionable Plastic Tabs"/>
        <s v="Dixon Ticonderoga Core-Lock Colored Pencils"/>
        <s v="Space Solutions Commercial Steel Shelving"/>
        <s v="Xerox 204"/>
        <s v="Novimex Swivel Fabric Task Chair"/>
        <s v="Eldon Portable Mobile Manager"/>
        <s v="Accessory35"/>
        <s v="Microsoft Natural Multimedia Keyboard"/>
        <s v="Xerox 23"/>
        <s v="VTech VT20-2481 2.4GHz Two-Line Phone System w/Answering Machine"/>
        <s v="Avery Hi-Liter® Smear-Safe Highlighters"/>
        <s v="Eldon Expressions Mahogany Wood Desk Collection"/>
        <s v="Atlantic Metals Mobile 3-Shelf Bookcases, Custom Colors"/>
        <s v="Adams Phone Message Book, Professional, 400 Message Capacity, 5 3/6” x 11”"/>
        <s v="Boston 16765 Mini Stand Up Battery Pencil Sharpener"/>
        <s v="Zebra Zazzle Fluorescent Highlighters"/>
        <s v="Dana Fluorescent Magnifying Lamp, White, 36&quot;"/>
        <s v="Holmes Cool Mist Humidifier for the Whole House with 8-Gallon Output per Day, Extended Life Filter"/>
        <s v="Bagged Rubber Bands"/>
        <s v="2300 Heavy-Duty Transfer File Systems by Perma"/>
        <s v="Accessory41"/>
        <s v="Xerox 1985"/>
        <s v="Deflect-o SuperTray™ Unbreakable Stackable Tray, Letter, Black"/>
        <s v="Carina 42&quot;Hx23 3/4&quot;W Media Storage Unit"/>
        <s v="Xerox 224"/>
        <s v="SAFCO PlanMaster Heigh-Adjustable Drafting Table Base, 43w x 30d x 30-37h, Black"/>
        <s v="Xerox 231"/>
        <s v="Eureka Sanitaire ® Multi-Pro Heavy-Duty Upright, Disposable Bags"/>
        <s v="CF 688"/>
        <s v="Staples Standard Envelopes"/>
        <s v="Global Stack Chair without Arms, Black"/>
        <s v="Metal Folding Chairs, Beige, 4/Carton"/>
        <s v="232"/>
        <s v="Document Clip Frames"/>
        <s v="Newell 337"/>
        <s v="OIC Thumb-Tacks"/>
        <s v="DS/HD IBM Formatted Diskettes, 200/Pack - Staples"/>
        <s v="Lexmark Z55se Color Inkjet Printer"/>
        <s v="Round Specialty Laser Printer Labels"/>
        <s v="Avery Hanging File Binders"/>
        <s v="12 Colored Short Pencils"/>
        <s v="Rediform Wirebound &quot;Phone Memo&quot; Message Book, 11 x 5-3/4"/>
        <s v="Advantus 10-Drawer Portable Organizer, Chrome Metal Frame, Smoke Drawers"/>
        <s v="Steel Personal Filing/Posting Tote"/>
        <s v="O'Sullivan 3-Shelf Heavy-Duty Bookcases"/>
        <s v="Fellowes Twister Kit, Gray/Clear, 3/pkg"/>
        <s v="5180"/>
        <s v="Advantus Push Pins"/>
        <s v="Rush Hierlooms Collection 1&quot; Thick Stackable Bookcases"/>
        <s v="Adams Telephone Message Books, 5 1/4” x 11”"/>
        <s v="Xerox 1983"/>
        <s v="StarTAC 7760"/>
        <s v="GBC Wire Binding Strips"/>
        <s v="Eldon ClusterMat Chair Mat with Cordless Antistatic Protection"/>
        <s v="Avery Trapezoid Ring Binder, 3&quot; Capacity, Black, 1040 sheets"/>
        <s v="Epson DFX5000+ Dot Matrix Printer"/>
        <s v="Newell 320"/>
        <s v="Self-Adhesive Address Labels for Typewriters by Universal"/>
        <s v="Turquoise Lead Holder with Pocket Clip"/>
        <s v="Panasonic KX-P1150 Dot Matrix Printer"/>
        <s v="Global Commerce™ Series High-Back Swivel/Tilt Chairs"/>
        <s v="Hoover Replacement Belt for Commercial Guardsman Heavy-Duty Upright Vacuum"/>
        <s v="Companion Letter/Legal File, Black"/>
        <s v="Gyration Ultra Professional Cordless Optical Suite"/>
        <s v="Bretford CR8500 Series Meeting Room Furniture"/>
        <s v="Fellowes Command Center 5-outlet power strip"/>
        <s v="Verbatim DVD-RAM, 9.4GB, Rewritable, Type 1, DS, DataLife Plus"/>
        <s v="Linden® 12&quot; Wall Clock With Oak Frame"/>
        <s v="Xerox 1893"/>
        <s v="Self-Adhesive Removable Labels"/>
        <s v="Chromcraft Bull-Nose Wood Oval Conference Tables &amp; Bases"/>
        <s v="KF 788"/>
        <s v="Heavy-Duty E-Z-D® Binders"/>
        <s v="Boston 1645 Deluxe Heavier-Duty Electric Pencil Sharpener"/>
        <s v="Xerox 213"/>
        <s v="Jet-Pak Recycled Peel 'N' Seal Padded Mailers"/>
        <s v="Personal Creations™ Ink Jet Cards and Labels"/>
        <s v="Panasonic KX-P3626 Dot Matrix Printer"/>
        <s v="Ampad #10 Peel &amp; Seel® Holiday Envelopes"/>
        <s v="Ibico Recycled Linen-Style Covers"/>
        <s v="i500plus"/>
        <s v="Imation 3.5&quot; IBM-Formatted Diskettes, 10/Pack"/>
        <s v="Avery 494"/>
        <s v="Keytronic French Keyboard"/>
        <s v="Canon MP25DIII Desktop Whisper-Quiet Printing Calculator"/>
        <s v="SANFORD Major Accent™ Highlighters"/>
        <s v="Micro Innovations Micro Digital Wireless Keyboard and Mouse, Gray"/>
        <s v="i2000"/>
        <s v="US Robotics 56K V.92 External Faxmodem"/>
        <s v="Fellowes Smart Design 104-Key Enhanced Keyboard, PS/2 Adapter, Platinum"/>
        <s v="Avery 48"/>
        <s v="Luxo Professional Fluorescent Magnifier Lamp with Clamp-Mount Base"/>
        <s v="Electrix Halogen Magnifier Lamp"/>
        <s v="Xerox 1923"/>
        <s v="Wilson Jones Custom Binder Spines &amp; Labels"/>
        <s v="Xerox 1883"/>
        <s v="Accessory37"/>
        <s v="Balt Split Level Computer Training Table"/>
        <s v="Avery Flip-Chart Easel Binder, Black"/>
        <s v="Seth Thomas 13 1/2&quot; Wall Clock"/>
        <s v="Xerox 1982"/>
        <s v="Boston 16701 Slimline Battery Pencil Sharpener"/>
        <s v="Global Leather &amp; Oak Executive Chair, Burgundy"/>
        <s v="Fellowes Internet Keyboard, Platinum"/>
        <s v="GBC Laser Imprintable Binding System Covers, Desert Sand"/>
        <s v="Eldon® Gobal File Keepers"/>
        <s v="Acme® Forged Steel Scissors with Black Enamel Handles"/>
        <s v="Hon Olson Stacker Stools"/>
        <s v="Westinghouse Clip-On Gooseneck Lamps"/>
        <s v="Epson DFX-8500 Dot Matrix Printer"/>
        <s v="Southworth 25% Cotton Premium Laser Paper and Envelopes"/>
        <s v="Timeport L7089"/>
        <s v="Angle-D Binders with Locking Rings, Label Holders"/>
        <s v="Plymouth Boxed Rubber Bands by Plymouth"/>
        <s v="Important Message Pads, 50 4-1/4 x 5-1/2 Forms per Pad"/>
        <s v="Canon Imageclass D680 Copier / Fax"/>
        <s v="HP Office Recycled Paper (20Lb. and 87 Bright)"/>
        <s v="#10- 4 1/8&quot; x 9 1/2&quot; Security-Tint Envelopes"/>
        <s v="Logitech Internet Navigator Keyboard"/>
        <s v="Epson LQ-570e Dot Matrix Printer"/>
        <s v="Hoover WindTunnel™ Plus Canister Vacuum"/>
        <s v="Black Print Carbonless Snap-Off® Rapid Letter, 8 1/2&quot; x 7&quot;"/>
        <s v="Staples #10 Laser &amp; Inkjet Envelopes, 4 1/8&quot; x 9 1/2&quot;, 100/Box"/>
        <s v="5125"/>
        <s v="Global Leather Executive Chair"/>
        <s v="Targus USB Numeric Keypad"/>
        <s v="Accessory9"/>
        <s v="Polycom ViewStation™ ISDN Videoconferencing Unit"/>
        <s v="Harmony HEPA Quiet Air Purifiers"/>
        <s v="Hewlett-Packard Deskjet 1220Cse Color Inkjet Printer"/>
        <s v="Staples Plastic Wall Frames"/>
        <s v="Ibico Laser Imprintable Binding System Covers"/>
        <s v="Dixon Ticonderoga Core-Lock Colored Pencils, 48-Color Set"/>
        <s v="Hon 4700 Series Mobuis™ Mid-Back Task Chairs with Adjustable Arms"/>
        <s v="Avery 497"/>
        <s v="Pressboard Covers with Storage Hooks, 9 1/2&quot; x 11&quot;, Light Blue"/>
        <s v="Canon imageCLASS 2200 Advanced Copier"/>
        <s v="Verbatim DVD-RAM, 5.2GB, Rewritable, Type 1, DS"/>
        <s v="Newell 312"/>
        <s v="GBC VeloBinder Electric Binding Machine"/>
        <s v="Polycom VoiceStation 100"/>
        <s v="Phone 918"/>
        <s v="Fellowes PB300 Plastic Comb Binding Machine"/>
        <s v="Hewlett-Packard Deskjet 6122 Color Inkjet Printer"/>
        <s v="G.E. Halogen Desk Lamp Bulbs"/>
        <s v="Hayes Optima 56K V.90 Internal Voice Modem"/>
        <s v="Avery Binder Labels"/>
        <s v="Hon Every-Day® Chair Series Swivel Task Chairs"/>
        <s v="IBM Multi-Purpose Copy Paper, 8 1/2 x 11&quot;, Case"/>
        <s v="Bionaire Personal Warm Mist Humidifier/Vaporizer"/>
        <s v="Sauder Forest Hills Library, Woodland Oak Finish"/>
        <s v="Bush Advantage Collection® Round Conference Table"/>
        <s v="Economy Binders"/>
        <s v="Carina Double Wide Media Storage Towers in Natural &amp; Black"/>
        <s v="Advantus Map Pennant Flags and Round Head Tacks"/>
        <s v="Hewlett-Packard Deskjet 5550 Color Inkjet Printer"/>
        <s v="Letter Slitter"/>
        <s v="Colored Envelopes"/>
        <s v="Xerox 1928"/>
        <s v="Sharp EL500L Fraction Calculator"/>
        <s v="Imation 3.5&quot; DS/HD IBM Formatted Diskettes, 10/Pack"/>
        <s v="Hand-Finished Solid Wood Document Frame"/>
        <s v="Wilson Jones Ledger-Size, Piano-Hinge Binder, 2&quot;, Blue"/>
        <s v="Safco Contoured Stacking Chairs"/>
        <s v="Canon PC-428 Personal Copier"/>
        <s v="Fellowes High-Stak® Drawer Files"/>
        <s v="3390"/>
        <s v="Avery 507"/>
        <s v="Deflect-o Glass Clear Studded Chair Mats"/>
        <s v="Acco Pressboard Covers with Storage Hooks, 14 7/8&quot; x 11&quot;, Light Blue"/>
        <s v="Accessory24"/>
        <s v="Perma STOR-ALL™ Hanging File Box, 13 1/8&quot;W x 12 1/4&quot;D x 10 1/2&quot;H"/>
        <s v="Fluorescent Highlighters by Dixon"/>
        <s v="IBM 80 Minute CD-R Spindle, 50/Pack"/>
        <s v="Staples Metal Binder Clips"/>
        <s v="Advantus Panel Wall Certificate Holder - 8.5x11"/>
        <s v="LX 677"/>
        <s v="Avery 491"/>
        <s v="Avery White Multi-Purpose Labels"/>
        <s v="Epson C62 Color Inkjet Printer"/>
        <s v="Nu-Dell Leatherette Frames"/>
        <s v="Xerox 1894"/>
        <s v="Mead 1st Gear 2&quot; Zipper Binder, Asst. Colors"/>
        <s v="Advantus Push Pins, Aluminum Head"/>
        <s v="Xerox 1947"/>
        <s v="Presstex Flexible Ring Binders"/>
        <s v="Acco Smartsocket® Color-Coded Six-Outlet AC Adapter Model Surge Protectors"/>
        <s v="Eldon Pizzaz™ Desk Accessories"/>
        <s v="X-Rack™ File for Hanging Folders"/>
        <s v="Wirebound Message Forms, Four 2 3/4 x 5 Forms per Page, Pink Paper"/>
        <s v="Recycled Eldon Regeneration Jumbo File"/>
        <s v="g520"/>
        <s v="Avery Hi-Liter® Fluorescent Desk Style Markers"/>
        <s v="Maxell DVD-RAM Discs"/>
        <s v="*Staples* Highlighting Markers"/>
        <s v="#10- 4 1/8&quot; x 9 1/2&quot; Recycled Envelopes"/>
        <s v="Global Leather and Oak Executive Chair, Black"/>
        <s v="Tennsco Lockers, Sand"/>
        <s v="Kensington 7 Outlet MasterPiece Power Center"/>
        <s v="Howard Miller 13&quot; Diameter Goldtone Round Wall Clock"/>
        <s v="Lifetime Advantage™ Folding Chairs, 4/Carton"/>
        <s v="GBC Binding covers"/>
        <s v="Eldon Antistatic Chair Mats for Low to Medium Pile Carpets"/>
        <s v="GBC DocuBind 200 Manual Binding Machine"/>
        <s v="Fellowes Mighty 8 Compact Surge Protector"/>
        <s v="Memorex Slim 80 Minute CD-R, 10/Pack"/>
        <s v="Recycled Desk Saver Line &quot;While You Were Out&quot; Book, 5 1/2&quot; X 4&quot;"/>
        <s v="Fellowes Staxonsteel® Drawer Files"/>
        <s v="Ibico Covers for Plastic or Wire Binding Elements"/>
        <s v="Hanging Personal Folder File"/>
        <s v="Tennsco Double-Tier Lockers"/>
        <s v="Peel &amp; Stick Add-On Corner Pockets"/>
        <s v="Avery 487"/>
        <s v="Quartet Omega® Colored Chalk, 12/Pack"/>
        <s v="StarTAC 8000"/>
        <s v="Avery Legal 4-Ring Binder"/>
        <s v="Xerox 1888"/>
        <s v="Boston School Pro Electric Pencil Sharpener, 1670"/>
        <s v="GBC DocuBind 300 Electric Binding Machine"/>
        <s v="Avery 508"/>
        <s v="Canon Image Class D660 Copier"/>
        <s v="Portfile® Personal File Boxes"/>
        <s v="Bretford CR4500 Series Slim Rectangular Table"/>
        <s v="Staples Premium Bright 1-Part Blank Computer Paper"/>
        <s v="Staples Surge Protector 6 outlet"/>
        <s v="Avery 482"/>
        <s v="Euro Pro Shark Stick Mini Vacuum"/>
        <s v="Hon GuestStacker Chair"/>
        <s v="Staples 1 Part Blank Computer Paper"/>
        <s v="Fellowes Basic 104-Key Keyboard, Platinum"/>
        <s v="Eldon Expressions™ Desk Accessory, Wood Photo Frame, Mahogany"/>
        <s v="Avery Durable Poly Binders"/>
        <s v="DAX Solid Wood Frames"/>
        <s v="Newell 329"/>
        <s v="Stockwell Push Pins"/>
        <s v="Avery Reinforcements for Hole-Punch Pages"/>
        <s v="GBC Clear Cover, 8-1/2 x 11, unpunched, 25 covers per pack"/>
        <s v="Acme® Preferred Stainless Steel Scissors"/>
        <s v="TDK 4.7GB DVD-R Spindle, 15/Pack"/>
        <s v="Martin-Yale Premier Letter Opener"/>
        <s v="600 Series Non-Flip"/>
        <s v="GBC Prepunched Paper, 19-Hole, for Binding Systems, 24-lb"/>
        <s v="Xerox 1882"/>
        <s v="Letter/Legal File Tote with Clear Snap-On Lid, Black Granite"/>
        <s v="Hon 2111 Invitation™ Series Corner Table"/>
        <s v="Trav-L-File Heavy-Duty Shuttle II, Black"/>
        <s v="BOSTON® Ranger® #55 Pencil Sharpener, Black"/>
        <s v="Hewlett-Packard Deskjet 3820 Color Inkjet Printer"/>
        <s v="Newell 336"/>
        <s v="3M Polarizing Task Lamp with Clamp Arm, Light Gray"/>
        <s v="Eaton Premium Continuous-Feed Paper, 25% Cotton, Letter Size, White, 1000 Shts/Box"/>
        <s v="Tenex Contemporary Contur Chairmats for Low and Medium Pile Carpet, Computer, 39&quot; x 49&quot;"/>
        <s v="Belkin Premiere Surge Master II 8-outlet surge protector"/>
        <s v="Sony MFD2HD Formatted Diskettes, 10/Pack"/>
        <s v="Avery 485"/>
        <s v="i270"/>
        <s v="Telephone Message Books with Fax/Mobile Section, 4 1/4&quot; x 6&quot;"/>
        <s v="Imation DVD-RAM discs"/>
        <s v="Letter Size Cart"/>
        <s v="GBC DocuBind TL200 Manual Binding Machine"/>
        <s v="Staples Colored Interoffice Envelopes"/>
        <s v="Electrix Fluorescent Magnifier Lamps &amp; Weighted Base"/>
        <s v="Eldon® 200 Class™ Desk Accessories"/>
        <s v="Staples Copy Paper (20Lb. and 84 Bright)"/>
        <s v="Tennsco Industrial Shelving"/>
        <s v="636"/>
        <s v="Acme Design Line 8&quot; Stainless Steel Bent Scissors w/Champagne Handles, 3-1/8&quot; Cut"/>
        <s v="#10 White Business Envelopes,4 1/8 x 9 1/2"/>
        <s v="Fellowes Personal Hanging Folder Files, Navy"/>
        <s v="Ibico Presentation Index for Binding Systems"/>
        <s v="Xerox 207"/>
        <s v="Avery Premier Heavy-Duty Binder with Round Locking Rings"/>
        <s v="Hunt BOSTON® Vista® Battery-Operated Pencil Sharpener, Black"/>
        <s v="TI 36X Solar Scientific Calculator"/>
        <s v="Eldon Simplefile® Box Office®"/>
        <s v="US Robotics 56K V.92 Internal PCI Faxmodem"/>
        <s v="Super Decoflex Portable Personal File"/>
        <s v="Xerox 197"/>
        <s v="Advantus Employee of the Month Certificate Frame, 11 x 13-1/2"/>
        <s v="Newell 308"/>
        <s v="Xerox 1880"/>
        <s v="Accessory28"/>
        <s v="Avery 05222 Permanent Self-Adhesive File Folder Labels for Typewriters, on Rolls, White, 250/Roll"/>
        <s v="Tenex Traditional Chairmats for Medium Pile Carpet, Standard Lip, 36&quot; x 48&quot;"/>
        <s v="Accessory17"/>
        <s v="AT&amp;T Black Trimline Phone, Model 210"/>
        <s v="600 Series Flip"/>
        <s v="8890"/>
        <s v="12-1/2 Diameter Round Wall Clock"/>
        <s v="Regeneration Desk Collection"/>
        <s v="Avery Binding System Hidden Tab™ Executive Style Index Sets"/>
        <s v="Master Caster Door Stop, Brown"/>
        <s v="Newell 342"/>
        <s v="Micro Innovations Media Access Pro Keyboard"/>
        <s v="Lexmark Z54se Color Inkjet Printer"/>
        <s v="Staples Battery-Operated Desktop Pencil Sharpener"/>
        <s v="Xerox 1896"/>
        <s v="3M Polarizing Light Filter Sleeves"/>
        <s v="Gould Plastics 9-Pocket Panel Bin, 18-3/8w x 5-1/4d x 20-1/2h, Black"/>
        <s v="Wirebound Message Books, Four 2 3/4&quot; x 5&quot; Forms per Page, 600 Sets per Book"/>
        <s v="Newell 315"/>
        <s v="Bush Westfield Collection Bookcases, Dark Cherry Finish, Fully Assembled"/>
        <s v="Self-Adhesive Ring Binder Labels"/>
        <s v="Tyvek® Side-Opening Peel &amp; Seel® Expanding Envelopes"/>
        <s v="Xerox 1991"/>
        <s v="Epson LQ-870 Dot Matrix Printer"/>
        <s v="Space Solutions™ Industrial Galvanized Steel Shelving."/>
        <s v="Chromcraft 48&quot; x 96&quot; Racetrack Double Pedestal Table"/>
        <s v="Quality Park Security Envelopes"/>
        <s v="Ibico EB-19 Dual Function Manual Binding System"/>
        <s v="TI 30X Scientific Calculator"/>
        <s v="Executive Impressions 13-1/2&quot; Indoor/Outdoor Wall Clock"/>
        <s v="Executive Impressions 14&quot; Contract Wall Clock"/>
        <s v="Avery® 3 1/2&quot; Diskette Storage Pages, 10/Pack"/>
        <s v="Ibico EPK-21 Electric Binding System"/>
        <s v="Office Star - Ergonomic Mid Back Chair with 2-Way Adjustable Arms"/>
        <s v="Belkin F9M820V08 8 Outlet Surge"/>
        <s v="Bravo II™ Megaboss® 12-Amp Hard Body Upright, Replacement Belts, 2 Belts per Pack"/>
        <s v="Rubbermaid ClusterMat Chairmats, Mat Size- 66&quot; x 60&quot;, Lip 20&quot; x 11&quot; -90 Degree Angle"/>
        <s v="Honeywell Quietcare HEPA Air Cleaner"/>
        <s v="Bush Advantage Collection® Racetrack Conference Table"/>
        <s v="Xerox 1986"/>
        <s v="Belkin ErgoBoard™ Keyboard"/>
        <s v="Career Cubicle Clock, 8 1/4&quot;, Black"/>
        <s v="Hammermill Color Copier Paper (28Lb. and 96 Bright)"/>
        <s v="Kensington 6 Outlet Guardian Standard Surge Protector"/>
        <s v="Eldon Jumbo ProFile™ Portable File Boxes Graphite/Black"/>
        <s v="36X48 HARDFLOOR CHAIRMAT"/>
        <s v="White Dual Perf Computer Printout Paper, 2700 Sheets, 1 Part, Heavyweight, 20 lbs., 14 7/8 x 11"/>
        <s v="Sanford Pocket Accent® Highlighters"/>
        <s v="Xerox 1938"/>
        <s v="GBC Standard Therm-A-Bind Covers"/>
        <s v="Xerox 1950"/>
        <s v="Xerox 220"/>
        <s v="O'Sullivan Living Dimensions 2-Shelf Bookcases"/>
        <s v="Canon BP1200DH 12-Digit Bubble Jet Printing Calculator"/>
        <s v="688"/>
        <s v="Revere Boxed Rubber Bands by Revere"/>
        <s v="Xerox 199"/>
        <s v="Bretford Rectangular Conference Table Tops"/>
        <s v="Newell 326"/>
        <s v="Lumber Crayons"/>
        <s v="Atlantic Metals Mobile 2-Shelf Bookcases, Custom Colors"/>
        <s v="Imation 5.2GB DVD-RAM"/>
        <s v="Avery 481"/>
        <s v="Speediset Carbonless Redi-Letter® 7&quot; x 8 1/2&quot;"/>
        <s v="Ultra Door Pull Handle"/>
        <s v="Xerox 1920"/>
        <s v="Binder Clips by OIC"/>
        <s v="Fellowes Superior 10 Outlet Split Surge Protector"/>
        <s v="Hewlett Packard LaserJet 3310 Copier"/>
        <s v="Unpadded Memo Slips"/>
        <s v="Ultra Commercial Grade Dual Valve Door Closer"/>
        <s v="Xerox 1994"/>
        <s v="Sanford Liquid Accent Highlighters"/>
        <s v="*Staples* Packaging Labels"/>
        <s v="Bevis Steel Folding Chairs"/>
        <s v="Hon Pagoda™ Stacking Chairs"/>
        <s v="StarTAC 6500"/>
        <s v="Lexmark Z25 Color Inkjet Printer"/>
        <s v="Xerox 1974"/>
        <s v="Bush Mission Pointe Library"/>
        <s v="SouthWestern Bell FA970 Digital Answering Machine with Time/Day Stamp"/>
        <s v="Boston 16801 Nautilus™ Battery Pencil Sharpener"/>
        <s v="Multi-Use Personal File Cart and Caster Set, Three Stacking Bins"/>
        <s v="Hon Deluxe Fabric Upholstered Stacking Chairs, Rounded Back"/>
        <s v="Binder Posts"/>
        <s v="Eldon Cleatmat® Chair Mats for Medium Pile Carpets"/>
        <s v="Xerox 1979"/>
        <s v="Hon Non-Folding Utility Tables"/>
        <s v="Acco PRESSTEX® Data Binder with Storage Hooks, Dark Blue, 9 1/2&quot; X 11&quot;"/>
        <s v="Newell 339"/>
        <s v="Brown Kraft Recycled Envelopes"/>
        <s v="Stanley Bostitch Contemporary Electric Pencil Sharpeners"/>
        <s v="282"/>
        <s v="Fellowes Strictly Business® Drawer File, Letter/Legal Size"/>
        <s v="Gyration Ultra Cordless Optical Suite"/>
        <s v="Boston 1799 Powerhouse™ Electric Pencil Sharpener"/>
        <s v="Tensor Computer Mounted Lamp"/>
        <s v="3285"/>
        <s v="Safco Industrial Wire Shelving"/>
        <s v="Office Star Flex Back Scooter Chair with Aluminum Finish Frame"/>
        <s v="Xerox 1917"/>
        <s v="Tripp Lite Isotel 6 Outlet Surge Protector with Fax/Modem Protection"/>
        <s v="Novimex Turbo Task Chair"/>
        <s v="HP Office Paper (20Lb. and 87 Bright)"/>
        <s v="Accessory15"/>
        <s v="Kensington 7 Outlet MasterPiece Power Center with Fax/Phone Line Protection"/>
        <s v="Acco Four Pocket Poly Ring Binder with Label Holder, Smoke, 1&quot;"/>
        <s v="Holmes Replacement Filter for HEPA Air Cleaner, Medium Room"/>
        <s v="V70"/>
        <s v="Acme Galleria® Hot Forged Steel Scissors with Colored Handles"/>
        <s v="Belkin 325VA UPS Surge Protector, 6'"/>
        <s v="Westinghouse Floor Lamp with Metal Mesh Shade, Black"/>
        <s v="Desktop 3-Pocket Hot File®"/>
        <s v="Holmes HEPA Air Purifier"/>
        <s v="Logitech Cordless Navigator Duo"/>
        <s v="Global Enterprise Series Seating High-Back Swivel/Tilt Chairs"/>
        <s v="Bevis Round Conference Table Top &amp; Single Column Base"/>
        <s v="Holmes Replacement Filter for HEPA Air Cleaner, Very Large Room, HEPA Filter"/>
        <s v="Boston 1730 StandUp Electric Pencil Sharpener"/>
        <s v="Newell 318"/>
        <s v="Rubber Band Ball"/>
        <s v="Wilson Jones DublLock® D-Ring Binders"/>
        <s v="Global Leather Highback Executive Chair with Pneumatic Height Adjustment, Black"/>
        <s v="T65"/>
        <s v="Lesro Sheffield Collection Coffee Table, End Table, Center Table, Corner Table"/>
        <s v="Post-it® “Important Message” Note Pad, Neon Colors, 50 Sheets/Pad"/>
        <s v="DAX Cubicle Frames - 8x10"/>
        <s v="Eldon Shelf Savers™ Cubes and Bins"/>
        <s v="GBC Therma-A-Bind 250T Electric Binding System"/>
        <s v="Imation Primaris 3.5&quot; 2HD Unformatted Diskettes, 10/Pack"/>
        <s v="Tyvek ® Top-Opening Peel &amp; Seel Envelopes, Plain White"/>
        <s v="Xerox 216"/>
        <s v="Fellowes Binding Cases"/>
        <s v="Sanford EarthWrite® Recycled Pencils, Medium Soft, #2"/>
        <s v="Canon PC1080F Personal Copier"/>
        <s v="Holmes Harmony HEPA Air Purifier for 17 x 20 Room"/>
        <s v="XtraLife® ClearVue™ Slant-D® Ring Binders by Cardinal"/>
        <s v="Global Airflow Leather Mesh Back Chair, Black"/>
        <s v="Logitech Cordless Elite Duo"/>
        <s v="7160"/>
        <s v="GBC Standard Plastic Binding Systems Combs"/>
        <s v="Binney &amp; Smith inkTank™ Erasable Pocket Highlighter, Chisel Tip, Yellow"/>
        <s v="Newell 31"/>
        <s v="Deflect-o RollaMat Studded, Beveled Mat for Medium Pile Carpeting"/>
        <s v="GBC Twin Loop™ Wire Binding Elements, 9/16&quot; Spine, Black"/>
        <s v="Xerox 227"/>
        <s v="Peel-Off® China Markers"/>
        <s v="Hon Rectangular Conference Tables"/>
        <s v="GBC Standard Plastic Binding Systems' Combs"/>
        <s v="Nu-Form 106-Key Ergonomic Keyboard w/ Touchpad"/>
        <s v="Xerox 1989"/>
        <s v="Fellowes Recycled Storage Drawers"/>
        <s v="Boston Model 1800 Electric Pencil Sharpener, Gray"/>
        <s v="TDK 4.7GB DVD-R"/>
        <s v="Xerox 1984"/>
        <s v="Xerox 1951"/>
        <s v="Xerox 1905"/>
        <s v="Artistic Insta-Plaque"/>
        <s v="Accessory31"/>
        <s v="Boston KS Multi-Size Manual Pencil Sharpener"/>
        <s v="Dixon Ticonderoga® Erasable Colored Pencil Set, 12-Color"/>
        <s v="GBC ProClick Spines for 32-Hole Punch"/>
        <s v="Aluminum Document Frame"/>
        <s v="DAX Copper Panel Document Frame, 5 x 7 Size"/>
        <s v="Deflect-O® Glasstique™ Clear Desk Accessories"/>
        <s v="Balt Solid Wood Rectangular Table"/>
        <s v="Okidata ML520 Series Dot Matrix Printers"/>
        <s v="TOPS Voice Message Log Book, Flash Format"/>
        <s v="Xerox 20"/>
        <s v="Acme Kleencut® Forged Steel Scissors"/>
        <s v="Eureka The Boss® Cordless Rechargeable Stick Vac"/>
        <s v="Security-Tint Envelopes"/>
        <s v="6162"/>
        <s v="Sanford 52201 APSCO Electric Pencil Sharpener"/>
        <s v="Avery Trapezoid Extra Heavy Duty 4&quot; Binders"/>
        <s v="i1000"/>
        <s v="Eldon Radial Chair Mat for Low to Medium Pile Carpets"/>
        <s v="Global Leather Task Chair, Black"/>
        <s v="Prang Colored Pencils"/>
        <s v="SAFCO Commercial Wire Shelving, Black"/>
        <s v="Kensington 6 Outlet MasterPiece® HOMEOFFICE Power Control Center"/>
        <s v="Executive Impressions 8-1/2&quot; Career Panel/Partition Cubicle Clock"/>
        <s v="Xerox 1962"/>
        <s v="Staples Vinyl Coated Paper Clips"/>
        <s v="Model L Table or Wall-Mount Pencil Sharpener"/>
        <s v="Deflect-o EconoMat Studded, No Bevel Mat for Low Pile Carpeting"/>
        <s v="DAX Value U-Channel Document Frames, Easel Back"/>
        <s v="GBC Plastic Binding Combs"/>
        <s v="Avery 496"/>
        <s v="Cardinal Holdit Business Card Pockets"/>
        <s v="Hon Metal Bookcases, Black"/>
        <s v="Tenex Personal Project File with Scoop Front Design, Black"/>
        <s v="Avery 492"/>
        <s v="Memo Book, 100 Message Capacity, 5 3/8” x 11”"/>
        <s v="Imation Neon 80 Minute CD-R Spindle, 50/Pack"/>
        <s v="Bush Cubix Collection Bookcases, Fully Assembled"/>
        <s v="Eldon® Expressions™ Wood and Plastic Desk Accessories, Oak"/>
        <s v="Acco Perma® 2700 Stacking Storage Drawers"/>
        <s v="Dixon My First Ticonderoga Pencil, #2"/>
        <s v="Prang Dustless Chalk Sticks"/>
        <s v="Talkabout T8097"/>
        <s v="Hewlett-Packard Business Color Inkjet 3000 [N, DTN] Series Printers"/>
        <s v="Xerox 217"/>
        <s v="Newell 346"/>
        <s v="Wirebound Voice Message Log Book"/>
        <s v="Barrel Sharpener"/>
        <s v="A1228"/>
        <s v="Premier Elliptical Ring Binder, Black"/>
        <s v="Bionaire 99.97% HEPA Air Cleaner"/>
        <s v="Hewlett-Packard cp1700 [D, PS] Series Color Inkjet Printers"/>
        <s v="Surelock™ Post Binders"/>
        <s v="Accessory32"/>
        <s v="Panasonic KP-310 Heavy-Duty Electric Pencil Sharpener"/>
        <s v="GE 4 Foot Flourescent Tube, 40 Watt"/>
        <s v="Xerox 1892"/>
        <s v="Deflect-o DuraMat Antistatic Studded Beveled Mat for Medium Pile Carpeting"/>
        <s v="Fellowes Bases and Tops For Staxonsteel®/High-Stak® Systems"/>
        <s v="Chromcraft Bull-Nose Wood Round Conference Table Top, Wood Base"/>
        <s v="Ibico Hi-Tech Manual Binding System"/>
        <s v="V 3600 Series"/>
        <s v="Avery 510"/>
        <s v="Dana Swing-Arm Lamps"/>
        <s v="Memorex 80 Minute CD-R Spindle, 100/Pack"/>
        <s v="Xerox 1973"/>
        <s v="Xerox 1997"/>
        <s v="KI Conference Tables"/>
        <s v="Serrated Blade or Curved Handle Hand Letter Openers"/>
        <s v="TOPS Money Receipt Book, Consecutively Numbered in Red,"/>
        <s v="Avery Heavy-Duty EZD ™ Binder With Locking Rings"/>
        <s v="Accessory21"/>
        <s v="Iris Project Case"/>
        <s v="Wirebound Service Call Books, 5 1/2&quot; x 4&quot;"/>
        <s v="Iceberg OfficeWorks 42&quot; Round Tables"/>
        <s v="Microsoft Multimedia Keyboard"/>
        <s v="Xerox 196"/>
        <s v="Xerox 1930"/>
        <s v="Xerox 1881"/>
        <s v="Honeywell Enviracaire Portable HEPA Air Cleaner for 17' x 22' Room"/>
        <s v="Xerox 1941"/>
        <s v="4009® Highlighters by Sanford"/>
        <s v="Hammermill CopyPlus Copy Paper (20Lb. and 84 Bright)"/>
        <s v="Xerox 1906"/>
        <s v="GBC White Gloss Covers, Plain Front"/>
        <s v="Xerox 1995"/>
        <s v="Sharp AL-1530CS Digital Copier"/>
        <s v="Wirebound Four 2-3/4 x 5 Forms per Page, 400 Sets per Book"/>
        <s v="Newell 307"/>
        <s v="O'Sullivan Cherrywood Estates Traditional Barrister Bookcase"/>
        <s v="Xerox 1932"/>
        <s v="Quartet Alpha® White Chalk, 12/Pack"/>
        <s v="Zoom V.92 V.44 PCI Internal Controllerless FaxModem"/>
        <s v="Eureka Hand Vacuum, Bagless"/>
        <s v="Kensington 6 Outlet SmartSocket Surge Protector"/>
        <s v="Bevis Boat-Shaped Conference Table"/>
        <s v="File Shuttle II and Handi-File, Black"/>
        <s v="V3682"/>
        <s v="GBC Recycled Grain Textured Covers"/>
        <s v="Panasonic KP-350BK Electric Pencil Sharpener with Auto Stop"/>
        <s v="GBC ProClick™ 150 Presentation Binding System"/>
        <s v="Canon S750 Color Inkjet Printer"/>
        <s v="Acco Smartsocket™ Table Surge Protector, 6 Color-Coded Adapter Outlets"/>
        <s v="Assorted Color Push Pins"/>
        <s v="Imation 3.5 IBM Diskettes, 10/Box"/>
        <s v="300 Series Non-Flip"/>
        <s v="Decoflex Hanging Personal Folder File"/>
        <s v="&quot;While you Were Out&quot; Message Book, One Form per Page"/>
        <s v="Hon 4070 Series Pagoda™ Round Back Stacking Chairs"/>
        <s v="Bevis Rectangular Conference Tables"/>
        <s v="Fiskars 8&quot; Scissors, 2/Pack"/>
        <s v="Fellowes Smart Surge Ten-Outlet Protector, Platinum"/>
        <s v="Gyration RF Keyboard"/>
        <s v="Southworth Structures Collection™"/>
        <s v="Micro Innovations 104 Keyboard"/>
        <s v="Xerox 1961"/>
        <s v="Novimex Fabric Task Chair"/>
        <s v="1.7 Cubic Foot Compact &quot;Cube&quot; Office Refrigerators"/>
        <s v="Verbatim DVD-R, 3.95GB, SR, Mitsubishi Branded, Jewel"/>
        <s v="Large Capacity Hanging Post Binders"/>
        <s v="Imation 3.5&quot; DS/HD IBM Formatted Diskettes, 50/Pack"/>
        <s v="Xerox 1916"/>
        <s v="Imation 3.5&quot; DS-HD Macintosh Formatted Diskettes, 10/Pack"/>
        <s v="Wilson Jones Elliptical Ring 3 1/2&quot; Capacity Binders, 800 sheets"/>
        <s v="Canon PC940 Copier"/>
        <s v="Fellowes Officeware™ Wire Shelving"/>
        <s v="Xerox 19"/>
        <s v="Rogers® Profile Extra Capacity Storage Tub"/>
        <s v="G.E. Longer-Life Indoor Recessed Floodlight Bulbs"/>
        <s v="DIXON Ticonderoga® Erasable Checking Pencils"/>
        <s v="Hon Comfortask® Task/Swivel Chairs"/>
        <s v="i1000plus"/>
        <s v="GBC VeloBinder Strips"/>
        <s v="Universal Premium White Copier/Laser Paper (20Lb. and 87 Bright)"/>
        <s v="2190"/>
        <s v="Avery 506"/>
        <s v="Xerox 1936"/>
        <s v="Staples SlimLine Pencil Sharpener"/>
        <s v="Premium Writing Pencils, Soft, #2 by Central Association for the Blind"/>
        <s v="Crate-A-Files™"/>
        <s v="Eldon Expressions Punched Metal &amp; Wood Desk Accessories, Black &amp; Cherry"/>
        <s v="Tenex 46&quot; x 60&quot; Computer Anti-Static Chairmat, Rectangular Shaped"/>
      </sharedItems>
    </cacheField>
    <cacheField name="Unit Sale Price" numFmtId="44">
      <sharedItems containsSemiMixedTypes="0" containsString="0" containsNumber="1" minValue="1.1399999999999999" maxValue="6783.02"/>
    </cacheField>
    <cacheField name="Quantity sold" numFmtId="0">
      <sharedItems containsSemiMixedTypes="0" containsString="0" containsNumber="1" containsInteger="1" minValue="1" maxValue="167" count="76">
        <n v="4"/>
        <n v="12"/>
        <n v="22"/>
        <n v="16"/>
        <n v="7"/>
        <n v="10"/>
        <n v="6"/>
        <n v="17"/>
        <n v="18"/>
        <n v="70"/>
        <n v="58"/>
        <n v="71"/>
        <n v="1"/>
        <n v="13"/>
        <n v="2"/>
        <n v="8"/>
        <n v="20"/>
        <n v="3"/>
        <n v="43"/>
        <n v="32"/>
        <n v="49"/>
        <n v="11"/>
        <n v="19"/>
        <n v="9"/>
        <n v="23"/>
        <n v="37"/>
        <n v="146"/>
        <n v="31"/>
        <n v="65"/>
        <n v="5"/>
        <n v="29"/>
        <n v="47"/>
        <n v="46"/>
        <n v="14"/>
        <n v="21"/>
        <n v="116"/>
        <n v="77"/>
        <n v="39"/>
        <n v="27"/>
        <n v="33"/>
        <n v="24"/>
        <n v="15"/>
        <n v="54"/>
        <n v="45"/>
        <n v="41"/>
        <n v="35"/>
        <n v="28"/>
        <n v="36"/>
        <n v="25"/>
        <n v="63"/>
        <n v="56"/>
        <n v="38"/>
        <n v="52"/>
        <n v="34"/>
        <n v="30"/>
        <n v="40"/>
        <n v="79"/>
        <n v="59"/>
        <n v="42"/>
        <n v="88"/>
        <n v="44"/>
        <n v="26"/>
        <n v="62"/>
        <n v="90"/>
        <n v="61"/>
        <n v="81"/>
        <n v="85"/>
        <n v="83"/>
        <n v="48"/>
        <n v="76"/>
        <n v="74"/>
        <n v="68"/>
        <n v="53"/>
        <n v="167"/>
        <n v="67"/>
        <n v="75"/>
      </sharedItems>
    </cacheField>
    <cacheField name="Sales" numFmtId="44">
      <sharedItems containsSemiMixedTypes="0" containsString="0" containsNumber="1" minValue="1.68" maxValue="50912"/>
    </cacheField>
    <cacheField name="Cost per unit" numFmtId="44">
      <sharedItems containsSemiMixedTypes="0" containsString="0" containsNumber="1" minValue="0.56999999999999995" maxValue="4069.8119999999999"/>
    </cacheField>
    <cacheField name="Total cost except shipping" numFmtId="44">
      <sharedItems containsSemiMixedTypes="0" containsString="0" containsNumber="1" minValue="0.84" maxValue="30547.199999999997"/>
    </cacheField>
    <cacheField name="Shipping Cost" numFmtId="44">
      <sharedItems containsSemiMixedTypes="0" containsString="0" containsNumber="1" minValue="0.49" maxValue="164.73"/>
    </cacheField>
    <cacheField name="Profit before the returns" numFmtId="44">
      <sharedItems containsSemiMixedTypes="0" containsString="0" containsNumber="1" minValue="-45.75" maxValue="22857.829999999998"/>
    </cacheField>
    <cacheField name="Returned" numFmtId="0">
      <sharedItems/>
    </cacheField>
    <cacheField name="Returned value" numFmtId="44">
      <sharedItems containsSemiMixedTypes="0" containsString="0" containsNumber="1" minValue="0" maxValue="13774.21"/>
    </cacheField>
    <cacheField name="Actual Profit" numFmtId="44">
      <sharedItems containsSemiMixedTypes="0" containsString="0" containsNumber="1" minValue="-45.75" maxValue="22857.829999999998"/>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2">
  <r>
    <n v="20847"/>
    <n v="88522"/>
    <s v="High"/>
    <n v="3"/>
    <x v="0"/>
    <x v="0"/>
    <s v="United States"/>
    <s v="West"/>
    <s v="Washington"/>
    <s v="Anacortes"/>
    <n v="98221"/>
    <d v="2015-01-07T00:00:00"/>
    <d v="2015-01-08T00:00:00"/>
    <s v="Express Air"/>
    <x v="0"/>
    <x v="0"/>
    <x v="0"/>
    <x v="0"/>
    <x v="0"/>
    <n v="2.84"/>
    <x v="0"/>
    <n v="11.36"/>
    <n v="1.42"/>
    <n v="5.68"/>
    <n v="0.93"/>
    <n v="4.75"/>
    <s v="No"/>
    <n v="0"/>
    <n v="4.75"/>
  </r>
  <r>
    <n v="20228"/>
    <n v="90193"/>
    <s v="Not Specified"/>
    <n v="5"/>
    <x v="1"/>
    <x v="0"/>
    <s v="United States"/>
    <s v="West"/>
    <s v="California"/>
    <s v="San Gabriel"/>
    <n v="91776"/>
    <d v="2015-06-13T00:00:00"/>
    <d v="2015-06-15T00:00:00"/>
    <s v="Delivery Truck"/>
    <x v="1"/>
    <x v="1"/>
    <x v="1"/>
    <x v="1"/>
    <x v="1"/>
    <n v="500.98"/>
    <x v="1"/>
    <n v="6011.76"/>
    <n v="250.49"/>
    <n v="3005.88"/>
    <n v="26"/>
    <n v="2979.88"/>
    <s v="No"/>
    <n v="0"/>
    <n v="2979.88"/>
  </r>
  <r>
    <n v="21776"/>
    <n v="90192"/>
    <s v="Critical"/>
    <n v="11"/>
    <x v="2"/>
    <x v="1"/>
    <s v="United States"/>
    <s v="East"/>
    <s v="New Jersey"/>
    <s v="Roselle"/>
    <n v="7203"/>
    <d v="2015-02-15T00:00:00"/>
    <d v="2015-02-17T00:00:00"/>
    <s v="Regular Air"/>
    <x v="1"/>
    <x v="1"/>
    <x v="2"/>
    <x v="2"/>
    <x v="2"/>
    <n v="9.48"/>
    <x v="2"/>
    <n v="208.56"/>
    <n v="4.74"/>
    <n v="104.28"/>
    <n v="7.29"/>
    <n v="96.99"/>
    <s v="No"/>
    <n v="0"/>
    <n v="96.99"/>
  </r>
  <r>
    <n v="24844"/>
    <n v="86838"/>
    <s v="Medium"/>
    <n v="14"/>
    <x v="3"/>
    <x v="2"/>
    <s v="United States"/>
    <s v="Central"/>
    <s v="Minnesota"/>
    <s v="Prior Lake"/>
    <n v="55372"/>
    <d v="2015-05-12T00:00:00"/>
    <d v="2015-05-14T00:00:00"/>
    <s v="Regular Air"/>
    <x v="2"/>
    <x v="1"/>
    <x v="2"/>
    <x v="3"/>
    <x v="3"/>
    <n v="78.69"/>
    <x v="3"/>
    <n v="1259.04"/>
    <n v="39.344999999999999"/>
    <n v="629.52"/>
    <n v="19.989999999999998"/>
    <n v="609.53"/>
    <s v="No"/>
    <n v="0"/>
    <n v="609.53"/>
  </r>
  <r>
    <n v="24846"/>
    <n v="86838"/>
    <s v="Medium"/>
    <n v="14"/>
    <x v="3"/>
    <x v="2"/>
    <s v="United States"/>
    <s v="Central"/>
    <s v="Minnesota"/>
    <s v="Prior Lake"/>
    <n v="55372"/>
    <d v="2015-05-12T00:00:00"/>
    <d v="2015-05-13T00:00:00"/>
    <s v="Regular Air"/>
    <x v="2"/>
    <x v="0"/>
    <x v="0"/>
    <x v="0"/>
    <x v="4"/>
    <n v="3.28"/>
    <x v="4"/>
    <n v="22.959999999999997"/>
    <n v="1.64"/>
    <n v="11.479999999999999"/>
    <n v="2.31"/>
    <n v="9.1699999999999982"/>
    <s v="No"/>
    <n v="0"/>
    <n v="9.1699999999999982"/>
  </r>
  <r>
    <n v="24847"/>
    <n v="86838"/>
    <s v="Medium"/>
    <n v="14"/>
    <x v="3"/>
    <x v="2"/>
    <s v="United States"/>
    <s v="Central"/>
    <s v="Minnesota"/>
    <s v="Prior Lake"/>
    <n v="55372"/>
    <d v="2015-05-12T00:00:00"/>
    <d v="2015-05-13T00:00:00"/>
    <s v="Regular Air"/>
    <x v="2"/>
    <x v="0"/>
    <x v="0"/>
    <x v="0"/>
    <x v="5"/>
    <n v="3.28"/>
    <x v="0"/>
    <n v="13.12"/>
    <n v="1.64"/>
    <n v="6.56"/>
    <n v="4.2"/>
    <n v="2.3599999999999994"/>
    <s v="No"/>
    <n v="0"/>
    <n v="2.3599999999999994"/>
  </r>
  <r>
    <n v="24848"/>
    <n v="86838"/>
    <s v="Medium"/>
    <n v="14"/>
    <x v="3"/>
    <x v="2"/>
    <s v="United States"/>
    <s v="Central"/>
    <s v="Minnesota"/>
    <s v="Prior Lake"/>
    <n v="55372"/>
    <d v="2015-05-12T00:00:00"/>
    <d v="2015-05-13T00:00:00"/>
    <s v="Regular Air"/>
    <x v="2"/>
    <x v="0"/>
    <x v="3"/>
    <x v="0"/>
    <x v="6"/>
    <n v="3.58"/>
    <x v="0"/>
    <n v="14.32"/>
    <n v="1.79"/>
    <n v="7.16"/>
    <n v="1.63"/>
    <n v="5.53"/>
    <s v="No"/>
    <n v="0"/>
    <n v="5.53"/>
  </r>
  <r>
    <n v="18181"/>
    <n v="86837"/>
    <s v="Critical"/>
    <n v="15"/>
    <x v="4"/>
    <x v="1"/>
    <s v="United States"/>
    <s v="East"/>
    <s v="New York"/>
    <s v="Smithtown"/>
    <n v="11787"/>
    <d v="2015-04-08T00:00:00"/>
    <d v="2015-04-09T00:00:00"/>
    <s v="Regular Air"/>
    <x v="2"/>
    <x v="0"/>
    <x v="4"/>
    <x v="3"/>
    <x v="7"/>
    <n v="4.42"/>
    <x v="4"/>
    <n v="30.939999999999998"/>
    <n v="2.21"/>
    <n v="15.469999999999999"/>
    <n v="4.99"/>
    <n v="10.479999999999999"/>
    <s v="No"/>
    <n v="0"/>
    <n v="10.479999999999999"/>
  </r>
  <r>
    <n v="20925"/>
    <n v="86839"/>
    <s v="Medium"/>
    <n v="15"/>
    <x v="4"/>
    <x v="1"/>
    <s v="United States"/>
    <s v="East"/>
    <s v="New York"/>
    <s v="Smithtown"/>
    <n v="11787"/>
    <d v="2015-05-28T00:00:00"/>
    <d v="2015-05-28T00:00:00"/>
    <s v="Regular Air"/>
    <x v="2"/>
    <x v="0"/>
    <x v="4"/>
    <x v="3"/>
    <x v="8"/>
    <n v="35.94"/>
    <x v="5"/>
    <n v="359.4"/>
    <n v="17.97"/>
    <n v="179.7"/>
    <n v="6.66"/>
    <n v="173.04"/>
    <s v="No"/>
    <n v="0"/>
    <n v="173.04"/>
  </r>
  <r>
    <n v="26267"/>
    <n v="86836"/>
    <s v="High"/>
    <n v="16"/>
    <x v="5"/>
    <x v="1"/>
    <s v="United States"/>
    <s v="East"/>
    <s v="New York"/>
    <s v="Syracuse"/>
    <n v="13210"/>
    <d v="2015-02-12T00:00:00"/>
    <d v="2015-02-15T00:00:00"/>
    <s v="Regular Air"/>
    <x v="2"/>
    <x v="0"/>
    <x v="3"/>
    <x v="0"/>
    <x v="9"/>
    <n v="2.98"/>
    <x v="6"/>
    <n v="17.88"/>
    <n v="1.49"/>
    <n v="8.94"/>
    <n v="1.58"/>
    <n v="7.3599999999999994"/>
    <s v="No"/>
    <n v="0"/>
    <n v="7.3599999999999994"/>
  </r>
  <r>
    <n v="26268"/>
    <n v="86836"/>
    <s v="High"/>
    <n v="16"/>
    <x v="5"/>
    <x v="1"/>
    <s v="United States"/>
    <s v="East"/>
    <s v="New York"/>
    <s v="Syracuse"/>
    <n v="13210"/>
    <d v="2015-02-12T00:00:00"/>
    <d v="2015-02-14T00:00:00"/>
    <s v="Regular Air"/>
    <x v="2"/>
    <x v="2"/>
    <x v="5"/>
    <x v="3"/>
    <x v="10"/>
    <n v="115.99"/>
    <x v="5"/>
    <n v="1159.8999999999999"/>
    <n v="69.593999999999994"/>
    <n v="695.93999999999994"/>
    <n v="2.5"/>
    <n v="461.45999999999992"/>
    <s v="No"/>
    <n v="0"/>
    <n v="461.45999999999992"/>
  </r>
  <r>
    <n v="23890"/>
    <n v="90031"/>
    <s v="High"/>
    <n v="18"/>
    <x v="6"/>
    <x v="0"/>
    <s v="United States"/>
    <s v="West"/>
    <s v="Montana"/>
    <s v="Helena"/>
    <n v="59601"/>
    <d v="2015-05-15T00:00:00"/>
    <d v="2015-05-16T00:00:00"/>
    <s v="Regular Air"/>
    <x v="2"/>
    <x v="1"/>
    <x v="2"/>
    <x v="3"/>
    <x v="11"/>
    <n v="26.48"/>
    <x v="7"/>
    <n v="450.16"/>
    <n v="13.24"/>
    <n v="225.08"/>
    <n v="6.93"/>
    <n v="218.15"/>
    <s v="No"/>
    <n v="0"/>
    <n v="218.15"/>
  </r>
  <r>
    <n v="24063"/>
    <n v="90032"/>
    <s v="Not Specified"/>
    <n v="19"/>
    <x v="7"/>
    <x v="0"/>
    <s v="United States"/>
    <s v="West"/>
    <s v="Montana"/>
    <s v="Missoula"/>
    <n v="59801"/>
    <d v="2015-05-21T00:00:00"/>
    <d v="2015-05-23T00:00:00"/>
    <s v="Regular Air"/>
    <x v="2"/>
    <x v="2"/>
    <x v="6"/>
    <x v="4"/>
    <x v="12"/>
    <n v="12.99"/>
    <x v="8"/>
    <n v="233.82"/>
    <n v="7.7939999999999996"/>
    <n v="140.292"/>
    <n v="9.44"/>
    <n v="84.087999999999994"/>
    <s v="No"/>
    <n v="0"/>
    <n v="84.087999999999994"/>
  </r>
  <r>
    <n v="5890"/>
    <n v="41793"/>
    <s v="High"/>
    <n v="21"/>
    <x v="8"/>
    <x v="1"/>
    <s v="United States"/>
    <s v="East"/>
    <s v="New York"/>
    <s v="New York City"/>
    <n v="10012"/>
    <d v="2015-05-15T00:00:00"/>
    <d v="2015-05-16T00:00:00"/>
    <s v="Regular Air"/>
    <x v="2"/>
    <x v="1"/>
    <x v="2"/>
    <x v="3"/>
    <x v="11"/>
    <n v="26.48"/>
    <x v="9"/>
    <n v="1853.6000000000001"/>
    <n v="13.24"/>
    <n v="926.80000000000007"/>
    <n v="6.93"/>
    <n v="919.87000000000012"/>
    <s v="No"/>
    <n v="0"/>
    <n v="919.87000000000012"/>
  </r>
  <r>
    <n v="6062"/>
    <n v="42949"/>
    <s v="Not Specified"/>
    <n v="21"/>
    <x v="8"/>
    <x v="1"/>
    <s v="United States"/>
    <s v="East"/>
    <s v="New York"/>
    <s v="New York City"/>
    <n v="10012"/>
    <d v="2015-05-21T00:00:00"/>
    <d v="2015-05-22T00:00:00"/>
    <s v="Regular Air"/>
    <x v="2"/>
    <x v="0"/>
    <x v="3"/>
    <x v="0"/>
    <x v="13"/>
    <n v="5"/>
    <x v="10"/>
    <n v="290"/>
    <n v="2.5"/>
    <n v="145"/>
    <n v="3.39"/>
    <n v="141.61000000000001"/>
    <s v="No"/>
    <n v="0"/>
    <n v="141.61000000000001"/>
  </r>
  <r>
    <n v="6063"/>
    <n v="42949"/>
    <s v="Not Specified"/>
    <n v="21"/>
    <x v="8"/>
    <x v="1"/>
    <s v="United States"/>
    <s v="East"/>
    <s v="New York"/>
    <s v="New York City"/>
    <n v="10012"/>
    <d v="2015-05-21T00:00:00"/>
    <d v="2015-05-23T00:00:00"/>
    <s v="Regular Air"/>
    <x v="2"/>
    <x v="2"/>
    <x v="6"/>
    <x v="4"/>
    <x v="12"/>
    <n v="12.99"/>
    <x v="11"/>
    <n v="922.29"/>
    <n v="7.7939999999999996"/>
    <n v="553.37400000000002"/>
    <n v="9.44"/>
    <n v="359.47599999999994"/>
    <s v="No"/>
    <n v="0"/>
    <n v="359.47599999999994"/>
  </r>
  <r>
    <n v="20631"/>
    <n v="87651"/>
    <s v="High"/>
    <n v="24"/>
    <x v="9"/>
    <x v="0"/>
    <s v="United States"/>
    <s v="West"/>
    <s v="California"/>
    <s v="Laguna Niguel"/>
    <n v="92677"/>
    <d v="2015-01-28T00:00:00"/>
    <d v="2015-01-29T00:00:00"/>
    <s v="Regular Air"/>
    <x v="0"/>
    <x v="0"/>
    <x v="7"/>
    <x v="3"/>
    <x v="14"/>
    <n v="55.48"/>
    <x v="12"/>
    <n v="55.48"/>
    <n v="27.74"/>
    <n v="27.74"/>
    <n v="14.3"/>
    <n v="13.439999999999998"/>
    <s v="No"/>
    <n v="0"/>
    <n v="13.439999999999998"/>
  </r>
  <r>
    <n v="20632"/>
    <n v="87651"/>
    <s v="High"/>
    <n v="24"/>
    <x v="9"/>
    <x v="0"/>
    <s v="United States"/>
    <s v="West"/>
    <s v="California"/>
    <s v="Laguna Niguel"/>
    <n v="92677"/>
    <d v="2015-01-28T00:00:00"/>
    <d v="2015-01-30T00:00:00"/>
    <s v="Regular Air"/>
    <x v="0"/>
    <x v="0"/>
    <x v="0"/>
    <x v="0"/>
    <x v="15"/>
    <n v="1.68"/>
    <x v="12"/>
    <n v="1.68"/>
    <n v="0.84"/>
    <n v="0.84"/>
    <n v="1.57"/>
    <n v="-0.73000000000000009"/>
    <s v="No"/>
    <n v="0"/>
    <n v="-0.73000000000000009"/>
  </r>
  <r>
    <n v="23967"/>
    <n v="87652"/>
    <s v="Not Specified"/>
    <n v="27"/>
    <x v="10"/>
    <x v="0"/>
    <s v="United States"/>
    <s v="West"/>
    <s v="California"/>
    <s v="Lakewood"/>
    <n v="90712"/>
    <d v="2015-05-02T00:00:00"/>
    <d v="2015-05-04T00:00:00"/>
    <s v="Regular Air"/>
    <x v="0"/>
    <x v="1"/>
    <x v="2"/>
    <x v="3"/>
    <x v="16"/>
    <n v="4.1399999999999997"/>
    <x v="1"/>
    <n v="49.679999999999993"/>
    <n v="2.0699999999999998"/>
    <n v="24.839999999999996"/>
    <n v="6.6"/>
    <n v="18.239999999999995"/>
    <s v="No"/>
    <n v="0"/>
    <n v="18.239999999999995"/>
  </r>
  <r>
    <n v="23509"/>
    <n v="89199"/>
    <s v="High"/>
    <n v="32"/>
    <x v="11"/>
    <x v="0"/>
    <s v="United States"/>
    <s v="West"/>
    <s v="Oregon"/>
    <s v="Grants Pass"/>
    <n v="97526"/>
    <d v="2015-02-22T00:00:00"/>
    <d v="2015-02-23T00:00:00"/>
    <s v="Regular Air"/>
    <x v="0"/>
    <x v="0"/>
    <x v="0"/>
    <x v="3"/>
    <x v="17"/>
    <n v="34.99"/>
    <x v="13"/>
    <n v="454.87"/>
    <n v="17.495000000000001"/>
    <n v="227.435"/>
    <n v="7.73"/>
    <n v="219.70500000000001"/>
    <s v="No"/>
    <n v="0"/>
    <n v="219.70500000000001"/>
  </r>
  <r>
    <n v="23612"/>
    <n v="89200"/>
    <s v="High"/>
    <n v="32"/>
    <x v="11"/>
    <x v="0"/>
    <s v="United States"/>
    <s v="West"/>
    <s v="Oregon"/>
    <s v="Grants Pass"/>
    <n v="97526"/>
    <d v="2015-03-27T00:00:00"/>
    <d v="2015-03-28T00:00:00"/>
    <s v="Regular Air"/>
    <x v="0"/>
    <x v="2"/>
    <x v="6"/>
    <x v="4"/>
    <x v="18"/>
    <n v="17.98"/>
    <x v="14"/>
    <n v="35.96"/>
    <n v="10.788"/>
    <n v="21.576000000000001"/>
    <n v="8.51"/>
    <n v="5.8740000000000006"/>
    <s v="No"/>
    <n v="0"/>
    <n v="5.8740000000000006"/>
  </r>
  <r>
    <n v="23278"/>
    <n v="89202"/>
    <s v="Medium"/>
    <n v="32"/>
    <x v="11"/>
    <x v="0"/>
    <s v="United States"/>
    <s v="West"/>
    <s v="Oregon"/>
    <s v="Grants Pass"/>
    <n v="97526"/>
    <d v="2015-01-20T00:00:00"/>
    <d v="2015-01-22T00:00:00"/>
    <s v="Express Air"/>
    <x v="0"/>
    <x v="2"/>
    <x v="5"/>
    <x v="3"/>
    <x v="19"/>
    <n v="125.99"/>
    <x v="15"/>
    <n v="1007.92"/>
    <n v="75.593999999999994"/>
    <n v="604.75199999999995"/>
    <n v="7.69"/>
    <n v="395.47800000000001"/>
    <s v="No"/>
    <n v="0"/>
    <n v="395.47800000000001"/>
  </r>
  <r>
    <n v="19355"/>
    <n v="89203"/>
    <s v="Low"/>
    <n v="32"/>
    <x v="11"/>
    <x v="0"/>
    <s v="United States"/>
    <s v="West"/>
    <s v="Oregon"/>
    <s v="Grants Pass"/>
    <n v="97526"/>
    <d v="2015-03-12T00:00:00"/>
    <d v="2015-03-19T00:00:00"/>
    <s v="Regular Air"/>
    <x v="0"/>
    <x v="2"/>
    <x v="5"/>
    <x v="3"/>
    <x v="20"/>
    <n v="205.99"/>
    <x v="2"/>
    <n v="4531.7800000000007"/>
    <n v="123.59399999999999"/>
    <n v="2719.0679999999998"/>
    <n v="8.99"/>
    <n v="1803.7220000000009"/>
    <s v="No"/>
    <n v="0"/>
    <n v="1803.7220000000009"/>
  </r>
  <r>
    <n v="23654"/>
    <n v="89201"/>
    <s v="Not Specified"/>
    <n v="33"/>
    <x v="12"/>
    <x v="0"/>
    <s v="United States"/>
    <s v="West"/>
    <s v="Oregon"/>
    <s v="Gresham"/>
    <n v="97030"/>
    <d v="2015-06-15T00:00:00"/>
    <d v="2015-06-17T00:00:00"/>
    <s v="Regular Air"/>
    <x v="0"/>
    <x v="0"/>
    <x v="8"/>
    <x v="3"/>
    <x v="21"/>
    <n v="4.24"/>
    <x v="13"/>
    <n v="55.120000000000005"/>
    <n v="2.12"/>
    <n v="27.560000000000002"/>
    <n v="5.41"/>
    <n v="22.150000000000002"/>
    <s v="No"/>
    <n v="0"/>
    <n v="22.150000000000002"/>
  </r>
  <r>
    <n v="23655"/>
    <n v="89201"/>
    <s v="Not Specified"/>
    <n v="33"/>
    <x v="12"/>
    <x v="0"/>
    <s v="United States"/>
    <s v="West"/>
    <s v="Oregon"/>
    <s v="Gresham"/>
    <n v="97030"/>
    <d v="2015-06-15T00:00:00"/>
    <d v="2015-06-16T00:00:00"/>
    <s v="Regular Air"/>
    <x v="0"/>
    <x v="0"/>
    <x v="0"/>
    <x v="0"/>
    <x v="22"/>
    <n v="2.94"/>
    <x v="8"/>
    <n v="52.92"/>
    <n v="1.47"/>
    <n v="26.46"/>
    <n v="0.7"/>
    <n v="25.76"/>
    <s v="No"/>
    <n v="0"/>
    <n v="25.76"/>
  </r>
  <r>
    <n v="25933"/>
    <n v="91454"/>
    <s v="High"/>
    <n v="43"/>
    <x v="13"/>
    <x v="0"/>
    <s v="United States"/>
    <s v="West"/>
    <s v="Washington"/>
    <s v="Redmond"/>
    <n v="98052"/>
    <d v="2015-05-10T00:00:00"/>
    <d v="2015-05-11T00:00:00"/>
    <s v="Regular Air"/>
    <x v="3"/>
    <x v="2"/>
    <x v="6"/>
    <x v="3"/>
    <x v="23"/>
    <n v="99.99"/>
    <x v="6"/>
    <n v="599.93999999999994"/>
    <n v="59.993999999999993"/>
    <n v="359.96399999999994"/>
    <n v="19.989999999999998"/>
    <n v="219.98599999999999"/>
    <s v="No"/>
    <n v="0"/>
    <n v="219.98599999999999"/>
  </r>
  <r>
    <n v="18551"/>
    <n v="88426"/>
    <s v="Not Specified"/>
    <n v="52"/>
    <x v="14"/>
    <x v="0"/>
    <s v="United States"/>
    <s v="West"/>
    <s v="Washington"/>
    <s v="Puyallup"/>
    <n v="98373"/>
    <d v="2015-03-10T00:00:00"/>
    <d v="2015-03-10T00:00:00"/>
    <s v="Regular Air"/>
    <x v="0"/>
    <x v="2"/>
    <x v="5"/>
    <x v="3"/>
    <x v="24"/>
    <n v="115.99"/>
    <x v="6"/>
    <n v="695.93999999999994"/>
    <n v="69.593999999999994"/>
    <n v="417.56399999999996"/>
    <n v="2.5"/>
    <n v="275.87599999999998"/>
    <s v="No"/>
    <n v="0"/>
    <n v="275.87599999999998"/>
  </r>
  <r>
    <n v="22117"/>
    <n v="88425"/>
    <s v="Critical"/>
    <n v="53"/>
    <x v="15"/>
    <x v="0"/>
    <s v="United States"/>
    <s v="West"/>
    <s v="Washington"/>
    <s v="Redmond"/>
    <n v="98052"/>
    <d v="2015-01-28T00:00:00"/>
    <d v="2015-01-30T00:00:00"/>
    <s v="Delivery Truck"/>
    <x v="0"/>
    <x v="2"/>
    <x v="6"/>
    <x v="5"/>
    <x v="25"/>
    <n v="3502.14"/>
    <x v="12"/>
    <n v="3502.14"/>
    <n v="2101.2839999999997"/>
    <n v="2101.2839999999997"/>
    <n v="8.73"/>
    <n v="1392.1260000000002"/>
    <s v="No"/>
    <n v="0"/>
    <n v="1392.1260000000002"/>
  </r>
  <r>
    <n v="18552"/>
    <n v="88426"/>
    <s v="Not Specified"/>
    <n v="53"/>
    <x v="15"/>
    <x v="0"/>
    <s v="United States"/>
    <s v="West"/>
    <s v="Washington"/>
    <s v="Redmond"/>
    <n v="98052"/>
    <d v="2015-03-10T00:00:00"/>
    <d v="2015-03-11T00:00:00"/>
    <s v="Regular Air"/>
    <x v="0"/>
    <x v="0"/>
    <x v="7"/>
    <x v="3"/>
    <x v="26"/>
    <n v="5.98"/>
    <x v="7"/>
    <n v="101.66000000000001"/>
    <n v="2.99"/>
    <n v="50.830000000000005"/>
    <n v="5.79"/>
    <n v="45.040000000000006"/>
    <s v="No"/>
    <n v="0"/>
    <n v="45.040000000000006"/>
  </r>
  <r>
    <n v="20697"/>
    <n v="88075"/>
    <s v="Medium"/>
    <n v="56"/>
    <x v="16"/>
    <x v="1"/>
    <s v="United States"/>
    <s v="East"/>
    <s v="New York"/>
    <s v="Tonawanda"/>
    <n v="14150"/>
    <d v="2015-04-20T00:00:00"/>
    <d v="2015-04-21T00:00:00"/>
    <s v="Regular Air"/>
    <x v="3"/>
    <x v="0"/>
    <x v="8"/>
    <x v="3"/>
    <x v="27"/>
    <n v="3.8"/>
    <x v="16"/>
    <n v="76"/>
    <n v="1.9"/>
    <n v="38"/>
    <n v="1.49"/>
    <n v="36.51"/>
    <s v="No"/>
    <n v="0"/>
    <n v="36.51"/>
  </r>
  <r>
    <n v="20698"/>
    <n v="88075"/>
    <s v="Medium"/>
    <n v="56"/>
    <x v="16"/>
    <x v="1"/>
    <s v="United States"/>
    <s v="East"/>
    <s v="New York"/>
    <s v="Tonawanda"/>
    <n v="14150"/>
    <d v="2015-04-20T00:00:00"/>
    <d v="2015-04-21T00:00:00"/>
    <s v="Regular Air"/>
    <x v="3"/>
    <x v="0"/>
    <x v="0"/>
    <x v="0"/>
    <x v="28"/>
    <n v="1.76"/>
    <x v="7"/>
    <n v="29.92"/>
    <n v="0.88"/>
    <n v="14.96"/>
    <n v="0.7"/>
    <n v="14.260000000000002"/>
    <s v="No"/>
    <n v="0"/>
    <n v="14.260000000000002"/>
  </r>
  <r>
    <n v="22890"/>
    <n v="87407"/>
    <s v="High"/>
    <n v="62"/>
    <x v="17"/>
    <x v="2"/>
    <s v="United States"/>
    <s v="Central"/>
    <s v="Texas"/>
    <s v="Round Rock"/>
    <n v="78664"/>
    <d v="2015-05-09T00:00:00"/>
    <d v="2015-05-11T00:00:00"/>
    <s v="Regular Air"/>
    <x v="0"/>
    <x v="0"/>
    <x v="7"/>
    <x v="3"/>
    <x v="29"/>
    <n v="5.98"/>
    <x v="17"/>
    <n v="17.940000000000001"/>
    <n v="2.99"/>
    <n v="8.9700000000000006"/>
    <n v="5.15"/>
    <n v="3.8200000000000003"/>
    <s v="No"/>
    <n v="0"/>
    <n v="3.8200000000000003"/>
  </r>
  <r>
    <n v="25354"/>
    <n v="87408"/>
    <s v="High"/>
    <n v="62"/>
    <x v="17"/>
    <x v="2"/>
    <s v="United States"/>
    <s v="Central"/>
    <s v="Texas"/>
    <s v="Round Rock"/>
    <n v="78664"/>
    <d v="2015-06-12T00:00:00"/>
    <d v="2015-06-14T00:00:00"/>
    <s v="Regular Air"/>
    <x v="0"/>
    <x v="0"/>
    <x v="7"/>
    <x v="0"/>
    <x v="30"/>
    <n v="29.14"/>
    <x v="7"/>
    <n v="495.38"/>
    <n v="14.57"/>
    <n v="247.69"/>
    <n v="4.8600000000000003"/>
    <n v="242.82999999999998"/>
    <s v="No"/>
    <n v="0"/>
    <n v="242.82999999999998"/>
  </r>
  <r>
    <n v="21017"/>
    <n v="87406"/>
    <s v="Not Specified"/>
    <n v="64"/>
    <x v="18"/>
    <x v="3"/>
    <s v="United States"/>
    <s v="South"/>
    <s v="Virginia"/>
    <s v="Salem"/>
    <n v="24153"/>
    <d v="2015-03-02T00:00:00"/>
    <d v="2015-03-04T00:00:00"/>
    <s v="Regular Air"/>
    <x v="2"/>
    <x v="0"/>
    <x v="9"/>
    <x v="3"/>
    <x v="31"/>
    <n v="3.69"/>
    <x v="12"/>
    <n v="3.69"/>
    <n v="1.845"/>
    <n v="1.845"/>
    <n v="0.5"/>
    <n v="1.345"/>
    <s v="No"/>
    <n v="0"/>
    <n v="1.345"/>
  </r>
  <r>
    <n v="21019"/>
    <n v="87406"/>
    <s v="Not Specified"/>
    <n v="64"/>
    <x v="18"/>
    <x v="3"/>
    <s v="United States"/>
    <s v="South"/>
    <s v="Virginia"/>
    <s v="Salem"/>
    <n v="24153"/>
    <d v="2015-03-02T00:00:00"/>
    <d v="2015-03-02T00:00:00"/>
    <s v="Express Air"/>
    <x v="2"/>
    <x v="2"/>
    <x v="5"/>
    <x v="3"/>
    <x v="32"/>
    <n v="175.99"/>
    <x v="0"/>
    <n v="703.96"/>
    <n v="105.59400000000001"/>
    <n v="422.37600000000003"/>
    <n v="4.99"/>
    <n v="276.59399999999999"/>
    <s v="No"/>
    <n v="0"/>
    <n v="276.59399999999999"/>
  </r>
  <r>
    <n v="23274"/>
    <n v="87946"/>
    <s v="Low"/>
    <n v="67"/>
    <x v="19"/>
    <x v="0"/>
    <s v="United States"/>
    <s v="West"/>
    <s v="California"/>
    <s v="Napa"/>
    <n v="94559"/>
    <d v="2015-01-02T00:00:00"/>
    <d v="2015-01-09T00:00:00"/>
    <s v="Regular Air"/>
    <x v="0"/>
    <x v="0"/>
    <x v="10"/>
    <x v="3"/>
    <x v="33"/>
    <n v="155.06"/>
    <x v="15"/>
    <n v="1240.48"/>
    <n v="77.53"/>
    <n v="620.24"/>
    <n v="7.07"/>
    <n v="613.16999999999996"/>
    <s v="No"/>
    <n v="0"/>
    <n v="613.16999999999996"/>
  </r>
  <r>
    <n v="5272"/>
    <n v="37537"/>
    <s v="Low"/>
    <n v="68"/>
    <x v="20"/>
    <x v="1"/>
    <s v="United States"/>
    <s v="East"/>
    <s v="New York"/>
    <s v="New York City"/>
    <n v="10177"/>
    <d v="2015-01-02T00:00:00"/>
    <d v="2015-01-02T00:00:00"/>
    <s v="Delivery Truck"/>
    <x v="0"/>
    <x v="1"/>
    <x v="1"/>
    <x v="1"/>
    <x v="34"/>
    <n v="291.73"/>
    <x v="0"/>
    <n v="1166.92"/>
    <n v="145.86500000000001"/>
    <n v="583.46"/>
    <n v="48.8"/>
    <n v="534.66000000000008"/>
    <s v="No"/>
    <n v="0"/>
    <n v="534.66000000000008"/>
  </r>
  <r>
    <n v="5273"/>
    <n v="37537"/>
    <s v="Low"/>
    <n v="68"/>
    <x v="20"/>
    <x v="1"/>
    <s v="United States"/>
    <s v="East"/>
    <s v="New York"/>
    <s v="New York City"/>
    <n v="10177"/>
    <d v="2015-01-02T00:00:00"/>
    <d v="2015-01-04T00:00:00"/>
    <s v="Delivery Truck"/>
    <x v="0"/>
    <x v="1"/>
    <x v="1"/>
    <x v="1"/>
    <x v="35"/>
    <n v="100.98"/>
    <x v="18"/>
    <n v="4342.1400000000003"/>
    <n v="50.49"/>
    <n v="2171.0700000000002"/>
    <n v="45"/>
    <n v="2126.0700000000002"/>
    <s v="No"/>
    <n v="0"/>
    <n v="2126.0700000000002"/>
  </r>
  <r>
    <n v="5274"/>
    <n v="37537"/>
    <s v="Low"/>
    <n v="68"/>
    <x v="20"/>
    <x v="1"/>
    <s v="United States"/>
    <s v="East"/>
    <s v="New York"/>
    <s v="New York City"/>
    <n v="10177"/>
    <d v="2015-01-02T00:00:00"/>
    <d v="2015-01-09T00:00:00"/>
    <s v="Regular Air"/>
    <x v="0"/>
    <x v="0"/>
    <x v="10"/>
    <x v="3"/>
    <x v="33"/>
    <n v="155.06"/>
    <x v="19"/>
    <n v="4961.92"/>
    <n v="77.53"/>
    <n v="2480.96"/>
    <n v="7.07"/>
    <n v="2473.89"/>
    <s v="No"/>
    <n v="0"/>
    <n v="2473.89"/>
  </r>
  <r>
    <n v="7786"/>
    <n v="55713"/>
    <s v="High"/>
    <n v="68"/>
    <x v="20"/>
    <x v="1"/>
    <s v="United States"/>
    <s v="East"/>
    <s v="New York"/>
    <s v="New York City"/>
    <n v="10177"/>
    <d v="2015-02-02T00:00:00"/>
    <d v="2015-02-04T00:00:00"/>
    <s v="Delivery Truck"/>
    <x v="0"/>
    <x v="1"/>
    <x v="1"/>
    <x v="1"/>
    <x v="36"/>
    <n v="122.99"/>
    <x v="20"/>
    <n v="6026.5099999999993"/>
    <n v="61.494999999999997"/>
    <n v="3013.2549999999997"/>
    <n v="70.2"/>
    <n v="2943.0549999999998"/>
    <s v="No"/>
    <n v="0"/>
    <n v="2943.0549999999998"/>
  </r>
  <r>
    <n v="25786"/>
    <n v="87947"/>
    <s v="High"/>
    <n v="70"/>
    <x v="21"/>
    <x v="1"/>
    <s v="United States"/>
    <s v="East"/>
    <s v="Vermont"/>
    <s v="Burlington"/>
    <n v="5401"/>
    <d v="2015-02-02T00:00:00"/>
    <d v="2015-02-04T00:00:00"/>
    <s v="Delivery Truck"/>
    <x v="0"/>
    <x v="1"/>
    <x v="1"/>
    <x v="1"/>
    <x v="36"/>
    <n v="122.99"/>
    <x v="1"/>
    <n v="1475.8799999999999"/>
    <n v="61.494999999999997"/>
    <n v="737.93999999999994"/>
    <n v="70.2"/>
    <n v="667.7399999999999"/>
    <s v="No"/>
    <n v="0"/>
    <n v="667.7399999999999"/>
  </r>
  <r>
    <n v="18281"/>
    <n v="87365"/>
    <s v="High"/>
    <n v="83"/>
    <x v="22"/>
    <x v="1"/>
    <s v="United States"/>
    <s v="East"/>
    <s v="Ohio"/>
    <s v="Canton"/>
    <n v="44708"/>
    <d v="2015-03-15T00:00:00"/>
    <d v="2015-03-15T00:00:00"/>
    <s v="Delivery Truck"/>
    <x v="0"/>
    <x v="1"/>
    <x v="11"/>
    <x v="5"/>
    <x v="37"/>
    <n v="296.18"/>
    <x v="6"/>
    <n v="1777.08"/>
    <n v="148.09"/>
    <n v="888.54"/>
    <n v="54.12"/>
    <n v="834.42"/>
    <s v="No"/>
    <n v="0"/>
    <n v="834.42"/>
  </r>
  <r>
    <n v="23639"/>
    <n v="87364"/>
    <s v="Not Specified"/>
    <n v="84"/>
    <x v="23"/>
    <x v="1"/>
    <s v="United States"/>
    <s v="East"/>
    <s v="Ohio"/>
    <s v="Cincinnati"/>
    <n v="45231"/>
    <d v="2015-02-02T00:00:00"/>
    <d v="2015-02-03T00:00:00"/>
    <s v="Regular Air"/>
    <x v="3"/>
    <x v="1"/>
    <x v="2"/>
    <x v="3"/>
    <x v="38"/>
    <n v="8.09"/>
    <x v="21"/>
    <n v="88.99"/>
    <n v="4.0449999999999999"/>
    <n v="44.494999999999997"/>
    <n v="7.96"/>
    <n v="36.534999999999997"/>
    <s v="No"/>
    <n v="0"/>
    <n v="36.534999999999997"/>
  </r>
  <r>
    <n v="23880"/>
    <n v="87366"/>
    <s v="High"/>
    <n v="84"/>
    <x v="23"/>
    <x v="1"/>
    <s v="United States"/>
    <s v="East"/>
    <s v="Ohio"/>
    <s v="Cincinnati"/>
    <n v="45231"/>
    <d v="2015-03-30T00:00:00"/>
    <d v="2015-04-02T00:00:00"/>
    <s v="Regular Air"/>
    <x v="0"/>
    <x v="0"/>
    <x v="8"/>
    <x v="3"/>
    <x v="39"/>
    <n v="896.99"/>
    <x v="13"/>
    <n v="11660.87"/>
    <n v="448.495"/>
    <n v="5830.4350000000004"/>
    <n v="19.989999999999998"/>
    <n v="5810.4450000000006"/>
    <s v="No"/>
    <n v="0"/>
    <n v="5810.4450000000006"/>
  </r>
  <r>
    <n v="24663"/>
    <n v="90596"/>
    <s v="Low"/>
    <n v="87"/>
    <x v="24"/>
    <x v="0"/>
    <s v="United States"/>
    <s v="West"/>
    <s v="California"/>
    <s v="Vacaville"/>
    <n v="95687"/>
    <d v="2015-06-03T00:00:00"/>
    <d v="2015-06-08T00:00:00"/>
    <s v="Regular Air"/>
    <x v="0"/>
    <x v="0"/>
    <x v="10"/>
    <x v="3"/>
    <x v="40"/>
    <n v="161.55000000000001"/>
    <x v="22"/>
    <n v="3069.4500000000003"/>
    <n v="80.775000000000006"/>
    <n v="1534.7250000000001"/>
    <n v="19.989999999999998"/>
    <n v="1514.7350000000001"/>
    <s v="No"/>
    <n v="0"/>
    <n v="1514.7350000000001"/>
  </r>
  <r>
    <n v="23841"/>
    <n v="90597"/>
    <s v="High"/>
    <n v="87"/>
    <x v="24"/>
    <x v="0"/>
    <s v="United States"/>
    <s v="West"/>
    <s v="California"/>
    <s v="Vacaville"/>
    <n v="95687"/>
    <d v="2015-03-22T00:00:00"/>
    <d v="2015-03-23T00:00:00"/>
    <s v="Regular Air"/>
    <x v="0"/>
    <x v="0"/>
    <x v="9"/>
    <x v="3"/>
    <x v="41"/>
    <n v="4.91"/>
    <x v="23"/>
    <n v="44.19"/>
    <n v="2.4550000000000001"/>
    <n v="22.094999999999999"/>
    <n v="0.5"/>
    <n v="21.594999999999999"/>
    <s v="No"/>
    <n v="0"/>
    <n v="21.594999999999999"/>
  </r>
  <r>
    <n v="23842"/>
    <n v="90597"/>
    <s v="High"/>
    <n v="87"/>
    <x v="24"/>
    <x v="0"/>
    <s v="United States"/>
    <s v="West"/>
    <s v="California"/>
    <s v="Vacaville"/>
    <n v="95687"/>
    <d v="2015-03-22T00:00:00"/>
    <d v="2015-03-25T00:00:00"/>
    <s v="Delivery Truck"/>
    <x v="0"/>
    <x v="1"/>
    <x v="11"/>
    <x v="5"/>
    <x v="37"/>
    <n v="296.18"/>
    <x v="23"/>
    <n v="2665.62"/>
    <n v="148.09"/>
    <n v="1332.81"/>
    <n v="54.12"/>
    <n v="1278.69"/>
    <s v="No"/>
    <n v="0"/>
    <n v="1278.69"/>
  </r>
  <r>
    <n v="23071"/>
    <n v="87175"/>
    <s v="High"/>
    <n v="91"/>
    <x v="25"/>
    <x v="0"/>
    <s v="United States"/>
    <s v="West"/>
    <s v="California"/>
    <s v="Vallejo"/>
    <n v="94591"/>
    <d v="2015-05-17T00:00:00"/>
    <d v="2015-05-18T00:00:00"/>
    <s v="Regular Air"/>
    <x v="1"/>
    <x v="0"/>
    <x v="0"/>
    <x v="0"/>
    <x v="42"/>
    <n v="19.84"/>
    <x v="23"/>
    <n v="178.56"/>
    <n v="9.92"/>
    <n v="89.28"/>
    <n v="4.0999999999999996"/>
    <n v="85.18"/>
    <s v="No"/>
    <n v="0"/>
    <n v="85.18"/>
  </r>
  <r>
    <n v="19877"/>
    <n v="87176"/>
    <s v="Medium"/>
    <n v="91"/>
    <x v="25"/>
    <x v="0"/>
    <s v="United States"/>
    <s v="West"/>
    <s v="California"/>
    <s v="Vallejo"/>
    <n v="94591"/>
    <d v="2015-02-18T00:00:00"/>
    <d v="2015-02-20T00:00:00"/>
    <s v="Regular Air"/>
    <x v="1"/>
    <x v="0"/>
    <x v="7"/>
    <x v="0"/>
    <x v="43"/>
    <n v="5.18"/>
    <x v="5"/>
    <n v="51.8"/>
    <n v="2.59"/>
    <n v="25.9"/>
    <n v="2.04"/>
    <n v="23.86"/>
    <s v="No"/>
    <n v="0"/>
    <n v="23.86"/>
  </r>
  <r>
    <n v="19611"/>
    <n v="87177"/>
    <s v="Medium"/>
    <n v="91"/>
    <x v="25"/>
    <x v="0"/>
    <s v="United States"/>
    <s v="West"/>
    <s v="California"/>
    <s v="Vallejo"/>
    <n v="94591"/>
    <d v="2015-03-04T00:00:00"/>
    <d v="2015-03-06T00:00:00"/>
    <s v="Regular Air"/>
    <x v="0"/>
    <x v="2"/>
    <x v="5"/>
    <x v="3"/>
    <x v="44"/>
    <n v="175.99"/>
    <x v="24"/>
    <n v="4047.7700000000004"/>
    <n v="105.59400000000001"/>
    <n v="2428.6620000000003"/>
    <n v="8.99"/>
    <n v="1610.1180000000002"/>
    <s v="No"/>
    <n v="0"/>
    <n v="1610.1180000000002"/>
  </r>
  <r>
    <n v="23069"/>
    <n v="87175"/>
    <s v="High"/>
    <n v="92"/>
    <x v="26"/>
    <x v="3"/>
    <s v="United States"/>
    <s v="South"/>
    <s v="Louisiana"/>
    <s v="Terrytown"/>
    <n v="70056"/>
    <d v="2015-05-17T00:00:00"/>
    <d v="2015-05-19T00:00:00"/>
    <s v="Regular Air"/>
    <x v="1"/>
    <x v="0"/>
    <x v="7"/>
    <x v="0"/>
    <x v="45"/>
    <n v="8.34"/>
    <x v="3"/>
    <n v="133.44"/>
    <n v="4.17"/>
    <n v="66.72"/>
    <n v="1.43"/>
    <n v="65.289999999999992"/>
    <s v="No"/>
    <n v="0"/>
    <n v="65.289999999999992"/>
  </r>
  <r>
    <n v="23070"/>
    <n v="87175"/>
    <s v="High"/>
    <n v="92"/>
    <x v="26"/>
    <x v="3"/>
    <s v="United States"/>
    <s v="South"/>
    <s v="Louisiana"/>
    <s v="Terrytown"/>
    <n v="70056"/>
    <d v="2015-05-17T00:00:00"/>
    <d v="2015-05-18T00:00:00"/>
    <s v="Regular Air"/>
    <x v="1"/>
    <x v="0"/>
    <x v="7"/>
    <x v="3"/>
    <x v="46"/>
    <n v="4.9800000000000004"/>
    <x v="23"/>
    <n v="44.820000000000007"/>
    <n v="2.4900000000000002"/>
    <n v="22.410000000000004"/>
    <n v="6.07"/>
    <n v="16.340000000000003"/>
    <s v="No"/>
    <n v="0"/>
    <n v="16.340000000000003"/>
  </r>
  <r>
    <n v="23203"/>
    <n v="87178"/>
    <s v="Medium"/>
    <n v="92"/>
    <x v="26"/>
    <x v="3"/>
    <s v="United States"/>
    <s v="South"/>
    <s v="Louisiana"/>
    <s v="Terrytown"/>
    <n v="70056"/>
    <d v="2015-06-07T00:00:00"/>
    <d v="2015-06-09T00:00:00"/>
    <s v="Express Air"/>
    <x v="0"/>
    <x v="0"/>
    <x v="12"/>
    <x v="2"/>
    <x v="47"/>
    <n v="12.98"/>
    <x v="3"/>
    <n v="207.68"/>
    <n v="6.49"/>
    <n v="103.84"/>
    <n v="3.14"/>
    <n v="100.7"/>
    <s v="No"/>
    <n v="0"/>
    <n v="100.7"/>
  </r>
  <r>
    <n v="6243"/>
    <n v="44231"/>
    <s v="Not Specified"/>
    <n v="94"/>
    <x v="27"/>
    <x v="2"/>
    <s v="United States"/>
    <s v="Central"/>
    <s v="Illinois"/>
    <s v="Chicago"/>
    <n v="60601"/>
    <d v="2015-05-03T00:00:00"/>
    <d v="2015-05-05T00:00:00"/>
    <s v="Delivery Truck"/>
    <x v="1"/>
    <x v="1"/>
    <x v="1"/>
    <x v="1"/>
    <x v="48"/>
    <n v="160.97999999999999"/>
    <x v="25"/>
    <n v="5956.2599999999993"/>
    <n v="80.489999999999995"/>
    <n v="2978.1299999999997"/>
    <n v="30"/>
    <n v="2948.1299999999997"/>
    <s v="No"/>
    <n v="0"/>
    <n v="2948.1299999999997"/>
  </r>
  <r>
    <n v="6244"/>
    <n v="44231"/>
    <s v="Not Specified"/>
    <n v="94"/>
    <x v="27"/>
    <x v="2"/>
    <s v="United States"/>
    <s v="Central"/>
    <s v="Illinois"/>
    <s v="Chicago"/>
    <n v="60601"/>
    <d v="2015-05-03T00:00:00"/>
    <d v="2015-05-05T00:00:00"/>
    <s v="Regular Air"/>
    <x v="1"/>
    <x v="2"/>
    <x v="13"/>
    <x v="3"/>
    <x v="49"/>
    <n v="17.98"/>
    <x v="26"/>
    <n v="2625.08"/>
    <n v="10.788"/>
    <n v="1575.048"/>
    <n v="4"/>
    <n v="1046.0319999999999"/>
    <s v="No"/>
    <n v="0"/>
    <n v="1046.0319999999999"/>
  </r>
  <r>
    <n v="24243"/>
    <n v="87306"/>
    <s v="Not Specified"/>
    <n v="97"/>
    <x v="28"/>
    <x v="2"/>
    <s v="United States"/>
    <s v="Central"/>
    <s v="Kansas"/>
    <s v="Manhattan"/>
    <n v="66502"/>
    <d v="2015-05-03T00:00:00"/>
    <d v="2015-05-05T00:00:00"/>
    <s v="Delivery Truck"/>
    <x v="1"/>
    <x v="1"/>
    <x v="1"/>
    <x v="1"/>
    <x v="48"/>
    <n v="160.97999999999999"/>
    <x v="23"/>
    <n v="1448.82"/>
    <n v="80.489999999999995"/>
    <n v="724.41"/>
    <n v="30"/>
    <n v="694.41"/>
    <s v="No"/>
    <n v="0"/>
    <n v="694.41"/>
  </r>
  <r>
    <n v="24245"/>
    <n v="87306"/>
    <s v="Not Specified"/>
    <n v="97"/>
    <x v="28"/>
    <x v="2"/>
    <s v="United States"/>
    <s v="Central"/>
    <s v="Kansas"/>
    <s v="Manhattan"/>
    <n v="66502"/>
    <d v="2015-05-03T00:00:00"/>
    <d v="2015-05-04T00:00:00"/>
    <s v="Regular Air"/>
    <x v="1"/>
    <x v="2"/>
    <x v="5"/>
    <x v="3"/>
    <x v="50"/>
    <n v="115.99"/>
    <x v="16"/>
    <n v="2319.7999999999997"/>
    <n v="69.593999999999994"/>
    <n v="1391.8799999999999"/>
    <n v="8.99"/>
    <n v="918.92999999999984"/>
    <s v="No"/>
    <n v="0"/>
    <n v="918.92999999999984"/>
  </r>
  <r>
    <n v="18494"/>
    <n v="88205"/>
    <s v="Medium"/>
    <n v="101"/>
    <x v="29"/>
    <x v="1"/>
    <s v="United States"/>
    <s v="East"/>
    <s v="Maine"/>
    <s v="Biddeford"/>
    <n v="4005"/>
    <d v="2015-06-22T00:00:00"/>
    <d v="2015-06-24T00:00:00"/>
    <s v="Regular Air"/>
    <x v="3"/>
    <x v="2"/>
    <x v="13"/>
    <x v="3"/>
    <x v="51"/>
    <n v="19.98"/>
    <x v="3"/>
    <n v="319.68"/>
    <n v="11.988"/>
    <n v="191.80799999999999"/>
    <n v="4"/>
    <n v="123.87200000000001"/>
    <s v="No"/>
    <n v="0"/>
    <n v="123.87200000000001"/>
  </r>
  <r>
    <n v="6014"/>
    <n v="42599"/>
    <s v="Medium"/>
    <n v="102"/>
    <x v="30"/>
    <x v="1"/>
    <s v="United States"/>
    <s v="East"/>
    <s v="Massachusetts"/>
    <s v="Boston"/>
    <n v="2129"/>
    <d v="2015-04-06T00:00:00"/>
    <d v="2015-04-07T00:00:00"/>
    <s v="Delivery Truck"/>
    <x v="3"/>
    <x v="1"/>
    <x v="14"/>
    <x v="5"/>
    <x v="52"/>
    <n v="300.98"/>
    <x v="27"/>
    <n v="9330.380000000001"/>
    <n v="150.49"/>
    <n v="4665.1900000000005"/>
    <n v="54.92"/>
    <n v="4610.2700000000004"/>
    <s v="No"/>
    <n v="0"/>
    <n v="4610.2700000000004"/>
  </r>
  <r>
    <n v="494"/>
    <n v="3397"/>
    <s v="Medium"/>
    <n v="102"/>
    <x v="30"/>
    <x v="1"/>
    <s v="United States"/>
    <s v="East"/>
    <s v="Massachusetts"/>
    <s v="Boston"/>
    <n v="2129"/>
    <d v="2015-06-22T00:00:00"/>
    <d v="2015-06-24T00:00:00"/>
    <s v="Regular Air"/>
    <x v="3"/>
    <x v="2"/>
    <x v="13"/>
    <x v="3"/>
    <x v="51"/>
    <n v="19.98"/>
    <x v="28"/>
    <n v="1298.7"/>
    <n v="11.988"/>
    <n v="779.22"/>
    <n v="4"/>
    <n v="515.48"/>
    <s v="No"/>
    <n v="0"/>
    <n v="515.48"/>
  </r>
  <r>
    <n v="495"/>
    <n v="3397"/>
    <s v="Medium"/>
    <n v="102"/>
    <x v="30"/>
    <x v="1"/>
    <s v="United States"/>
    <s v="East"/>
    <s v="Massachusetts"/>
    <s v="Boston"/>
    <n v="2129"/>
    <d v="2015-06-22T00:00:00"/>
    <d v="2015-06-23T00:00:00"/>
    <s v="Regular Air"/>
    <x v="3"/>
    <x v="0"/>
    <x v="8"/>
    <x v="3"/>
    <x v="53"/>
    <n v="2.88"/>
    <x v="7"/>
    <n v="48.96"/>
    <n v="1.44"/>
    <n v="24.48"/>
    <n v="1.49"/>
    <n v="22.990000000000002"/>
    <s v="No"/>
    <n v="0"/>
    <n v="22.990000000000002"/>
  </r>
  <r>
    <n v="24014"/>
    <n v="88204"/>
    <s v="Medium"/>
    <n v="107"/>
    <x v="31"/>
    <x v="1"/>
    <s v="United States"/>
    <s v="East"/>
    <s v="New Hampshire"/>
    <s v="Dover"/>
    <n v="3820"/>
    <d v="2015-04-06T00:00:00"/>
    <d v="2015-04-07T00:00:00"/>
    <s v="Delivery Truck"/>
    <x v="3"/>
    <x v="1"/>
    <x v="14"/>
    <x v="5"/>
    <x v="52"/>
    <n v="300.98"/>
    <x v="15"/>
    <n v="2407.84"/>
    <n v="150.49"/>
    <n v="1203.92"/>
    <n v="54.92"/>
    <n v="1149"/>
    <s v="No"/>
    <n v="0"/>
    <n v="1149"/>
  </r>
  <r>
    <n v="18495"/>
    <n v="88205"/>
    <s v="Medium"/>
    <n v="109"/>
    <x v="32"/>
    <x v="1"/>
    <s v="United States"/>
    <s v="East"/>
    <s v="New Jersey"/>
    <s v="Lodi"/>
    <n v="7644"/>
    <d v="2015-06-22T00:00:00"/>
    <d v="2015-06-23T00:00:00"/>
    <s v="Regular Air"/>
    <x v="3"/>
    <x v="0"/>
    <x v="8"/>
    <x v="3"/>
    <x v="53"/>
    <n v="2.88"/>
    <x v="0"/>
    <n v="11.52"/>
    <n v="1.44"/>
    <n v="5.76"/>
    <n v="1.49"/>
    <n v="4.2699999999999996"/>
    <s v="No"/>
    <n v="0"/>
    <n v="4.2699999999999996"/>
  </r>
  <r>
    <n v="19074"/>
    <n v="89583"/>
    <s v="High"/>
    <n v="114"/>
    <x v="33"/>
    <x v="0"/>
    <s v="United States"/>
    <s v="West"/>
    <s v="Oregon"/>
    <s v="Lake Oswego"/>
    <n v="97035"/>
    <d v="2015-01-03T00:00:00"/>
    <d v="2015-01-04T00:00:00"/>
    <s v="Regular Air"/>
    <x v="1"/>
    <x v="0"/>
    <x v="0"/>
    <x v="0"/>
    <x v="54"/>
    <n v="4.26"/>
    <x v="4"/>
    <n v="29.82"/>
    <n v="2.13"/>
    <n v="14.91"/>
    <n v="1.2"/>
    <n v="13.71"/>
    <s v="No"/>
    <n v="0"/>
    <n v="13.71"/>
  </r>
  <r>
    <n v="19950"/>
    <n v="89584"/>
    <s v="Medium"/>
    <n v="114"/>
    <x v="33"/>
    <x v="0"/>
    <s v="United States"/>
    <s v="West"/>
    <s v="Oregon"/>
    <s v="Lake Oswego"/>
    <n v="97035"/>
    <d v="2015-04-04T00:00:00"/>
    <d v="2015-04-06T00:00:00"/>
    <s v="Regular Air"/>
    <x v="1"/>
    <x v="0"/>
    <x v="9"/>
    <x v="3"/>
    <x v="41"/>
    <n v="4.91"/>
    <x v="1"/>
    <n v="58.92"/>
    <n v="2.4550000000000001"/>
    <n v="29.46"/>
    <n v="0.5"/>
    <n v="28.96"/>
    <s v="No"/>
    <n v="0"/>
    <n v="28.96"/>
  </r>
  <r>
    <n v="19951"/>
    <n v="89584"/>
    <s v="Medium"/>
    <n v="114"/>
    <x v="33"/>
    <x v="0"/>
    <s v="United States"/>
    <s v="West"/>
    <s v="Oregon"/>
    <s v="Lake Oswego"/>
    <n v="97035"/>
    <d v="2015-04-04T00:00:00"/>
    <d v="2015-04-06T00:00:00"/>
    <s v="Express Air"/>
    <x v="1"/>
    <x v="0"/>
    <x v="7"/>
    <x v="0"/>
    <x v="55"/>
    <n v="4"/>
    <x v="29"/>
    <n v="20"/>
    <n v="2"/>
    <n v="10"/>
    <n v="1.3"/>
    <n v="8.6999999999999993"/>
    <s v="No"/>
    <n v="0"/>
    <n v="8.6999999999999993"/>
  </r>
  <r>
    <n v="26241"/>
    <n v="89585"/>
    <s v="Low"/>
    <n v="115"/>
    <x v="34"/>
    <x v="0"/>
    <s v="United States"/>
    <s v="West"/>
    <s v="Oregon"/>
    <s v="Mcminnville"/>
    <n v="97128"/>
    <d v="2015-04-09T00:00:00"/>
    <d v="2015-04-11T00:00:00"/>
    <s v="Regular Air"/>
    <x v="1"/>
    <x v="2"/>
    <x v="13"/>
    <x v="2"/>
    <x v="56"/>
    <n v="2.12"/>
    <x v="1"/>
    <n v="25.44"/>
    <n v="1.272"/>
    <n v="15.263999999999999"/>
    <n v="1.99"/>
    <n v="8.1860000000000017"/>
    <s v="No"/>
    <n v="0"/>
    <n v="8.1860000000000017"/>
  </r>
  <r>
    <n v="1074"/>
    <n v="7909"/>
    <s v="High"/>
    <n v="117"/>
    <x v="35"/>
    <x v="0"/>
    <s v="United States"/>
    <s v="West"/>
    <s v="Washington"/>
    <s v="Seattle"/>
    <n v="98103"/>
    <d v="2015-01-03T00:00:00"/>
    <d v="2015-01-04T00:00:00"/>
    <s v="Regular Air"/>
    <x v="1"/>
    <x v="0"/>
    <x v="0"/>
    <x v="0"/>
    <x v="54"/>
    <n v="4.26"/>
    <x v="30"/>
    <n v="123.53999999999999"/>
    <n v="2.13"/>
    <n v="61.769999999999996"/>
    <n v="1.2"/>
    <n v="60.569999999999993"/>
    <s v="No"/>
    <n v="0"/>
    <n v="60.569999999999993"/>
  </r>
  <r>
    <n v="1950"/>
    <n v="13959"/>
    <s v="Medium"/>
    <n v="117"/>
    <x v="35"/>
    <x v="0"/>
    <s v="United States"/>
    <s v="West"/>
    <s v="Washington"/>
    <s v="Seattle"/>
    <n v="98103"/>
    <d v="2015-04-04T00:00:00"/>
    <d v="2015-04-06T00:00:00"/>
    <s v="Regular Air"/>
    <x v="1"/>
    <x v="0"/>
    <x v="9"/>
    <x v="3"/>
    <x v="41"/>
    <n v="4.91"/>
    <x v="31"/>
    <n v="230.77"/>
    <n v="2.4550000000000001"/>
    <n v="115.38500000000001"/>
    <n v="0.5"/>
    <n v="114.88500000000001"/>
    <s v="Yes"/>
    <n v="114.88500000000001"/>
    <n v="0"/>
  </r>
  <r>
    <n v="1951"/>
    <n v="13959"/>
    <s v="Medium"/>
    <n v="117"/>
    <x v="35"/>
    <x v="0"/>
    <s v="United States"/>
    <s v="West"/>
    <s v="Washington"/>
    <s v="Seattle"/>
    <n v="98103"/>
    <d v="2015-04-04T00:00:00"/>
    <d v="2015-04-06T00:00:00"/>
    <s v="Express Air"/>
    <x v="1"/>
    <x v="0"/>
    <x v="7"/>
    <x v="0"/>
    <x v="55"/>
    <n v="4"/>
    <x v="22"/>
    <n v="76"/>
    <n v="2"/>
    <n v="38"/>
    <n v="1.3"/>
    <n v="36.700000000000003"/>
    <s v="Yes"/>
    <n v="36.700000000000003"/>
    <n v="0"/>
  </r>
  <r>
    <n v="8241"/>
    <n v="58914"/>
    <s v="Low"/>
    <n v="117"/>
    <x v="35"/>
    <x v="0"/>
    <s v="United States"/>
    <s v="West"/>
    <s v="Washington"/>
    <s v="Seattle"/>
    <n v="98103"/>
    <d v="2015-04-09T00:00:00"/>
    <d v="2015-04-11T00:00:00"/>
    <s v="Regular Air"/>
    <x v="1"/>
    <x v="2"/>
    <x v="13"/>
    <x v="2"/>
    <x v="56"/>
    <n v="2.12"/>
    <x v="32"/>
    <n v="97.52000000000001"/>
    <n v="1.272"/>
    <n v="58.512"/>
    <n v="1.99"/>
    <n v="37.018000000000008"/>
    <s v="No"/>
    <n v="0"/>
    <n v="37.018000000000008"/>
  </r>
  <r>
    <n v="20688"/>
    <n v="86520"/>
    <s v="High"/>
    <n v="120"/>
    <x v="36"/>
    <x v="0"/>
    <s v="United States"/>
    <s v="West"/>
    <s v="Utah"/>
    <s v="Layton"/>
    <n v="84041"/>
    <d v="2015-01-12T00:00:00"/>
    <d v="2015-01-13T00:00:00"/>
    <s v="Regular Air"/>
    <x v="0"/>
    <x v="0"/>
    <x v="9"/>
    <x v="3"/>
    <x v="57"/>
    <n v="6.3"/>
    <x v="5"/>
    <n v="63"/>
    <n v="3.15"/>
    <n v="31.5"/>
    <n v="0.5"/>
    <n v="31"/>
    <s v="No"/>
    <n v="0"/>
    <n v="31"/>
  </r>
  <r>
    <n v="20689"/>
    <n v="86520"/>
    <s v="High"/>
    <n v="120"/>
    <x v="36"/>
    <x v="0"/>
    <s v="United States"/>
    <s v="West"/>
    <s v="Utah"/>
    <s v="Layton"/>
    <n v="84041"/>
    <d v="2015-01-12T00:00:00"/>
    <d v="2015-01-14T00:00:00"/>
    <s v="Express Air"/>
    <x v="0"/>
    <x v="2"/>
    <x v="5"/>
    <x v="3"/>
    <x v="58"/>
    <n v="205.99"/>
    <x v="5"/>
    <n v="2059.9"/>
    <n v="123.59399999999999"/>
    <n v="1235.94"/>
    <n v="3"/>
    <n v="820.96"/>
    <s v="No"/>
    <n v="0"/>
    <n v="820.96"/>
  </r>
  <r>
    <n v="19942"/>
    <n v="90669"/>
    <s v="Critical"/>
    <n v="123"/>
    <x v="37"/>
    <x v="3"/>
    <s v="United States"/>
    <s v="South"/>
    <s v="Virginia"/>
    <s v="Tysons Corner"/>
    <n v="22102"/>
    <d v="2015-04-09T00:00:00"/>
    <d v="2015-04-10T00:00:00"/>
    <s v="Regular Air"/>
    <x v="1"/>
    <x v="0"/>
    <x v="12"/>
    <x v="2"/>
    <x v="59"/>
    <n v="8.57"/>
    <x v="21"/>
    <n v="94.27000000000001"/>
    <n v="4.2850000000000001"/>
    <n v="47.135000000000005"/>
    <n v="6.14"/>
    <n v="40.995000000000005"/>
    <s v="No"/>
    <n v="0"/>
    <n v="40.995000000000005"/>
  </r>
  <r>
    <n v="24319"/>
    <n v="86693"/>
    <s v="Not Specified"/>
    <n v="129"/>
    <x v="38"/>
    <x v="2"/>
    <s v="United States"/>
    <s v="Central"/>
    <s v="Illinois"/>
    <s v="Alton"/>
    <n v="62002"/>
    <d v="2015-01-27T00:00:00"/>
    <d v="2015-01-28T00:00:00"/>
    <s v="Regular Air"/>
    <x v="2"/>
    <x v="1"/>
    <x v="2"/>
    <x v="2"/>
    <x v="60"/>
    <n v="1.74"/>
    <x v="29"/>
    <n v="8.6999999999999993"/>
    <n v="0.87"/>
    <n v="4.3499999999999996"/>
    <n v="4.08"/>
    <n v="0.26999999999999957"/>
    <s v="No"/>
    <n v="0"/>
    <n v="0.26999999999999957"/>
  </r>
  <r>
    <n v="18161"/>
    <n v="86694"/>
    <s v="Not Specified"/>
    <n v="129"/>
    <x v="38"/>
    <x v="2"/>
    <s v="United States"/>
    <s v="Central"/>
    <s v="Illinois"/>
    <s v="Alton"/>
    <n v="62002"/>
    <d v="2015-05-25T00:00:00"/>
    <d v="2015-05-26T00:00:00"/>
    <s v="Regular Air"/>
    <x v="2"/>
    <x v="0"/>
    <x v="4"/>
    <x v="3"/>
    <x v="61"/>
    <n v="15.74"/>
    <x v="33"/>
    <n v="220.36"/>
    <n v="7.87"/>
    <n v="110.18"/>
    <n v="1.39"/>
    <n v="108.79"/>
    <s v="No"/>
    <n v="0"/>
    <n v="108.79"/>
  </r>
  <r>
    <n v="25762"/>
    <n v="88534"/>
    <s v="Critical"/>
    <n v="136"/>
    <x v="39"/>
    <x v="0"/>
    <s v="United States"/>
    <s v="West"/>
    <s v="California"/>
    <s v="Petaluma"/>
    <n v="94952"/>
    <d v="2015-05-16T00:00:00"/>
    <d v="2015-05-17T00:00:00"/>
    <s v="Regular Air"/>
    <x v="2"/>
    <x v="0"/>
    <x v="7"/>
    <x v="3"/>
    <x v="62"/>
    <n v="18.97"/>
    <x v="29"/>
    <n v="94.85"/>
    <n v="9.4849999999999994"/>
    <n v="47.424999999999997"/>
    <n v="9.5399999999999991"/>
    <n v="37.884999999999998"/>
    <s v="No"/>
    <n v="0"/>
    <n v="37.884999999999998"/>
  </r>
  <r>
    <n v="25764"/>
    <n v="88534"/>
    <s v="Critical"/>
    <n v="136"/>
    <x v="39"/>
    <x v="0"/>
    <s v="United States"/>
    <s v="West"/>
    <s v="California"/>
    <s v="Petaluma"/>
    <n v="94952"/>
    <d v="2015-05-16T00:00:00"/>
    <d v="2015-05-17T00:00:00"/>
    <s v="Regular Air"/>
    <x v="2"/>
    <x v="0"/>
    <x v="12"/>
    <x v="2"/>
    <x v="63"/>
    <n v="10.98"/>
    <x v="15"/>
    <n v="87.84"/>
    <n v="5.49"/>
    <n v="43.92"/>
    <n v="3.37"/>
    <n v="40.550000000000004"/>
    <s v="No"/>
    <n v="0"/>
    <n v="40.550000000000004"/>
  </r>
  <r>
    <n v="24803"/>
    <n v="91087"/>
    <s v="Critical"/>
    <n v="142"/>
    <x v="40"/>
    <x v="1"/>
    <s v="United States"/>
    <s v="East"/>
    <s v="Connecticut"/>
    <s v="Ansonia"/>
    <n v="6401"/>
    <d v="2015-06-02T00:00:00"/>
    <d v="2015-06-03T00:00:00"/>
    <s v="Regular Air"/>
    <x v="2"/>
    <x v="0"/>
    <x v="7"/>
    <x v="3"/>
    <x v="64"/>
    <n v="22.84"/>
    <x v="13"/>
    <n v="296.92"/>
    <n v="11.42"/>
    <n v="148.46"/>
    <n v="11.54"/>
    <n v="136.92000000000002"/>
    <s v="No"/>
    <n v="0"/>
    <n v="136.92000000000002"/>
  </r>
  <r>
    <n v="24805"/>
    <n v="91087"/>
    <s v="Critical"/>
    <n v="144"/>
    <x v="41"/>
    <x v="1"/>
    <s v="United States"/>
    <s v="East"/>
    <s v="Massachusetts"/>
    <s v="Yarmouth"/>
    <n v="2664"/>
    <d v="2015-06-02T00:00:00"/>
    <d v="2015-06-03T00:00:00"/>
    <s v="Regular Air"/>
    <x v="2"/>
    <x v="0"/>
    <x v="12"/>
    <x v="2"/>
    <x v="63"/>
    <n v="10.98"/>
    <x v="6"/>
    <n v="65.88"/>
    <n v="5.49"/>
    <n v="32.94"/>
    <n v="3.37"/>
    <n v="29.569999999999997"/>
    <s v="No"/>
    <n v="0"/>
    <n v="29.569999999999997"/>
  </r>
  <r>
    <n v="24849"/>
    <n v="91086"/>
    <s v="Medium"/>
    <n v="145"/>
    <x v="42"/>
    <x v="1"/>
    <s v="United States"/>
    <s v="East"/>
    <s v="Pennsylvania"/>
    <s v="West Mifflin"/>
    <n v="15122"/>
    <d v="2015-01-15T00:00:00"/>
    <d v="2015-01-17T00:00:00"/>
    <s v="Regular Air"/>
    <x v="2"/>
    <x v="0"/>
    <x v="7"/>
    <x v="0"/>
    <x v="65"/>
    <n v="7.04"/>
    <x v="14"/>
    <n v="14.08"/>
    <n v="3.52"/>
    <n v="7.04"/>
    <n v="2.17"/>
    <n v="4.87"/>
    <s v="No"/>
    <n v="0"/>
    <n v="4.87"/>
  </r>
  <r>
    <n v="25582"/>
    <n v="91089"/>
    <s v="Low"/>
    <n v="145"/>
    <x v="42"/>
    <x v="1"/>
    <s v="United States"/>
    <s v="East"/>
    <s v="Pennsylvania"/>
    <s v="West Mifflin"/>
    <n v="15122"/>
    <d v="2015-03-16T00:00:00"/>
    <d v="2015-03-16T00:00:00"/>
    <s v="Express Air"/>
    <x v="1"/>
    <x v="1"/>
    <x v="11"/>
    <x v="6"/>
    <x v="66"/>
    <n v="154.13"/>
    <x v="17"/>
    <n v="462.39"/>
    <n v="77.064999999999998"/>
    <n v="231.19499999999999"/>
    <n v="69"/>
    <n v="162.19499999999999"/>
    <s v="No"/>
    <n v="0"/>
    <n v="162.19499999999999"/>
  </r>
  <r>
    <n v="23365"/>
    <n v="91088"/>
    <s v="Not Specified"/>
    <n v="146"/>
    <x v="43"/>
    <x v="2"/>
    <s v="United States"/>
    <s v="Central"/>
    <s v="Texas"/>
    <s v="Watauga"/>
    <n v="76148"/>
    <d v="2015-03-12T00:00:00"/>
    <d v="2015-03-13T00:00:00"/>
    <s v="Regular Air"/>
    <x v="2"/>
    <x v="1"/>
    <x v="2"/>
    <x v="0"/>
    <x v="67"/>
    <n v="45.98"/>
    <x v="0"/>
    <n v="183.92"/>
    <n v="22.99"/>
    <n v="91.96"/>
    <n v="4.8"/>
    <n v="87.16"/>
    <s v="No"/>
    <n v="0"/>
    <n v="87.16"/>
  </r>
  <r>
    <n v="22907"/>
    <n v="91090"/>
    <s v="Medium"/>
    <n v="146"/>
    <x v="43"/>
    <x v="2"/>
    <s v="United States"/>
    <s v="Central"/>
    <s v="Texas"/>
    <s v="Watauga"/>
    <n v="76148"/>
    <d v="2015-04-23T00:00:00"/>
    <d v="2015-04-24T00:00:00"/>
    <s v="Delivery Truck"/>
    <x v="0"/>
    <x v="1"/>
    <x v="1"/>
    <x v="1"/>
    <x v="68"/>
    <n v="180.98"/>
    <x v="29"/>
    <n v="904.9"/>
    <n v="90.49"/>
    <n v="452.45"/>
    <n v="26.2"/>
    <n v="426.25"/>
    <s v="No"/>
    <n v="0"/>
    <n v="426.25"/>
  </r>
  <r>
    <n v="19058"/>
    <n v="89521"/>
    <s v="Critical"/>
    <n v="151"/>
    <x v="44"/>
    <x v="3"/>
    <s v="United States"/>
    <s v="South"/>
    <s v="Tennessee"/>
    <s v="Kingsport"/>
    <n v="37664"/>
    <d v="2015-01-22T00:00:00"/>
    <d v="2015-01-23T00:00:00"/>
    <s v="Regular Air"/>
    <x v="1"/>
    <x v="2"/>
    <x v="13"/>
    <x v="3"/>
    <x v="69"/>
    <n v="32.979999999999997"/>
    <x v="14"/>
    <n v="65.959999999999994"/>
    <n v="19.787999999999997"/>
    <n v="39.575999999999993"/>
    <n v="5.5"/>
    <n v="20.884"/>
    <s v="No"/>
    <n v="0"/>
    <n v="20.884"/>
  </r>
  <r>
    <n v="20679"/>
    <n v="89523"/>
    <s v="High"/>
    <n v="151"/>
    <x v="44"/>
    <x v="3"/>
    <s v="United States"/>
    <s v="South"/>
    <s v="Tennessee"/>
    <s v="Kingsport"/>
    <n v="37664"/>
    <d v="2015-04-20T00:00:00"/>
    <d v="2015-04-22T00:00:00"/>
    <s v="Regular Air"/>
    <x v="1"/>
    <x v="0"/>
    <x v="4"/>
    <x v="3"/>
    <x v="70"/>
    <n v="5.98"/>
    <x v="29"/>
    <n v="29.900000000000002"/>
    <n v="2.99"/>
    <n v="14.950000000000001"/>
    <n v="2.5"/>
    <n v="12.450000000000001"/>
    <s v="No"/>
    <n v="0"/>
    <n v="12.450000000000001"/>
  </r>
  <r>
    <n v="21103"/>
    <n v="89520"/>
    <s v="Critical"/>
    <n v="152"/>
    <x v="45"/>
    <x v="3"/>
    <s v="United States"/>
    <s v="South"/>
    <s v="Tennessee"/>
    <s v="Knoxville"/>
    <n v="37918"/>
    <d v="2015-01-15T00:00:00"/>
    <d v="2015-01-16T00:00:00"/>
    <s v="Regular Air"/>
    <x v="3"/>
    <x v="0"/>
    <x v="0"/>
    <x v="0"/>
    <x v="71"/>
    <n v="2.88"/>
    <x v="14"/>
    <n v="5.76"/>
    <n v="1.44"/>
    <n v="2.88"/>
    <n v="0.7"/>
    <n v="2.1799999999999997"/>
    <s v="No"/>
    <n v="0"/>
    <n v="2.1799999999999997"/>
  </r>
  <r>
    <n v="22243"/>
    <n v="89522"/>
    <s v="Low"/>
    <n v="152"/>
    <x v="45"/>
    <x v="3"/>
    <s v="United States"/>
    <s v="South"/>
    <s v="Tennessee"/>
    <s v="Knoxville"/>
    <n v="37918"/>
    <d v="2015-04-19T00:00:00"/>
    <d v="2015-04-26T00:00:00"/>
    <s v="Regular Air"/>
    <x v="1"/>
    <x v="1"/>
    <x v="2"/>
    <x v="4"/>
    <x v="72"/>
    <n v="79.52"/>
    <x v="15"/>
    <n v="636.16"/>
    <n v="39.76"/>
    <n v="318.08"/>
    <n v="48.2"/>
    <n v="269.88"/>
    <s v="No"/>
    <n v="0"/>
    <n v="269.88"/>
  </r>
  <r>
    <n v="21767"/>
    <n v="89524"/>
    <s v="High"/>
    <n v="152"/>
    <x v="45"/>
    <x v="3"/>
    <s v="United States"/>
    <s v="South"/>
    <s v="Tennessee"/>
    <s v="Knoxville"/>
    <n v="37918"/>
    <d v="2015-03-29T00:00:00"/>
    <d v="2015-04-01T00:00:00"/>
    <s v="Regular Air"/>
    <x v="3"/>
    <x v="2"/>
    <x v="5"/>
    <x v="3"/>
    <x v="73"/>
    <n v="65.989999999999995"/>
    <x v="29"/>
    <n v="329.95"/>
    <n v="39.593999999999994"/>
    <n v="197.96999999999997"/>
    <n v="8.99"/>
    <n v="122.99000000000002"/>
    <s v="No"/>
    <n v="0"/>
    <n v="122.99000000000002"/>
  </r>
  <r>
    <n v="22470"/>
    <n v="89525"/>
    <s v="Low"/>
    <n v="152"/>
    <x v="45"/>
    <x v="3"/>
    <s v="United States"/>
    <s v="South"/>
    <s v="Tennessee"/>
    <s v="Knoxville"/>
    <n v="37918"/>
    <d v="2015-06-18T00:00:00"/>
    <d v="2015-06-22T00:00:00"/>
    <s v="Regular Air"/>
    <x v="2"/>
    <x v="2"/>
    <x v="13"/>
    <x v="3"/>
    <x v="74"/>
    <n v="39.979999999999997"/>
    <x v="34"/>
    <n v="839.57999999999993"/>
    <n v="23.987999999999996"/>
    <n v="503.74799999999993"/>
    <n v="4"/>
    <n v="331.83199999999999"/>
    <s v="No"/>
    <n v="0"/>
    <n v="331.83199999999999"/>
  </r>
  <r>
    <n v="22329"/>
    <n v="87671"/>
    <s v="Critical"/>
    <n v="156"/>
    <x v="46"/>
    <x v="0"/>
    <s v="United States"/>
    <s v="West"/>
    <s v="Colorado"/>
    <s v="Fort Collins"/>
    <n v="80525"/>
    <d v="2015-05-14T00:00:00"/>
    <d v="2015-05-15T00:00:00"/>
    <s v="Regular Air"/>
    <x v="0"/>
    <x v="2"/>
    <x v="5"/>
    <x v="3"/>
    <x v="75"/>
    <n v="95.99"/>
    <x v="13"/>
    <n v="1247.8699999999999"/>
    <n v="57.593999999999994"/>
    <n v="748.72199999999998"/>
    <n v="4.9000000000000004"/>
    <n v="494.24799999999993"/>
    <s v="No"/>
    <n v="0"/>
    <n v="494.24799999999993"/>
  </r>
  <r>
    <n v="20324"/>
    <n v="87672"/>
    <s v="High"/>
    <n v="156"/>
    <x v="46"/>
    <x v="0"/>
    <s v="United States"/>
    <s v="West"/>
    <s v="Colorado"/>
    <s v="Fort Collins"/>
    <n v="80525"/>
    <d v="2015-01-25T00:00:00"/>
    <d v="2015-01-26T00:00:00"/>
    <s v="Regular Air"/>
    <x v="0"/>
    <x v="0"/>
    <x v="15"/>
    <x v="3"/>
    <x v="76"/>
    <n v="10.89"/>
    <x v="17"/>
    <n v="32.67"/>
    <n v="5.4450000000000003"/>
    <n v="16.335000000000001"/>
    <n v="4.5"/>
    <n v="11.835000000000001"/>
    <s v="No"/>
    <n v="0"/>
    <n v="11.835000000000001"/>
  </r>
  <r>
    <n v="26102"/>
    <n v="89961"/>
    <s v="Medium"/>
    <n v="164"/>
    <x v="47"/>
    <x v="0"/>
    <s v="United States"/>
    <s v="West"/>
    <s v="Washington"/>
    <s v="Richland"/>
    <n v="99352"/>
    <d v="2015-01-02T00:00:00"/>
    <d v="2015-01-04T00:00:00"/>
    <s v="Delivery Truck"/>
    <x v="1"/>
    <x v="1"/>
    <x v="14"/>
    <x v="5"/>
    <x v="77"/>
    <n v="100.98"/>
    <x v="4"/>
    <n v="706.86"/>
    <n v="50.49"/>
    <n v="353.43"/>
    <n v="35.840000000000003"/>
    <n v="317.59000000000003"/>
    <s v="No"/>
    <n v="0"/>
    <n v="317.59000000000003"/>
  </r>
  <r>
    <n v="26103"/>
    <n v="89961"/>
    <s v="Medium"/>
    <n v="164"/>
    <x v="47"/>
    <x v="0"/>
    <s v="United States"/>
    <s v="West"/>
    <s v="Washington"/>
    <s v="Richland"/>
    <n v="99352"/>
    <d v="2015-01-02T00:00:00"/>
    <d v="2015-01-03T00:00:00"/>
    <s v="Regular Air"/>
    <x v="1"/>
    <x v="0"/>
    <x v="7"/>
    <x v="3"/>
    <x v="78"/>
    <n v="4.9800000000000004"/>
    <x v="23"/>
    <n v="44.820000000000007"/>
    <n v="2.4900000000000002"/>
    <n v="22.410000000000004"/>
    <n v="5.49"/>
    <n v="16.920000000000002"/>
    <s v="No"/>
    <n v="0"/>
    <n v="16.920000000000002"/>
  </r>
  <r>
    <n v="21040"/>
    <n v="89426"/>
    <s v="Low"/>
    <n v="166"/>
    <x v="48"/>
    <x v="3"/>
    <s v="United States"/>
    <s v="South"/>
    <s v="Tennessee"/>
    <s v="Lebanon"/>
    <n v="37087"/>
    <d v="2015-01-11T00:00:00"/>
    <d v="2015-01-18T00:00:00"/>
    <s v="Delivery Truck"/>
    <x v="3"/>
    <x v="2"/>
    <x v="6"/>
    <x v="5"/>
    <x v="79"/>
    <n v="399.98"/>
    <x v="29"/>
    <n v="1999.9"/>
    <n v="239.988"/>
    <n v="1199.94"/>
    <n v="12.06"/>
    <n v="787.90000000000009"/>
    <s v="No"/>
    <n v="0"/>
    <n v="787.90000000000009"/>
  </r>
  <r>
    <n v="19315"/>
    <n v="87463"/>
    <s v="Low"/>
    <n v="169"/>
    <x v="49"/>
    <x v="3"/>
    <s v="United States"/>
    <s v="South"/>
    <s v="Louisiana"/>
    <s v="Baton Rouge"/>
    <n v="70802"/>
    <d v="2015-01-03T00:00:00"/>
    <d v="2015-01-05T00:00:00"/>
    <s v="Regular Air"/>
    <x v="0"/>
    <x v="2"/>
    <x v="13"/>
    <x v="3"/>
    <x v="80"/>
    <n v="43.22"/>
    <x v="17"/>
    <n v="129.66"/>
    <n v="25.931999999999999"/>
    <n v="77.795999999999992"/>
    <n v="16.71"/>
    <n v="35.154000000000003"/>
    <s v="No"/>
    <n v="0"/>
    <n v="35.154000000000003"/>
  </r>
  <r>
    <n v="19316"/>
    <n v="87463"/>
    <s v="Low"/>
    <n v="169"/>
    <x v="49"/>
    <x v="3"/>
    <s v="United States"/>
    <s v="South"/>
    <s v="Louisiana"/>
    <s v="Baton Rouge"/>
    <n v="70802"/>
    <d v="2015-01-03T00:00:00"/>
    <d v="2015-01-10T00:00:00"/>
    <s v="Regular Air"/>
    <x v="0"/>
    <x v="2"/>
    <x v="6"/>
    <x v="6"/>
    <x v="81"/>
    <n v="574.74"/>
    <x v="1"/>
    <n v="6896.88"/>
    <n v="344.84399999999999"/>
    <n v="4138.1279999999997"/>
    <n v="24.49"/>
    <n v="2734.2620000000006"/>
    <s v="No"/>
    <n v="0"/>
    <n v="2734.2620000000006"/>
  </r>
  <r>
    <n v="19317"/>
    <n v="87463"/>
    <s v="Low"/>
    <n v="169"/>
    <x v="49"/>
    <x v="3"/>
    <s v="United States"/>
    <s v="South"/>
    <s v="Louisiana"/>
    <s v="Baton Rouge"/>
    <n v="70802"/>
    <d v="2015-01-03T00:00:00"/>
    <d v="2015-01-07T00:00:00"/>
    <s v="Regular Air"/>
    <x v="0"/>
    <x v="0"/>
    <x v="7"/>
    <x v="0"/>
    <x v="82"/>
    <n v="10.14"/>
    <x v="17"/>
    <n v="30.42"/>
    <n v="5.07"/>
    <n v="15.21"/>
    <n v="2.27"/>
    <n v="12.940000000000001"/>
    <s v="No"/>
    <n v="0"/>
    <n v="12.940000000000001"/>
  </r>
  <r>
    <n v="19314"/>
    <n v="87464"/>
    <s v="Critical"/>
    <n v="171"/>
    <x v="50"/>
    <x v="1"/>
    <s v="United States"/>
    <s v="East"/>
    <s v="New Jersey"/>
    <s v="Fort Lee"/>
    <n v="7024"/>
    <d v="2015-04-13T00:00:00"/>
    <d v="2015-04-15T00:00:00"/>
    <s v="Regular Air"/>
    <x v="0"/>
    <x v="0"/>
    <x v="8"/>
    <x v="3"/>
    <x v="83"/>
    <n v="1.88"/>
    <x v="12"/>
    <n v="1.88"/>
    <n v="0.94"/>
    <n v="0.94"/>
    <n v="1.49"/>
    <n v="-0.55000000000000004"/>
    <s v="No"/>
    <n v="0"/>
    <n v="-0.55000000000000004"/>
  </r>
  <r>
    <n v="5361"/>
    <n v="38087"/>
    <s v="Critical"/>
    <n v="181"/>
    <x v="51"/>
    <x v="0"/>
    <s v="United States"/>
    <s v="West"/>
    <s v="California"/>
    <s v="San Francisco"/>
    <n v="94122"/>
    <d v="2015-02-21T00:00:00"/>
    <d v="2015-02-21T00:00:00"/>
    <s v="Regular Air"/>
    <x v="2"/>
    <x v="2"/>
    <x v="13"/>
    <x v="3"/>
    <x v="84"/>
    <n v="49.99"/>
    <x v="8"/>
    <n v="899.82"/>
    <n v="29.994"/>
    <n v="539.89200000000005"/>
    <n v="19.989999999999998"/>
    <n v="339.93799999999999"/>
    <s v="No"/>
    <n v="0"/>
    <n v="339.93799999999999"/>
  </r>
  <r>
    <n v="522"/>
    <n v="3585"/>
    <s v="High"/>
    <n v="181"/>
    <x v="51"/>
    <x v="0"/>
    <s v="United States"/>
    <s v="West"/>
    <s v="California"/>
    <s v="San Francisco"/>
    <n v="94122"/>
    <d v="2015-05-22T00:00:00"/>
    <d v="2015-05-23T00:00:00"/>
    <s v="Regular Air"/>
    <x v="0"/>
    <x v="0"/>
    <x v="0"/>
    <x v="0"/>
    <x v="15"/>
    <n v="1.68"/>
    <x v="35"/>
    <n v="194.88"/>
    <n v="0.84"/>
    <n v="97.44"/>
    <n v="1.57"/>
    <n v="95.87"/>
    <s v="No"/>
    <n v="0"/>
    <n v="95.87"/>
  </r>
  <r>
    <n v="23361"/>
    <n v="88360"/>
    <s v="Critical"/>
    <n v="184"/>
    <x v="52"/>
    <x v="1"/>
    <s v="United States"/>
    <s v="East"/>
    <s v="Massachusetts"/>
    <s v="Arlington"/>
    <n v="2474"/>
    <d v="2015-02-21T00:00:00"/>
    <d v="2015-02-21T00:00:00"/>
    <s v="Regular Air"/>
    <x v="2"/>
    <x v="2"/>
    <x v="13"/>
    <x v="3"/>
    <x v="84"/>
    <n v="49.99"/>
    <x v="29"/>
    <n v="249.95000000000002"/>
    <n v="29.994"/>
    <n v="149.97"/>
    <n v="19.989999999999998"/>
    <n v="79.990000000000023"/>
    <s v="No"/>
    <n v="0"/>
    <n v="79.990000000000023"/>
  </r>
  <r>
    <n v="18521"/>
    <n v="88361"/>
    <s v="High"/>
    <n v="188"/>
    <x v="53"/>
    <x v="2"/>
    <s v="United States"/>
    <s v="Central"/>
    <s v="Texas"/>
    <s v="Gainesville"/>
    <n v="76240"/>
    <d v="2015-05-22T00:00:00"/>
    <d v="2015-05-22T00:00:00"/>
    <s v="Regular Air"/>
    <x v="0"/>
    <x v="0"/>
    <x v="7"/>
    <x v="0"/>
    <x v="85"/>
    <n v="10.06"/>
    <x v="24"/>
    <n v="231.38000000000002"/>
    <n v="5.03"/>
    <n v="115.69000000000001"/>
    <n v="2.06"/>
    <n v="113.63000000000001"/>
    <s v="No"/>
    <n v="0"/>
    <n v="113.63000000000001"/>
  </r>
  <r>
    <n v="18522"/>
    <n v="88361"/>
    <s v="High"/>
    <n v="188"/>
    <x v="53"/>
    <x v="2"/>
    <s v="United States"/>
    <s v="Central"/>
    <s v="Texas"/>
    <s v="Gainesville"/>
    <n v="76240"/>
    <d v="2015-05-22T00:00:00"/>
    <d v="2015-05-23T00:00:00"/>
    <s v="Regular Air"/>
    <x v="0"/>
    <x v="0"/>
    <x v="0"/>
    <x v="0"/>
    <x v="15"/>
    <n v="1.68"/>
    <x v="30"/>
    <n v="48.72"/>
    <n v="0.84"/>
    <n v="24.36"/>
    <n v="1.57"/>
    <n v="22.79"/>
    <s v="No"/>
    <n v="0"/>
    <n v="22.79"/>
  </r>
  <r>
    <n v="18817"/>
    <n v="89092"/>
    <s v="High"/>
    <n v="190"/>
    <x v="54"/>
    <x v="2"/>
    <s v="United States"/>
    <s v="Central"/>
    <s v="Illinois"/>
    <s v="Arlington Heights"/>
    <n v="60004"/>
    <d v="2015-02-12T00:00:00"/>
    <d v="2015-02-13T00:00:00"/>
    <s v="Regular Air"/>
    <x v="0"/>
    <x v="0"/>
    <x v="8"/>
    <x v="3"/>
    <x v="86"/>
    <n v="58.1"/>
    <x v="17"/>
    <n v="174.3"/>
    <n v="29.05"/>
    <n v="87.15"/>
    <n v="1.49"/>
    <n v="85.660000000000011"/>
    <s v="No"/>
    <n v="0"/>
    <n v="85.660000000000011"/>
  </r>
  <r>
    <n v="18818"/>
    <n v="89092"/>
    <s v="High"/>
    <n v="191"/>
    <x v="55"/>
    <x v="2"/>
    <s v="United States"/>
    <s v="Central"/>
    <s v="Illinois"/>
    <s v="Aurora"/>
    <n v="60505"/>
    <d v="2015-02-12T00:00:00"/>
    <d v="2015-02-15T00:00:00"/>
    <s v="Regular Air"/>
    <x v="0"/>
    <x v="0"/>
    <x v="15"/>
    <x v="3"/>
    <x v="87"/>
    <n v="80.48"/>
    <x v="12"/>
    <n v="80.48"/>
    <n v="40.24"/>
    <n v="40.24"/>
    <n v="4.5"/>
    <n v="35.74"/>
    <s v="No"/>
    <n v="0"/>
    <n v="35.74"/>
  </r>
  <r>
    <n v="20520"/>
    <n v="89093"/>
    <s v="Not Specified"/>
    <n v="191"/>
    <x v="55"/>
    <x v="2"/>
    <s v="United States"/>
    <s v="Central"/>
    <s v="Illinois"/>
    <s v="Aurora"/>
    <n v="60505"/>
    <d v="2015-04-09T00:00:00"/>
    <d v="2015-04-11T00:00:00"/>
    <s v="Regular Air"/>
    <x v="0"/>
    <x v="0"/>
    <x v="8"/>
    <x v="3"/>
    <x v="27"/>
    <n v="3.8"/>
    <x v="33"/>
    <n v="53.199999999999996"/>
    <n v="1.9"/>
    <n v="26.599999999999998"/>
    <n v="1.49"/>
    <n v="25.11"/>
    <s v="No"/>
    <n v="0"/>
    <n v="25.11"/>
  </r>
  <r>
    <n v="20521"/>
    <n v="89093"/>
    <s v="Not Specified"/>
    <n v="191"/>
    <x v="55"/>
    <x v="2"/>
    <s v="United States"/>
    <s v="Central"/>
    <s v="Illinois"/>
    <s v="Aurora"/>
    <n v="60505"/>
    <d v="2015-04-09T00:00:00"/>
    <d v="2015-04-09T00:00:00"/>
    <s v="Regular Air"/>
    <x v="0"/>
    <x v="2"/>
    <x v="13"/>
    <x v="3"/>
    <x v="88"/>
    <n v="30.73"/>
    <x v="4"/>
    <n v="215.11"/>
    <n v="18.437999999999999"/>
    <n v="129.066"/>
    <n v="4"/>
    <n v="82.044000000000011"/>
    <s v="No"/>
    <n v="0"/>
    <n v="82.044000000000011"/>
  </r>
  <r>
    <n v="20522"/>
    <n v="89093"/>
    <s v="Not Specified"/>
    <n v="191"/>
    <x v="55"/>
    <x v="2"/>
    <s v="United States"/>
    <s v="Central"/>
    <s v="Illinois"/>
    <s v="Aurora"/>
    <n v="60505"/>
    <d v="2015-04-09T00:00:00"/>
    <d v="2015-04-10T00:00:00"/>
    <s v="Regular Air"/>
    <x v="0"/>
    <x v="2"/>
    <x v="5"/>
    <x v="3"/>
    <x v="89"/>
    <n v="125.99"/>
    <x v="2"/>
    <n v="2771.7799999999997"/>
    <n v="75.593999999999994"/>
    <n v="1663.0679999999998"/>
    <n v="8.08"/>
    <n v="1100.6320000000001"/>
    <s v="No"/>
    <n v="0"/>
    <n v="1100.6320000000001"/>
  </r>
  <r>
    <n v="19663"/>
    <n v="90430"/>
    <s v="Not Specified"/>
    <n v="193"/>
    <x v="56"/>
    <x v="0"/>
    <s v="United States"/>
    <s v="West"/>
    <s v="Utah"/>
    <s v="Layton"/>
    <n v="84041"/>
    <d v="2015-01-03T00:00:00"/>
    <d v="2015-01-05T00:00:00"/>
    <s v="Delivery Truck"/>
    <x v="0"/>
    <x v="2"/>
    <x v="6"/>
    <x v="1"/>
    <x v="90"/>
    <n v="213.45"/>
    <x v="12"/>
    <n v="213.45"/>
    <n v="128.07"/>
    <n v="128.07"/>
    <n v="14.7"/>
    <n v="70.679999999999993"/>
    <s v="No"/>
    <n v="0"/>
    <n v="70.679999999999993"/>
  </r>
  <r>
    <n v="20645"/>
    <n v="90432"/>
    <s v="Medium"/>
    <n v="193"/>
    <x v="56"/>
    <x v="0"/>
    <s v="United States"/>
    <s v="West"/>
    <s v="Utah"/>
    <s v="Layton"/>
    <n v="84041"/>
    <d v="2015-03-30T00:00:00"/>
    <d v="2015-04-01T00:00:00"/>
    <s v="Regular Air"/>
    <x v="0"/>
    <x v="0"/>
    <x v="8"/>
    <x v="3"/>
    <x v="91"/>
    <n v="6.54"/>
    <x v="34"/>
    <n v="137.34"/>
    <n v="3.27"/>
    <n v="68.67"/>
    <n v="5.27"/>
    <n v="63.400000000000006"/>
    <s v="No"/>
    <n v="0"/>
    <n v="63.400000000000006"/>
  </r>
  <r>
    <n v="24273"/>
    <n v="90431"/>
    <s v="Not Specified"/>
    <n v="194"/>
    <x v="57"/>
    <x v="0"/>
    <s v="United States"/>
    <s v="West"/>
    <s v="Utah"/>
    <s v="Lehi"/>
    <n v="84043"/>
    <d v="2015-01-10T00:00:00"/>
    <d v="2015-01-11T00:00:00"/>
    <s v="Regular Air"/>
    <x v="0"/>
    <x v="0"/>
    <x v="7"/>
    <x v="3"/>
    <x v="92"/>
    <n v="6.48"/>
    <x v="0"/>
    <n v="25.92"/>
    <n v="3.24"/>
    <n v="12.96"/>
    <n v="9.17"/>
    <n v="3.7900000000000009"/>
    <s v="No"/>
    <n v="0"/>
    <n v="3.7900000000000009"/>
  </r>
  <r>
    <n v="20646"/>
    <n v="90432"/>
    <s v="Medium"/>
    <n v="194"/>
    <x v="57"/>
    <x v="0"/>
    <s v="United States"/>
    <s v="West"/>
    <s v="Utah"/>
    <s v="Lehi"/>
    <n v="84043"/>
    <d v="2015-03-30T00:00:00"/>
    <d v="2015-04-01T00:00:00"/>
    <s v="Regular Air"/>
    <x v="0"/>
    <x v="0"/>
    <x v="3"/>
    <x v="0"/>
    <x v="93"/>
    <n v="3.29"/>
    <x v="24"/>
    <n v="75.67"/>
    <n v="1.645"/>
    <n v="37.835000000000001"/>
    <n v="1.35"/>
    <n v="36.484999999999999"/>
    <s v="No"/>
    <n v="0"/>
    <n v="36.484999999999999"/>
  </r>
  <r>
    <n v="25158"/>
    <n v="88921"/>
    <s v="Critical"/>
    <n v="197"/>
    <x v="58"/>
    <x v="2"/>
    <s v="United States"/>
    <s v="Central"/>
    <s v="Kansas"/>
    <s v="Overland Park"/>
    <n v="66212"/>
    <d v="2015-04-02T00:00:00"/>
    <d v="2015-04-04T00:00:00"/>
    <s v="Regular Air"/>
    <x v="2"/>
    <x v="0"/>
    <x v="10"/>
    <x v="3"/>
    <x v="40"/>
    <n v="161.55000000000001"/>
    <x v="22"/>
    <n v="3069.4500000000003"/>
    <n v="80.775000000000006"/>
    <n v="1534.7250000000001"/>
    <n v="19.989999999999998"/>
    <n v="1514.7350000000001"/>
    <s v="No"/>
    <n v="0"/>
    <n v="1514.7350000000001"/>
  </r>
  <r>
    <n v="7158"/>
    <n v="51072"/>
    <s v="Critical"/>
    <n v="198"/>
    <x v="59"/>
    <x v="2"/>
    <s v="United States"/>
    <s v="Central"/>
    <s v="Michigan"/>
    <s v="Detroit"/>
    <n v="48138"/>
    <d v="2015-04-02T00:00:00"/>
    <d v="2015-04-04T00:00:00"/>
    <s v="Regular Air"/>
    <x v="2"/>
    <x v="0"/>
    <x v="10"/>
    <x v="3"/>
    <x v="40"/>
    <n v="161.55000000000001"/>
    <x v="36"/>
    <n v="12439.35"/>
    <n v="80.775000000000006"/>
    <n v="6219.6750000000002"/>
    <n v="19.989999999999998"/>
    <n v="6199.6850000000004"/>
    <s v="No"/>
    <n v="0"/>
    <n v="6199.6850000000004"/>
  </r>
  <r>
    <n v="22136"/>
    <n v="88971"/>
    <s v="Not Specified"/>
    <n v="202"/>
    <x v="60"/>
    <x v="2"/>
    <s v="United States"/>
    <s v="Central"/>
    <s v="Oklahoma"/>
    <s v="Bartlesville"/>
    <n v="74006"/>
    <d v="2015-04-27T00:00:00"/>
    <d v="2015-04-28T00:00:00"/>
    <s v="Regular Air"/>
    <x v="0"/>
    <x v="0"/>
    <x v="7"/>
    <x v="3"/>
    <x v="94"/>
    <n v="12.28"/>
    <x v="17"/>
    <n v="36.839999999999996"/>
    <n v="6.14"/>
    <n v="18.419999999999998"/>
    <n v="4.8600000000000003"/>
    <n v="13.559999999999999"/>
    <s v="No"/>
    <n v="0"/>
    <n v="13.559999999999999"/>
  </r>
  <r>
    <n v="18783"/>
    <n v="88972"/>
    <s v="High"/>
    <n v="202"/>
    <x v="60"/>
    <x v="2"/>
    <s v="United States"/>
    <s v="Central"/>
    <s v="Oklahoma"/>
    <s v="Bartlesville"/>
    <n v="74006"/>
    <d v="2015-01-16T00:00:00"/>
    <d v="2015-01-18T00:00:00"/>
    <s v="Regular Air"/>
    <x v="0"/>
    <x v="2"/>
    <x v="13"/>
    <x v="2"/>
    <x v="95"/>
    <n v="7.37"/>
    <x v="21"/>
    <n v="81.070000000000007"/>
    <n v="4.4219999999999997"/>
    <n v="48.641999999999996"/>
    <n v="5.53"/>
    <n v="26.89800000000001"/>
    <s v="No"/>
    <n v="0"/>
    <n v="26.89800000000001"/>
  </r>
  <r>
    <n v="21401"/>
    <n v="85965"/>
    <s v="Low"/>
    <n v="210"/>
    <x v="61"/>
    <x v="1"/>
    <s v="United States"/>
    <s v="East"/>
    <s v="New York"/>
    <s v="Troy"/>
    <n v="12180"/>
    <d v="2015-01-17T00:00:00"/>
    <d v="2015-01-21T00:00:00"/>
    <s v="Regular Air"/>
    <x v="1"/>
    <x v="0"/>
    <x v="3"/>
    <x v="0"/>
    <x v="96"/>
    <n v="1.86"/>
    <x v="23"/>
    <n v="16.740000000000002"/>
    <n v="0.93"/>
    <n v="8.370000000000001"/>
    <n v="2.58"/>
    <n v="5.7900000000000009"/>
    <s v="No"/>
    <n v="0"/>
    <n v="5.7900000000000009"/>
  </r>
  <r>
    <n v="23097"/>
    <n v="85966"/>
    <s v="Medium"/>
    <n v="210"/>
    <x v="61"/>
    <x v="1"/>
    <s v="United States"/>
    <s v="East"/>
    <s v="New York"/>
    <s v="Troy"/>
    <n v="12180"/>
    <d v="2015-06-02T00:00:00"/>
    <d v="2015-06-02T00:00:00"/>
    <s v="Express Air"/>
    <x v="1"/>
    <x v="0"/>
    <x v="8"/>
    <x v="3"/>
    <x v="97"/>
    <n v="5.4"/>
    <x v="0"/>
    <n v="21.6"/>
    <n v="2.7"/>
    <n v="10.8"/>
    <n v="7.78"/>
    <n v="3.0200000000000005"/>
    <s v="No"/>
    <n v="0"/>
    <n v="3.0200000000000005"/>
  </r>
  <r>
    <n v="23098"/>
    <n v="85966"/>
    <s v="Medium"/>
    <n v="210"/>
    <x v="61"/>
    <x v="1"/>
    <s v="United States"/>
    <s v="East"/>
    <s v="New York"/>
    <s v="Troy"/>
    <n v="12180"/>
    <d v="2015-06-02T00:00:00"/>
    <d v="2015-06-02T00:00:00"/>
    <s v="Regular Air"/>
    <x v="1"/>
    <x v="1"/>
    <x v="2"/>
    <x v="3"/>
    <x v="98"/>
    <n v="20.28"/>
    <x v="17"/>
    <n v="60.84"/>
    <n v="10.14"/>
    <n v="30.42"/>
    <n v="6.68"/>
    <n v="23.740000000000002"/>
    <s v="No"/>
    <n v="0"/>
    <n v="23.740000000000002"/>
  </r>
  <r>
    <n v="23099"/>
    <n v="85966"/>
    <s v="Medium"/>
    <n v="210"/>
    <x v="61"/>
    <x v="1"/>
    <s v="United States"/>
    <s v="East"/>
    <s v="New York"/>
    <s v="Troy"/>
    <n v="12180"/>
    <d v="2015-06-02T00:00:00"/>
    <d v="2015-06-03T00:00:00"/>
    <s v="Regular Air"/>
    <x v="1"/>
    <x v="0"/>
    <x v="0"/>
    <x v="0"/>
    <x v="99"/>
    <n v="11.55"/>
    <x v="29"/>
    <n v="57.75"/>
    <n v="5.7750000000000004"/>
    <n v="28.875"/>
    <n v="2.36"/>
    <n v="26.515000000000001"/>
    <s v="No"/>
    <n v="0"/>
    <n v="26.515000000000001"/>
  </r>
  <r>
    <n v="23605"/>
    <n v="85964"/>
    <s v="Medium"/>
    <n v="211"/>
    <x v="62"/>
    <x v="1"/>
    <s v="United States"/>
    <s v="East"/>
    <s v="New York"/>
    <s v="Utica"/>
    <n v="13501"/>
    <d v="2015-01-06T00:00:00"/>
    <d v="2015-01-08T00:00:00"/>
    <s v="Regular Air"/>
    <x v="3"/>
    <x v="0"/>
    <x v="7"/>
    <x v="0"/>
    <x v="85"/>
    <n v="10.06"/>
    <x v="14"/>
    <n v="20.12"/>
    <n v="5.03"/>
    <n v="10.06"/>
    <n v="2.06"/>
    <n v="8"/>
    <s v="No"/>
    <n v="0"/>
    <n v="8"/>
  </r>
  <r>
    <n v="23606"/>
    <n v="85964"/>
    <s v="Medium"/>
    <n v="211"/>
    <x v="62"/>
    <x v="1"/>
    <s v="United States"/>
    <s v="East"/>
    <s v="New York"/>
    <s v="Utica"/>
    <n v="13501"/>
    <d v="2015-01-06T00:00:00"/>
    <d v="2015-01-08T00:00:00"/>
    <s v="Regular Air"/>
    <x v="3"/>
    <x v="2"/>
    <x v="5"/>
    <x v="3"/>
    <x v="100"/>
    <n v="65.989999999999995"/>
    <x v="17"/>
    <n v="197.96999999999997"/>
    <n v="39.593999999999994"/>
    <n v="118.78199999999998"/>
    <n v="5.92"/>
    <n v="73.267999999999986"/>
    <s v="No"/>
    <n v="0"/>
    <n v="73.267999999999986"/>
  </r>
  <r>
    <n v="23100"/>
    <n v="85966"/>
    <s v="Medium"/>
    <n v="211"/>
    <x v="62"/>
    <x v="1"/>
    <s v="United States"/>
    <s v="East"/>
    <s v="New York"/>
    <s v="Utica"/>
    <n v="13501"/>
    <d v="2015-06-02T00:00:00"/>
    <d v="2015-06-03T00:00:00"/>
    <s v="Regular Air"/>
    <x v="1"/>
    <x v="0"/>
    <x v="12"/>
    <x v="2"/>
    <x v="101"/>
    <n v="2.08"/>
    <x v="16"/>
    <n v="41.6"/>
    <n v="1.04"/>
    <n v="20.8"/>
    <n v="2.56"/>
    <n v="18.240000000000002"/>
    <s v="No"/>
    <n v="0"/>
    <n v="18.240000000000002"/>
  </r>
  <r>
    <n v="26303"/>
    <n v="88048"/>
    <s v="Medium"/>
    <n v="218"/>
    <x v="63"/>
    <x v="0"/>
    <s v="United States"/>
    <s v="West"/>
    <s v="Utah"/>
    <s v="Murray"/>
    <n v="84107"/>
    <d v="2015-06-09T00:00:00"/>
    <d v="2015-06-11T00:00:00"/>
    <s v="Delivery Truck"/>
    <x v="3"/>
    <x v="2"/>
    <x v="6"/>
    <x v="5"/>
    <x v="102"/>
    <n v="119.99"/>
    <x v="6"/>
    <n v="719.93999999999994"/>
    <n v="71.994"/>
    <n v="431.964"/>
    <n v="56.14"/>
    <n v="231.83599999999996"/>
    <s v="No"/>
    <n v="0"/>
    <n v="231.83599999999996"/>
  </r>
  <r>
    <n v="21203"/>
    <n v="88527"/>
    <s v="Medium"/>
    <n v="228"/>
    <x v="64"/>
    <x v="3"/>
    <s v="United States"/>
    <s v="South"/>
    <s v="North Carolina"/>
    <s v="Mint Hill"/>
    <n v="28227"/>
    <d v="2015-04-02T00:00:00"/>
    <d v="2015-04-03T00:00:00"/>
    <s v="Delivery Truck"/>
    <x v="2"/>
    <x v="1"/>
    <x v="1"/>
    <x v="1"/>
    <x v="103"/>
    <n v="60.89"/>
    <x v="4"/>
    <n v="426.23"/>
    <n v="30.445"/>
    <n v="213.11500000000001"/>
    <n v="32.409999999999997"/>
    <n v="180.70500000000001"/>
    <s v="No"/>
    <n v="0"/>
    <n v="180.70500000000001"/>
  </r>
  <r>
    <n v="25500"/>
    <n v="90237"/>
    <s v="Medium"/>
    <n v="233"/>
    <x v="65"/>
    <x v="2"/>
    <s v="United States"/>
    <s v="Central"/>
    <s v="Illinois"/>
    <s v="Orland Park"/>
    <n v="60462"/>
    <d v="2015-02-20T00:00:00"/>
    <d v="2015-02-22T00:00:00"/>
    <s v="Regular Air"/>
    <x v="2"/>
    <x v="0"/>
    <x v="8"/>
    <x v="3"/>
    <x v="104"/>
    <n v="5.81"/>
    <x v="5"/>
    <n v="58.099999999999994"/>
    <n v="2.9049999999999998"/>
    <n v="29.049999999999997"/>
    <n v="8.49"/>
    <n v="20.559999999999995"/>
    <s v="No"/>
    <n v="0"/>
    <n v="20.559999999999995"/>
  </r>
  <r>
    <n v="25501"/>
    <n v="90237"/>
    <s v="Medium"/>
    <n v="233"/>
    <x v="65"/>
    <x v="2"/>
    <s v="United States"/>
    <s v="Central"/>
    <s v="Illinois"/>
    <s v="Orland Park"/>
    <n v="60462"/>
    <d v="2015-02-20T00:00:00"/>
    <d v="2015-02-21T00:00:00"/>
    <s v="Regular Air"/>
    <x v="2"/>
    <x v="1"/>
    <x v="2"/>
    <x v="3"/>
    <x v="105"/>
    <n v="9.65"/>
    <x v="1"/>
    <n v="115.80000000000001"/>
    <n v="4.8250000000000002"/>
    <n v="57.900000000000006"/>
    <n v="6.22"/>
    <n v="51.680000000000007"/>
    <s v="No"/>
    <n v="0"/>
    <n v="51.680000000000007"/>
  </r>
  <r>
    <n v="23058"/>
    <n v="90236"/>
    <s v="Critical"/>
    <n v="234"/>
    <x v="66"/>
    <x v="2"/>
    <s v="United States"/>
    <s v="Central"/>
    <s v="Iowa"/>
    <s v="Newton"/>
    <n v="50208"/>
    <d v="2015-02-05T00:00:00"/>
    <d v="2015-02-06T00:00:00"/>
    <s v="Delivery Truck"/>
    <x v="2"/>
    <x v="0"/>
    <x v="15"/>
    <x v="1"/>
    <x v="106"/>
    <n v="279.81"/>
    <x v="6"/>
    <n v="1678.8600000000001"/>
    <n v="139.905"/>
    <n v="839.43000000000006"/>
    <n v="23.19"/>
    <n v="816.24"/>
    <s v="No"/>
    <n v="0"/>
    <n v="816.24"/>
  </r>
  <r>
    <n v="25121"/>
    <n v="90238"/>
    <s v="High"/>
    <n v="234"/>
    <x v="66"/>
    <x v="2"/>
    <s v="United States"/>
    <s v="Central"/>
    <s v="Iowa"/>
    <s v="Newton"/>
    <n v="50208"/>
    <d v="2015-03-27T00:00:00"/>
    <d v="2015-03-29T00:00:00"/>
    <s v="Regular Air"/>
    <x v="2"/>
    <x v="0"/>
    <x v="8"/>
    <x v="3"/>
    <x v="107"/>
    <n v="28.53"/>
    <x v="4"/>
    <n v="199.71"/>
    <n v="14.265000000000001"/>
    <n v="99.855000000000004"/>
    <n v="1.49"/>
    <n v="98.365000000000009"/>
    <s v="No"/>
    <n v="0"/>
    <n v="98.365000000000009"/>
  </r>
  <r>
    <n v="25122"/>
    <n v="90238"/>
    <s v="High"/>
    <n v="234"/>
    <x v="66"/>
    <x v="2"/>
    <s v="United States"/>
    <s v="Central"/>
    <s v="Iowa"/>
    <s v="Newton"/>
    <n v="50208"/>
    <d v="2015-03-27T00:00:00"/>
    <d v="2015-03-29T00:00:00"/>
    <s v="Regular Air"/>
    <x v="2"/>
    <x v="2"/>
    <x v="13"/>
    <x v="2"/>
    <x v="108"/>
    <n v="15.28"/>
    <x v="14"/>
    <n v="30.56"/>
    <n v="9.1679999999999993"/>
    <n v="18.335999999999999"/>
    <n v="1.99"/>
    <n v="10.234"/>
    <s v="No"/>
    <n v="0"/>
    <n v="10.234"/>
  </r>
  <r>
    <n v="22044"/>
    <n v="90239"/>
    <s v="Low"/>
    <n v="234"/>
    <x v="66"/>
    <x v="2"/>
    <s v="United States"/>
    <s v="Central"/>
    <s v="Iowa"/>
    <s v="Newton"/>
    <n v="50208"/>
    <d v="2015-04-28T00:00:00"/>
    <d v="2015-04-30T00:00:00"/>
    <s v="Express Air"/>
    <x v="2"/>
    <x v="0"/>
    <x v="0"/>
    <x v="0"/>
    <x v="109"/>
    <n v="3.34"/>
    <x v="15"/>
    <n v="26.72"/>
    <n v="1.67"/>
    <n v="13.36"/>
    <n v="7.49"/>
    <n v="5.8699999999999992"/>
    <s v="No"/>
    <n v="0"/>
    <n v="5.8699999999999992"/>
  </r>
  <r>
    <n v="18885"/>
    <n v="86621"/>
    <s v="Not Specified"/>
    <n v="236"/>
    <x v="67"/>
    <x v="0"/>
    <s v="United States"/>
    <s v="West"/>
    <s v="Colorado"/>
    <s v="Louisville"/>
    <n v="80027"/>
    <d v="2015-02-22T00:00:00"/>
    <d v="2015-02-22T00:00:00"/>
    <s v="Delivery Truck"/>
    <x v="0"/>
    <x v="2"/>
    <x v="6"/>
    <x v="1"/>
    <x v="110"/>
    <n v="442.14"/>
    <x v="5"/>
    <n v="4421.3999999999996"/>
    <n v="265.28399999999999"/>
    <n v="2652.84"/>
    <n v="14.7"/>
    <n v="1753.8599999999994"/>
    <s v="No"/>
    <n v="0"/>
    <n v="1753.8599999999994"/>
  </r>
  <r>
    <n v="24327"/>
    <n v="90479"/>
    <s v="Medium"/>
    <n v="240"/>
    <x v="68"/>
    <x v="0"/>
    <s v="United States"/>
    <s v="West"/>
    <s v="Colorado"/>
    <s v="Fountain"/>
    <n v="80817"/>
    <d v="2015-04-20T00:00:00"/>
    <d v="2015-04-20T00:00:00"/>
    <s v="Express Air"/>
    <x v="2"/>
    <x v="0"/>
    <x v="7"/>
    <x v="3"/>
    <x v="111"/>
    <n v="19.98"/>
    <x v="17"/>
    <n v="59.94"/>
    <n v="9.99"/>
    <n v="29.97"/>
    <n v="5.77"/>
    <n v="24.2"/>
    <s v="No"/>
    <n v="0"/>
    <n v="24.2"/>
  </r>
  <r>
    <n v="24328"/>
    <n v="90479"/>
    <s v="Medium"/>
    <n v="241"/>
    <x v="69"/>
    <x v="0"/>
    <s v="United States"/>
    <s v="West"/>
    <s v="Colorado"/>
    <s v="Grand Junction"/>
    <n v="81503"/>
    <d v="2015-04-20T00:00:00"/>
    <d v="2015-04-21T00:00:00"/>
    <s v="Delivery Truck"/>
    <x v="2"/>
    <x v="1"/>
    <x v="11"/>
    <x v="5"/>
    <x v="112"/>
    <n v="259.70999999999998"/>
    <x v="21"/>
    <n v="2856.81"/>
    <n v="129.85499999999999"/>
    <n v="1428.405"/>
    <n v="66.67"/>
    <n v="1361.7349999999999"/>
    <s v="No"/>
    <n v="0"/>
    <n v="1361.7349999999999"/>
  </r>
  <r>
    <n v="25264"/>
    <n v="90480"/>
    <s v="Low"/>
    <n v="241"/>
    <x v="69"/>
    <x v="0"/>
    <s v="United States"/>
    <s v="West"/>
    <s v="Colorado"/>
    <s v="Grand Junction"/>
    <n v="81503"/>
    <d v="2015-05-26T00:00:00"/>
    <d v="2015-06-02T00:00:00"/>
    <s v="Regular Air"/>
    <x v="2"/>
    <x v="0"/>
    <x v="8"/>
    <x v="3"/>
    <x v="113"/>
    <n v="5.94"/>
    <x v="13"/>
    <n v="77.22"/>
    <n v="2.97"/>
    <n v="38.61"/>
    <n v="9.92"/>
    <n v="28.689999999999998"/>
    <s v="No"/>
    <n v="0"/>
    <n v="28.689999999999998"/>
  </r>
  <r>
    <n v="25265"/>
    <n v="90480"/>
    <s v="Low"/>
    <n v="241"/>
    <x v="69"/>
    <x v="0"/>
    <s v="United States"/>
    <s v="West"/>
    <s v="Colorado"/>
    <s v="Grand Junction"/>
    <n v="81503"/>
    <d v="2015-05-26T00:00:00"/>
    <d v="2015-05-26T00:00:00"/>
    <s v="Regular Air"/>
    <x v="2"/>
    <x v="2"/>
    <x v="5"/>
    <x v="3"/>
    <x v="114"/>
    <n v="125.99"/>
    <x v="15"/>
    <n v="1007.92"/>
    <n v="75.593999999999994"/>
    <n v="604.75199999999995"/>
    <n v="3"/>
    <n v="400.16800000000001"/>
    <s v="No"/>
    <n v="0"/>
    <n v="400.16800000000001"/>
  </r>
  <r>
    <n v="18849"/>
    <n v="89139"/>
    <s v="Medium"/>
    <n v="247"/>
    <x v="70"/>
    <x v="3"/>
    <s v="United States"/>
    <s v="South"/>
    <s v="Tennessee"/>
    <s v="Maryville"/>
    <n v="37804"/>
    <d v="2015-02-23T00:00:00"/>
    <d v="2015-02-23T00:00:00"/>
    <s v="Delivery Truck"/>
    <x v="0"/>
    <x v="1"/>
    <x v="11"/>
    <x v="5"/>
    <x v="115"/>
    <n v="146.05000000000001"/>
    <x v="29"/>
    <n v="730.25"/>
    <n v="73.025000000000006"/>
    <n v="365.125"/>
    <n v="80.2"/>
    <n v="284.92500000000001"/>
    <s v="No"/>
    <n v="0"/>
    <n v="284.92500000000001"/>
  </r>
  <r>
    <n v="18850"/>
    <n v="89139"/>
    <s v="Medium"/>
    <n v="247"/>
    <x v="70"/>
    <x v="3"/>
    <s v="United States"/>
    <s v="South"/>
    <s v="Tennessee"/>
    <s v="Maryville"/>
    <n v="37804"/>
    <d v="2015-02-23T00:00:00"/>
    <d v="2015-02-24T00:00:00"/>
    <s v="Regular Air"/>
    <x v="0"/>
    <x v="2"/>
    <x v="5"/>
    <x v="3"/>
    <x v="100"/>
    <n v="65.989999999999995"/>
    <x v="33"/>
    <n v="923.8599999999999"/>
    <n v="39.593999999999994"/>
    <n v="554.31599999999992"/>
    <n v="5.92"/>
    <n v="363.62399999999997"/>
    <s v="No"/>
    <n v="0"/>
    <n v="363.62399999999997"/>
  </r>
  <r>
    <n v="18842"/>
    <n v="89140"/>
    <s v="Medium"/>
    <n v="247"/>
    <x v="70"/>
    <x v="3"/>
    <s v="United States"/>
    <s v="South"/>
    <s v="Tennessee"/>
    <s v="Maryville"/>
    <n v="37804"/>
    <d v="2015-03-21T00:00:00"/>
    <d v="2015-03-23T00:00:00"/>
    <s v="Regular Air"/>
    <x v="0"/>
    <x v="0"/>
    <x v="9"/>
    <x v="3"/>
    <x v="116"/>
    <n v="2.88"/>
    <x v="5"/>
    <n v="28.799999999999997"/>
    <n v="1.44"/>
    <n v="14.399999999999999"/>
    <n v="0.99"/>
    <n v="13.409999999999998"/>
    <s v="No"/>
    <n v="0"/>
    <n v="13.409999999999998"/>
  </r>
  <r>
    <n v="18773"/>
    <n v="87214"/>
    <s v="Critical"/>
    <n v="250"/>
    <x v="71"/>
    <x v="2"/>
    <s v="United States"/>
    <s v="Central"/>
    <s v="Minnesota"/>
    <s v="Richfield"/>
    <n v="55423"/>
    <d v="2015-05-28T00:00:00"/>
    <d v="2015-05-29T00:00:00"/>
    <s v="Express Air"/>
    <x v="0"/>
    <x v="0"/>
    <x v="0"/>
    <x v="0"/>
    <x v="117"/>
    <n v="2.58"/>
    <x v="37"/>
    <n v="100.62"/>
    <n v="1.29"/>
    <n v="50.31"/>
    <n v="1.3"/>
    <n v="49.010000000000005"/>
    <s v="No"/>
    <n v="0"/>
    <n v="49.010000000000005"/>
  </r>
  <r>
    <n v="18774"/>
    <n v="87214"/>
    <s v="Critical"/>
    <n v="250"/>
    <x v="71"/>
    <x v="2"/>
    <s v="United States"/>
    <s v="Central"/>
    <s v="Minnesota"/>
    <s v="Richfield"/>
    <n v="55423"/>
    <d v="2015-05-28T00:00:00"/>
    <d v="2015-05-29T00:00:00"/>
    <s v="Regular Air"/>
    <x v="0"/>
    <x v="2"/>
    <x v="5"/>
    <x v="3"/>
    <x v="118"/>
    <n v="65.989999999999995"/>
    <x v="38"/>
    <n v="1781.7299999999998"/>
    <n v="39.593999999999994"/>
    <n v="1069.0379999999998"/>
    <n v="3.9"/>
    <n v="708.79200000000003"/>
    <s v="No"/>
    <n v="0"/>
    <n v="708.79200000000003"/>
  </r>
  <r>
    <n v="18801"/>
    <n v="86268"/>
    <s v="Medium"/>
    <n v="254"/>
    <x v="72"/>
    <x v="0"/>
    <s v="United States"/>
    <s v="West"/>
    <s v="Colorado"/>
    <s v="Highlands Ranch"/>
    <n v="80126"/>
    <d v="2015-06-10T00:00:00"/>
    <d v="2015-06-11T00:00:00"/>
    <s v="Delivery Truck"/>
    <x v="1"/>
    <x v="1"/>
    <x v="11"/>
    <x v="5"/>
    <x v="119"/>
    <n v="280.98"/>
    <x v="29"/>
    <n v="1404.9"/>
    <n v="140.49"/>
    <n v="702.45"/>
    <n v="35.67"/>
    <n v="666.78000000000009"/>
    <s v="No"/>
    <n v="0"/>
    <n v="666.78000000000009"/>
  </r>
  <r>
    <n v="20577"/>
    <n v="86267"/>
    <s v="Critical"/>
    <n v="256"/>
    <x v="73"/>
    <x v="1"/>
    <s v="United States"/>
    <s v="East"/>
    <s v="Pennsylvania"/>
    <s v="Hanover"/>
    <n v="17331"/>
    <d v="2015-01-31T00:00:00"/>
    <d v="2015-02-02T00:00:00"/>
    <s v="Regular Air"/>
    <x v="1"/>
    <x v="0"/>
    <x v="12"/>
    <x v="2"/>
    <x v="120"/>
    <n v="8.34"/>
    <x v="0"/>
    <n v="33.36"/>
    <n v="4.17"/>
    <n v="16.68"/>
    <n v="2.64"/>
    <n v="14.04"/>
    <s v="No"/>
    <n v="0"/>
    <n v="14.04"/>
  </r>
  <r>
    <n v="24498"/>
    <n v="85858"/>
    <s v="Medium"/>
    <n v="258"/>
    <x v="74"/>
    <x v="3"/>
    <s v="United States"/>
    <s v="South"/>
    <s v="Florida"/>
    <s v="Seminole"/>
    <n v="33772"/>
    <d v="2015-01-02T00:00:00"/>
    <d v="2015-01-04T00:00:00"/>
    <s v="Regular Air"/>
    <x v="3"/>
    <x v="2"/>
    <x v="13"/>
    <x v="2"/>
    <x v="121"/>
    <n v="17.48"/>
    <x v="17"/>
    <n v="52.44"/>
    <n v="10.488"/>
    <n v="31.463999999999999"/>
    <n v="1.99"/>
    <n v="18.986000000000001"/>
    <s v="No"/>
    <n v="0"/>
    <n v="18.986000000000001"/>
  </r>
  <r>
    <n v="18011"/>
    <n v="85857"/>
    <s v="Low"/>
    <n v="259"/>
    <x v="75"/>
    <x v="0"/>
    <s v="United States"/>
    <s v="West"/>
    <s v="New Mexico"/>
    <s v="Santa Fe"/>
    <n v="87505"/>
    <d v="2015-01-19T00:00:00"/>
    <d v="2015-01-19T00:00:00"/>
    <s v="Regular Air"/>
    <x v="3"/>
    <x v="0"/>
    <x v="0"/>
    <x v="0"/>
    <x v="122"/>
    <n v="2.88"/>
    <x v="5"/>
    <n v="28.799999999999997"/>
    <n v="1.44"/>
    <n v="14.399999999999999"/>
    <n v="0.7"/>
    <n v="13.7"/>
    <s v="No"/>
    <n v="0"/>
    <n v="13.7"/>
  </r>
  <r>
    <n v="22370"/>
    <n v="86297"/>
    <s v="High"/>
    <n v="263"/>
    <x v="76"/>
    <x v="1"/>
    <s v="United States"/>
    <s v="East"/>
    <s v="Ohio"/>
    <s v="Cleveland Heights"/>
    <n v="44106"/>
    <d v="2015-01-21T00:00:00"/>
    <d v="2015-01-23T00:00:00"/>
    <s v="Delivery Truck"/>
    <x v="2"/>
    <x v="1"/>
    <x v="11"/>
    <x v="5"/>
    <x v="123"/>
    <n v="31.76"/>
    <x v="23"/>
    <n v="285.84000000000003"/>
    <n v="15.88"/>
    <n v="142.92000000000002"/>
    <n v="45.51"/>
    <n v="97.410000000000025"/>
    <s v="No"/>
    <n v="0"/>
    <n v="97.410000000000025"/>
  </r>
  <r>
    <n v="20858"/>
    <n v="90593"/>
    <s v="Not Specified"/>
    <n v="266"/>
    <x v="77"/>
    <x v="2"/>
    <s v="United States"/>
    <s v="Central"/>
    <s v="Texas"/>
    <s v="San Antonio"/>
    <n v="78207"/>
    <d v="2015-05-18T00:00:00"/>
    <d v="2015-05-20T00:00:00"/>
    <s v="Express Air"/>
    <x v="0"/>
    <x v="2"/>
    <x v="13"/>
    <x v="3"/>
    <x v="124"/>
    <n v="73.98"/>
    <x v="7"/>
    <n v="1257.6600000000001"/>
    <n v="44.387999999999998"/>
    <n v="754.596"/>
    <n v="12.14"/>
    <n v="490.92400000000009"/>
    <s v="No"/>
    <n v="0"/>
    <n v="490.92400000000009"/>
  </r>
  <r>
    <n v="19823"/>
    <n v="90594"/>
    <s v="Medium"/>
    <n v="266"/>
    <x v="77"/>
    <x v="2"/>
    <s v="United States"/>
    <s v="Central"/>
    <s v="Texas"/>
    <s v="San Antonio"/>
    <n v="78207"/>
    <d v="2015-05-15T00:00:00"/>
    <d v="2015-05-16T00:00:00"/>
    <s v="Regular Air"/>
    <x v="0"/>
    <x v="0"/>
    <x v="7"/>
    <x v="3"/>
    <x v="125"/>
    <n v="6.48"/>
    <x v="5"/>
    <n v="64.800000000000011"/>
    <n v="3.24"/>
    <n v="32.400000000000006"/>
    <n v="7.03"/>
    <n v="25.370000000000005"/>
    <s v="No"/>
    <n v="0"/>
    <n v="25.370000000000005"/>
  </r>
  <r>
    <n v="19824"/>
    <n v="90594"/>
    <s v="Medium"/>
    <n v="266"/>
    <x v="77"/>
    <x v="2"/>
    <s v="United States"/>
    <s v="Central"/>
    <s v="Texas"/>
    <s v="San Antonio"/>
    <n v="78207"/>
    <d v="2015-05-15T00:00:00"/>
    <d v="2015-05-16T00:00:00"/>
    <s v="Regular Air"/>
    <x v="0"/>
    <x v="0"/>
    <x v="10"/>
    <x v="6"/>
    <x v="126"/>
    <n v="20.34"/>
    <x v="39"/>
    <n v="671.22"/>
    <n v="10.17"/>
    <n v="335.61"/>
    <n v="35"/>
    <n v="300.61"/>
    <s v="No"/>
    <n v="0"/>
    <n v="300.61"/>
  </r>
  <r>
    <n v="18770"/>
    <n v="88941"/>
    <s v="Low"/>
    <n v="268"/>
    <x v="78"/>
    <x v="0"/>
    <s v="United States"/>
    <s v="West"/>
    <s v="Arizona"/>
    <s v="Flagstaff"/>
    <n v="86001"/>
    <d v="2015-04-07T00:00:00"/>
    <d v="2015-04-12T00:00:00"/>
    <s v="Regular Air"/>
    <x v="1"/>
    <x v="0"/>
    <x v="4"/>
    <x v="3"/>
    <x v="127"/>
    <n v="5.58"/>
    <x v="17"/>
    <n v="16.740000000000002"/>
    <n v="2.79"/>
    <n v="8.370000000000001"/>
    <n v="5.3"/>
    <n v="3.0700000000000012"/>
    <s v="No"/>
    <n v="0"/>
    <n v="3.0700000000000012"/>
  </r>
  <r>
    <n v="18771"/>
    <n v="88941"/>
    <s v="Low"/>
    <n v="268"/>
    <x v="78"/>
    <x v="0"/>
    <s v="United States"/>
    <s v="West"/>
    <s v="Arizona"/>
    <s v="Flagstaff"/>
    <n v="86001"/>
    <d v="2015-04-07T00:00:00"/>
    <d v="2015-04-14T00:00:00"/>
    <s v="Regular Air"/>
    <x v="1"/>
    <x v="1"/>
    <x v="2"/>
    <x v="3"/>
    <x v="128"/>
    <n v="40.89"/>
    <x v="29"/>
    <n v="204.45"/>
    <n v="20.445"/>
    <n v="102.22499999999999"/>
    <n v="18.98"/>
    <n v="83.24499999999999"/>
    <s v="No"/>
    <n v="0"/>
    <n v="83.24499999999999"/>
  </r>
  <r>
    <n v="23059"/>
    <n v="88942"/>
    <s v="Low"/>
    <n v="269"/>
    <x v="79"/>
    <x v="0"/>
    <s v="United States"/>
    <s v="West"/>
    <s v="Arizona"/>
    <s v="Gilbert"/>
    <n v="85234"/>
    <d v="2015-06-05T00:00:00"/>
    <d v="2015-06-10T00:00:00"/>
    <s v="Regular Air"/>
    <x v="1"/>
    <x v="0"/>
    <x v="4"/>
    <x v="3"/>
    <x v="8"/>
    <n v="35.94"/>
    <x v="6"/>
    <n v="215.64"/>
    <n v="17.97"/>
    <n v="107.82"/>
    <n v="6.66"/>
    <n v="101.16"/>
    <s v="No"/>
    <n v="0"/>
    <n v="101.16"/>
  </r>
  <r>
    <n v="23060"/>
    <n v="88942"/>
    <s v="Low"/>
    <n v="269"/>
    <x v="79"/>
    <x v="0"/>
    <s v="United States"/>
    <s v="West"/>
    <s v="Arizona"/>
    <s v="Gilbert"/>
    <n v="85234"/>
    <d v="2015-06-05T00:00:00"/>
    <d v="2015-06-12T00:00:00"/>
    <s v="Regular Air"/>
    <x v="1"/>
    <x v="1"/>
    <x v="2"/>
    <x v="4"/>
    <x v="129"/>
    <n v="170.98"/>
    <x v="4"/>
    <n v="1196.8599999999999"/>
    <n v="85.49"/>
    <n v="598.42999999999995"/>
    <n v="13.99"/>
    <n v="584.43999999999994"/>
    <s v="No"/>
    <n v="0"/>
    <n v="584.43999999999994"/>
  </r>
  <r>
    <n v="23061"/>
    <n v="88942"/>
    <s v="Low"/>
    <n v="269"/>
    <x v="79"/>
    <x v="0"/>
    <s v="United States"/>
    <s v="West"/>
    <s v="Arizona"/>
    <s v="Gilbert"/>
    <n v="85234"/>
    <d v="2015-06-05T00:00:00"/>
    <d v="2015-06-07T00:00:00"/>
    <s v="Regular Air"/>
    <x v="1"/>
    <x v="0"/>
    <x v="7"/>
    <x v="3"/>
    <x v="130"/>
    <n v="4.9800000000000004"/>
    <x v="23"/>
    <n v="44.820000000000007"/>
    <n v="2.4900000000000002"/>
    <n v="22.410000000000004"/>
    <n v="7.44"/>
    <n v="14.970000000000002"/>
    <s v="No"/>
    <n v="0"/>
    <n v="14.970000000000002"/>
  </r>
  <r>
    <n v="19515"/>
    <n v="88940"/>
    <s v="Medium"/>
    <n v="271"/>
    <x v="80"/>
    <x v="3"/>
    <s v="United States"/>
    <s v="South"/>
    <s v="Georgia"/>
    <s v="Forest Park"/>
    <n v="30297"/>
    <d v="2015-03-30T00:00:00"/>
    <d v="2015-03-31T00:00:00"/>
    <s v="Delivery Truck"/>
    <x v="2"/>
    <x v="2"/>
    <x v="6"/>
    <x v="5"/>
    <x v="131"/>
    <n v="80.97"/>
    <x v="1"/>
    <n v="971.64"/>
    <n v="48.582000000000001"/>
    <n v="582.98400000000004"/>
    <n v="30.06"/>
    <n v="358.59599999999995"/>
    <s v="No"/>
    <n v="0"/>
    <n v="358.59599999999995"/>
  </r>
  <r>
    <n v="770"/>
    <n v="5509"/>
    <s v="Low"/>
    <n v="272"/>
    <x v="81"/>
    <x v="3"/>
    <s v="United States"/>
    <s v="South"/>
    <s v="North Carolina"/>
    <s v="Charlotte"/>
    <n v="28204"/>
    <d v="2015-04-07T00:00:00"/>
    <d v="2015-04-12T00:00:00"/>
    <s v="Regular Air"/>
    <x v="1"/>
    <x v="0"/>
    <x v="4"/>
    <x v="3"/>
    <x v="127"/>
    <n v="5.58"/>
    <x v="21"/>
    <n v="61.38"/>
    <n v="2.79"/>
    <n v="30.69"/>
    <n v="5.3"/>
    <n v="25.39"/>
    <s v="No"/>
    <n v="0"/>
    <n v="25.39"/>
  </r>
  <r>
    <n v="771"/>
    <n v="5509"/>
    <s v="Low"/>
    <n v="272"/>
    <x v="81"/>
    <x v="3"/>
    <s v="United States"/>
    <s v="South"/>
    <s v="North Carolina"/>
    <s v="Charlotte"/>
    <n v="28204"/>
    <d v="2015-04-07T00:00:00"/>
    <d v="2015-04-14T00:00:00"/>
    <s v="Regular Air"/>
    <x v="1"/>
    <x v="1"/>
    <x v="2"/>
    <x v="3"/>
    <x v="128"/>
    <n v="40.89"/>
    <x v="34"/>
    <n v="858.69"/>
    <n v="20.445"/>
    <n v="429.34500000000003"/>
    <n v="18.98"/>
    <n v="410.36500000000001"/>
    <s v="No"/>
    <n v="0"/>
    <n v="410.36500000000001"/>
  </r>
  <r>
    <n v="5059"/>
    <n v="36069"/>
    <s v="Low"/>
    <n v="272"/>
    <x v="81"/>
    <x v="3"/>
    <s v="United States"/>
    <s v="South"/>
    <s v="North Carolina"/>
    <s v="Charlotte"/>
    <n v="28204"/>
    <d v="2015-06-05T00:00:00"/>
    <d v="2015-06-10T00:00:00"/>
    <s v="Regular Air"/>
    <x v="1"/>
    <x v="0"/>
    <x v="4"/>
    <x v="3"/>
    <x v="8"/>
    <n v="35.94"/>
    <x v="40"/>
    <n v="862.56"/>
    <n v="17.97"/>
    <n v="431.28"/>
    <n v="6.66"/>
    <n v="424.61999999999995"/>
    <s v="No"/>
    <n v="0"/>
    <n v="424.61999999999995"/>
  </r>
  <r>
    <n v="5061"/>
    <n v="36069"/>
    <s v="Low"/>
    <n v="272"/>
    <x v="81"/>
    <x v="3"/>
    <s v="United States"/>
    <s v="South"/>
    <s v="North Carolina"/>
    <s v="Charlotte"/>
    <n v="28204"/>
    <d v="2015-06-05T00:00:00"/>
    <d v="2015-06-07T00:00:00"/>
    <s v="Regular Air"/>
    <x v="1"/>
    <x v="0"/>
    <x v="7"/>
    <x v="3"/>
    <x v="130"/>
    <n v="4.9800000000000004"/>
    <x v="25"/>
    <n v="184.26000000000002"/>
    <n v="2.4900000000000002"/>
    <n v="92.13000000000001"/>
    <n v="7.44"/>
    <n v="84.690000000000012"/>
    <s v="No"/>
    <n v="0"/>
    <n v="84.690000000000012"/>
  </r>
  <r>
    <n v="22180"/>
    <n v="89292"/>
    <s v="Not Specified"/>
    <n v="275"/>
    <x v="82"/>
    <x v="1"/>
    <s v="United States"/>
    <s v="East"/>
    <s v="Connecticut"/>
    <s v="Fairfield"/>
    <n v="6824"/>
    <d v="2015-01-24T00:00:00"/>
    <d v="2015-01-25T00:00:00"/>
    <s v="Regular Air"/>
    <x v="0"/>
    <x v="0"/>
    <x v="8"/>
    <x v="3"/>
    <x v="132"/>
    <n v="15.28"/>
    <x v="0"/>
    <n v="61.12"/>
    <n v="7.64"/>
    <n v="30.56"/>
    <n v="10.91"/>
    <n v="19.649999999999999"/>
    <s v="No"/>
    <n v="0"/>
    <n v="19.649999999999999"/>
  </r>
  <r>
    <n v="23504"/>
    <n v="89291"/>
    <s v="Critical"/>
    <n v="276"/>
    <x v="83"/>
    <x v="1"/>
    <s v="United States"/>
    <s v="East"/>
    <s v="Connecticut"/>
    <s v="Newington"/>
    <n v="6111"/>
    <d v="2015-05-21T00:00:00"/>
    <d v="2015-05-22T00:00:00"/>
    <s v="Express Air"/>
    <x v="0"/>
    <x v="0"/>
    <x v="3"/>
    <x v="0"/>
    <x v="133"/>
    <n v="1.98"/>
    <x v="17"/>
    <n v="5.9399999999999995"/>
    <n v="0.99"/>
    <n v="2.9699999999999998"/>
    <n v="0.7"/>
    <n v="2.2699999999999996"/>
    <s v="No"/>
    <n v="0"/>
    <n v="2.2699999999999996"/>
  </r>
  <r>
    <n v="23503"/>
    <n v="89291"/>
    <s v="Critical"/>
    <n v="282"/>
    <x v="84"/>
    <x v="1"/>
    <s v="United States"/>
    <s v="East"/>
    <s v="New Jersey"/>
    <s v="Belleville"/>
    <n v="7109"/>
    <d v="2015-05-21T00:00:00"/>
    <d v="2015-05-22T00:00:00"/>
    <s v="Regular Air"/>
    <x v="0"/>
    <x v="2"/>
    <x v="5"/>
    <x v="2"/>
    <x v="134"/>
    <n v="55.99"/>
    <x v="23"/>
    <n v="503.91"/>
    <n v="33.594000000000001"/>
    <n v="302.346"/>
    <n v="5"/>
    <n v="196.56400000000002"/>
    <s v="No"/>
    <n v="0"/>
    <n v="196.56400000000002"/>
  </r>
  <r>
    <n v="24512"/>
    <n v="89293"/>
    <s v="High"/>
    <n v="283"/>
    <x v="85"/>
    <x v="1"/>
    <s v="United States"/>
    <s v="East"/>
    <s v="New Jersey"/>
    <s v="Newark"/>
    <n v="7101"/>
    <d v="2015-06-17T00:00:00"/>
    <d v="2015-06-18T00:00:00"/>
    <s v="Regular Air"/>
    <x v="0"/>
    <x v="0"/>
    <x v="0"/>
    <x v="0"/>
    <x v="15"/>
    <n v="1.68"/>
    <x v="21"/>
    <n v="18.48"/>
    <n v="0.84"/>
    <n v="9.24"/>
    <n v="1.57"/>
    <n v="7.67"/>
    <s v="No"/>
    <n v="0"/>
    <n v="7.67"/>
  </r>
  <r>
    <n v="19168"/>
    <n v="89761"/>
    <s v="Low"/>
    <n v="286"/>
    <x v="86"/>
    <x v="2"/>
    <s v="United States"/>
    <s v="Central"/>
    <s v="Kansas"/>
    <s v="Shawnee"/>
    <n v="66203"/>
    <d v="2015-06-17T00:00:00"/>
    <d v="2015-06-21T00:00:00"/>
    <s v="Regular Air"/>
    <x v="2"/>
    <x v="0"/>
    <x v="8"/>
    <x v="3"/>
    <x v="135"/>
    <n v="4.13"/>
    <x v="23"/>
    <n v="37.17"/>
    <n v="2.0649999999999999"/>
    <n v="18.585000000000001"/>
    <n v="5.34"/>
    <n v="13.245000000000001"/>
    <s v="No"/>
    <n v="0"/>
    <n v="13.245000000000001"/>
  </r>
  <r>
    <n v="19169"/>
    <n v="89761"/>
    <s v="Low"/>
    <n v="286"/>
    <x v="86"/>
    <x v="2"/>
    <s v="United States"/>
    <s v="Central"/>
    <s v="Kansas"/>
    <s v="Shawnee"/>
    <n v="66203"/>
    <d v="2015-06-17T00:00:00"/>
    <d v="2015-06-21T00:00:00"/>
    <s v="Delivery Truck"/>
    <x v="2"/>
    <x v="1"/>
    <x v="14"/>
    <x v="5"/>
    <x v="136"/>
    <n v="130.97999999999999"/>
    <x v="23"/>
    <n v="1178.82"/>
    <n v="65.489999999999995"/>
    <n v="589.41"/>
    <n v="54.74"/>
    <n v="534.66999999999996"/>
    <s v="No"/>
    <n v="0"/>
    <n v="534.66999999999996"/>
  </r>
  <r>
    <n v="25624"/>
    <n v="89762"/>
    <s v="Critical"/>
    <n v="288"/>
    <x v="87"/>
    <x v="2"/>
    <s v="United States"/>
    <s v="Central"/>
    <s v="Kansas"/>
    <s v="Wichita"/>
    <n v="67212"/>
    <d v="2015-01-16T00:00:00"/>
    <d v="2015-01-19T00:00:00"/>
    <s v="Regular Air"/>
    <x v="2"/>
    <x v="2"/>
    <x v="13"/>
    <x v="2"/>
    <x v="137"/>
    <n v="28.48"/>
    <x v="4"/>
    <n v="199.36"/>
    <n v="17.088000000000001"/>
    <n v="119.61600000000001"/>
    <n v="1.99"/>
    <n v="77.754000000000005"/>
    <s v="No"/>
    <n v="0"/>
    <n v="77.754000000000005"/>
  </r>
  <r>
    <n v="25625"/>
    <n v="89762"/>
    <s v="Critical"/>
    <n v="288"/>
    <x v="87"/>
    <x v="2"/>
    <s v="United States"/>
    <s v="Central"/>
    <s v="Kansas"/>
    <s v="Wichita"/>
    <n v="67212"/>
    <d v="2015-01-16T00:00:00"/>
    <d v="2015-01-18T00:00:00"/>
    <s v="Express Air"/>
    <x v="2"/>
    <x v="2"/>
    <x v="5"/>
    <x v="3"/>
    <x v="138"/>
    <n v="65.989999999999995"/>
    <x v="33"/>
    <n v="923.8599999999999"/>
    <n v="39.593999999999994"/>
    <n v="554.31599999999992"/>
    <n v="4.99"/>
    <n v="364.55399999999997"/>
    <s v="No"/>
    <n v="0"/>
    <n v="364.55399999999997"/>
  </r>
  <r>
    <n v="21223"/>
    <n v="90837"/>
    <s v="Not Specified"/>
    <n v="290"/>
    <x v="88"/>
    <x v="0"/>
    <s v="United States"/>
    <s v="West"/>
    <s v="Colorado"/>
    <s v="Loveland"/>
    <n v="80538"/>
    <d v="2015-03-25T00:00:00"/>
    <d v="2015-03-26T00:00:00"/>
    <s v="Regular Air"/>
    <x v="2"/>
    <x v="2"/>
    <x v="13"/>
    <x v="2"/>
    <x v="139"/>
    <n v="4.9800000000000004"/>
    <x v="16"/>
    <n v="99.600000000000009"/>
    <n v="2.988"/>
    <n v="59.76"/>
    <n v="4.62"/>
    <n v="35.220000000000013"/>
    <s v="No"/>
    <n v="0"/>
    <n v="35.220000000000013"/>
  </r>
  <r>
    <n v="23302"/>
    <n v="87057"/>
    <s v="High"/>
    <n v="306"/>
    <x v="89"/>
    <x v="1"/>
    <s v="United States"/>
    <s v="East"/>
    <s v="Maryland"/>
    <s v="Pikesville"/>
    <n v="21208"/>
    <d v="2015-02-14T00:00:00"/>
    <d v="2015-02-15T00:00:00"/>
    <s v="Regular Air"/>
    <x v="2"/>
    <x v="2"/>
    <x v="13"/>
    <x v="2"/>
    <x v="140"/>
    <n v="8.33"/>
    <x v="15"/>
    <n v="66.64"/>
    <n v="4.9980000000000002"/>
    <n v="39.984000000000002"/>
    <n v="1.99"/>
    <n v="24.666"/>
    <s v="No"/>
    <n v="0"/>
    <n v="24.666"/>
  </r>
  <r>
    <n v="23303"/>
    <n v="87057"/>
    <s v="High"/>
    <n v="306"/>
    <x v="89"/>
    <x v="1"/>
    <s v="United States"/>
    <s v="East"/>
    <s v="Maryland"/>
    <s v="Pikesville"/>
    <n v="21208"/>
    <d v="2015-02-14T00:00:00"/>
    <d v="2015-02-16T00:00:00"/>
    <s v="Regular Air"/>
    <x v="2"/>
    <x v="2"/>
    <x v="5"/>
    <x v="0"/>
    <x v="141"/>
    <n v="85.99"/>
    <x v="7"/>
    <n v="1461.83"/>
    <n v="51.593999999999994"/>
    <n v="877.09799999999996"/>
    <n v="0.99"/>
    <n v="583.74199999999996"/>
    <s v="No"/>
    <n v="0"/>
    <n v="583.74199999999996"/>
  </r>
  <r>
    <n v="5302"/>
    <n v="37760"/>
    <s v="High"/>
    <n v="308"/>
    <x v="90"/>
    <x v="0"/>
    <s v="United States"/>
    <s v="West"/>
    <s v="Washington"/>
    <s v="Seattle"/>
    <n v="98115"/>
    <d v="2015-02-14T00:00:00"/>
    <d v="2015-02-15T00:00:00"/>
    <s v="Regular Air"/>
    <x v="2"/>
    <x v="2"/>
    <x v="13"/>
    <x v="2"/>
    <x v="140"/>
    <n v="8.33"/>
    <x v="19"/>
    <n v="266.56"/>
    <n v="4.9980000000000002"/>
    <n v="159.93600000000001"/>
    <n v="1.99"/>
    <n v="104.634"/>
    <s v="Yes"/>
    <n v="104.634"/>
    <n v="0"/>
  </r>
  <r>
    <n v="18853"/>
    <n v="89166"/>
    <s v="Medium"/>
    <n v="314"/>
    <x v="91"/>
    <x v="2"/>
    <s v="United States"/>
    <s v="Central"/>
    <s v="Illinois"/>
    <s v="Forest Park"/>
    <n v="60130"/>
    <d v="2015-03-20T00:00:00"/>
    <d v="2015-03-22T00:00:00"/>
    <s v="Regular Air"/>
    <x v="0"/>
    <x v="0"/>
    <x v="12"/>
    <x v="4"/>
    <x v="142"/>
    <n v="1637.53"/>
    <x v="14"/>
    <n v="3275.06"/>
    <n v="818.76499999999999"/>
    <n v="1637.53"/>
    <n v="24.49"/>
    <n v="1613.04"/>
    <s v="No"/>
    <n v="0"/>
    <n v="1613.04"/>
  </r>
  <r>
    <n v="18852"/>
    <n v="89166"/>
    <s v="Medium"/>
    <n v="315"/>
    <x v="92"/>
    <x v="1"/>
    <s v="United States"/>
    <s v="East"/>
    <s v="Massachusetts"/>
    <s v="Belchertown"/>
    <n v="1007"/>
    <d v="2015-03-20T00:00:00"/>
    <d v="2015-03-20T00:00:00"/>
    <s v="Regular Air"/>
    <x v="0"/>
    <x v="2"/>
    <x v="13"/>
    <x v="3"/>
    <x v="51"/>
    <n v="19.98"/>
    <x v="14"/>
    <n v="39.96"/>
    <n v="11.988"/>
    <n v="23.975999999999999"/>
    <n v="4"/>
    <n v="11.984000000000002"/>
    <s v="No"/>
    <n v="0"/>
    <n v="11.984000000000002"/>
  </r>
  <r>
    <n v="18032"/>
    <n v="86041"/>
    <s v="Not Specified"/>
    <n v="317"/>
    <x v="93"/>
    <x v="0"/>
    <s v="United States"/>
    <s v="West"/>
    <s v="California"/>
    <s v="Lemon Grove"/>
    <n v="91945"/>
    <d v="2015-06-17T00:00:00"/>
    <d v="2015-06-18T00:00:00"/>
    <s v="Regular Air"/>
    <x v="0"/>
    <x v="1"/>
    <x v="2"/>
    <x v="3"/>
    <x v="143"/>
    <n v="7.38"/>
    <x v="23"/>
    <n v="66.42"/>
    <n v="3.69"/>
    <n v="33.21"/>
    <n v="5.21"/>
    <n v="28"/>
    <s v="No"/>
    <n v="0"/>
    <n v="28"/>
  </r>
  <r>
    <n v="18033"/>
    <n v="86041"/>
    <s v="Not Specified"/>
    <n v="317"/>
    <x v="93"/>
    <x v="0"/>
    <s v="United States"/>
    <s v="West"/>
    <s v="California"/>
    <s v="Lemon Grove"/>
    <n v="91945"/>
    <d v="2015-06-17T00:00:00"/>
    <d v="2015-06-18T00:00:00"/>
    <s v="Regular Air"/>
    <x v="0"/>
    <x v="0"/>
    <x v="7"/>
    <x v="3"/>
    <x v="29"/>
    <n v="5.98"/>
    <x v="7"/>
    <n v="101.66000000000001"/>
    <n v="2.99"/>
    <n v="50.830000000000005"/>
    <n v="5.15"/>
    <n v="45.680000000000007"/>
    <s v="No"/>
    <n v="0"/>
    <n v="45.680000000000007"/>
  </r>
  <r>
    <n v="18034"/>
    <n v="86041"/>
    <s v="Not Specified"/>
    <n v="317"/>
    <x v="93"/>
    <x v="0"/>
    <s v="United States"/>
    <s v="West"/>
    <s v="California"/>
    <s v="Lemon Grove"/>
    <n v="91945"/>
    <d v="2015-06-17T00:00:00"/>
    <d v="2015-06-18T00:00:00"/>
    <s v="Regular Air"/>
    <x v="0"/>
    <x v="0"/>
    <x v="10"/>
    <x v="3"/>
    <x v="144"/>
    <n v="15.42"/>
    <x v="1"/>
    <n v="185.04"/>
    <n v="7.71"/>
    <n v="92.52"/>
    <n v="10.68"/>
    <n v="81.84"/>
    <s v="No"/>
    <n v="0"/>
    <n v="81.84"/>
  </r>
  <r>
    <n v="20641"/>
    <n v="91057"/>
    <s v="Low"/>
    <n v="321"/>
    <x v="94"/>
    <x v="1"/>
    <s v="United States"/>
    <s v="East"/>
    <s v="Maryland"/>
    <s v="Potomac"/>
    <n v="20854"/>
    <d v="2015-04-04T00:00:00"/>
    <d v="2015-04-09T00:00:00"/>
    <s v="Regular Air"/>
    <x v="3"/>
    <x v="2"/>
    <x v="13"/>
    <x v="2"/>
    <x v="140"/>
    <n v="8.33"/>
    <x v="21"/>
    <n v="91.63"/>
    <n v="4.9980000000000002"/>
    <n v="54.978000000000002"/>
    <n v="1.99"/>
    <n v="34.661999999999992"/>
    <s v="No"/>
    <n v="0"/>
    <n v="34.661999999999992"/>
  </r>
  <r>
    <n v="25111"/>
    <n v="90973"/>
    <s v="Not Specified"/>
    <n v="326"/>
    <x v="95"/>
    <x v="2"/>
    <s v="United States"/>
    <s v="Central"/>
    <s v="Illinois"/>
    <s v="Batavia"/>
    <n v="60510"/>
    <d v="2015-06-09T00:00:00"/>
    <d v="2015-06-10T00:00:00"/>
    <s v="Regular Air"/>
    <x v="3"/>
    <x v="2"/>
    <x v="5"/>
    <x v="4"/>
    <x v="145"/>
    <n v="7.99"/>
    <x v="0"/>
    <n v="31.96"/>
    <n v="4.7939999999999996"/>
    <n v="19.175999999999998"/>
    <n v="5.03"/>
    <n v="7.7540000000000022"/>
    <s v="No"/>
    <n v="0"/>
    <n v="7.7540000000000022"/>
  </r>
  <r>
    <n v="19159"/>
    <n v="89726"/>
    <s v="Medium"/>
    <n v="329"/>
    <x v="96"/>
    <x v="1"/>
    <s v="United States"/>
    <s v="East"/>
    <s v="Maine"/>
    <s v="Sanford"/>
    <n v="4073"/>
    <d v="2015-04-14T00:00:00"/>
    <d v="2015-04-15T00:00:00"/>
    <s v="Delivery Truck"/>
    <x v="1"/>
    <x v="1"/>
    <x v="11"/>
    <x v="5"/>
    <x v="37"/>
    <n v="296.18"/>
    <x v="29"/>
    <n v="1480.9"/>
    <n v="148.09"/>
    <n v="740.45"/>
    <n v="54.12"/>
    <n v="686.33"/>
    <s v="No"/>
    <n v="0"/>
    <n v="686.33"/>
  </r>
  <r>
    <n v="19158"/>
    <n v="89726"/>
    <s v="Medium"/>
    <n v="331"/>
    <x v="97"/>
    <x v="1"/>
    <s v="United States"/>
    <s v="East"/>
    <s v="New Hampshire"/>
    <s v="Goffstown"/>
    <n v="3045"/>
    <d v="2015-04-14T00:00:00"/>
    <d v="2015-04-16T00:00:00"/>
    <s v="Express Air"/>
    <x v="1"/>
    <x v="2"/>
    <x v="13"/>
    <x v="3"/>
    <x v="146"/>
    <n v="29.1"/>
    <x v="15"/>
    <n v="232.8"/>
    <n v="17.46"/>
    <n v="139.68"/>
    <n v="4"/>
    <n v="89.12"/>
    <s v="No"/>
    <n v="0"/>
    <n v="89.12"/>
  </r>
  <r>
    <n v="18261"/>
    <n v="87277"/>
    <s v="Critical"/>
    <n v="335"/>
    <x v="98"/>
    <x v="0"/>
    <s v="United States"/>
    <s v="West"/>
    <s v="Oregon"/>
    <s v="Medford"/>
    <n v="97504"/>
    <d v="2015-05-04T00:00:00"/>
    <d v="2015-05-05T00:00:00"/>
    <s v="Regular Air"/>
    <x v="0"/>
    <x v="1"/>
    <x v="1"/>
    <x v="6"/>
    <x v="147"/>
    <n v="276.2"/>
    <x v="33"/>
    <n v="3866.7999999999997"/>
    <n v="138.1"/>
    <n v="1933.3999999999999"/>
    <n v="24.49"/>
    <n v="1908.9099999999999"/>
    <s v="No"/>
    <n v="0"/>
    <n v="1908.9099999999999"/>
  </r>
  <r>
    <n v="18262"/>
    <n v="87277"/>
    <s v="Critical"/>
    <n v="335"/>
    <x v="98"/>
    <x v="0"/>
    <s v="United States"/>
    <s v="West"/>
    <s v="Oregon"/>
    <s v="Medford"/>
    <n v="97504"/>
    <d v="2015-05-04T00:00:00"/>
    <d v="2015-05-04T00:00:00"/>
    <s v="Regular Air"/>
    <x v="0"/>
    <x v="1"/>
    <x v="2"/>
    <x v="3"/>
    <x v="148"/>
    <n v="6.28"/>
    <x v="12"/>
    <n v="6.28"/>
    <n v="3.14"/>
    <n v="3.14"/>
    <n v="5.29"/>
    <n v="-2.15"/>
    <s v="No"/>
    <n v="0"/>
    <n v="-2.15"/>
  </r>
  <r>
    <n v="23481"/>
    <n v="90583"/>
    <s v="Medium"/>
    <n v="339"/>
    <x v="99"/>
    <x v="1"/>
    <s v="United States"/>
    <s v="East"/>
    <s v="Ohio"/>
    <s v="Columbus"/>
    <n v="43229"/>
    <d v="2015-03-17T00:00:00"/>
    <d v="2015-03-18T00:00:00"/>
    <s v="Regular Air"/>
    <x v="0"/>
    <x v="0"/>
    <x v="15"/>
    <x v="3"/>
    <x v="149"/>
    <n v="7.77"/>
    <x v="29"/>
    <n v="38.849999999999994"/>
    <n v="3.8849999999999998"/>
    <n v="19.424999999999997"/>
    <n v="9.23"/>
    <n v="10.194999999999997"/>
    <s v="No"/>
    <n v="0"/>
    <n v="10.194999999999997"/>
  </r>
  <r>
    <n v="23482"/>
    <n v="90583"/>
    <s v="Medium"/>
    <n v="339"/>
    <x v="99"/>
    <x v="1"/>
    <s v="United States"/>
    <s v="East"/>
    <s v="Ohio"/>
    <s v="Columbus"/>
    <n v="43229"/>
    <d v="2015-03-17T00:00:00"/>
    <d v="2015-03-19T00:00:00"/>
    <s v="Regular Air"/>
    <x v="0"/>
    <x v="1"/>
    <x v="2"/>
    <x v="0"/>
    <x v="150"/>
    <n v="7.59"/>
    <x v="41"/>
    <n v="113.85"/>
    <n v="3.7949999999999999"/>
    <n v="56.924999999999997"/>
    <n v="4"/>
    <n v="52.924999999999997"/>
    <s v="No"/>
    <n v="0"/>
    <n v="52.924999999999997"/>
  </r>
  <r>
    <n v="480"/>
    <n v="3332"/>
    <s v="Critical"/>
    <n v="342"/>
    <x v="100"/>
    <x v="3"/>
    <s v="United States"/>
    <s v="South"/>
    <s v="Florida"/>
    <s v="Miami"/>
    <n v="33181"/>
    <d v="2015-05-04T00:00:00"/>
    <d v="2015-05-06T00:00:00"/>
    <s v="Regular Air"/>
    <x v="0"/>
    <x v="0"/>
    <x v="0"/>
    <x v="0"/>
    <x v="151"/>
    <n v="3.26"/>
    <x v="16"/>
    <n v="65.199999999999989"/>
    <n v="1.63"/>
    <n v="32.599999999999994"/>
    <n v="1.86"/>
    <n v="30.739999999999995"/>
    <s v="No"/>
    <n v="0"/>
    <n v="30.739999999999995"/>
  </r>
  <r>
    <n v="22784"/>
    <n v="88151"/>
    <s v="Critical"/>
    <n v="343"/>
    <x v="101"/>
    <x v="1"/>
    <s v="United States"/>
    <s v="East"/>
    <s v="Maine"/>
    <s v="Bangor"/>
    <n v="4401"/>
    <d v="2015-01-31T00:00:00"/>
    <d v="2015-02-01T00:00:00"/>
    <s v="Delivery Truck"/>
    <x v="0"/>
    <x v="1"/>
    <x v="11"/>
    <x v="5"/>
    <x v="152"/>
    <n v="15.23"/>
    <x v="4"/>
    <n v="106.61"/>
    <n v="7.6150000000000002"/>
    <n v="53.305"/>
    <n v="27.75"/>
    <n v="25.555"/>
    <s v="No"/>
    <n v="0"/>
    <n v="25.555"/>
  </r>
  <r>
    <n v="18480"/>
    <n v="88152"/>
    <s v="Critical"/>
    <n v="344"/>
    <x v="102"/>
    <x v="1"/>
    <s v="United States"/>
    <s v="East"/>
    <s v="Maine"/>
    <s v="Portland"/>
    <n v="4101"/>
    <d v="2015-05-04T00:00:00"/>
    <d v="2015-05-06T00:00:00"/>
    <s v="Regular Air"/>
    <x v="0"/>
    <x v="0"/>
    <x v="0"/>
    <x v="0"/>
    <x v="151"/>
    <n v="3.26"/>
    <x v="29"/>
    <n v="16.299999999999997"/>
    <n v="1.63"/>
    <n v="8.1499999999999986"/>
    <n v="1.86"/>
    <n v="6.2899999999999983"/>
    <s v="No"/>
    <n v="0"/>
    <n v="6.2899999999999983"/>
  </r>
  <r>
    <n v="2408"/>
    <n v="17446"/>
    <s v="Critical"/>
    <n v="349"/>
    <x v="103"/>
    <x v="3"/>
    <s v="United States"/>
    <s v="South"/>
    <s v="Florida"/>
    <s v="Miami"/>
    <n v="33132"/>
    <d v="2015-06-09T00:00:00"/>
    <d v="2015-06-11T00:00:00"/>
    <s v="Express Air"/>
    <x v="1"/>
    <x v="0"/>
    <x v="12"/>
    <x v="2"/>
    <x v="120"/>
    <n v="8.34"/>
    <x v="24"/>
    <n v="191.82"/>
    <n v="4.17"/>
    <n v="95.91"/>
    <n v="2.64"/>
    <n v="93.27"/>
    <s v="No"/>
    <n v="0"/>
    <n v="93.27"/>
  </r>
  <r>
    <n v="1595"/>
    <n v="11527"/>
    <s v="Medium"/>
    <n v="349"/>
    <x v="103"/>
    <x v="3"/>
    <s v="United States"/>
    <s v="South"/>
    <s v="Florida"/>
    <s v="Miami"/>
    <n v="33132"/>
    <d v="2015-01-02T00:00:00"/>
    <d v="2015-01-04T00:00:00"/>
    <s v="Regular Air"/>
    <x v="1"/>
    <x v="1"/>
    <x v="2"/>
    <x v="2"/>
    <x v="153"/>
    <n v="99.23"/>
    <x v="42"/>
    <n v="5358.42"/>
    <n v="49.615000000000002"/>
    <n v="2679.21"/>
    <n v="8.99"/>
    <n v="2670.2200000000003"/>
    <s v="No"/>
    <n v="0"/>
    <n v="2670.2200000000003"/>
  </r>
  <r>
    <n v="20408"/>
    <n v="88685"/>
    <s v="Critical"/>
    <n v="351"/>
    <x v="104"/>
    <x v="1"/>
    <s v="United States"/>
    <s v="East"/>
    <s v="New York"/>
    <s v="Watertown"/>
    <n v="13601"/>
    <d v="2015-06-09T00:00:00"/>
    <d v="2015-06-11T00:00:00"/>
    <s v="Express Air"/>
    <x v="1"/>
    <x v="0"/>
    <x v="12"/>
    <x v="2"/>
    <x v="120"/>
    <n v="8.34"/>
    <x v="6"/>
    <n v="50.04"/>
    <n v="4.17"/>
    <n v="25.02"/>
    <n v="2.64"/>
    <n v="22.38"/>
    <s v="No"/>
    <n v="0"/>
    <n v="22.38"/>
  </r>
  <r>
    <n v="19595"/>
    <n v="88686"/>
    <s v="Medium"/>
    <n v="351"/>
    <x v="104"/>
    <x v="1"/>
    <s v="United States"/>
    <s v="East"/>
    <s v="New York"/>
    <s v="Watertown"/>
    <n v="13601"/>
    <d v="2015-01-02T00:00:00"/>
    <d v="2015-01-04T00:00:00"/>
    <s v="Regular Air"/>
    <x v="1"/>
    <x v="1"/>
    <x v="2"/>
    <x v="2"/>
    <x v="153"/>
    <n v="99.23"/>
    <x v="33"/>
    <n v="1389.22"/>
    <n v="49.615000000000002"/>
    <n v="694.61"/>
    <n v="8.99"/>
    <n v="685.62"/>
    <s v="No"/>
    <n v="0"/>
    <n v="685.62"/>
  </r>
  <r>
    <n v="19107"/>
    <n v="89647"/>
    <s v="Low"/>
    <n v="353"/>
    <x v="105"/>
    <x v="0"/>
    <s v="United States"/>
    <s v="West"/>
    <s v="Arizona"/>
    <s v="Glendale"/>
    <n v="85301"/>
    <d v="2015-05-14T00:00:00"/>
    <d v="2015-05-14T00:00:00"/>
    <s v="Express Air"/>
    <x v="1"/>
    <x v="2"/>
    <x v="13"/>
    <x v="2"/>
    <x v="154"/>
    <n v="4.8899999999999997"/>
    <x v="7"/>
    <n v="83.13"/>
    <n v="2.9339999999999997"/>
    <n v="49.877999999999993"/>
    <n v="4.93"/>
    <n v="28.322000000000003"/>
    <s v="No"/>
    <n v="0"/>
    <n v="28.322000000000003"/>
  </r>
  <r>
    <n v="19108"/>
    <n v="89647"/>
    <s v="Low"/>
    <n v="353"/>
    <x v="105"/>
    <x v="0"/>
    <s v="United States"/>
    <s v="West"/>
    <s v="Arizona"/>
    <s v="Glendale"/>
    <n v="85301"/>
    <d v="2015-05-14T00:00:00"/>
    <d v="2015-05-21T00:00:00"/>
    <s v="Regular Air"/>
    <x v="1"/>
    <x v="0"/>
    <x v="7"/>
    <x v="3"/>
    <x v="155"/>
    <n v="6.68"/>
    <x v="3"/>
    <n v="106.88"/>
    <n v="3.34"/>
    <n v="53.44"/>
    <n v="6.92"/>
    <n v="46.519999999999996"/>
    <s v="No"/>
    <n v="0"/>
    <n v="46.519999999999996"/>
  </r>
  <r>
    <n v="20760"/>
    <n v="91131"/>
    <s v="Critical"/>
    <n v="357"/>
    <x v="106"/>
    <x v="0"/>
    <s v="United States"/>
    <s v="West"/>
    <s v="Arizona"/>
    <s v="Kingman"/>
    <n v="86401"/>
    <d v="2015-05-24T00:00:00"/>
    <d v="2015-05-25T00:00:00"/>
    <s v="Delivery Truck"/>
    <x v="0"/>
    <x v="1"/>
    <x v="11"/>
    <x v="5"/>
    <x v="156"/>
    <n v="124.49"/>
    <x v="33"/>
    <n v="1742.86"/>
    <n v="62.244999999999997"/>
    <n v="871.43"/>
    <n v="51.94"/>
    <n v="819.49"/>
    <s v="No"/>
    <n v="0"/>
    <n v="819.49"/>
  </r>
  <r>
    <n v="24627"/>
    <n v="91130"/>
    <s v="Low"/>
    <n v="358"/>
    <x v="107"/>
    <x v="1"/>
    <s v="United States"/>
    <s v="East"/>
    <s v="Pennsylvania"/>
    <s v="King of Prussia"/>
    <n v="19406"/>
    <d v="2015-01-09T00:00:00"/>
    <d v="2015-01-16T00:00:00"/>
    <s v="Regular Air"/>
    <x v="0"/>
    <x v="2"/>
    <x v="5"/>
    <x v="3"/>
    <x v="157"/>
    <n v="125.99"/>
    <x v="12"/>
    <n v="125.99"/>
    <n v="75.593999999999994"/>
    <n v="75.593999999999994"/>
    <n v="8.99"/>
    <n v="41.405999999999999"/>
    <s v="No"/>
    <n v="0"/>
    <n v="41.405999999999999"/>
  </r>
  <r>
    <n v="18278"/>
    <n v="87347"/>
    <s v="Medium"/>
    <n v="366"/>
    <x v="108"/>
    <x v="1"/>
    <s v="United States"/>
    <s v="East"/>
    <s v="Rhode Island"/>
    <s v="Cranston"/>
    <n v="2910"/>
    <d v="2015-01-17T00:00:00"/>
    <d v="2015-01-19T00:00:00"/>
    <s v="Delivery Truck"/>
    <x v="2"/>
    <x v="0"/>
    <x v="15"/>
    <x v="1"/>
    <x v="158"/>
    <n v="328.14"/>
    <x v="6"/>
    <n v="1968.84"/>
    <n v="164.07"/>
    <n v="984.42"/>
    <n v="91.05"/>
    <n v="893.37"/>
    <s v="No"/>
    <n v="0"/>
    <n v="893.37"/>
  </r>
  <r>
    <n v="24794"/>
    <n v="90292"/>
    <s v="Low"/>
    <n v="369"/>
    <x v="109"/>
    <x v="0"/>
    <s v="United States"/>
    <s v="West"/>
    <s v="California"/>
    <s v="Oakland"/>
    <n v="94601"/>
    <d v="2015-04-11T00:00:00"/>
    <d v="2015-04-13T00:00:00"/>
    <s v="Express Air"/>
    <x v="0"/>
    <x v="1"/>
    <x v="2"/>
    <x v="2"/>
    <x v="159"/>
    <n v="19.23"/>
    <x v="34"/>
    <n v="403.83"/>
    <n v="9.6150000000000002"/>
    <n v="201.91499999999999"/>
    <n v="6.15"/>
    <n v="195.76499999999999"/>
    <s v="No"/>
    <n v="0"/>
    <n v="195.76499999999999"/>
  </r>
  <r>
    <n v="20401"/>
    <n v="90291"/>
    <s v="Not Specified"/>
    <n v="370"/>
    <x v="110"/>
    <x v="1"/>
    <s v="United States"/>
    <s v="East"/>
    <s v="Maine"/>
    <s v="Lewiston"/>
    <n v="4240"/>
    <d v="2015-05-27T00:00:00"/>
    <d v="2015-05-29T00:00:00"/>
    <s v="Regular Air"/>
    <x v="0"/>
    <x v="2"/>
    <x v="5"/>
    <x v="4"/>
    <x v="160"/>
    <n v="20.99"/>
    <x v="41"/>
    <n v="314.84999999999997"/>
    <n v="12.593999999999999"/>
    <n v="188.91"/>
    <n v="4.8099999999999996"/>
    <n v="121.12999999999997"/>
    <s v="No"/>
    <n v="0"/>
    <n v="121.12999999999997"/>
  </r>
  <r>
    <n v="20400"/>
    <n v="90291"/>
    <s v="Not Specified"/>
    <n v="371"/>
    <x v="111"/>
    <x v="1"/>
    <s v="United States"/>
    <s v="East"/>
    <s v="Massachusetts"/>
    <s v="Everett"/>
    <n v="2149"/>
    <d v="2015-05-27T00:00:00"/>
    <d v="2015-05-29T00:00:00"/>
    <s v="Express Air"/>
    <x v="0"/>
    <x v="0"/>
    <x v="8"/>
    <x v="3"/>
    <x v="97"/>
    <n v="5.4"/>
    <x v="23"/>
    <n v="48.6"/>
    <n v="2.7"/>
    <n v="24.3"/>
    <n v="7.78"/>
    <n v="16.52"/>
    <s v="No"/>
    <n v="0"/>
    <n v="16.52"/>
  </r>
  <r>
    <n v="3392"/>
    <n v="24193"/>
    <s v="Not Specified"/>
    <n v="373"/>
    <x v="112"/>
    <x v="2"/>
    <s v="United States"/>
    <s v="Central"/>
    <s v="Michigan"/>
    <s v="Detroit"/>
    <n v="48234"/>
    <d v="2015-03-14T00:00:00"/>
    <d v="2015-03-16T00:00:00"/>
    <s v="Delivery Truck"/>
    <x v="2"/>
    <x v="1"/>
    <x v="14"/>
    <x v="5"/>
    <x v="161"/>
    <n v="200.98"/>
    <x v="43"/>
    <n v="9044.1"/>
    <n v="100.49"/>
    <n v="4522.05"/>
    <n v="55.96"/>
    <n v="4466.09"/>
    <s v="No"/>
    <n v="0"/>
    <n v="4466.09"/>
  </r>
  <r>
    <n v="3393"/>
    <n v="24193"/>
    <s v="Not Specified"/>
    <n v="373"/>
    <x v="112"/>
    <x v="2"/>
    <s v="United States"/>
    <s v="Central"/>
    <s v="Michigan"/>
    <s v="Detroit"/>
    <n v="48234"/>
    <d v="2015-03-14T00:00:00"/>
    <d v="2015-03-15T00:00:00"/>
    <s v="Regular Air"/>
    <x v="2"/>
    <x v="0"/>
    <x v="7"/>
    <x v="3"/>
    <x v="162"/>
    <n v="4.28"/>
    <x v="40"/>
    <n v="102.72"/>
    <n v="2.14"/>
    <n v="51.36"/>
    <n v="5.17"/>
    <n v="46.19"/>
    <s v="No"/>
    <n v="0"/>
    <n v="46.19"/>
  </r>
  <r>
    <n v="3394"/>
    <n v="24193"/>
    <s v="Not Specified"/>
    <n v="373"/>
    <x v="112"/>
    <x v="2"/>
    <s v="United States"/>
    <s v="Central"/>
    <s v="Michigan"/>
    <s v="Detroit"/>
    <n v="48234"/>
    <d v="2015-03-14T00:00:00"/>
    <d v="2015-03-16T00:00:00"/>
    <s v="Regular Air"/>
    <x v="2"/>
    <x v="2"/>
    <x v="5"/>
    <x v="0"/>
    <x v="163"/>
    <n v="85.99"/>
    <x v="22"/>
    <n v="1633.81"/>
    <n v="51.593999999999994"/>
    <n v="980.28599999999983"/>
    <n v="0.99"/>
    <n v="652.53400000000011"/>
    <s v="No"/>
    <n v="0"/>
    <n v="652.53400000000011"/>
  </r>
  <r>
    <n v="21392"/>
    <n v="90917"/>
    <s v="Not Specified"/>
    <n v="375"/>
    <x v="113"/>
    <x v="3"/>
    <s v="United States"/>
    <s v="South"/>
    <s v="Tennessee"/>
    <s v="Morristown"/>
    <n v="37814"/>
    <d v="2015-03-14T00:00:00"/>
    <d v="2015-03-16T00:00:00"/>
    <s v="Delivery Truck"/>
    <x v="2"/>
    <x v="1"/>
    <x v="14"/>
    <x v="5"/>
    <x v="161"/>
    <n v="200.98"/>
    <x v="21"/>
    <n v="2210.7799999999997"/>
    <n v="100.49"/>
    <n v="1105.3899999999999"/>
    <n v="55.96"/>
    <n v="1049.4299999999998"/>
    <s v="No"/>
    <n v="0"/>
    <n v="1049.4299999999998"/>
  </r>
  <r>
    <n v="21393"/>
    <n v="90917"/>
    <s v="Not Specified"/>
    <n v="375"/>
    <x v="113"/>
    <x v="3"/>
    <s v="United States"/>
    <s v="South"/>
    <s v="Tennessee"/>
    <s v="Morristown"/>
    <n v="37814"/>
    <d v="2015-03-14T00:00:00"/>
    <d v="2015-03-15T00:00:00"/>
    <s v="Regular Air"/>
    <x v="2"/>
    <x v="0"/>
    <x v="7"/>
    <x v="3"/>
    <x v="162"/>
    <n v="4.28"/>
    <x v="6"/>
    <n v="25.68"/>
    <n v="2.14"/>
    <n v="12.84"/>
    <n v="5.17"/>
    <n v="7.67"/>
    <s v="No"/>
    <n v="0"/>
    <n v="7.67"/>
  </r>
  <r>
    <n v="19073"/>
    <n v="89579"/>
    <s v="Medium"/>
    <n v="377"/>
    <x v="114"/>
    <x v="2"/>
    <s v="United States"/>
    <s v="Central"/>
    <s v="Illinois"/>
    <s v="Batavia"/>
    <n v="60510"/>
    <d v="2015-04-17T00:00:00"/>
    <d v="2015-04-17T00:00:00"/>
    <s v="Regular Air"/>
    <x v="3"/>
    <x v="0"/>
    <x v="15"/>
    <x v="4"/>
    <x v="164"/>
    <n v="25.98"/>
    <x v="7"/>
    <n v="441.66"/>
    <n v="12.99"/>
    <n v="220.83"/>
    <n v="5.37"/>
    <n v="215.46"/>
    <s v="No"/>
    <n v="0"/>
    <n v="215.46"/>
  </r>
  <r>
    <n v="22401"/>
    <n v="88929"/>
    <s v="Not Specified"/>
    <n v="381"/>
    <x v="115"/>
    <x v="2"/>
    <s v="United States"/>
    <s v="Central"/>
    <s v="Illinois"/>
    <s v="Bloomington"/>
    <n v="61701"/>
    <d v="2015-05-01T00:00:00"/>
    <d v="2015-05-01T00:00:00"/>
    <s v="Regular Air"/>
    <x v="0"/>
    <x v="0"/>
    <x v="10"/>
    <x v="3"/>
    <x v="165"/>
    <n v="415.88"/>
    <x v="12"/>
    <n v="415.88"/>
    <n v="207.94"/>
    <n v="207.94"/>
    <n v="11.37"/>
    <n v="196.57"/>
    <s v="No"/>
    <n v="0"/>
    <n v="196.57"/>
  </r>
  <r>
    <n v="21281"/>
    <n v="88928"/>
    <s v="Critical"/>
    <n v="383"/>
    <x v="116"/>
    <x v="1"/>
    <s v="United States"/>
    <s v="East"/>
    <s v="Pennsylvania"/>
    <s v="Drexel Hill"/>
    <n v="19026"/>
    <d v="2015-03-19T00:00:00"/>
    <d v="2015-03-19T00:00:00"/>
    <s v="Regular Air"/>
    <x v="0"/>
    <x v="0"/>
    <x v="8"/>
    <x v="3"/>
    <x v="166"/>
    <n v="5.34"/>
    <x v="4"/>
    <n v="37.379999999999995"/>
    <n v="2.67"/>
    <n v="18.689999999999998"/>
    <n v="5.63"/>
    <n v="13.059999999999999"/>
    <s v="No"/>
    <n v="0"/>
    <n v="13.059999999999999"/>
  </r>
  <r>
    <n v="21282"/>
    <n v="88928"/>
    <s v="Critical"/>
    <n v="383"/>
    <x v="116"/>
    <x v="1"/>
    <s v="United States"/>
    <s v="East"/>
    <s v="Pennsylvania"/>
    <s v="Drexel Hill"/>
    <n v="19026"/>
    <d v="2015-03-19T00:00:00"/>
    <d v="2015-03-21T00:00:00"/>
    <s v="Express Air"/>
    <x v="0"/>
    <x v="2"/>
    <x v="5"/>
    <x v="3"/>
    <x v="167"/>
    <n v="65.989999999999995"/>
    <x v="29"/>
    <n v="329.95"/>
    <n v="39.593999999999994"/>
    <n v="197.96999999999997"/>
    <n v="5.26"/>
    <n v="126.72000000000001"/>
    <s v="No"/>
    <n v="0"/>
    <n v="126.72000000000001"/>
  </r>
  <r>
    <n v="20919"/>
    <n v="90339"/>
    <s v="High"/>
    <n v="387"/>
    <x v="117"/>
    <x v="2"/>
    <s v="United States"/>
    <s v="Central"/>
    <s v="Nebraska"/>
    <s v="Grand Island"/>
    <n v="68801"/>
    <d v="2015-06-12T00:00:00"/>
    <d v="2015-06-14T00:00:00"/>
    <s v="Express Air"/>
    <x v="0"/>
    <x v="0"/>
    <x v="8"/>
    <x v="3"/>
    <x v="168"/>
    <n v="8.8800000000000008"/>
    <x v="41"/>
    <n v="133.20000000000002"/>
    <n v="4.4400000000000004"/>
    <n v="66.600000000000009"/>
    <n v="6.28"/>
    <n v="60.320000000000007"/>
    <s v="No"/>
    <n v="0"/>
    <n v="60.320000000000007"/>
  </r>
  <r>
    <n v="22223"/>
    <n v="90337"/>
    <s v="Critical"/>
    <n v="388"/>
    <x v="118"/>
    <x v="2"/>
    <s v="United States"/>
    <s v="Central"/>
    <s v="Nebraska"/>
    <s v="Kearney"/>
    <n v="68847"/>
    <d v="2015-01-03T00:00:00"/>
    <d v="2015-01-05T00:00:00"/>
    <s v="Regular Air"/>
    <x v="0"/>
    <x v="0"/>
    <x v="7"/>
    <x v="3"/>
    <x v="169"/>
    <n v="5.28"/>
    <x v="0"/>
    <n v="21.12"/>
    <n v="2.64"/>
    <n v="10.56"/>
    <n v="5.66"/>
    <n v="4.9000000000000004"/>
    <s v="No"/>
    <n v="0"/>
    <n v="4.9000000000000004"/>
  </r>
  <r>
    <n v="22224"/>
    <n v="90337"/>
    <s v="Critical"/>
    <n v="388"/>
    <x v="118"/>
    <x v="2"/>
    <s v="United States"/>
    <s v="Central"/>
    <s v="Nebraska"/>
    <s v="Kearney"/>
    <n v="68847"/>
    <d v="2015-01-03T00:00:00"/>
    <d v="2015-01-06T00:00:00"/>
    <s v="Regular Air"/>
    <x v="0"/>
    <x v="2"/>
    <x v="5"/>
    <x v="3"/>
    <x v="170"/>
    <n v="110.99"/>
    <x v="14"/>
    <n v="221.98"/>
    <n v="66.593999999999994"/>
    <n v="133.18799999999999"/>
    <n v="2.5"/>
    <n v="86.292000000000002"/>
    <s v="No"/>
    <n v="0"/>
    <n v="86.292000000000002"/>
  </r>
  <r>
    <n v="23853"/>
    <n v="90338"/>
    <s v="Low"/>
    <n v="389"/>
    <x v="119"/>
    <x v="2"/>
    <s v="United States"/>
    <s v="Central"/>
    <s v="Nebraska"/>
    <s v="Lincoln"/>
    <n v="68502"/>
    <d v="2015-02-06T00:00:00"/>
    <d v="2015-02-10T00:00:00"/>
    <s v="Delivery Truck"/>
    <x v="0"/>
    <x v="1"/>
    <x v="1"/>
    <x v="1"/>
    <x v="48"/>
    <n v="160.97999999999999"/>
    <x v="21"/>
    <n v="1770.78"/>
    <n v="80.489999999999995"/>
    <n v="885.39"/>
    <n v="30"/>
    <n v="855.39"/>
    <s v="No"/>
    <n v="0"/>
    <n v="855.39"/>
  </r>
  <r>
    <n v="25449"/>
    <n v="86383"/>
    <s v="Medium"/>
    <n v="392"/>
    <x v="120"/>
    <x v="2"/>
    <s v="United States"/>
    <s v="Central"/>
    <s v="Missouri"/>
    <s v="Clayton"/>
    <n v="63105"/>
    <d v="2015-03-05T00:00:00"/>
    <d v="2015-03-07T00:00:00"/>
    <s v="Regular Air"/>
    <x v="0"/>
    <x v="2"/>
    <x v="13"/>
    <x v="3"/>
    <x v="171"/>
    <n v="34.979999999999997"/>
    <x v="12"/>
    <n v="34.979999999999997"/>
    <n v="20.987999999999996"/>
    <n v="20.987999999999996"/>
    <n v="7.53"/>
    <n v="6.4620000000000006"/>
    <s v="No"/>
    <n v="0"/>
    <n v="6.4620000000000006"/>
  </r>
  <r>
    <n v="25450"/>
    <n v="86383"/>
    <s v="Medium"/>
    <n v="392"/>
    <x v="120"/>
    <x v="2"/>
    <s v="United States"/>
    <s v="Central"/>
    <s v="Missouri"/>
    <s v="Clayton"/>
    <n v="63105"/>
    <d v="2015-03-05T00:00:00"/>
    <d v="2015-03-08T00:00:00"/>
    <s v="Regular Air"/>
    <x v="0"/>
    <x v="1"/>
    <x v="2"/>
    <x v="6"/>
    <x v="172"/>
    <n v="19.989999999999998"/>
    <x v="14"/>
    <n v="39.979999999999997"/>
    <n v="9.9949999999999992"/>
    <n v="19.989999999999998"/>
    <n v="11.17"/>
    <n v="8.8199999999999985"/>
    <s v="No"/>
    <n v="0"/>
    <n v="8.8199999999999985"/>
  </r>
  <r>
    <n v="22598"/>
    <n v="86382"/>
    <s v="Low"/>
    <n v="393"/>
    <x v="121"/>
    <x v="1"/>
    <s v="United States"/>
    <s v="East"/>
    <s v="New York"/>
    <s v="Auburn"/>
    <n v="13021"/>
    <d v="2015-02-15T00:00:00"/>
    <d v="2015-02-22T00:00:00"/>
    <s v="Regular Air"/>
    <x v="0"/>
    <x v="0"/>
    <x v="10"/>
    <x v="3"/>
    <x v="173"/>
    <n v="9.7100000000000009"/>
    <x v="17"/>
    <n v="29.130000000000003"/>
    <n v="4.8550000000000004"/>
    <n v="14.565000000000001"/>
    <n v="9.4499999999999993"/>
    <n v="5.115000000000002"/>
    <s v="No"/>
    <n v="0"/>
    <n v="5.115000000000002"/>
  </r>
  <r>
    <n v="24638"/>
    <n v="86384"/>
    <s v="Critical"/>
    <n v="395"/>
    <x v="122"/>
    <x v="3"/>
    <s v="United States"/>
    <s v="South"/>
    <s v="North Carolina"/>
    <s v="Albemarle"/>
    <n v="28001"/>
    <d v="2015-06-18T00:00:00"/>
    <d v="2015-06-19T00:00:00"/>
    <s v="Regular Air"/>
    <x v="0"/>
    <x v="2"/>
    <x v="13"/>
    <x v="3"/>
    <x v="174"/>
    <n v="15.98"/>
    <x v="0"/>
    <n v="63.92"/>
    <n v="9.5879999999999992"/>
    <n v="38.351999999999997"/>
    <n v="4"/>
    <n v="21.568000000000005"/>
    <s v="No"/>
    <n v="0"/>
    <n v="21.568000000000005"/>
  </r>
  <r>
    <n v="24639"/>
    <n v="86384"/>
    <s v="Critical"/>
    <n v="395"/>
    <x v="122"/>
    <x v="3"/>
    <s v="United States"/>
    <s v="South"/>
    <s v="North Carolina"/>
    <s v="Albemarle"/>
    <n v="28001"/>
    <d v="2015-06-18T00:00:00"/>
    <d v="2015-06-20T00:00:00"/>
    <s v="Regular Air"/>
    <x v="0"/>
    <x v="0"/>
    <x v="7"/>
    <x v="3"/>
    <x v="175"/>
    <n v="22.84"/>
    <x v="16"/>
    <n v="456.8"/>
    <n v="11.42"/>
    <n v="228.4"/>
    <n v="5.47"/>
    <n v="222.93"/>
    <s v="No"/>
    <n v="0"/>
    <n v="222.93"/>
  </r>
  <r>
    <n v="20693"/>
    <n v="89319"/>
    <s v="Critical"/>
    <n v="397"/>
    <x v="123"/>
    <x v="1"/>
    <s v="United States"/>
    <s v="East"/>
    <s v="Ohio"/>
    <s v="Cuyahoga Falls"/>
    <n v="44221"/>
    <d v="2015-02-02T00:00:00"/>
    <d v="2015-02-03T00:00:00"/>
    <s v="Regular Air"/>
    <x v="0"/>
    <x v="1"/>
    <x v="11"/>
    <x v="6"/>
    <x v="66"/>
    <n v="154.13"/>
    <x v="15"/>
    <n v="1233.04"/>
    <n v="77.064999999999998"/>
    <n v="616.52"/>
    <n v="69"/>
    <n v="547.52"/>
    <s v="No"/>
    <n v="0"/>
    <n v="547.52"/>
  </r>
  <r>
    <n v="24471"/>
    <n v="89320"/>
    <s v="Medium"/>
    <n v="398"/>
    <x v="124"/>
    <x v="1"/>
    <s v="United States"/>
    <s v="East"/>
    <s v="Ohio"/>
    <s v="Dayton"/>
    <n v="45406"/>
    <d v="2015-05-23T00:00:00"/>
    <d v="2015-05-25T00:00:00"/>
    <s v="Regular Air"/>
    <x v="0"/>
    <x v="1"/>
    <x v="2"/>
    <x v="3"/>
    <x v="176"/>
    <n v="63.94"/>
    <x v="27"/>
    <n v="1982.1399999999999"/>
    <n v="31.97"/>
    <n v="991.06999999999994"/>
    <n v="14.48"/>
    <n v="976.58999999999992"/>
    <s v="No"/>
    <n v="0"/>
    <n v="976.58999999999992"/>
  </r>
  <r>
    <n v="21570"/>
    <n v="87804"/>
    <s v="High"/>
    <n v="406"/>
    <x v="125"/>
    <x v="1"/>
    <s v="United States"/>
    <s v="East"/>
    <s v="New Jersey"/>
    <s v="South Vineland"/>
    <n v="8360"/>
    <d v="2015-05-21T00:00:00"/>
    <d v="2015-05-22T00:00:00"/>
    <s v="Regular Air"/>
    <x v="2"/>
    <x v="0"/>
    <x v="7"/>
    <x v="0"/>
    <x v="177"/>
    <n v="4.9800000000000004"/>
    <x v="41"/>
    <n v="74.7"/>
    <n v="2.4900000000000002"/>
    <n v="37.35"/>
    <n v="0.8"/>
    <n v="36.550000000000004"/>
    <s v="No"/>
    <n v="0"/>
    <n v="36.550000000000004"/>
  </r>
  <r>
    <n v="19104"/>
    <n v="89639"/>
    <s v="Low"/>
    <n v="408"/>
    <x v="126"/>
    <x v="2"/>
    <s v="United States"/>
    <s v="Central"/>
    <s v="Texas"/>
    <s v="San Juan"/>
    <n v="78589"/>
    <d v="2015-05-02T00:00:00"/>
    <d v="2015-05-06T00:00:00"/>
    <s v="Regular Air"/>
    <x v="0"/>
    <x v="0"/>
    <x v="8"/>
    <x v="3"/>
    <x v="178"/>
    <n v="29.17"/>
    <x v="33"/>
    <n v="408.38"/>
    <n v="14.585000000000001"/>
    <n v="204.19"/>
    <n v="6.27"/>
    <n v="197.92"/>
    <s v="No"/>
    <n v="0"/>
    <n v="197.92"/>
  </r>
  <r>
    <n v="18428"/>
    <n v="87905"/>
    <s v="High"/>
    <n v="411"/>
    <x v="127"/>
    <x v="0"/>
    <s v="United States"/>
    <s v="West"/>
    <s v="California"/>
    <s v="Oakland"/>
    <n v="94601"/>
    <d v="2015-05-04T00:00:00"/>
    <d v="2015-05-07T00:00:00"/>
    <s v="Express Air"/>
    <x v="3"/>
    <x v="0"/>
    <x v="10"/>
    <x v="3"/>
    <x v="179"/>
    <n v="178.47"/>
    <x v="23"/>
    <n v="1606.23"/>
    <n v="89.234999999999999"/>
    <n v="803.11500000000001"/>
    <n v="19.989999999999998"/>
    <n v="783.125"/>
    <s v="No"/>
    <n v="0"/>
    <n v="783.125"/>
  </r>
  <r>
    <n v="21739"/>
    <n v="87700"/>
    <s v="Critical"/>
    <n v="421"/>
    <x v="128"/>
    <x v="1"/>
    <s v="United States"/>
    <s v="East"/>
    <s v="New Jersey"/>
    <s v="Elizabeth"/>
    <n v="7201"/>
    <d v="2015-02-06T00:00:00"/>
    <d v="2015-02-08T00:00:00"/>
    <s v="Regular Air"/>
    <x v="2"/>
    <x v="2"/>
    <x v="6"/>
    <x v="4"/>
    <x v="180"/>
    <n v="999.99"/>
    <x v="12"/>
    <n v="999.99"/>
    <n v="599.99400000000003"/>
    <n v="599.99400000000003"/>
    <n v="13.99"/>
    <n v="386.00599999999997"/>
    <s v="No"/>
    <n v="0"/>
    <n v="386.00599999999997"/>
  </r>
  <r>
    <n v="22355"/>
    <n v="88479"/>
    <s v="High"/>
    <n v="428"/>
    <x v="129"/>
    <x v="0"/>
    <s v="United States"/>
    <s v="West"/>
    <s v="Nevada"/>
    <s v="Carson City"/>
    <n v="89701"/>
    <d v="2015-01-15T00:00:00"/>
    <d v="2015-01-16T00:00:00"/>
    <s v="Regular Air"/>
    <x v="0"/>
    <x v="2"/>
    <x v="13"/>
    <x v="2"/>
    <x v="108"/>
    <n v="15.28"/>
    <x v="41"/>
    <n v="229.2"/>
    <n v="9.1679999999999993"/>
    <n v="137.51999999999998"/>
    <n v="1.99"/>
    <n v="89.690000000000012"/>
    <s v="No"/>
    <n v="0"/>
    <n v="89.690000000000012"/>
  </r>
  <r>
    <n v="22356"/>
    <n v="88479"/>
    <s v="High"/>
    <n v="428"/>
    <x v="129"/>
    <x v="0"/>
    <s v="United States"/>
    <s v="West"/>
    <s v="Nevada"/>
    <s v="Carson City"/>
    <n v="89701"/>
    <d v="2015-01-15T00:00:00"/>
    <d v="2015-01-16T00:00:00"/>
    <s v="Regular Air"/>
    <x v="0"/>
    <x v="2"/>
    <x v="5"/>
    <x v="2"/>
    <x v="181"/>
    <n v="85.99"/>
    <x v="12"/>
    <n v="85.99"/>
    <n v="51.593999999999994"/>
    <n v="51.593999999999994"/>
    <n v="3.3"/>
    <n v="31.096"/>
    <s v="No"/>
    <n v="0"/>
    <n v="31.096"/>
  </r>
  <r>
    <n v="25351"/>
    <n v="88480"/>
    <s v="Not Specified"/>
    <n v="428"/>
    <x v="129"/>
    <x v="0"/>
    <s v="United States"/>
    <s v="West"/>
    <s v="Nevada"/>
    <s v="Carson City"/>
    <n v="89701"/>
    <d v="2015-03-03T00:00:00"/>
    <d v="2015-03-05T00:00:00"/>
    <s v="Regular Air"/>
    <x v="0"/>
    <x v="0"/>
    <x v="4"/>
    <x v="3"/>
    <x v="182"/>
    <n v="10.98"/>
    <x v="2"/>
    <n v="241.56"/>
    <n v="5.49"/>
    <n v="120.78"/>
    <n v="4.8"/>
    <n v="115.98"/>
    <s v="No"/>
    <n v="0"/>
    <n v="115.98"/>
  </r>
  <r>
    <n v="19988"/>
    <n v="90695"/>
    <s v="Low"/>
    <n v="437"/>
    <x v="130"/>
    <x v="1"/>
    <s v="United States"/>
    <s v="East"/>
    <s v="Massachusetts"/>
    <s v="Lunenburg"/>
    <n v="1462"/>
    <d v="2015-06-22T00:00:00"/>
    <d v="2015-06-27T00:00:00"/>
    <s v="Regular Air"/>
    <x v="2"/>
    <x v="2"/>
    <x v="5"/>
    <x v="3"/>
    <x v="89"/>
    <n v="125.99"/>
    <x v="23"/>
    <n v="1133.9099999999999"/>
    <n v="75.593999999999994"/>
    <n v="680.346"/>
    <n v="8.08"/>
    <n v="445.48399999999987"/>
    <s v="No"/>
    <n v="0"/>
    <n v="445.48399999999987"/>
  </r>
  <r>
    <n v="25813"/>
    <n v="88085"/>
    <s v="Critical"/>
    <n v="444"/>
    <x v="131"/>
    <x v="2"/>
    <s v="United States"/>
    <s v="Central"/>
    <s v="Illinois"/>
    <s v="Urbana"/>
    <n v="61801"/>
    <d v="2015-05-25T00:00:00"/>
    <d v="2015-05-28T00:00:00"/>
    <s v="Regular Air"/>
    <x v="2"/>
    <x v="1"/>
    <x v="2"/>
    <x v="0"/>
    <x v="150"/>
    <n v="7.59"/>
    <x v="18"/>
    <n v="326.37"/>
    <n v="3.7949999999999999"/>
    <n v="163.185"/>
    <n v="4"/>
    <n v="159.185"/>
    <s v="No"/>
    <n v="0"/>
    <n v="159.185"/>
  </r>
  <r>
    <n v="23153"/>
    <n v="88083"/>
    <s v="Not Specified"/>
    <n v="445"/>
    <x v="132"/>
    <x v="2"/>
    <s v="United States"/>
    <s v="Central"/>
    <s v="Nebraska"/>
    <s v="Norfolk"/>
    <n v="68701"/>
    <d v="2015-04-11T00:00:00"/>
    <d v="2015-04-13T00:00:00"/>
    <s v="Regular Air"/>
    <x v="2"/>
    <x v="0"/>
    <x v="7"/>
    <x v="3"/>
    <x v="183"/>
    <n v="48.04"/>
    <x v="14"/>
    <n v="96.08"/>
    <n v="24.02"/>
    <n v="48.04"/>
    <n v="19.989999999999998"/>
    <n v="28.05"/>
    <s v="No"/>
    <n v="0"/>
    <n v="28.05"/>
  </r>
  <r>
    <n v="23862"/>
    <n v="88084"/>
    <s v="High"/>
    <n v="445"/>
    <x v="132"/>
    <x v="2"/>
    <s v="United States"/>
    <s v="Central"/>
    <s v="Nebraska"/>
    <s v="Norfolk"/>
    <n v="68701"/>
    <d v="2015-06-23T00:00:00"/>
    <d v="2015-06-24T00:00:00"/>
    <s v="Delivery Truck"/>
    <x v="2"/>
    <x v="1"/>
    <x v="14"/>
    <x v="5"/>
    <x v="161"/>
    <n v="200.98"/>
    <x v="23"/>
    <n v="1808.82"/>
    <n v="100.49"/>
    <n v="904.41"/>
    <n v="55.96"/>
    <n v="848.44999999999993"/>
    <s v="No"/>
    <n v="0"/>
    <n v="848.44999999999993"/>
  </r>
  <r>
    <n v="23863"/>
    <n v="88084"/>
    <s v="High"/>
    <n v="445"/>
    <x v="132"/>
    <x v="2"/>
    <s v="United States"/>
    <s v="Central"/>
    <s v="Nebraska"/>
    <s v="Norfolk"/>
    <n v="68701"/>
    <d v="2015-06-23T00:00:00"/>
    <d v="2015-06-24T00:00:00"/>
    <s v="Regular Air"/>
    <x v="2"/>
    <x v="0"/>
    <x v="0"/>
    <x v="0"/>
    <x v="184"/>
    <n v="2.78"/>
    <x v="21"/>
    <n v="30.58"/>
    <n v="1.39"/>
    <n v="15.29"/>
    <n v="0.97"/>
    <n v="14.319999999999999"/>
    <s v="No"/>
    <n v="0"/>
    <n v="14.319999999999999"/>
  </r>
  <r>
    <n v="19694"/>
    <n v="90449"/>
    <s v="Not Specified"/>
    <n v="447"/>
    <x v="133"/>
    <x v="2"/>
    <s v="United States"/>
    <s v="Central"/>
    <s v="Minnesota"/>
    <s v="Roseville"/>
    <n v="55113"/>
    <d v="2015-06-25T00:00:00"/>
    <d v="2015-06-28T00:00:00"/>
    <s v="Delivery Truck"/>
    <x v="0"/>
    <x v="1"/>
    <x v="1"/>
    <x v="1"/>
    <x v="185"/>
    <n v="130.97999999999999"/>
    <x v="12"/>
    <n v="130.97999999999999"/>
    <n v="65.489999999999995"/>
    <n v="65.489999999999995"/>
    <n v="30"/>
    <n v="35.489999999999995"/>
    <s v="No"/>
    <n v="0"/>
    <n v="35.489999999999995"/>
  </r>
  <r>
    <n v="19695"/>
    <n v="90449"/>
    <s v="Not Specified"/>
    <n v="447"/>
    <x v="133"/>
    <x v="2"/>
    <s v="United States"/>
    <s v="Central"/>
    <s v="Minnesota"/>
    <s v="Roseville"/>
    <n v="55113"/>
    <d v="2015-06-25T00:00:00"/>
    <d v="2015-06-25T00:00:00"/>
    <s v="Regular Air"/>
    <x v="0"/>
    <x v="2"/>
    <x v="5"/>
    <x v="3"/>
    <x v="186"/>
    <n v="200.99"/>
    <x v="21"/>
    <n v="2210.8900000000003"/>
    <n v="120.59399999999999"/>
    <n v="1326.5339999999999"/>
    <n v="4.2"/>
    <n v="880.1560000000004"/>
    <s v="No"/>
    <n v="0"/>
    <n v="880.1560000000004"/>
  </r>
  <r>
    <n v="20851"/>
    <n v="86010"/>
    <s v="High"/>
    <n v="451"/>
    <x v="134"/>
    <x v="0"/>
    <s v="United States"/>
    <s v="West"/>
    <s v="California"/>
    <s v="Los Altos"/>
    <n v="94024"/>
    <d v="2015-04-10T00:00:00"/>
    <d v="2015-04-11T00:00:00"/>
    <s v="Regular Air"/>
    <x v="1"/>
    <x v="2"/>
    <x v="6"/>
    <x v="4"/>
    <x v="187"/>
    <n v="15.99"/>
    <x v="14"/>
    <n v="31.98"/>
    <n v="9.5939999999999994"/>
    <n v="19.187999999999999"/>
    <n v="11.28"/>
    <n v="1.5120000000000022"/>
    <s v="No"/>
    <n v="0"/>
    <n v="1.5120000000000022"/>
  </r>
  <r>
    <n v="21117"/>
    <n v="86012"/>
    <s v="Critical"/>
    <n v="451"/>
    <x v="134"/>
    <x v="0"/>
    <s v="United States"/>
    <s v="West"/>
    <s v="California"/>
    <s v="Los Altos"/>
    <n v="94024"/>
    <d v="2015-05-27T00:00:00"/>
    <d v="2015-05-28T00:00:00"/>
    <s v="Regular Air"/>
    <x v="1"/>
    <x v="0"/>
    <x v="8"/>
    <x v="3"/>
    <x v="188"/>
    <n v="37.700000000000003"/>
    <x v="1"/>
    <n v="452.40000000000003"/>
    <n v="18.850000000000001"/>
    <n v="226.20000000000002"/>
    <n v="2.99"/>
    <n v="223.21"/>
    <s v="No"/>
    <n v="0"/>
    <n v="223.21"/>
  </r>
  <r>
    <n v="18536"/>
    <n v="86013"/>
    <s v="Low"/>
    <n v="451"/>
    <x v="134"/>
    <x v="0"/>
    <s v="United States"/>
    <s v="West"/>
    <s v="California"/>
    <s v="Los Altos"/>
    <n v="94024"/>
    <d v="2015-01-05T00:00:00"/>
    <d v="2015-01-10T00:00:00"/>
    <s v="Regular Air"/>
    <x v="1"/>
    <x v="0"/>
    <x v="8"/>
    <x v="3"/>
    <x v="168"/>
    <n v="8.8800000000000008"/>
    <x v="14"/>
    <n v="17.760000000000002"/>
    <n v="4.4400000000000004"/>
    <n v="8.8800000000000008"/>
    <n v="6.28"/>
    <n v="2.6000000000000005"/>
    <s v="No"/>
    <n v="0"/>
    <n v="2.6000000000000005"/>
  </r>
  <r>
    <n v="18537"/>
    <n v="86013"/>
    <s v="Low"/>
    <n v="451"/>
    <x v="134"/>
    <x v="0"/>
    <s v="United States"/>
    <s v="West"/>
    <s v="California"/>
    <s v="Los Altos"/>
    <n v="94024"/>
    <d v="2015-01-05T00:00:00"/>
    <d v="2015-01-14T00:00:00"/>
    <s v="Regular Air"/>
    <x v="1"/>
    <x v="0"/>
    <x v="9"/>
    <x v="3"/>
    <x v="116"/>
    <n v="2.88"/>
    <x v="15"/>
    <n v="23.04"/>
    <n v="1.44"/>
    <n v="11.52"/>
    <n v="0.99"/>
    <n v="10.53"/>
    <s v="No"/>
    <n v="0"/>
    <n v="10.53"/>
  </r>
  <r>
    <n v="21118"/>
    <n v="86012"/>
    <s v="Critical"/>
    <n v="452"/>
    <x v="135"/>
    <x v="0"/>
    <s v="United States"/>
    <s v="West"/>
    <s v="California"/>
    <s v="Los Banos"/>
    <n v="93635"/>
    <d v="2015-05-27T00:00:00"/>
    <d v="2015-05-28T00:00:00"/>
    <s v="Regular Air"/>
    <x v="1"/>
    <x v="2"/>
    <x v="5"/>
    <x v="2"/>
    <x v="134"/>
    <n v="55.99"/>
    <x v="12"/>
    <n v="55.99"/>
    <n v="33.594000000000001"/>
    <n v="33.594000000000001"/>
    <n v="5"/>
    <n v="17.396000000000001"/>
    <s v="No"/>
    <n v="0"/>
    <n v="17.396000000000001"/>
  </r>
  <r>
    <n v="22318"/>
    <n v="86011"/>
    <s v="Not Specified"/>
    <n v="453"/>
    <x v="136"/>
    <x v="0"/>
    <s v="United States"/>
    <s v="West"/>
    <s v="California"/>
    <s v="Los Gatos"/>
    <n v="95032"/>
    <d v="2015-05-08T00:00:00"/>
    <d v="2015-05-10T00:00:00"/>
    <s v="Regular Air"/>
    <x v="0"/>
    <x v="1"/>
    <x v="2"/>
    <x v="3"/>
    <x v="189"/>
    <n v="29.34"/>
    <x v="12"/>
    <n v="29.34"/>
    <n v="14.67"/>
    <n v="14.67"/>
    <n v="7.87"/>
    <n v="6.8"/>
    <s v="No"/>
    <n v="0"/>
    <n v="6.8"/>
  </r>
  <r>
    <n v="22874"/>
    <n v="86014"/>
    <s v="Low"/>
    <n v="460"/>
    <x v="137"/>
    <x v="1"/>
    <s v="United States"/>
    <s v="East"/>
    <s v="New Jersey"/>
    <s v="Millville"/>
    <n v="8332"/>
    <d v="2015-05-23T00:00:00"/>
    <d v="2015-05-30T00:00:00"/>
    <s v="Regular Air"/>
    <x v="1"/>
    <x v="0"/>
    <x v="10"/>
    <x v="3"/>
    <x v="190"/>
    <n v="16.91"/>
    <x v="27"/>
    <n v="524.21"/>
    <n v="8.4550000000000001"/>
    <n v="262.10500000000002"/>
    <n v="6.25"/>
    <n v="255.85500000000002"/>
    <s v="No"/>
    <n v="0"/>
    <n v="255.85500000000002"/>
  </r>
  <r>
    <n v="18467"/>
    <n v="88061"/>
    <s v="Low"/>
    <n v="463"/>
    <x v="138"/>
    <x v="0"/>
    <s v="United States"/>
    <s v="West"/>
    <s v="California"/>
    <s v="West Hollywood"/>
    <n v="90069"/>
    <d v="2015-01-14T00:00:00"/>
    <d v="2015-01-16T00:00:00"/>
    <s v="Regular Air"/>
    <x v="2"/>
    <x v="0"/>
    <x v="10"/>
    <x v="3"/>
    <x v="191"/>
    <n v="165.2"/>
    <x v="4"/>
    <n v="1156.3999999999999"/>
    <n v="82.6"/>
    <n v="578.19999999999993"/>
    <n v="19.989999999999998"/>
    <n v="558.20999999999992"/>
    <s v="No"/>
    <n v="0"/>
    <n v="558.20999999999992"/>
  </r>
  <r>
    <n v="22754"/>
    <n v="88060"/>
    <s v="Not Specified"/>
    <n v="466"/>
    <x v="139"/>
    <x v="1"/>
    <s v="United States"/>
    <s v="East"/>
    <s v="Massachusetts"/>
    <s v="Bellingham"/>
    <n v="2019"/>
    <d v="2015-01-11T00:00:00"/>
    <d v="2015-01-11T00:00:00"/>
    <s v="Delivery Truck"/>
    <x v="2"/>
    <x v="2"/>
    <x v="6"/>
    <x v="1"/>
    <x v="192"/>
    <n v="297.64"/>
    <x v="29"/>
    <n v="1488.1999999999998"/>
    <n v="178.58399999999997"/>
    <n v="892.91999999999985"/>
    <n v="14.7"/>
    <n v="580.57999999999993"/>
    <s v="No"/>
    <n v="0"/>
    <n v="580.57999999999993"/>
  </r>
  <r>
    <n v="22755"/>
    <n v="88060"/>
    <s v="Not Specified"/>
    <n v="467"/>
    <x v="140"/>
    <x v="1"/>
    <s v="United States"/>
    <s v="East"/>
    <s v="Massachusetts"/>
    <s v="Beverly"/>
    <n v="1915"/>
    <d v="2015-01-11T00:00:00"/>
    <d v="2015-01-12T00:00:00"/>
    <s v="Regular Air"/>
    <x v="2"/>
    <x v="1"/>
    <x v="2"/>
    <x v="6"/>
    <x v="193"/>
    <n v="12.99"/>
    <x v="21"/>
    <n v="142.89000000000001"/>
    <n v="6.4950000000000001"/>
    <n v="71.445000000000007"/>
    <n v="14.37"/>
    <n v="57.07500000000001"/>
    <s v="No"/>
    <n v="0"/>
    <n v="57.07500000000001"/>
  </r>
  <r>
    <n v="22756"/>
    <n v="88060"/>
    <s v="Not Specified"/>
    <n v="468"/>
    <x v="141"/>
    <x v="1"/>
    <s v="United States"/>
    <s v="East"/>
    <s v="Massachusetts"/>
    <s v="Hanson"/>
    <n v="2341"/>
    <d v="2015-01-11T00:00:00"/>
    <d v="2015-01-12T00:00:00"/>
    <s v="Regular Air"/>
    <x v="2"/>
    <x v="0"/>
    <x v="15"/>
    <x v="4"/>
    <x v="194"/>
    <n v="14.42"/>
    <x v="29"/>
    <n v="72.099999999999994"/>
    <n v="7.21"/>
    <n v="36.049999999999997"/>
    <n v="6.75"/>
    <n v="29.299999999999997"/>
    <s v="No"/>
    <n v="0"/>
    <n v="29.299999999999997"/>
  </r>
  <r>
    <n v="22757"/>
    <n v="88060"/>
    <s v="Not Specified"/>
    <n v="469"/>
    <x v="142"/>
    <x v="1"/>
    <s v="United States"/>
    <s v="East"/>
    <s v="New Jersey"/>
    <s v="Hawthorne"/>
    <n v="7506"/>
    <d v="2015-01-11T00:00:00"/>
    <d v="2015-01-13T00:00:00"/>
    <s v="Express Air"/>
    <x v="2"/>
    <x v="1"/>
    <x v="2"/>
    <x v="3"/>
    <x v="16"/>
    <n v="4.1399999999999997"/>
    <x v="4"/>
    <n v="28.979999999999997"/>
    <n v="2.0699999999999998"/>
    <n v="14.489999999999998"/>
    <n v="6.6"/>
    <n v="7.8899999999999988"/>
    <s v="No"/>
    <n v="0"/>
    <n v="7.8899999999999988"/>
  </r>
  <r>
    <n v="22758"/>
    <n v="88060"/>
    <s v="Not Specified"/>
    <n v="470"/>
    <x v="143"/>
    <x v="1"/>
    <s v="United States"/>
    <s v="East"/>
    <s v="New Jersey"/>
    <s v="Trenton"/>
    <n v="8601"/>
    <d v="2015-01-11T00:00:00"/>
    <d v="2015-01-11T00:00:00"/>
    <s v="Regular Air"/>
    <x v="2"/>
    <x v="0"/>
    <x v="7"/>
    <x v="3"/>
    <x v="195"/>
    <n v="11.34"/>
    <x v="29"/>
    <n v="56.7"/>
    <n v="5.67"/>
    <n v="28.35"/>
    <n v="5.01"/>
    <n v="23.340000000000003"/>
    <s v="No"/>
    <n v="0"/>
    <n v="23.340000000000003"/>
  </r>
  <r>
    <n v="462"/>
    <n v="3138"/>
    <s v="Not Specified"/>
    <n v="471"/>
    <x v="144"/>
    <x v="3"/>
    <s v="United States"/>
    <s v="South"/>
    <s v="Georgia"/>
    <s v="Atlanta"/>
    <n v="30318"/>
    <d v="2015-02-08T00:00:00"/>
    <d v="2015-02-08T00:00:00"/>
    <s v="Express Air"/>
    <x v="3"/>
    <x v="2"/>
    <x v="13"/>
    <x v="3"/>
    <x v="196"/>
    <n v="179.99"/>
    <x v="0"/>
    <n v="719.96"/>
    <n v="107.994"/>
    <n v="431.976"/>
    <n v="19.989999999999998"/>
    <n v="267.99400000000003"/>
    <s v="No"/>
    <n v="0"/>
    <n v="267.99400000000003"/>
  </r>
  <r>
    <n v="18462"/>
    <n v="88023"/>
    <s v="Not Specified"/>
    <n v="472"/>
    <x v="145"/>
    <x v="1"/>
    <s v="United States"/>
    <s v="East"/>
    <s v="Maryland"/>
    <s v="Randallstown"/>
    <n v="21133"/>
    <d v="2015-02-08T00:00:00"/>
    <d v="2015-02-08T00:00:00"/>
    <s v="Express Air"/>
    <x v="3"/>
    <x v="2"/>
    <x v="13"/>
    <x v="3"/>
    <x v="196"/>
    <n v="179.99"/>
    <x v="12"/>
    <n v="179.99"/>
    <n v="107.994"/>
    <n v="107.994"/>
    <n v="19.989999999999998"/>
    <n v="52.006000000000014"/>
    <s v="No"/>
    <n v="0"/>
    <n v="52.006000000000014"/>
  </r>
  <r>
    <n v="20637"/>
    <n v="90353"/>
    <s v="Critical"/>
    <n v="483"/>
    <x v="146"/>
    <x v="2"/>
    <s v="United States"/>
    <s v="Central"/>
    <s v="Illinois"/>
    <s v="Oswego"/>
    <n v="60543"/>
    <d v="2015-01-27T00:00:00"/>
    <d v="2015-01-28T00:00:00"/>
    <s v="Regular Air"/>
    <x v="0"/>
    <x v="0"/>
    <x v="15"/>
    <x v="3"/>
    <x v="197"/>
    <n v="11.97"/>
    <x v="6"/>
    <n v="71.820000000000007"/>
    <n v="5.9850000000000003"/>
    <n v="35.910000000000004"/>
    <n v="4.9800000000000004"/>
    <n v="30.930000000000003"/>
    <s v="No"/>
    <n v="0"/>
    <n v="30.930000000000003"/>
  </r>
  <r>
    <n v="22864"/>
    <n v="90354"/>
    <s v="Not Specified"/>
    <n v="483"/>
    <x v="146"/>
    <x v="2"/>
    <s v="United States"/>
    <s v="Central"/>
    <s v="Illinois"/>
    <s v="Oswego"/>
    <n v="60543"/>
    <d v="2015-04-23T00:00:00"/>
    <d v="2015-04-24T00:00:00"/>
    <s v="Regular Air"/>
    <x v="0"/>
    <x v="0"/>
    <x v="8"/>
    <x v="3"/>
    <x v="198"/>
    <n v="3.36"/>
    <x v="14"/>
    <n v="6.72"/>
    <n v="1.68"/>
    <n v="3.36"/>
    <n v="6.27"/>
    <n v="-2.9099999999999997"/>
    <s v="No"/>
    <n v="0"/>
    <n v="-2.9099999999999997"/>
  </r>
  <r>
    <n v="22865"/>
    <n v="90354"/>
    <s v="Not Specified"/>
    <n v="483"/>
    <x v="146"/>
    <x v="2"/>
    <s v="United States"/>
    <s v="Central"/>
    <s v="Illinois"/>
    <s v="Oswego"/>
    <n v="60543"/>
    <d v="2015-04-23T00:00:00"/>
    <d v="2015-04-25T00:00:00"/>
    <s v="Regular Air"/>
    <x v="0"/>
    <x v="2"/>
    <x v="16"/>
    <x v="6"/>
    <x v="199"/>
    <n v="699.99"/>
    <x v="23"/>
    <n v="6299.91"/>
    <n v="419.99399999999997"/>
    <n v="3779.9459999999999"/>
    <n v="24.49"/>
    <n v="2495.4740000000002"/>
    <s v="No"/>
    <n v="0"/>
    <n v="2495.4740000000002"/>
  </r>
  <r>
    <n v="20668"/>
    <n v="91062"/>
    <s v="Not Specified"/>
    <n v="485"/>
    <x v="147"/>
    <x v="0"/>
    <s v="United States"/>
    <s v="West"/>
    <s v="California"/>
    <s v="Fresno"/>
    <n v="93727"/>
    <d v="2015-03-18T00:00:00"/>
    <d v="2015-03-20T00:00:00"/>
    <s v="Regular Air"/>
    <x v="0"/>
    <x v="0"/>
    <x v="9"/>
    <x v="3"/>
    <x v="200"/>
    <n v="2.88"/>
    <x v="17"/>
    <n v="8.64"/>
    <n v="1.44"/>
    <n v="4.32"/>
    <n v="0.5"/>
    <n v="3.8200000000000003"/>
    <s v="No"/>
    <n v="0"/>
    <n v="3.8200000000000003"/>
  </r>
  <r>
    <n v="23394"/>
    <n v="91063"/>
    <s v="Medium"/>
    <n v="487"/>
    <x v="148"/>
    <x v="1"/>
    <s v="United States"/>
    <s v="East"/>
    <s v="Maine"/>
    <s v="Sanford"/>
    <n v="4073"/>
    <d v="2015-05-18T00:00:00"/>
    <d v="2015-05-19T00:00:00"/>
    <s v="Express Air"/>
    <x v="0"/>
    <x v="0"/>
    <x v="8"/>
    <x v="3"/>
    <x v="198"/>
    <n v="3.36"/>
    <x v="29"/>
    <n v="16.8"/>
    <n v="1.68"/>
    <n v="8.4"/>
    <n v="6.27"/>
    <n v="2.1300000000000008"/>
    <s v="No"/>
    <n v="0"/>
    <n v="2.1300000000000008"/>
  </r>
  <r>
    <n v="23395"/>
    <n v="91063"/>
    <s v="Medium"/>
    <n v="488"/>
    <x v="149"/>
    <x v="1"/>
    <s v="United States"/>
    <s v="East"/>
    <s v="Maine"/>
    <s v="South Portland"/>
    <n v="4106"/>
    <d v="2015-05-18T00:00:00"/>
    <d v="2015-05-20T00:00:00"/>
    <s v="Regular Air"/>
    <x v="0"/>
    <x v="0"/>
    <x v="7"/>
    <x v="3"/>
    <x v="94"/>
    <n v="12.28"/>
    <x v="14"/>
    <n v="24.56"/>
    <n v="6.14"/>
    <n v="12.28"/>
    <n v="4.8600000000000003"/>
    <n v="7.419999999999999"/>
    <s v="No"/>
    <n v="0"/>
    <n v="7.419999999999999"/>
  </r>
  <r>
    <n v="23393"/>
    <n v="91063"/>
    <s v="Medium"/>
    <n v="489"/>
    <x v="150"/>
    <x v="1"/>
    <s v="United States"/>
    <s v="East"/>
    <s v="Massachusetts"/>
    <s v="Norwood"/>
    <n v="2062"/>
    <d v="2015-05-18T00:00:00"/>
    <d v="2015-05-18T00:00:00"/>
    <s v="Regular Air"/>
    <x v="0"/>
    <x v="2"/>
    <x v="5"/>
    <x v="0"/>
    <x v="201"/>
    <n v="20.99"/>
    <x v="33"/>
    <n v="293.85999999999996"/>
    <n v="12.593999999999999"/>
    <n v="176.316"/>
    <n v="0.99"/>
    <n v="116.55399999999996"/>
    <s v="No"/>
    <n v="0"/>
    <n v="116.55399999999996"/>
  </r>
  <r>
    <n v="1147"/>
    <n v="8353"/>
    <s v="Medium"/>
    <n v="491"/>
    <x v="151"/>
    <x v="1"/>
    <s v="United States"/>
    <s v="East"/>
    <s v="New York"/>
    <s v="New York City"/>
    <n v="10154"/>
    <d v="2015-05-15T00:00:00"/>
    <d v="2015-05-17T00:00:00"/>
    <s v="Regular Air"/>
    <x v="3"/>
    <x v="0"/>
    <x v="0"/>
    <x v="0"/>
    <x v="202"/>
    <n v="2.94"/>
    <x v="24"/>
    <n v="67.62"/>
    <n v="1.47"/>
    <n v="33.81"/>
    <n v="0.96"/>
    <n v="32.85"/>
    <s v="Yes"/>
    <n v="32.85"/>
    <n v="0"/>
  </r>
  <r>
    <n v="1450"/>
    <n v="10464"/>
    <s v="Critical"/>
    <n v="491"/>
    <x v="151"/>
    <x v="1"/>
    <s v="United States"/>
    <s v="East"/>
    <s v="New York"/>
    <s v="New York City"/>
    <n v="10154"/>
    <d v="2015-02-10T00:00:00"/>
    <d v="2015-02-11T00:00:00"/>
    <s v="Regular Air"/>
    <x v="3"/>
    <x v="0"/>
    <x v="7"/>
    <x v="3"/>
    <x v="46"/>
    <n v="4.9800000000000004"/>
    <x v="44"/>
    <n v="204.18"/>
    <n v="2.4900000000000002"/>
    <n v="102.09"/>
    <n v="6.07"/>
    <n v="96.02000000000001"/>
    <s v="No"/>
    <n v="0"/>
    <n v="96.02000000000001"/>
  </r>
  <r>
    <n v="914"/>
    <n v="6562"/>
    <s v="Critical"/>
    <n v="491"/>
    <x v="151"/>
    <x v="1"/>
    <s v="United States"/>
    <s v="East"/>
    <s v="New York"/>
    <s v="New York City"/>
    <n v="10154"/>
    <d v="2015-06-20T00:00:00"/>
    <d v="2015-06-22T00:00:00"/>
    <s v="Delivery Truck"/>
    <x v="3"/>
    <x v="2"/>
    <x v="6"/>
    <x v="1"/>
    <x v="203"/>
    <n v="1360.14"/>
    <x v="2"/>
    <n v="29923.08"/>
    <n v="816.08400000000006"/>
    <n v="17953.848000000002"/>
    <n v="14.7"/>
    <n v="11954.531999999999"/>
    <s v="No"/>
    <n v="0"/>
    <n v="11954.531999999999"/>
  </r>
  <r>
    <n v="6046"/>
    <n v="42852"/>
    <s v="Not Specified"/>
    <n v="491"/>
    <x v="151"/>
    <x v="1"/>
    <s v="United States"/>
    <s v="East"/>
    <s v="New York"/>
    <s v="New York City"/>
    <n v="10154"/>
    <d v="2015-06-20T00:00:00"/>
    <d v="2015-06-22T00:00:00"/>
    <s v="Regular Air"/>
    <x v="3"/>
    <x v="0"/>
    <x v="7"/>
    <x v="3"/>
    <x v="204"/>
    <n v="9.06"/>
    <x v="40"/>
    <n v="217.44"/>
    <n v="4.53"/>
    <n v="108.72"/>
    <n v="9.86"/>
    <n v="98.86"/>
    <s v="No"/>
    <n v="0"/>
    <n v="98.86"/>
  </r>
  <r>
    <n v="18757"/>
    <n v="88906"/>
    <s v="Not Specified"/>
    <n v="493"/>
    <x v="152"/>
    <x v="0"/>
    <s v="United States"/>
    <s v="West"/>
    <s v="Washington"/>
    <s v="Seatac"/>
    <n v="98158"/>
    <d v="2015-01-20T00:00:00"/>
    <d v="2015-01-22T00:00:00"/>
    <s v="Regular Air"/>
    <x v="3"/>
    <x v="0"/>
    <x v="7"/>
    <x v="3"/>
    <x v="205"/>
    <n v="6.48"/>
    <x v="5"/>
    <n v="64.800000000000011"/>
    <n v="3.24"/>
    <n v="32.400000000000006"/>
    <n v="6.6"/>
    <n v="25.800000000000004"/>
    <s v="No"/>
    <n v="0"/>
    <n v="25.800000000000004"/>
  </r>
  <r>
    <n v="18758"/>
    <n v="88906"/>
    <s v="Not Specified"/>
    <n v="493"/>
    <x v="152"/>
    <x v="0"/>
    <s v="United States"/>
    <s v="West"/>
    <s v="Washington"/>
    <s v="Seatac"/>
    <n v="98158"/>
    <d v="2015-01-20T00:00:00"/>
    <d v="2015-01-21T00:00:00"/>
    <s v="Regular Air"/>
    <x v="3"/>
    <x v="0"/>
    <x v="10"/>
    <x v="3"/>
    <x v="206"/>
    <n v="17.149999999999999"/>
    <x v="29"/>
    <n v="85.75"/>
    <n v="8.5749999999999993"/>
    <n v="42.875"/>
    <n v="4.96"/>
    <n v="37.914999999999999"/>
    <s v="No"/>
    <n v="0"/>
    <n v="37.914999999999999"/>
  </r>
  <r>
    <n v="19146"/>
    <n v="88905"/>
    <s v="Medium"/>
    <n v="494"/>
    <x v="153"/>
    <x v="0"/>
    <s v="United States"/>
    <s v="West"/>
    <s v="Washington"/>
    <s v="Seattle"/>
    <n v="98115"/>
    <d v="2015-05-15T00:00:00"/>
    <d v="2015-05-17T00:00:00"/>
    <s v="Regular Air"/>
    <x v="3"/>
    <x v="2"/>
    <x v="13"/>
    <x v="2"/>
    <x v="207"/>
    <n v="8.32"/>
    <x v="1"/>
    <n v="99.84"/>
    <n v="4.992"/>
    <n v="59.903999999999996"/>
    <n v="2.38"/>
    <n v="37.556000000000004"/>
    <s v="No"/>
    <n v="0"/>
    <n v="37.556000000000004"/>
  </r>
  <r>
    <n v="19147"/>
    <n v="88905"/>
    <s v="Medium"/>
    <n v="494"/>
    <x v="153"/>
    <x v="0"/>
    <s v="United States"/>
    <s v="West"/>
    <s v="Washington"/>
    <s v="Seattle"/>
    <n v="98115"/>
    <d v="2015-05-15T00:00:00"/>
    <d v="2015-05-17T00:00:00"/>
    <s v="Regular Air"/>
    <x v="3"/>
    <x v="0"/>
    <x v="0"/>
    <x v="0"/>
    <x v="202"/>
    <n v="2.94"/>
    <x v="6"/>
    <n v="17.64"/>
    <n v="1.47"/>
    <n v="8.82"/>
    <n v="0.96"/>
    <n v="7.86"/>
    <s v="No"/>
    <n v="0"/>
    <n v="7.86"/>
  </r>
  <r>
    <n v="19450"/>
    <n v="88907"/>
    <s v="Critical"/>
    <n v="494"/>
    <x v="153"/>
    <x v="0"/>
    <s v="United States"/>
    <s v="West"/>
    <s v="Washington"/>
    <s v="Seattle"/>
    <n v="98115"/>
    <d v="2015-02-10T00:00:00"/>
    <d v="2015-02-11T00:00:00"/>
    <s v="Regular Air"/>
    <x v="3"/>
    <x v="0"/>
    <x v="7"/>
    <x v="3"/>
    <x v="46"/>
    <n v="4.9800000000000004"/>
    <x v="5"/>
    <n v="49.800000000000004"/>
    <n v="2.4900000000000002"/>
    <n v="24.900000000000002"/>
    <n v="6.07"/>
    <n v="18.830000000000002"/>
    <s v="No"/>
    <n v="0"/>
    <n v="18.830000000000002"/>
  </r>
  <r>
    <n v="18914"/>
    <n v="88908"/>
    <s v="Critical"/>
    <n v="494"/>
    <x v="153"/>
    <x v="0"/>
    <s v="United States"/>
    <s v="West"/>
    <s v="Washington"/>
    <s v="Seattle"/>
    <n v="98115"/>
    <d v="2015-06-20T00:00:00"/>
    <d v="2015-06-22T00:00:00"/>
    <s v="Delivery Truck"/>
    <x v="3"/>
    <x v="2"/>
    <x v="6"/>
    <x v="1"/>
    <x v="203"/>
    <n v="1360.14"/>
    <x v="6"/>
    <n v="8160.84"/>
    <n v="816.08400000000006"/>
    <n v="4896.5040000000008"/>
    <n v="14.7"/>
    <n v="3249.6359999999995"/>
    <s v="No"/>
    <n v="0"/>
    <n v="3249.6359999999995"/>
  </r>
  <r>
    <n v="24046"/>
    <n v="88908"/>
    <s v="Not Specified"/>
    <n v="494"/>
    <x v="153"/>
    <x v="0"/>
    <s v="United States"/>
    <s v="West"/>
    <s v="Washington"/>
    <s v="Seattle"/>
    <n v="98115"/>
    <d v="2015-06-20T00:00:00"/>
    <d v="2015-06-22T00:00:00"/>
    <s v="Regular Air"/>
    <x v="3"/>
    <x v="0"/>
    <x v="7"/>
    <x v="3"/>
    <x v="204"/>
    <n v="9.06"/>
    <x v="6"/>
    <n v="54.36"/>
    <n v="4.53"/>
    <n v="27.18"/>
    <n v="9.86"/>
    <n v="17.32"/>
    <s v="No"/>
    <n v="0"/>
    <n v="17.32"/>
  </r>
  <r>
    <n v="26315"/>
    <n v="90706"/>
    <s v="Critical"/>
    <n v="497"/>
    <x v="154"/>
    <x v="3"/>
    <s v="United States"/>
    <s v="South"/>
    <s v="Tennessee"/>
    <s v="Murfreesboro"/>
    <n v="37130"/>
    <d v="2015-05-14T00:00:00"/>
    <d v="2015-05-16T00:00:00"/>
    <s v="Regular Air"/>
    <x v="2"/>
    <x v="2"/>
    <x v="13"/>
    <x v="3"/>
    <x v="208"/>
    <n v="152.47999999999999"/>
    <x v="45"/>
    <n v="5336.7999999999993"/>
    <n v="91.487999999999985"/>
    <n v="3202.0799999999995"/>
    <n v="6.5"/>
    <n v="2128.2199999999998"/>
    <s v="No"/>
    <n v="0"/>
    <n v="2128.2199999999998"/>
  </r>
  <r>
    <n v="18303"/>
    <n v="87357"/>
    <s v="Critical"/>
    <n v="507"/>
    <x v="155"/>
    <x v="3"/>
    <s v="United States"/>
    <s v="South"/>
    <s v="Kentucky"/>
    <s v="Bowling Green"/>
    <n v="42104"/>
    <d v="2015-04-18T00:00:00"/>
    <d v="2015-04-20T00:00:00"/>
    <s v="Express Air"/>
    <x v="0"/>
    <x v="0"/>
    <x v="7"/>
    <x v="3"/>
    <x v="209"/>
    <n v="55.98"/>
    <x v="21"/>
    <n v="615.78"/>
    <n v="27.99"/>
    <n v="307.89"/>
    <n v="4.8600000000000003"/>
    <n v="303.02999999999997"/>
    <s v="No"/>
    <n v="0"/>
    <n v="303.02999999999997"/>
  </r>
  <r>
    <n v="18304"/>
    <n v="87357"/>
    <s v="Critical"/>
    <n v="507"/>
    <x v="155"/>
    <x v="3"/>
    <s v="United States"/>
    <s v="South"/>
    <s v="Kentucky"/>
    <s v="Bowling Green"/>
    <n v="42104"/>
    <d v="2015-04-18T00:00:00"/>
    <d v="2015-04-19T00:00:00"/>
    <s v="Regular Air"/>
    <x v="0"/>
    <x v="2"/>
    <x v="5"/>
    <x v="3"/>
    <x v="210"/>
    <n v="65.989999999999995"/>
    <x v="7"/>
    <n v="1121.83"/>
    <n v="39.593999999999994"/>
    <n v="673.09799999999996"/>
    <n v="8.99"/>
    <n v="439.74199999999996"/>
    <s v="No"/>
    <n v="0"/>
    <n v="439.74199999999996"/>
  </r>
  <r>
    <n v="21958"/>
    <n v="87356"/>
    <s v="High"/>
    <n v="508"/>
    <x v="156"/>
    <x v="3"/>
    <s v="United States"/>
    <s v="South"/>
    <s v="Kentucky"/>
    <s v="Covington"/>
    <n v="41011"/>
    <d v="2015-02-23T00:00:00"/>
    <d v="2015-02-23T00:00:00"/>
    <s v="Delivery Truck"/>
    <x v="0"/>
    <x v="0"/>
    <x v="10"/>
    <x v="1"/>
    <x v="211"/>
    <n v="20.98"/>
    <x v="29"/>
    <n v="104.9"/>
    <n v="10.49"/>
    <n v="52.45"/>
    <n v="53.03"/>
    <n v="-0.57999999999999829"/>
    <s v="No"/>
    <n v="0"/>
    <n v="-0.57999999999999829"/>
  </r>
  <r>
    <n v="18305"/>
    <n v="87357"/>
    <s v="Critical"/>
    <n v="508"/>
    <x v="156"/>
    <x v="3"/>
    <s v="United States"/>
    <s v="South"/>
    <s v="Kentucky"/>
    <s v="Covington"/>
    <n v="41011"/>
    <d v="2015-04-18T00:00:00"/>
    <d v="2015-04-21T00:00:00"/>
    <s v="Regular Air"/>
    <x v="0"/>
    <x v="1"/>
    <x v="1"/>
    <x v="4"/>
    <x v="212"/>
    <n v="128.24"/>
    <x v="0"/>
    <n v="512.96"/>
    <n v="64.12"/>
    <n v="256.48"/>
    <n v="12.65"/>
    <n v="243.83"/>
    <s v="No"/>
    <n v="0"/>
    <n v="243.83"/>
  </r>
  <r>
    <n v="19895"/>
    <n v="90058"/>
    <s v="Low"/>
    <n v="510"/>
    <x v="157"/>
    <x v="0"/>
    <s v="United States"/>
    <s v="West"/>
    <s v="California"/>
    <s v="Manteca"/>
    <n v="95336"/>
    <d v="2015-01-13T00:00:00"/>
    <d v="2015-01-13T00:00:00"/>
    <s v="Regular Air"/>
    <x v="0"/>
    <x v="0"/>
    <x v="7"/>
    <x v="3"/>
    <x v="213"/>
    <n v="48.04"/>
    <x v="17"/>
    <n v="144.12"/>
    <n v="24.02"/>
    <n v="72.06"/>
    <n v="5.09"/>
    <n v="66.97"/>
    <s v="No"/>
    <n v="0"/>
    <n v="66.97"/>
  </r>
  <r>
    <n v="20007"/>
    <n v="90059"/>
    <s v="Critical"/>
    <n v="510"/>
    <x v="157"/>
    <x v="0"/>
    <s v="United States"/>
    <s v="West"/>
    <s v="California"/>
    <s v="Manteca"/>
    <n v="95336"/>
    <d v="2015-02-01T00:00:00"/>
    <d v="2015-02-02T00:00:00"/>
    <s v="Regular Air"/>
    <x v="0"/>
    <x v="0"/>
    <x v="8"/>
    <x v="3"/>
    <x v="214"/>
    <n v="6.37"/>
    <x v="33"/>
    <n v="89.18"/>
    <n v="3.1850000000000001"/>
    <n v="44.59"/>
    <n v="5.19"/>
    <n v="39.400000000000006"/>
    <s v="No"/>
    <n v="0"/>
    <n v="39.400000000000006"/>
  </r>
  <r>
    <n v="20216"/>
    <n v="90867"/>
    <s v="Low"/>
    <n v="518"/>
    <x v="158"/>
    <x v="2"/>
    <s v="United States"/>
    <s v="Central"/>
    <s v="Missouri"/>
    <s v="Clayton"/>
    <n v="63105"/>
    <d v="2015-06-05T00:00:00"/>
    <d v="2015-06-12T00:00:00"/>
    <s v="Regular Air"/>
    <x v="1"/>
    <x v="1"/>
    <x v="2"/>
    <x v="2"/>
    <x v="215"/>
    <n v="12.64"/>
    <x v="3"/>
    <n v="202.24"/>
    <n v="6.32"/>
    <n v="101.12"/>
    <n v="4.9800000000000004"/>
    <n v="96.14"/>
    <s v="No"/>
    <n v="0"/>
    <n v="96.14"/>
  </r>
  <r>
    <n v="23200"/>
    <n v="89327"/>
    <s v="Medium"/>
    <n v="522"/>
    <x v="159"/>
    <x v="0"/>
    <s v="United States"/>
    <s v="West"/>
    <s v="Oregon"/>
    <s v="Redmond"/>
    <n v="97756"/>
    <d v="2015-06-22T00:00:00"/>
    <d v="2015-06-24T00:00:00"/>
    <s v="Express Air"/>
    <x v="2"/>
    <x v="2"/>
    <x v="6"/>
    <x v="4"/>
    <x v="216"/>
    <n v="150.97999999999999"/>
    <x v="17"/>
    <n v="452.93999999999994"/>
    <n v="90.587999999999994"/>
    <n v="271.76400000000001"/>
    <n v="13.99"/>
    <n v="167.18599999999992"/>
    <s v="No"/>
    <n v="0"/>
    <n v="167.18599999999992"/>
  </r>
  <r>
    <n v="23201"/>
    <n v="89327"/>
    <s v="Medium"/>
    <n v="522"/>
    <x v="159"/>
    <x v="0"/>
    <s v="United States"/>
    <s v="West"/>
    <s v="Oregon"/>
    <s v="Redmond"/>
    <n v="97756"/>
    <d v="2015-06-22T00:00:00"/>
    <d v="2015-06-24T00:00:00"/>
    <s v="Regular Air"/>
    <x v="2"/>
    <x v="0"/>
    <x v="7"/>
    <x v="0"/>
    <x v="217"/>
    <n v="5.43"/>
    <x v="12"/>
    <n v="5.43"/>
    <n v="2.7149999999999999"/>
    <n v="2.7149999999999999"/>
    <n v="0.95"/>
    <n v="1.7649999999999999"/>
    <s v="No"/>
    <n v="0"/>
    <n v="1.7649999999999999"/>
  </r>
  <r>
    <n v="23202"/>
    <n v="89327"/>
    <s v="Medium"/>
    <n v="522"/>
    <x v="159"/>
    <x v="0"/>
    <s v="United States"/>
    <s v="West"/>
    <s v="Oregon"/>
    <s v="Redmond"/>
    <n v="97756"/>
    <d v="2015-06-22T00:00:00"/>
    <d v="2015-06-23T00:00:00"/>
    <s v="Delivery Truck"/>
    <x v="2"/>
    <x v="1"/>
    <x v="11"/>
    <x v="5"/>
    <x v="218"/>
    <n v="179.29"/>
    <x v="34"/>
    <n v="3765.0899999999997"/>
    <n v="89.644999999999996"/>
    <n v="1882.5449999999998"/>
    <n v="29.21"/>
    <n v="1853.3349999999998"/>
    <s v="No"/>
    <n v="0"/>
    <n v="1853.3349999999998"/>
  </r>
  <r>
    <n v="21517"/>
    <n v="91127"/>
    <s v="Not Specified"/>
    <n v="524"/>
    <x v="160"/>
    <x v="3"/>
    <s v="United States"/>
    <s v="South"/>
    <s v="Tennessee"/>
    <s v="Farragut"/>
    <n v="37922"/>
    <d v="2015-01-20T00:00:00"/>
    <d v="2015-01-22T00:00:00"/>
    <s v="Regular Air"/>
    <x v="3"/>
    <x v="0"/>
    <x v="8"/>
    <x v="3"/>
    <x v="219"/>
    <n v="1270.99"/>
    <x v="14"/>
    <n v="2541.98"/>
    <n v="635.495"/>
    <n v="1270.99"/>
    <n v="19.989999999999998"/>
    <n v="1251"/>
    <s v="No"/>
    <n v="0"/>
    <n v="1251"/>
  </r>
  <r>
    <n v="21518"/>
    <n v="91127"/>
    <s v="Not Specified"/>
    <n v="524"/>
    <x v="160"/>
    <x v="3"/>
    <s v="United States"/>
    <s v="South"/>
    <s v="Tennessee"/>
    <s v="Farragut"/>
    <n v="37922"/>
    <d v="2015-01-20T00:00:00"/>
    <d v="2015-01-22T00:00:00"/>
    <s v="Delivery Truck"/>
    <x v="3"/>
    <x v="2"/>
    <x v="6"/>
    <x v="1"/>
    <x v="220"/>
    <n v="2036.48"/>
    <x v="12"/>
    <n v="2036.48"/>
    <n v="1221.8879999999999"/>
    <n v="1221.8879999999999"/>
    <n v="14.7"/>
    <n v="799.89200000000005"/>
    <s v="No"/>
    <n v="0"/>
    <n v="799.89200000000005"/>
  </r>
  <r>
    <n v="22176"/>
    <n v="90026"/>
    <s v="High"/>
    <n v="526"/>
    <x v="161"/>
    <x v="0"/>
    <s v="United States"/>
    <s v="West"/>
    <s v="Arizona"/>
    <s v="Mesa"/>
    <n v="85204"/>
    <d v="2015-05-25T00:00:00"/>
    <d v="2015-05-27T00:00:00"/>
    <s v="Regular Air"/>
    <x v="1"/>
    <x v="2"/>
    <x v="6"/>
    <x v="4"/>
    <x v="18"/>
    <n v="17.98"/>
    <x v="1"/>
    <n v="215.76"/>
    <n v="10.788"/>
    <n v="129.45600000000002"/>
    <n v="8.51"/>
    <n v="77.793999999999969"/>
    <s v="No"/>
    <n v="0"/>
    <n v="77.793999999999969"/>
  </r>
  <r>
    <n v="20494"/>
    <n v="90027"/>
    <s v="Not Specified"/>
    <n v="526"/>
    <x v="161"/>
    <x v="0"/>
    <s v="United States"/>
    <s v="West"/>
    <s v="Arizona"/>
    <s v="Mesa"/>
    <n v="85204"/>
    <d v="2015-01-17T00:00:00"/>
    <d v="2015-01-18T00:00:00"/>
    <s v="Regular Air"/>
    <x v="1"/>
    <x v="0"/>
    <x v="8"/>
    <x v="3"/>
    <x v="83"/>
    <n v="1.88"/>
    <x v="13"/>
    <n v="24.439999999999998"/>
    <n v="0.94"/>
    <n v="12.219999999999999"/>
    <n v="1.49"/>
    <n v="10.729999999999999"/>
    <s v="No"/>
    <n v="0"/>
    <n v="10.729999999999999"/>
  </r>
  <r>
    <n v="20495"/>
    <n v="90027"/>
    <s v="Not Specified"/>
    <n v="526"/>
    <x v="161"/>
    <x v="0"/>
    <s v="United States"/>
    <s v="West"/>
    <s v="Arizona"/>
    <s v="Mesa"/>
    <n v="85204"/>
    <d v="2015-01-17T00:00:00"/>
    <d v="2015-01-18T00:00:00"/>
    <s v="Regular Air"/>
    <x v="1"/>
    <x v="0"/>
    <x v="7"/>
    <x v="3"/>
    <x v="221"/>
    <n v="5.78"/>
    <x v="41"/>
    <n v="86.7"/>
    <n v="2.89"/>
    <n v="43.35"/>
    <n v="5.67"/>
    <n v="37.68"/>
    <s v="No"/>
    <n v="0"/>
    <n v="37.68"/>
  </r>
  <r>
    <n v="26210"/>
    <n v="88511"/>
    <s v="Low"/>
    <n v="535"/>
    <x v="162"/>
    <x v="3"/>
    <s v="United States"/>
    <s v="South"/>
    <s v="Virginia"/>
    <s v="Montclair"/>
    <n v="22025"/>
    <d v="2015-04-21T00:00:00"/>
    <d v="2015-04-25T00:00:00"/>
    <s v="Regular Air"/>
    <x v="0"/>
    <x v="0"/>
    <x v="8"/>
    <x v="3"/>
    <x v="222"/>
    <n v="15.99"/>
    <x v="24"/>
    <n v="367.77"/>
    <n v="7.9950000000000001"/>
    <n v="183.88499999999999"/>
    <n v="13.18"/>
    <n v="170.70499999999998"/>
    <s v="No"/>
    <n v="0"/>
    <n v="170.70499999999998"/>
  </r>
  <r>
    <n v="20811"/>
    <n v="91174"/>
    <s v="Medium"/>
    <n v="539"/>
    <x v="163"/>
    <x v="2"/>
    <s v="United States"/>
    <s v="Central"/>
    <s v="Illinois"/>
    <s v="Urbana"/>
    <n v="61801"/>
    <d v="2015-05-14T00:00:00"/>
    <d v="2015-05-15T00:00:00"/>
    <s v="Regular Air"/>
    <x v="2"/>
    <x v="0"/>
    <x v="8"/>
    <x v="3"/>
    <x v="223"/>
    <n v="59.78"/>
    <x v="4"/>
    <n v="418.46000000000004"/>
    <n v="29.89"/>
    <n v="209.23000000000002"/>
    <n v="10.29"/>
    <n v="198.94000000000003"/>
    <s v="No"/>
    <n v="0"/>
    <n v="198.94000000000003"/>
  </r>
  <r>
    <n v="20812"/>
    <n v="91174"/>
    <s v="Medium"/>
    <n v="540"/>
    <x v="164"/>
    <x v="2"/>
    <s v="United States"/>
    <s v="Central"/>
    <s v="Illinois"/>
    <s v="Vernon Hills"/>
    <n v="60061"/>
    <d v="2015-05-14T00:00:00"/>
    <d v="2015-05-16T00:00:00"/>
    <s v="Regular Air"/>
    <x v="2"/>
    <x v="2"/>
    <x v="5"/>
    <x v="2"/>
    <x v="224"/>
    <n v="20.99"/>
    <x v="46"/>
    <n v="587.71999999999991"/>
    <n v="12.593999999999999"/>
    <n v="352.63200000000001"/>
    <n v="1.25"/>
    <n v="233.83799999999991"/>
    <s v="No"/>
    <n v="0"/>
    <n v="233.83799999999991"/>
  </r>
  <r>
    <n v="24783"/>
    <n v="91175"/>
    <s v="Medium"/>
    <n v="540"/>
    <x v="164"/>
    <x v="2"/>
    <s v="United States"/>
    <s v="Central"/>
    <s v="Illinois"/>
    <s v="Vernon Hills"/>
    <n v="60061"/>
    <d v="2015-05-23T00:00:00"/>
    <d v="2015-05-25T00:00:00"/>
    <s v="Regular Air"/>
    <x v="2"/>
    <x v="2"/>
    <x v="6"/>
    <x v="4"/>
    <x v="225"/>
    <n v="204.1"/>
    <x v="44"/>
    <n v="8368.1"/>
    <n v="122.46"/>
    <n v="5020.8599999999997"/>
    <n v="13.99"/>
    <n v="3333.2500000000009"/>
    <s v="No"/>
    <n v="0"/>
    <n v="3333.2500000000009"/>
  </r>
  <r>
    <n v="23401"/>
    <n v="86250"/>
    <s v="Not Specified"/>
    <n v="547"/>
    <x v="165"/>
    <x v="1"/>
    <s v="United States"/>
    <s v="East"/>
    <s v="West Virginia"/>
    <s v="Morgantown"/>
    <n v="26501"/>
    <d v="2015-06-14T00:00:00"/>
    <d v="2015-06-15T00:00:00"/>
    <s v="Express Air"/>
    <x v="0"/>
    <x v="1"/>
    <x v="2"/>
    <x v="0"/>
    <x v="226"/>
    <n v="13.73"/>
    <x v="0"/>
    <n v="54.92"/>
    <n v="6.8650000000000002"/>
    <n v="27.46"/>
    <n v="6.85"/>
    <n v="20.61"/>
    <s v="No"/>
    <n v="0"/>
    <n v="20.61"/>
  </r>
  <r>
    <n v="25806"/>
    <n v="90908"/>
    <s v="Not Specified"/>
    <n v="549"/>
    <x v="166"/>
    <x v="0"/>
    <s v="United States"/>
    <s v="West"/>
    <s v="New Mexico"/>
    <s v="Roswell"/>
    <n v="88201"/>
    <d v="2015-01-20T00:00:00"/>
    <d v="2015-01-20T00:00:00"/>
    <s v="Regular Air"/>
    <x v="0"/>
    <x v="0"/>
    <x v="8"/>
    <x v="3"/>
    <x v="227"/>
    <n v="7.1"/>
    <x v="23"/>
    <n v="63.9"/>
    <n v="3.55"/>
    <n v="31.95"/>
    <n v="6.05"/>
    <n v="25.9"/>
    <s v="No"/>
    <n v="0"/>
    <n v="25.9"/>
  </r>
  <r>
    <n v="24132"/>
    <n v="90909"/>
    <s v="High"/>
    <n v="550"/>
    <x v="167"/>
    <x v="2"/>
    <s v="United States"/>
    <s v="Central"/>
    <s v="Texas"/>
    <s v="Seguin"/>
    <n v="78155"/>
    <d v="2015-01-30T00:00:00"/>
    <d v="2015-01-31T00:00:00"/>
    <s v="Regular Air"/>
    <x v="0"/>
    <x v="0"/>
    <x v="0"/>
    <x v="0"/>
    <x v="15"/>
    <n v="1.68"/>
    <x v="21"/>
    <n v="18.48"/>
    <n v="0.84"/>
    <n v="9.24"/>
    <n v="1.57"/>
    <n v="7.67"/>
    <s v="No"/>
    <n v="0"/>
    <n v="7.67"/>
  </r>
  <r>
    <n v="24133"/>
    <n v="90909"/>
    <s v="High"/>
    <n v="550"/>
    <x v="167"/>
    <x v="2"/>
    <s v="United States"/>
    <s v="Central"/>
    <s v="Texas"/>
    <s v="Seguin"/>
    <n v="78155"/>
    <d v="2015-01-30T00:00:00"/>
    <d v="2015-02-01T00:00:00"/>
    <s v="Delivery Truck"/>
    <x v="0"/>
    <x v="1"/>
    <x v="11"/>
    <x v="5"/>
    <x v="228"/>
    <n v="218.75"/>
    <x v="12"/>
    <n v="218.75"/>
    <n v="109.375"/>
    <n v="109.375"/>
    <n v="69.64"/>
    <n v="39.734999999999999"/>
    <s v="No"/>
    <n v="0"/>
    <n v="39.734999999999999"/>
  </r>
  <r>
    <n v="23209"/>
    <n v="90910"/>
    <s v="Medium"/>
    <n v="550"/>
    <x v="167"/>
    <x v="2"/>
    <s v="United States"/>
    <s v="Central"/>
    <s v="Texas"/>
    <s v="Seguin"/>
    <n v="78155"/>
    <d v="2015-06-12T00:00:00"/>
    <d v="2015-06-13T00:00:00"/>
    <s v="Delivery Truck"/>
    <x v="0"/>
    <x v="2"/>
    <x v="16"/>
    <x v="1"/>
    <x v="229"/>
    <n v="549.99"/>
    <x v="13"/>
    <n v="7149.87"/>
    <n v="329.99399999999997"/>
    <n v="4289.9219999999996"/>
    <n v="49"/>
    <n v="2810.9480000000003"/>
    <s v="No"/>
    <n v="0"/>
    <n v="2810.9480000000003"/>
  </r>
  <r>
    <n v="23210"/>
    <n v="90910"/>
    <s v="Medium"/>
    <n v="550"/>
    <x v="167"/>
    <x v="2"/>
    <s v="United States"/>
    <s v="Central"/>
    <s v="Texas"/>
    <s v="Seguin"/>
    <n v="78155"/>
    <d v="2015-06-12T00:00:00"/>
    <d v="2015-06-13T00:00:00"/>
    <s v="Express Air"/>
    <x v="0"/>
    <x v="2"/>
    <x v="5"/>
    <x v="3"/>
    <x v="230"/>
    <n v="115.99"/>
    <x v="12"/>
    <n v="115.99"/>
    <n v="69.593999999999994"/>
    <n v="69.593999999999994"/>
    <n v="5.99"/>
    <n v="40.405999999999999"/>
    <s v="No"/>
    <n v="0"/>
    <n v="40.405999999999999"/>
  </r>
  <r>
    <n v="24134"/>
    <n v="90909"/>
    <s v="High"/>
    <n v="551"/>
    <x v="168"/>
    <x v="2"/>
    <s v="United States"/>
    <s v="Central"/>
    <s v="Texas"/>
    <s v="Sherman"/>
    <n v="75090"/>
    <d v="2015-01-30T00:00:00"/>
    <d v="2015-02-01T00:00:00"/>
    <s v="Regular Air"/>
    <x v="0"/>
    <x v="0"/>
    <x v="7"/>
    <x v="0"/>
    <x v="231"/>
    <n v="15.04"/>
    <x v="14"/>
    <n v="30.08"/>
    <n v="7.52"/>
    <n v="15.04"/>
    <n v="1.97"/>
    <n v="13.069999999999999"/>
    <s v="No"/>
    <n v="0"/>
    <n v="13.069999999999999"/>
  </r>
  <r>
    <n v="2368"/>
    <n v="17155"/>
    <s v="Medium"/>
    <n v="553"/>
    <x v="169"/>
    <x v="0"/>
    <s v="United States"/>
    <s v="West"/>
    <s v="California"/>
    <s v="Los Angeles"/>
    <n v="90008"/>
    <d v="2015-01-28T00:00:00"/>
    <d v="2015-01-29T00:00:00"/>
    <s v="Express Air"/>
    <x v="1"/>
    <x v="0"/>
    <x v="7"/>
    <x v="0"/>
    <x v="232"/>
    <n v="6.88"/>
    <x v="47"/>
    <n v="247.68"/>
    <n v="3.44"/>
    <n v="123.84"/>
    <n v="2"/>
    <n v="121.84"/>
    <s v="Yes"/>
    <n v="121.84"/>
    <n v="0"/>
  </r>
  <r>
    <n v="349"/>
    <n v="2433"/>
    <s v="Not Specified"/>
    <n v="553"/>
    <x v="169"/>
    <x v="0"/>
    <s v="United States"/>
    <s v="West"/>
    <s v="California"/>
    <s v="Los Angeles"/>
    <n v="90008"/>
    <d v="2015-02-21T00:00:00"/>
    <d v="2015-02-21T00:00:00"/>
    <s v="Delivery Truck"/>
    <x v="0"/>
    <x v="2"/>
    <x v="6"/>
    <x v="1"/>
    <x v="220"/>
    <n v="2036.48"/>
    <x v="48"/>
    <n v="50912"/>
    <n v="1221.8879999999999"/>
    <n v="30547.199999999997"/>
    <n v="14.7"/>
    <n v="20350.100000000002"/>
    <s v="No"/>
    <n v="0"/>
    <n v="20350.100000000002"/>
  </r>
  <r>
    <n v="1115"/>
    <n v="8165"/>
    <s v="Low"/>
    <n v="553"/>
    <x v="169"/>
    <x v="0"/>
    <s v="United States"/>
    <s v="West"/>
    <s v="California"/>
    <s v="Los Angeles"/>
    <n v="90008"/>
    <d v="2015-04-15T00:00:00"/>
    <d v="2015-04-24T00:00:00"/>
    <s v="Regular Air"/>
    <x v="0"/>
    <x v="0"/>
    <x v="7"/>
    <x v="3"/>
    <x v="130"/>
    <n v="4.9800000000000004"/>
    <x v="49"/>
    <n v="313.74"/>
    <n v="2.4900000000000002"/>
    <n v="156.87"/>
    <n v="7.44"/>
    <n v="149.43"/>
    <s v="No"/>
    <n v="0"/>
    <n v="149.43"/>
  </r>
  <r>
    <n v="64"/>
    <n v="359"/>
    <s v="Medium"/>
    <n v="553"/>
    <x v="169"/>
    <x v="0"/>
    <s v="United States"/>
    <s v="West"/>
    <s v="California"/>
    <s v="Los Angeles"/>
    <n v="90008"/>
    <d v="2015-06-18T00:00:00"/>
    <d v="2015-06-19T00:00:00"/>
    <s v="Delivery Truck"/>
    <x v="0"/>
    <x v="1"/>
    <x v="11"/>
    <x v="5"/>
    <x v="156"/>
    <n v="124.49"/>
    <x v="50"/>
    <n v="6971.44"/>
    <n v="62.244999999999997"/>
    <n v="3485.72"/>
    <n v="51.94"/>
    <n v="3433.7799999999997"/>
    <s v="No"/>
    <n v="0"/>
    <n v="3433.7799999999997"/>
  </r>
  <r>
    <n v="18349"/>
    <n v="86190"/>
    <s v="Not Specified"/>
    <n v="555"/>
    <x v="170"/>
    <x v="0"/>
    <s v="United States"/>
    <s v="West"/>
    <s v="Utah"/>
    <s v="Pleasant Grove"/>
    <n v="84062"/>
    <d v="2015-02-21T00:00:00"/>
    <d v="2015-02-21T00:00:00"/>
    <s v="Delivery Truck"/>
    <x v="0"/>
    <x v="2"/>
    <x v="6"/>
    <x v="1"/>
    <x v="220"/>
    <n v="2036.48"/>
    <x v="6"/>
    <n v="12218.880000000001"/>
    <n v="1221.8879999999999"/>
    <n v="7331.3279999999995"/>
    <n v="14.7"/>
    <n v="4872.8520000000017"/>
    <s v="No"/>
    <n v="0"/>
    <n v="4872.8520000000017"/>
  </r>
  <r>
    <n v="19115"/>
    <n v="86191"/>
    <s v="Low"/>
    <n v="555"/>
    <x v="170"/>
    <x v="0"/>
    <s v="United States"/>
    <s v="West"/>
    <s v="Utah"/>
    <s v="Pleasant Grove"/>
    <n v="84062"/>
    <d v="2015-04-15T00:00:00"/>
    <d v="2015-04-24T00:00:00"/>
    <s v="Regular Air"/>
    <x v="0"/>
    <x v="0"/>
    <x v="7"/>
    <x v="3"/>
    <x v="130"/>
    <n v="4.9800000000000004"/>
    <x v="3"/>
    <n v="79.680000000000007"/>
    <n v="2.4900000000000002"/>
    <n v="39.840000000000003"/>
    <n v="7.44"/>
    <n v="32.400000000000006"/>
    <s v="No"/>
    <n v="0"/>
    <n v="32.400000000000006"/>
  </r>
  <r>
    <n v="18064"/>
    <n v="86192"/>
    <s v="Medium"/>
    <n v="555"/>
    <x v="170"/>
    <x v="0"/>
    <s v="United States"/>
    <s v="West"/>
    <s v="Utah"/>
    <s v="Pleasant Grove"/>
    <n v="84062"/>
    <d v="2015-06-18T00:00:00"/>
    <d v="2015-06-19T00:00:00"/>
    <s v="Delivery Truck"/>
    <x v="0"/>
    <x v="1"/>
    <x v="11"/>
    <x v="5"/>
    <x v="156"/>
    <n v="124.49"/>
    <x v="33"/>
    <n v="1742.86"/>
    <n v="62.244999999999997"/>
    <n v="871.43"/>
    <n v="51.94"/>
    <n v="819.49"/>
    <s v="No"/>
    <n v="0"/>
    <n v="819.49"/>
  </r>
  <r>
    <n v="20368"/>
    <n v="86189"/>
    <s v="Medium"/>
    <n v="556"/>
    <x v="171"/>
    <x v="0"/>
    <s v="United States"/>
    <s v="West"/>
    <s v="Utah"/>
    <s v="Provo"/>
    <n v="84604"/>
    <d v="2015-01-28T00:00:00"/>
    <d v="2015-01-29T00:00:00"/>
    <s v="Express Air"/>
    <x v="1"/>
    <x v="0"/>
    <x v="7"/>
    <x v="0"/>
    <x v="232"/>
    <n v="6.88"/>
    <x v="23"/>
    <n v="61.92"/>
    <n v="3.44"/>
    <n v="30.96"/>
    <n v="2"/>
    <n v="28.96"/>
    <s v="No"/>
    <n v="0"/>
    <n v="28.96"/>
  </r>
  <r>
    <n v="20369"/>
    <n v="86189"/>
    <s v="Medium"/>
    <n v="556"/>
    <x v="171"/>
    <x v="0"/>
    <s v="United States"/>
    <s v="West"/>
    <s v="Utah"/>
    <s v="Provo"/>
    <n v="84604"/>
    <d v="2015-01-28T00:00:00"/>
    <d v="2015-01-28T00:00:00"/>
    <s v="Express Air"/>
    <x v="1"/>
    <x v="0"/>
    <x v="10"/>
    <x v="6"/>
    <x v="233"/>
    <n v="32.479999999999997"/>
    <x v="15"/>
    <n v="259.83999999999997"/>
    <n v="16.239999999999998"/>
    <n v="129.91999999999999"/>
    <n v="35"/>
    <n v="94.919999999999987"/>
    <s v="No"/>
    <n v="0"/>
    <n v="94.919999999999987"/>
  </r>
  <r>
    <n v="21966"/>
    <n v="88879"/>
    <s v="Critical"/>
    <n v="568"/>
    <x v="172"/>
    <x v="3"/>
    <s v="United States"/>
    <s v="South"/>
    <s v="Mississippi"/>
    <s v="Columbus"/>
    <n v="39701"/>
    <d v="2015-03-04T00:00:00"/>
    <d v="2015-03-05T00:00:00"/>
    <s v="Delivery Truck"/>
    <x v="3"/>
    <x v="1"/>
    <x v="1"/>
    <x v="1"/>
    <x v="234"/>
    <n v="280.98"/>
    <x v="0"/>
    <n v="1123.92"/>
    <n v="140.49"/>
    <n v="561.96"/>
    <n v="57"/>
    <n v="504.96000000000004"/>
    <s v="No"/>
    <n v="0"/>
    <n v="504.96000000000004"/>
  </r>
  <r>
    <n v="22667"/>
    <n v="88880"/>
    <s v="Not Specified"/>
    <n v="568"/>
    <x v="172"/>
    <x v="3"/>
    <s v="United States"/>
    <s v="South"/>
    <s v="Mississippi"/>
    <s v="Columbus"/>
    <n v="39701"/>
    <d v="2015-04-15T00:00:00"/>
    <d v="2015-04-15T00:00:00"/>
    <s v="Regular Air"/>
    <x v="3"/>
    <x v="0"/>
    <x v="15"/>
    <x v="3"/>
    <x v="235"/>
    <n v="70.97"/>
    <x v="1"/>
    <n v="851.64"/>
    <n v="35.484999999999999"/>
    <n v="425.82"/>
    <n v="3.5"/>
    <n v="422.32"/>
    <s v="No"/>
    <n v="0"/>
    <n v="422.32"/>
  </r>
  <r>
    <n v="22736"/>
    <n v="88882"/>
    <s v="Medium"/>
    <n v="568"/>
    <x v="172"/>
    <x v="3"/>
    <s v="United States"/>
    <s v="South"/>
    <s v="Mississippi"/>
    <s v="Columbus"/>
    <n v="39701"/>
    <d v="2015-04-01T00:00:00"/>
    <d v="2015-04-03T00:00:00"/>
    <s v="Express Air"/>
    <x v="3"/>
    <x v="0"/>
    <x v="8"/>
    <x v="3"/>
    <x v="236"/>
    <n v="67.28"/>
    <x v="3"/>
    <n v="1076.48"/>
    <n v="33.64"/>
    <n v="538.24"/>
    <n v="19.989999999999998"/>
    <n v="518.25"/>
    <s v="No"/>
    <n v="0"/>
    <n v="518.25"/>
  </r>
  <r>
    <n v="26038"/>
    <n v="88881"/>
    <s v="Low"/>
    <n v="570"/>
    <x v="173"/>
    <x v="0"/>
    <s v="United States"/>
    <s v="West"/>
    <s v="Nevada"/>
    <s v="Henderson"/>
    <n v="89015"/>
    <d v="2015-01-13T00:00:00"/>
    <d v="2015-01-13T00:00:00"/>
    <s v="Regular Air"/>
    <x v="3"/>
    <x v="2"/>
    <x v="5"/>
    <x v="4"/>
    <x v="145"/>
    <n v="7.99"/>
    <x v="5"/>
    <n v="79.900000000000006"/>
    <n v="4.7939999999999996"/>
    <n v="47.94"/>
    <n v="5.03"/>
    <n v="26.930000000000007"/>
    <s v="No"/>
    <n v="0"/>
    <n v="26.930000000000007"/>
  </r>
  <r>
    <n v="23719"/>
    <n v="86555"/>
    <s v="Critical"/>
    <n v="573"/>
    <x v="174"/>
    <x v="2"/>
    <s v="United States"/>
    <s v="Central"/>
    <s v="Illinois"/>
    <s v="Pekin"/>
    <n v="61554"/>
    <d v="2015-03-13T00:00:00"/>
    <d v="2015-03-14T00:00:00"/>
    <s v="Regular Air"/>
    <x v="1"/>
    <x v="0"/>
    <x v="8"/>
    <x v="3"/>
    <x v="237"/>
    <n v="4.13"/>
    <x v="12"/>
    <n v="4.13"/>
    <n v="2.0649999999999999"/>
    <n v="2.0649999999999999"/>
    <n v="5.04"/>
    <n v="-2.9750000000000001"/>
    <s v="No"/>
    <n v="0"/>
    <n v="-2.9750000000000001"/>
  </r>
  <r>
    <n v="21992"/>
    <n v="86556"/>
    <s v="High"/>
    <n v="573"/>
    <x v="174"/>
    <x v="2"/>
    <s v="United States"/>
    <s v="Central"/>
    <s v="Illinois"/>
    <s v="Pekin"/>
    <n v="61554"/>
    <d v="2015-02-26T00:00:00"/>
    <d v="2015-02-27T00:00:00"/>
    <s v="Regular Air"/>
    <x v="0"/>
    <x v="0"/>
    <x v="10"/>
    <x v="3"/>
    <x v="165"/>
    <n v="415.88"/>
    <x v="12"/>
    <n v="415.88"/>
    <n v="207.94"/>
    <n v="207.94"/>
    <n v="11.37"/>
    <n v="196.57"/>
    <s v="No"/>
    <n v="0"/>
    <n v="196.57"/>
  </r>
  <r>
    <n v="21325"/>
    <n v="88645"/>
    <s v="Low"/>
    <n v="576"/>
    <x v="175"/>
    <x v="0"/>
    <s v="United States"/>
    <s v="West"/>
    <s v="California"/>
    <s v="Pomona"/>
    <n v="91767"/>
    <d v="2015-01-13T00:00:00"/>
    <d v="2015-01-17T00:00:00"/>
    <s v="Regular Air"/>
    <x v="0"/>
    <x v="0"/>
    <x v="15"/>
    <x v="6"/>
    <x v="238"/>
    <n v="4.4800000000000004"/>
    <x v="0"/>
    <n v="17.920000000000002"/>
    <n v="2.2400000000000002"/>
    <n v="8.9600000000000009"/>
    <n v="49"/>
    <n v="-40.04"/>
    <s v="No"/>
    <n v="0"/>
    <n v="-40.04"/>
  </r>
  <r>
    <n v="18664"/>
    <n v="88644"/>
    <s v="Medium"/>
    <n v="578"/>
    <x v="176"/>
    <x v="1"/>
    <s v="United States"/>
    <s v="East"/>
    <s v="Connecticut"/>
    <s v="Naugatuck"/>
    <n v="6770"/>
    <d v="2015-05-13T00:00:00"/>
    <d v="2015-05-14T00:00:00"/>
    <s v="Regular Air"/>
    <x v="0"/>
    <x v="0"/>
    <x v="4"/>
    <x v="3"/>
    <x v="239"/>
    <n v="162.93"/>
    <x v="17"/>
    <n v="488.79"/>
    <n v="81.465000000000003"/>
    <n v="244.39500000000001"/>
    <n v="19.989999999999998"/>
    <n v="224.405"/>
    <s v="No"/>
    <n v="0"/>
    <n v="224.405"/>
  </r>
  <r>
    <n v="18665"/>
    <n v="88644"/>
    <s v="Medium"/>
    <n v="579"/>
    <x v="177"/>
    <x v="1"/>
    <s v="United States"/>
    <s v="East"/>
    <s v="Connecticut"/>
    <s v="Seymour"/>
    <n v="6478"/>
    <d v="2015-05-13T00:00:00"/>
    <d v="2015-05-15T00:00:00"/>
    <s v="Regular Air"/>
    <x v="0"/>
    <x v="0"/>
    <x v="4"/>
    <x v="3"/>
    <x v="240"/>
    <n v="11.58"/>
    <x v="14"/>
    <n v="23.16"/>
    <n v="5.79"/>
    <n v="11.58"/>
    <n v="5.72"/>
    <n v="5.86"/>
    <s v="No"/>
    <n v="0"/>
    <n v="5.86"/>
  </r>
  <r>
    <n v="18662"/>
    <n v="88644"/>
    <s v="Medium"/>
    <n v="580"/>
    <x v="178"/>
    <x v="1"/>
    <s v="United States"/>
    <s v="East"/>
    <s v="Maine"/>
    <s v="Auburn"/>
    <n v="4210"/>
    <d v="2015-05-13T00:00:00"/>
    <d v="2015-05-14T00:00:00"/>
    <s v="Regular Air"/>
    <x v="0"/>
    <x v="2"/>
    <x v="5"/>
    <x v="2"/>
    <x v="241"/>
    <n v="55.99"/>
    <x v="1"/>
    <n v="671.88"/>
    <n v="33.594000000000001"/>
    <n v="403.12800000000004"/>
    <n v="5"/>
    <n v="263.75199999999995"/>
    <s v="No"/>
    <n v="0"/>
    <n v="263.75199999999995"/>
  </r>
  <r>
    <n v="24180"/>
    <n v="88646"/>
    <s v="Not Specified"/>
    <n v="584"/>
    <x v="179"/>
    <x v="1"/>
    <s v="United States"/>
    <s v="East"/>
    <s v="Massachusetts"/>
    <s v="Woburn"/>
    <n v="1801"/>
    <d v="2015-01-21T00:00:00"/>
    <d v="2015-01-23T00:00:00"/>
    <s v="Regular Air"/>
    <x v="0"/>
    <x v="0"/>
    <x v="10"/>
    <x v="3"/>
    <x v="242"/>
    <n v="15.51"/>
    <x v="4"/>
    <n v="108.57"/>
    <n v="7.7549999999999999"/>
    <n v="54.284999999999997"/>
    <n v="17.78"/>
    <n v="36.504999999999995"/>
    <s v="No"/>
    <n v="0"/>
    <n v="36.504999999999995"/>
  </r>
  <r>
    <n v="18663"/>
    <n v="88644"/>
    <s v="Medium"/>
    <n v="585"/>
    <x v="180"/>
    <x v="1"/>
    <s v="United States"/>
    <s v="East"/>
    <s v="New Hampshire"/>
    <s v="Concord"/>
    <n v="3301"/>
    <d v="2015-05-13T00:00:00"/>
    <d v="2015-05-14T00:00:00"/>
    <s v="Regular Air"/>
    <x v="0"/>
    <x v="0"/>
    <x v="12"/>
    <x v="2"/>
    <x v="243"/>
    <n v="13.9"/>
    <x v="1"/>
    <n v="166.8"/>
    <n v="6.95"/>
    <n v="83.4"/>
    <n v="7.59"/>
    <n v="75.81"/>
    <s v="No"/>
    <n v="0"/>
    <n v="75.81"/>
  </r>
  <r>
    <n v="19781"/>
    <n v="86307"/>
    <s v="Critical"/>
    <n v="592"/>
    <x v="181"/>
    <x v="2"/>
    <s v="United States"/>
    <s v="Central"/>
    <s v="Illinois"/>
    <s v="Wilmette"/>
    <n v="60091"/>
    <d v="2015-01-17T00:00:00"/>
    <d v="2015-01-17T00:00:00"/>
    <s v="Regular Air"/>
    <x v="2"/>
    <x v="0"/>
    <x v="9"/>
    <x v="3"/>
    <x v="244"/>
    <n v="30.53"/>
    <x v="5"/>
    <n v="305.3"/>
    <n v="15.265000000000001"/>
    <n v="152.65"/>
    <n v="19.989999999999998"/>
    <n v="132.66"/>
    <s v="No"/>
    <n v="0"/>
    <n v="132.66"/>
  </r>
  <r>
    <n v="19782"/>
    <n v="86307"/>
    <s v="Critical"/>
    <n v="593"/>
    <x v="182"/>
    <x v="2"/>
    <s v="United States"/>
    <s v="Central"/>
    <s v="Illinois"/>
    <s v="Woodridge"/>
    <n v="60517"/>
    <d v="2015-01-17T00:00:00"/>
    <d v="2015-01-19T00:00:00"/>
    <s v="Regular Air"/>
    <x v="2"/>
    <x v="0"/>
    <x v="0"/>
    <x v="0"/>
    <x v="15"/>
    <n v="1.68"/>
    <x v="1"/>
    <n v="20.16"/>
    <n v="0.84"/>
    <n v="10.08"/>
    <n v="1.57"/>
    <n v="8.51"/>
    <s v="No"/>
    <n v="0"/>
    <n v="8.51"/>
  </r>
  <r>
    <n v="22996"/>
    <n v="86309"/>
    <s v="Critical"/>
    <n v="594"/>
    <x v="183"/>
    <x v="2"/>
    <s v="United States"/>
    <s v="Central"/>
    <s v="Indiana"/>
    <s v="Anderson"/>
    <n v="46016"/>
    <d v="2015-03-15T00:00:00"/>
    <d v="2015-03-17T00:00:00"/>
    <s v="Regular Air"/>
    <x v="3"/>
    <x v="1"/>
    <x v="2"/>
    <x v="3"/>
    <x v="245"/>
    <n v="13.79"/>
    <x v="12"/>
    <n v="13.79"/>
    <n v="6.8949999999999996"/>
    <n v="6.8949999999999996"/>
    <n v="8.7799999999999994"/>
    <n v="-1.8849999999999998"/>
    <s v="No"/>
    <n v="0"/>
    <n v="-1.8849999999999998"/>
  </r>
  <r>
    <n v="21662"/>
    <n v="86311"/>
    <s v="Critical"/>
    <n v="594"/>
    <x v="183"/>
    <x v="2"/>
    <s v="United States"/>
    <s v="Central"/>
    <s v="Indiana"/>
    <s v="Anderson"/>
    <n v="46016"/>
    <d v="2015-06-19T00:00:00"/>
    <d v="2015-06-22T00:00:00"/>
    <s v="Regular Air"/>
    <x v="3"/>
    <x v="2"/>
    <x v="13"/>
    <x v="2"/>
    <x v="246"/>
    <n v="39.479999999999997"/>
    <x v="8"/>
    <n v="710.64"/>
    <n v="23.687999999999999"/>
    <n v="426.38399999999996"/>
    <n v="1.99"/>
    <n v="282.26600000000002"/>
    <s v="No"/>
    <n v="0"/>
    <n v="282.26600000000002"/>
  </r>
  <r>
    <n v="21663"/>
    <n v="86311"/>
    <s v="Critical"/>
    <n v="594"/>
    <x v="183"/>
    <x v="2"/>
    <s v="United States"/>
    <s v="Central"/>
    <s v="Indiana"/>
    <s v="Anderson"/>
    <n v="46016"/>
    <d v="2015-06-19T00:00:00"/>
    <d v="2015-06-20T00:00:00"/>
    <s v="Regular Air"/>
    <x v="3"/>
    <x v="1"/>
    <x v="2"/>
    <x v="0"/>
    <x v="247"/>
    <n v="3.7"/>
    <x v="8"/>
    <n v="66.600000000000009"/>
    <n v="1.85"/>
    <n v="33.300000000000004"/>
    <n v="1.61"/>
    <n v="31.690000000000005"/>
    <s v="No"/>
    <n v="0"/>
    <n v="31.690000000000005"/>
  </r>
  <r>
    <n v="24480"/>
    <n v="86308"/>
    <s v="Critical"/>
    <n v="596"/>
    <x v="184"/>
    <x v="2"/>
    <s v="United States"/>
    <s v="Central"/>
    <s v="Indiana"/>
    <s v="Carmel"/>
    <n v="46032"/>
    <d v="2015-02-15T00:00:00"/>
    <d v="2015-02-17T00:00:00"/>
    <s v="Regular Air"/>
    <x v="3"/>
    <x v="0"/>
    <x v="8"/>
    <x v="3"/>
    <x v="27"/>
    <n v="3.8"/>
    <x v="6"/>
    <n v="22.799999999999997"/>
    <n v="1.9"/>
    <n v="11.399999999999999"/>
    <n v="1.49"/>
    <n v="9.9099999999999984"/>
    <s v="No"/>
    <n v="0"/>
    <n v="9.9099999999999984"/>
  </r>
  <r>
    <n v="24481"/>
    <n v="86308"/>
    <s v="Critical"/>
    <n v="596"/>
    <x v="184"/>
    <x v="2"/>
    <s v="United States"/>
    <s v="Central"/>
    <s v="Indiana"/>
    <s v="Carmel"/>
    <n v="46032"/>
    <d v="2015-02-15T00:00:00"/>
    <d v="2015-02-17T00:00:00"/>
    <s v="Regular Air"/>
    <x v="3"/>
    <x v="0"/>
    <x v="7"/>
    <x v="0"/>
    <x v="248"/>
    <n v="7.98"/>
    <x v="29"/>
    <n v="39.900000000000006"/>
    <n v="3.99"/>
    <n v="19.950000000000003"/>
    <n v="1.25"/>
    <n v="18.700000000000003"/>
    <s v="No"/>
    <n v="0"/>
    <n v="18.700000000000003"/>
  </r>
  <r>
    <n v="24482"/>
    <n v="86308"/>
    <s v="Critical"/>
    <n v="596"/>
    <x v="184"/>
    <x v="2"/>
    <s v="United States"/>
    <s v="Central"/>
    <s v="Indiana"/>
    <s v="Carmel"/>
    <n v="46032"/>
    <d v="2015-02-15T00:00:00"/>
    <d v="2015-02-16T00:00:00"/>
    <s v="Delivery Truck"/>
    <x v="3"/>
    <x v="1"/>
    <x v="11"/>
    <x v="5"/>
    <x v="249"/>
    <n v="417.4"/>
    <x v="1"/>
    <n v="5008.7999999999993"/>
    <n v="208.7"/>
    <n v="2504.3999999999996"/>
    <n v="75.23"/>
    <n v="2429.1699999999996"/>
    <s v="No"/>
    <n v="0"/>
    <n v="2429.1699999999996"/>
  </r>
  <r>
    <n v="25949"/>
    <n v="86310"/>
    <s v="Not Specified"/>
    <n v="597"/>
    <x v="185"/>
    <x v="2"/>
    <s v="United States"/>
    <s v="Central"/>
    <s v="Indiana"/>
    <s v="Columbus"/>
    <n v="47201"/>
    <d v="2015-06-10T00:00:00"/>
    <d v="2015-06-10T00:00:00"/>
    <s v="Regular Air"/>
    <x v="2"/>
    <x v="0"/>
    <x v="7"/>
    <x v="3"/>
    <x v="250"/>
    <n v="6.48"/>
    <x v="22"/>
    <n v="123.12"/>
    <n v="3.24"/>
    <n v="61.56"/>
    <n v="5.9"/>
    <n v="55.660000000000004"/>
    <s v="No"/>
    <n v="0"/>
    <n v="55.660000000000004"/>
  </r>
  <r>
    <n v="21274"/>
    <n v="87579"/>
    <s v="Medium"/>
    <n v="600"/>
    <x v="186"/>
    <x v="1"/>
    <s v="United States"/>
    <s v="East"/>
    <s v="Maryland"/>
    <s v="Reisterstown"/>
    <n v="21136"/>
    <d v="2015-03-13T00:00:00"/>
    <d v="2015-03-14T00:00:00"/>
    <s v="Regular Air"/>
    <x v="0"/>
    <x v="0"/>
    <x v="7"/>
    <x v="3"/>
    <x v="251"/>
    <n v="6.48"/>
    <x v="29"/>
    <n v="32.400000000000006"/>
    <n v="3.24"/>
    <n v="16.200000000000003"/>
    <n v="7.37"/>
    <n v="8.8300000000000018"/>
    <s v="No"/>
    <n v="0"/>
    <n v="8.8300000000000018"/>
  </r>
  <r>
    <n v="20929"/>
    <n v="87020"/>
    <s v="Not Specified"/>
    <n v="603"/>
    <x v="187"/>
    <x v="0"/>
    <s v="United States"/>
    <s v="West"/>
    <s v="Colorado"/>
    <s v="Pueblo"/>
    <n v="81001"/>
    <d v="2015-02-03T00:00:00"/>
    <d v="2015-02-05T00:00:00"/>
    <s v="Regular Air"/>
    <x v="1"/>
    <x v="2"/>
    <x v="5"/>
    <x v="3"/>
    <x v="252"/>
    <n v="35.99"/>
    <x v="4"/>
    <n v="251.93"/>
    <n v="21.594000000000001"/>
    <n v="151.15800000000002"/>
    <n v="5"/>
    <n v="95.771999999999991"/>
    <s v="No"/>
    <n v="0"/>
    <n v="95.771999999999991"/>
  </r>
  <r>
    <n v="4015"/>
    <n v="28647"/>
    <s v="Critical"/>
    <n v="604"/>
    <x v="188"/>
    <x v="0"/>
    <s v="United States"/>
    <s v="West"/>
    <s v="California"/>
    <s v="Los Angeles"/>
    <n v="90045"/>
    <d v="2015-03-14T00:00:00"/>
    <d v="2015-03-15T00:00:00"/>
    <s v="Express Air"/>
    <x v="0"/>
    <x v="1"/>
    <x v="11"/>
    <x v="6"/>
    <x v="66"/>
    <n v="154.13"/>
    <x v="51"/>
    <n v="5856.94"/>
    <n v="77.064999999999998"/>
    <n v="2928.47"/>
    <n v="69"/>
    <n v="2859.47"/>
    <s v="No"/>
    <n v="0"/>
    <n v="2859.47"/>
  </r>
  <r>
    <n v="4903"/>
    <n v="34882"/>
    <s v="Critical"/>
    <n v="604"/>
    <x v="188"/>
    <x v="0"/>
    <s v="United States"/>
    <s v="West"/>
    <s v="California"/>
    <s v="Los Angeles"/>
    <n v="90045"/>
    <d v="2015-01-24T00:00:00"/>
    <d v="2015-01-25T00:00:00"/>
    <s v="Regular Air"/>
    <x v="1"/>
    <x v="0"/>
    <x v="8"/>
    <x v="3"/>
    <x v="83"/>
    <n v="1.88"/>
    <x v="52"/>
    <n v="97.759999999999991"/>
    <n v="0.94"/>
    <n v="48.879999999999995"/>
    <n v="1.49"/>
    <n v="47.389999999999993"/>
    <s v="No"/>
    <n v="0"/>
    <n v="47.389999999999993"/>
  </r>
  <r>
    <n v="22015"/>
    <n v="91144"/>
    <s v="Critical"/>
    <n v="605"/>
    <x v="189"/>
    <x v="1"/>
    <s v="United States"/>
    <s v="East"/>
    <s v="New York"/>
    <s v="West Islip"/>
    <n v="11795"/>
    <d v="2015-03-14T00:00:00"/>
    <d v="2015-03-15T00:00:00"/>
    <s v="Express Air"/>
    <x v="0"/>
    <x v="1"/>
    <x v="11"/>
    <x v="6"/>
    <x v="66"/>
    <n v="154.13"/>
    <x v="5"/>
    <n v="1541.3"/>
    <n v="77.064999999999998"/>
    <n v="770.65"/>
    <n v="69"/>
    <n v="701.65"/>
    <s v="No"/>
    <n v="0"/>
    <n v="701.65"/>
  </r>
  <r>
    <n v="18492"/>
    <n v="88198"/>
    <s v="Not Specified"/>
    <n v="617"/>
    <x v="190"/>
    <x v="0"/>
    <s v="United States"/>
    <s v="West"/>
    <s v="Colorado"/>
    <s v="Pueblo"/>
    <n v="81001"/>
    <d v="2015-04-29T00:00:00"/>
    <d v="2015-04-30T00:00:00"/>
    <s v="Regular Air"/>
    <x v="3"/>
    <x v="0"/>
    <x v="4"/>
    <x v="3"/>
    <x v="253"/>
    <n v="15.57"/>
    <x v="17"/>
    <n v="46.71"/>
    <n v="7.7850000000000001"/>
    <n v="23.355"/>
    <n v="1.39"/>
    <n v="21.965"/>
    <s v="No"/>
    <n v="0"/>
    <n v="21.965"/>
  </r>
  <r>
    <n v="18493"/>
    <n v="88198"/>
    <s v="Not Specified"/>
    <n v="617"/>
    <x v="190"/>
    <x v="0"/>
    <s v="United States"/>
    <s v="West"/>
    <s v="Colorado"/>
    <s v="Pueblo"/>
    <n v="81001"/>
    <d v="2015-04-29T00:00:00"/>
    <d v="2015-04-30T00:00:00"/>
    <s v="Regular Air"/>
    <x v="3"/>
    <x v="0"/>
    <x v="10"/>
    <x v="3"/>
    <x v="254"/>
    <n v="20.89"/>
    <x v="13"/>
    <n v="271.57"/>
    <n v="10.445"/>
    <n v="135.785"/>
    <n v="11.52"/>
    <n v="124.265"/>
    <s v="No"/>
    <n v="0"/>
    <n v="124.265"/>
  </r>
  <r>
    <n v="22196"/>
    <n v="88197"/>
    <s v="Critical"/>
    <n v="618"/>
    <x v="191"/>
    <x v="0"/>
    <s v="United States"/>
    <s v="West"/>
    <s v="Colorado"/>
    <s v="Pueblo West"/>
    <n v="81007"/>
    <d v="2015-03-24T00:00:00"/>
    <d v="2015-03-25T00:00:00"/>
    <s v="Regular Air"/>
    <x v="3"/>
    <x v="2"/>
    <x v="13"/>
    <x v="3"/>
    <x v="49"/>
    <n v="17.98"/>
    <x v="0"/>
    <n v="71.92"/>
    <n v="10.788"/>
    <n v="43.152000000000001"/>
    <n v="4"/>
    <n v="24.768000000000001"/>
    <s v="No"/>
    <n v="0"/>
    <n v="24.768000000000001"/>
  </r>
  <r>
    <n v="18490"/>
    <n v="88198"/>
    <s v="Not Specified"/>
    <n v="618"/>
    <x v="191"/>
    <x v="0"/>
    <s v="United States"/>
    <s v="West"/>
    <s v="Colorado"/>
    <s v="Pueblo West"/>
    <n v="81007"/>
    <d v="2015-04-29T00:00:00"/>
    <d v="2015-04-30T00:00:00"/>
    <s v="Express Air"/>
    <x v="3"/>
    <x v="0"/>
    <x v="8"/>
    <x v="3"/>
    <x v="255"/>
    <n v="5.38"/>
    <x v="33"/>
    <n v="75.319999999999993"/>
    <n v="2.69"/>
    <n v="37.659999999999997"/>
    <n v="5.24"/>
    <n v="32.419999999999995"/>
    <s v="No"/>
    <n v="0"/>
    <n v="32.419999999999995"/>
  </r>
  <r>
    <n v="18491"/>
    <n v="88198"/>
    <s v="Not Specified"/>
    <n v="618"/>
    <x v="191"/>
    <x v="0"/>
    <s v="United States"/>
    <s v="West"/>
    <s v="Colorado"/>
    <s v="Pueblo West"/>
    <n v="81007"/>
    <d v="2015-04-29T00:00:00"/>
    <d v="2015-04-30T00:00:00"/>
    <s v="Regular Air"/>
    <x v="3"/>
    <x v="0"/>
    <x v="7"/>
    <x v="3"/>
    <x v="256"/>
    <n v="7.35"/>
    <x v="12"/>
    <n v="7.35"/>
    <n v="3.6749999999999998"/>
    <n v="3.6749999999999998"/>
    <n v="5.96"/>
    <n v="-2.2850000000000001"/>
    <s v="No"/>
    <n v="0"/>
    <n v="-2.2850000000000001"/>
  </r>
  <r>
    <n v="25539"/>
    <n v="88196"/>
    <s v="Critical"/>
    <n v="619"/>
    <x v="192"/>
    <x v="2"/>
    <s v="United States"/>
    <s v="Central"/>
    <s v="Michigan"/>
    <s v="Southgate"/>
    <n v="48195"/>
    <d v="2015-01-07T00:00:00"/>
    <d v="2015-01-08T00:00:00"/>
    <s v="Regular Air"/>
    <x v="3"/>
    <x v="1"/>
    <x v="2"/>
    <x v="0"/>
    <x v="257"/>
    <n v="14.2"/>
    <x v="33"/>
    <n v="198.79999999999998"/>
    <n v="7.1"/>
    <n v="99.399999999999991"/>
    <n v="5.3"/>
    <n v="94.1"/>
    <s v="No"/>
    <n v="0"/>
    <n v="94.1"/>
  </r>
  <r>
    <n v="22248"/>
    <n v="91432"/>
    <s v="Medium"/>
    <n v="621"/>
    <x v="193"/>
    <x v="1"/>
    <s v="United States"/>
    <s v="East"/>
    <s v="Connecticut"/>
    <s v="Newington"/>
    <n v="6111"/>
    <d v="2015-02-26T00:00:00"/>
    <d v="2015-02-27T00:00:00"/>
    <s v="Regular Air"/>
    <x v="1"/>
    <x v="0"/>
    <x v="7"/>
    <x v="0"/>
    <x v="232"/>
    <n v="6.88"/>
    <x v="29"/>
    <n v="34.4"/>
    <n v="3.44"/>
    <n v="17.2"/>
    <n v="2"/>
    <n v="15.2"/>
    <s v="No"/>
    <n v="0"/>
    <n v="15.2"/>
  </r>
  <r>
    <n v="22247"/>
    <n v="91432"/>
    <s v="Medium"/>
    <n v="622"/>
    <x v="194"/>
    <x v="1"/>
    <s v="United States"/>
    <s v="East"/>
    <s v="Maine"/>
    <s v="Auburn"/>
    <n v="4210"/>
    <d v="2015-02-26T00:00:00"/>
    <d v="2015-02-28T00:00:00"/>
    <s v="Regular Air"/>
    <x v="1"/>
    <x v="2"/>
    <x v="5"/>
    <x v="3"/>
    <x v="258"/>
    <n v="195.99"/>
    <x v="6"/>
    <n v="1175.94"/>
    <n v="117.59399999999999"/>
    <n v="705.56399999999996"/>
    <n v="8.99"/>
    <n v="461.38600000000008"/>
    <s v="No"/>
    <n v="0"/>
    <n v="461.38600000000008"/>
  </r>
  <r>
    <n v="24880"/>
    <n v="91433"/>
    <s v="High"/>
    <n v="623"/>
    <x v="195"/>
    <x v="1"/>
    <s v="United States"/>
    <s v="East"/>
    <s v="New Hampshire"/>
    <s v="Manchester"/>
    <n v="3101"/>
    <d v="2015-04-01T00:00:00"/>
    <d v="2015-04-03T00:00:00"/>
    <s v="Regular Air"/>
    <x v="1"/>
    <x v="0"/>
    <x v="7"/>
    <x v="3"/>
    <x v="259"/>
    <n v="6.48"/>
    <x v="34"/>
    <n v="136.08000000000001"/>
    <n v="3.24"/>
    <n v="68.040000000000006"/>
    <n v="8.4"/>
    <n v="59.640000000000008"/>
    <s v="No"/>
    <n v="0"/>
    <n v="59.640000000000008"/>
  </r>
  <r>
    <n v="24881"/>
    <n v="91433"/>
    <s v="High"/>
    <n v="624"/>
    <x v="196"/>
    <x v="1"/>
    <s v="United States"/>
    <s v="East"/>
    <s v="Vermont"/>
    <s v="Rutland"/>
    <n v="5701"/>
    <d v="2015-04-01T00:00:00"/>
    <d v="2015-04-01T00:00:00"/>
    <s v="Regular Air"/>
    <x v="1"/>
    <x v="2"/>
    <x v="5"/>
    <x v="2"/>
    <x v="241"/>
    <n v="55.99"/>
    <x v="14"/>
    <n v="111.98"/>
    <n v="33.594000000000001"/>
    <n v="67.188000000000002"/>
    <n v="5"/>
    <n v="39.792000000000002"/>
    <s v="No"/>
    <n v="0"/>
    <n v="39.792000000000002"/>
  </r>
  <r>
    <n v="21718"/>
    <n v="90469"/>
    <s v="Medium"/>
    <n v="627"/>
    <x v="197"/>
    <x v="1"/>
    <s v="United States"/>
    <s v="East"/>
    <s v="Ohio"/>
    <s v="Steubenville"/>
    <n v="43952"/>
    <d v="2015-04-21T00:00:00"/>
    <d v="2015-04-22T00:00:00"/>
    <s v="Regular Air"/>
    <x v="0"/>
    <x v="0"/>
    <x v="10"/>
    <x v="3"/>
    <x v="260"/>
    <n v="419.19"/>
    <x v="2"/>
    <n v="9222.18"/>
    <n v="209.595"/>
    <n v="4611.09"/>
    <n v="19.989999999999998"/>
    <n v="4591.1000000000004"/>
    <s v="No"/>
    <n v="0"/>
    <n v="4591.1000000000004"/>
  </r>
  <r>
    <n v="19364"/>
    <n v="89284"/>
    <s v="High"/>
    <n v="635"/>
    <x v="198"/>
    <x v="2"/>
    <s v="United States"/>
    <s v="Central"/>
    <s v="Minnesota"/>
    <s v="Saint Paul"/>
    <n v="55106"/>
    <d v="2015-04-05T00:00:00"/>
    <d v="2015-04-05T00:00:00"/>
    <s v="Regular Air"/>
    <x v="0"/>
    <x v="1"/>
    <x v="2"/>
    <x v="3"/>
    <x v="261"/>
    <n v="2.08"/>
    <x v="1"/>
    <n v="24.96"/>
    <n v="1.04"/>
    <n v="12.48"/>
    <n v="5.33"/>
    <n v="7.15"/>
    <s v="No"/>
    <n v="0"/>
    <n v="7.15"/>
  </r>
  <r>
    <n v="19365"/>
    <n v="89284"/>
    <s v="High"/>
    <n v="635"/>
    <x v="198"/>
    <x v="2"/>
    <s v="United States"/>
    <s v="Central"/>
    <s v="Minnesota"/>
    <s v="Saint Paul"/>
    <n v="55106"/>
    <d v="2015-04-05T00:00:00"/>
    <d v="2015-04-06T00:00:00"/>
    <s v="Delivery Truck"/>
    <x v="0"/>
    <x v="0"/>
    <x v="10"/>
    <x v="1"/>
    <x v="262"/>
    <n v="370.98"/>
    <x v="6"/>
    <n v="2225.88"/>
    <n v="185.49"/>
    <n v="1112.94"/>
    <n v="99"/>
    <n v="1013.94"/>
    <s v="No"/>
    <n v="0"/>
    <n v="1013.94"/>
  </r>
  <r>
    <n v="19539"/>
    <n v="87953"/>
    <s v="Low"/>
    <n v="637"/>
    <x v="199"/>
    <x v="0"/>
    <s v="United States"/>
    <s v="West"/>
    <s v="California"/>
    <s v="Santa Clara"/>
    <n v="95051"/>
    <d v="2015-03-20T00:00:00"/>
    <d v="2015-03-24T00:00:00"/>
    <s v="Delivery Truck"/>
    <x v="3"/>
    <x v="1"/>
    <x v="14"/>
    <x v="5"/>
    <x v="263"/>
    <n v="160.97999999999999"/>
    <x v="15"/>
    <n v="1287.8399999999999"/>
    <n v="80.489999999999995"/>
    <n v="643.91999999999996"/>
    <n v="35.020000000000003"/>
    <n v="608.9"/>
    <s v="No"/>
    <n v="0"/>
    <n v="608.9"/>
  </r>
  <r>
    <n v="24387"/>
    <n v="87954"/>
    <s v="Critical"/>
    <n v="638"/>
    <x v="200"/>
    <x v="0"/>
    <s v="United States"/>
    <s v="West"/>
    <s v="California"/>
    <s v="Santa Cruz"/>
    <n v="95062"/>
    <d v="2015-04-30T00:00:00"/>
    <d v="2015-05-01T00:00:00"/>
    <s v="Express Air"/>
    <x v="3"/>
    <x v="2"/>
    <x v="5"/>
    <x v="3"/>
    <x v="264"/>
    <n v="65.989999999999995"/>
    <x v="23"/>
    <n v="593.91"/>
    <n v="39.593999999999994"/>
    <n v="356.34599999999995"/>
    <n v="8.8000000000000007"/>
    <n v="228.76400000000001"/>
    <s v="No"/>
    <n v="0"/>
    <n v="228.76400000000001"/>
  </r>
  <r>
    <n v="24388"/>
    <n v="87954"/>
    <s v="Critical"/>
    <n v="638"/>
    <x v="200"/>
    <x v="0"/>
    <s v="United States"/>
    <s v="West"/>
    <s v="California"/>
    <s v="Santa Cruz"/>
    <n v="95062"/>
    <d v="2015-04-30T00:00:00"/>
    <d v="2015-05-02T00:00:00"/>
    <s v="Express Air"/>
    <x v="3"/>
    <x v="2"/>
    <x v="5"/>
    <x v="3"/>
    <x v="265"/>
    <n v="195.99"/>
    <x v="6"/>
    <n v="1175.94"/>
    <n v="117.59399999999999"/>
    <n v="705.56399999999996"/>
    <n v="4.2"/>
    <n v="466.1760000000001"/>
    <s v="No"/>
    <n v="0"/>
    <n v="466.1760000000001"/>
  </r>
  <r>
    <n v="25893"/>
    <n v="87952"/>
    <s v="Not Specified"/>
    <n v="639"/>
    <x v="201"/>
    <x v="0"/>
    <s v="United States"/>
    <s v="West"/>
    <s v="California"/>
    <s v="Santa Maria"/>
    <n v="93454"/>
    <d v="2015-02-14T00:00:00"/>
    <d v="2015-02-15T00:00:00"/>
    <s v="Delivery Truck"/>
    <x v="3"/>
    <x v="1"/>
    <x v="11"/>
    <x v="5"/>
    <x v="266"/>
    <n v="236.97"/>
    <x v="23"/>
    <n v="2132.73"/>
    <n v="118.485"/>
    <n v="1066.365"/>
    <n v="59.24"/>
    <n v="1007.125"/>
    <s v="No"/>
    <n v="0"/>
    <n v="1007.125"/>
  </r>
  <r>
    <n v="7893"/>
    <n v="56452"/>
    <s v="Not Specified"/>
    <n v="640"/>
    <x v="202"/>
    <x v="0"/>
    <s v="United States"/>
    <s v="West"/>
    <s v="Washington"/>
    <s v="Seattle"/>
    <n v="98119"/>
    <d v="2015-02-14T00:00:00"/>
    <d v="2015-02-15T00:00:00"/>
    <s v="Delivery Truck"/>
    <x v="3"/>
    <x v="1"/>
    <x v="11"/>
    <x v="5"/>
    <x v="266"/>
    <n v="236.97"/>
    <x v="53"/>
    <n v="8056.98"/>
    <n v="118.485"/>
    <n v="4028.49"/>
    <n v="59.24"/>
    <n v="3969.25"/>
    <s v="Yes"/>
    <n v="3969.25"/>
    <n v="0"/>
  </r>
  <r>
    <n v="1539"/>
    <n v="11077"/>
    <s v="Low"/>
    <n v="640"/>
    <x v="202"/>
    <x v="0"/>
    <s v="United States"/>
    <s v="West"/>
    <s v="Washington"/>
    <s v="Seattle"/>
    <n v="98119"/>
    <d v="2015-03-20T00:00:00"/>
    <d v="2015-03-24T00:00:00"/>
    <s v="Delivery Truck"/>
    <x v="3"/>
    <x v="1"/>
    <x v="14"/>
    <x v="5"/>
    <x v="263"/>
    <n v="160.97999999999999"/>
    <x v="54"/>
    <n v="4829.3999999999996"/>
    <n v="80.489999999999995"/>
    <n v="2414.6999999999998"/>
    <n v="35.020000000000003"/>
    <n v="2379.6799999999998"/>
    <s v="No"/>
    <n v="0"/>
    <n v="2379.6799999999998"/>
  </r>
  <r>
    <n v="6387"/>
    <n v="45380"/>
    <s v="Critical"/>
    <n v="640"/>
    <x v="202"/>
    <x v="0"/>
    <s v="United States"/>
    <s v="West"/>
    <s v="Washington"/>
    <s v="Seattle"/>
    <n v="98119"/>
    <d v="2015-04-30T00:00:00"/>
    <d v="2015-05-01T00:00:00"/>
    <s v="Express Air"/>
    <x v="3"/>
    <x v="2"/>
    <x v="5"/>
    <x v="3"/>
    <x v="264"/>
    <n v="65.989999999999995"/>
    <x v="53"/>
    <n v="2243.66"/>
    <n v="39.593999999999994"/>
    <n v="1346.1959999999999"/>
    <n v="8.8000000000000007"/>
    <n v="888.66399999999999"/>
    <s v="No"/>
    <n v="0"/>
    <n v="888.66399999999999"/>
  </r>
  <r>
    <n v="6388"/>
    <n v="45380"/>
    <s v="Critical"/>
    <n v="640"/>
    <x v="202"/>
    <x v="0"/>
    <s v="United States"/>
    <s v="West"/>
    <s v="Washington"/>
    <s v="Seattle"/>
    <n v="98119"/>
    <d v="2015-04-30T00:00:00"/>
    <d v="2015-05-02T00:00:00"/>
    <s v="Express Air"/>
    <x v="3"/>
    <x v="2"/>
    <x v="5"/>
    <x v="3"/>
    <x v="265"/>
    <n v="195.99"/>
    <x v="40"/>
    <n v="4703.76"/>
    <n v="117.59399999999999"/>
    <n v="2822.2559999999999"/>
    <n v="4.2"/>
    <n v="1877.3040000000003"/>
    <s v="No"/>
    <n v="0"/>
    <n v="1877.3040000000003"/>
  </r>
  <r>
    <n v="24869"/>
    <n v="90735"/>
    <s v="Low"/>
    <n v="646"/>
    <x v="203"/>
    <x v="2"/>
    <s v="United States"/>
    <s v="Central"/>
    <s v="Minnesota"/>
    <s v="Shakopee"/>
    <n v="55379"/>
    <d v="2015-06-17T00:00:00"/>
    <d v="2015-06-22T00:00:00"/>
    <s v="Regular Air"/>
    <x v="0"/>
    <x v="1"/>
    <x v="2"/>
    <x v="3"/>
    <x v="267"/>
    <n v="51.75"/>
    <x v="3"/>
    <n v="828"/>
    <n v="25.875"/>
    <n v="414"/>
    <n v="19.989999999999998"/>
    <n v="394.01"/>
    <s v="No"/>
    <n v="0"/>
    <n v="394.01"/>
  </r>
  <r>
    <n v="21760"/>
    <n v="91365"/>
    <s v="Not Specified"/>
    <n v="648"/>
    <x v="204"/>
    <x v="2"/>
    <s v="United States"/>
    <s v="Central"/>
    <s v="Illinois"/>
    <s v="Bolingbrook"/>
    <n v="60440"/>
    <d v="2015-06-21T00:00:00"/>
    <d v="2015-06-22T00:00:00"/>
    <s v="Regular Air"/>
    <x v="1"/>
    <x v="1"/>
    <x v="2"/>
    <x v="2"/>
    <x v="268"/>
    <n v="25.38"/>
    <x v="12"/>
    <n v="25.38"/>
    <n v="12.69"/>
    <n v="12.69"/>
    <n v="8.99"/>
    <n v="3.6999999999999993"/>
    <s v="No"/>
    <n v="0"/>
    <n v="3.6999999999999993"/>
  </r>
  <r>
    <n v="23154"/>
    <n v="91366"/>
    <s v="Medium"/>
    <n v="649"/>
    <x v="205"/>
    <x v="2"/>
    <s v="United States"/>
    <s v="Central"/>
    <s v="Illinois"/>
    <s v="Buffalo Grove"/>
    <n v="60089"/>
    <d v="2015-05-29T00:00:00"/>
    <d v="2015-05-30T00:00:00"/>
    <s v="Regular Air"/>
    <x v="1"/>
    <x v="0"/>
    <x v="3"/>
    <x v="0"/>
    <x v="269"/>
    <n v="3.78"/>
    <x v="55"/>
    <n v="151.19999999999999"/>
    <n v="1.89"/>
    <n v="75.599999999999994"/>
    <n v="0.71"/>
    <n v="74.89"/>
    <s v="No"/>
    <n v="0"/>
    <n v="74.89"/>
  </r>
  <r>
    <n v="24199"/>
    <n v="91575"/>
    <s v="High"/>
    <n v="651"/>
    <x v="206"/>
    <x v="0"/>
    <s v="United States"/>
    <s v="West"/>
    <s v="Nevada"/>
    <s v="Las Vegas"/>
    <n v="89115"/>
    <d v="2015-01-07T00:00:00"/>
    <d v="2015-01-08T00:00:00"/>
    <s v="Regular Air"/>
    <x v="3"/>
    <x v="0"/>
    <x v="8"/>
    <x v="3"/>
    <x v="222"/>
    <n v="15.99"/>
    <x v="1"/>
    <n v="191.88"/>
    <n v="7.9950000000000001"/>
    <n v="95.94"/>
    <n v="13.18"/>
    <n v="82.759999999999991"/>
    <s v="No"/>
    <n v="0"/>
    <n v="82.759999999999991"/>
  </r>
  <r>
    <n v="23433"/>
    <n v="91576"/>
    <s v="Low"/>
    <n v="651"/>
    <x v="206"/>
    <x v="0"/>
    <s v="United States"/>
    <s v="West"/>
    <s v="Nevada"/>
    <s v="Las Vegas"/>
    <n v="89115"/>
    <d v="2015-02-15T00:00:00"/>
    <d v="2015-02-19T00:00:00"/>
    <s v="Delivery Truck"/>
    <x v="3"/>
    <x v="1"/>
    <x v="14"/>
    <x v="5"/>
    <x v="270"/>
    <n v="880.98"/>
    <x v="15"/>
    <n v="7047.84"/>
    <n v="440.49"/>
    <n v="3523.92"/>
    <n v="44.55"/>
    <n v="3479.37"/>
    <s v="No"/>
    <n v="0"/>
    <n v="3479.37"/>
  </r>
  <r>
    <n v="23434"/>
    <n v="91576"/>
    <s v="Low"/>
    <n v="651"/>
    <x v="206"/>
    <x v="0"/>
    <s v="United States"/>
    <s v="West"/>
    <s v="Nevada"/>
    <s v="Las Vegas"/>
    <n v="89115"/>
    <d v="2015-02-15T00:00:00"/>
    <d v="2015-02-20T00:00:00"/>
    <s v="Regular Air"/>
    <x v="3"/>
    <x v="1"/>
    <x v="2"/>
    <x v="2"/>
    <x v="271"/>
    <n v="13.4"/>
    <x v="21"/>
    <n v="147.4"/>
    <n v="6.7"/>
    <n v="73.7"/>
    <n v="4.95"/>
    <n v="68.75"/>
    <s v="No"/>
    <n v="0"/>
    <n v="68.75"/>
  </r>
  <r>
    <n v="23435"/>
    <n v="91576"/>
    <s v="Low"/>
    <n v="651"/>
    <x v="206"/>
    <x v="0"/>
    <s v="United States"/>
    <s v="West"/>
    <s v="Nevada"/>
    <s v="Las Vegas"/>
    <n v="89115"/>
    <d v="2015-02-15T00:00:00"/>
    <d v="2015-02-22T00:00:00"/>
    <s v="Regular Air"/>
    <x v="3"/>
    <x v="2"/>
    <x v="6"/>
    <x v="4"/>
    <x v="187"/>
    <n v="15.99"/>
    <x v="1"/>
    <n v="191.88"/>
    <n v="9.5939999999999994"/>
    <n v="115.12799999999999"/>
    <n v="11.28"/>
    <n v="65.472000000000008"/>
    <s v="No"/>
    <n v="0"/>
    <n v="65.472000000000008"/>
  </r>
  <r>
    <n v="25055"/>
    <n v="91213"/>
    <s v="Not Specified"/>
    <n v="653"/>
    <x v="207"/>
    <x v="0"/>
    <s v="United States"/>
    <s v="West"/>
    <s v="California"/>
    <s v="Rancho Cucamonga"/>
    <n v="91730"/>
    <d v="2015-04-16T00:00:00"/>
    <d v="2015-04-17T00:00:00"/>
    <s v="Express Air"/>
    <x v="3"/>
    <x v="0"/>
    <x v="8"/>
    <x v="3"/>
    <x v="272"/>
    <n v="2.78"/>
    <x v="23"/>
    <n v="25.02"/>
    <n v="1.39"/>
    <n v="12.51"/>
    <n v="1.49"/>
    <n v="11.02"/>
    <s v="No"/>
    <n v="0"/>
    <n v="11.02"/>
  </r>
  <r>
    <n v="20874"/>
    <n v="91212"/>
    <s v="Critical"/>
    <n v="657"/>
    <x v="208"/>
    <x v="1"/>
    <s v="United States"/>
    <s v="East"/>
    <s v="Massachusetts"/>
    <s v="Oxford"/>
    <n v="1540"/>
    <d v="2015-01-19T00:00:00"/>
    <d v="2015-01-21T00:00:00"/>
    <s v="Regular Air"/>
    <x v="3"/>
    <x v="0"/>
    <x v="7"/>
    <x v="3"/>
    <x v="273"/>
    <n v="18.97"/>
    <x v="12"/>
    <n v="18.97"/>
    <n v="9.4849999999999994"/>
    <n v="9.4849999999999994"/>
    <n v="9.0299999999999994"/>
    <n v="0.45500000000000007"/>
    <s v="No"/>
    <n v="0"/>
    <n v="0.45500000000000007"/>
  </r>
  <r>
    <n v="20875"/>
    <n v="91212"/>
    <s v="Critical"/>
    <n v="659"/>
    <x v="209"/>
    <x v="1"/>
    <s v="United States"/>
    <s v="East"/>
    <s v="Vermont"/>
    <s v="South Burlington"/>
    <n v="5403"/>
    <d v="2015-01-19T00:00:00"/>
    <d v="2015-01-20T00:00:00"/>
    <s v="Delivery Truck"/>
    <x v="3"/>
    <x v="2"/>
    <x v="6"/>
    <x v="5"/>
    <x v="102"/>
    <n v="119.99"/>
    <x v="29"/>
    <n v="599.94999999999993"/>
    <n v="71.994"/>
    <n v="359.97"/>
    <n v="56.14"/>
    <n v="183.83999999999992"/>
    <s v="No"/>
    <n v="0"/>
    <n v="183.83999999999992"/>
  </r>
  <r>
    <n v="23487"/>
    <n v="90922"/>
    <s v="Critical"/>
    <n v="663"/>
    <x v="210"/>
    <x v="1"/>
    <s v="United States"/>
    <s v="East"/>
    <s v="Ohio"/>
    <s v="Steubenville"/>
    <n v="43952"/>
    <d v="2015-05-29T00:00:00"/>
    <d v="2015-06-01T00:00:00"/>
    <s v="Regular Air"/>
    <x v="1"/>
    <x v="1"/>
    <x v="2"/>
    <x v="3"/>
    <x v="274"/>
    <n v="14.58"/>
    <x v="7"/>
    <n v="247.86"/>
    <n v="7.29"/>
    <n v="123.93"/>
    <n v="7.4"/>
    <n v="116.53"/>
    <s v="No"/>
    <n v="0"/>
    <n v="116.53"/>
  </r>
  <r>
    <n v="21086"/>
    <n v="88677"/>
    <s v="Low"/>
    <n v="665"/>
    <x v="211"/>
    <x v="3"/>
    <s v="United States"/>
    <s v="South"/>
    <s v="Tennessee"/>
    <s v="Murfreesboro"/>
    <n v="37130"/>
    <d v="2015-01-16T00:00:00"/>
    <d v="2015-01-20T00:00:00"/>
    <s v="Regular Air"/>
    <x v="0"/>
    <x v="1"/>
    <x v="2"/>
    <x v="2"/>
    <x v="275"/>
    <n v="22.72"/>
    <x v="23"/>
    <n v="204.48"/>
    <n v="11.36"/>
    <n v="102.24"/>
    <n v="8.99"/>
    <n v="93.25"/>
    <s v="No"/>
    <n v="0"/>
    <n v="93.25"/>
  </r>
  <r>
    <n v="18667"/>
    <n v="88678"/>
    <s v="Critical"/>
    <n v="665"/>
    <x v="211"/>
    <x v="3"/>
    <s v="United States"/>
    <s v="South"/>
    <s v="Tennessee"/>
    <s v="Murfreesboro"/>
    <n v="37130"/>
    <d v="2015-04-18T00:00:00"/>
    <d v="2015-04-19T00:00:00"/>
    <s v="Delivery Truck"/>
    <x v="0"/>
    <x v="1"/>
    <x v="1"/>
    <x v="1"/>
    <x v="185"/>
    <n v="130.97999999999999"/>
    <x v="6"/>
    <n v="785.87999999999988"/>
    <n v="65.489999999999995"/>
    <n v="392.93999999999994"/>
    <n v="30"/>
    <n v="362.93999999999994"/>
    <s v="No"/>
    <n v="0"/>
    <n v="362.93999999999994"/>
  </r>
  <r>
    <n v="24776"/>
    <n v="88679"/>
    <s v="Low"/>
    <n v="666"/>
    <x v="212"/>
    <x v="3"/>
    <s v="United States"/>
    <s v="South"/>
    <s v="Tennessee"/>
    <s v="Nashville"/>
    <n v="37211"/>
    <d v="2015-04-22T00:00:00"/>
    <d v="2015-04-26T00:00:00"/>
    <s v="Regular Air"/>
    <x v="0"/>
    <x v="0"/>
    <x v="8"/>
    <x v="3"/>
    <x v="276"/>
    <n v="4.57"/>
    <x v="21"/>
    <n v="50.27"/>
    <n v="2.2850000000000001"/>
    <n v="25.135000000000002"/>
    <n v="5.42"/>
    <n v="19.715000000000003"/>
    <s v="No"/>
    <n v="0"/>
    <n v="19.715000000000003"/>
  </r>
  <r>
    <n v="3086"/>
    <n v="22147"/>
    <s v="Low"/>
    <n v="667"/>
    <x v="213"/>
    <x v="2"/>
    <s v="United States"/>
    <s v="Central"/>
    <s v="Texas"/>
    <s v="Dallas"/>
    <n v="75203"/>
    <d v="2015-01-16T00:00:00"/>
    <d v="2015-01-20T00:00:00"/>
    <s v="Regular Air"/>
    <x v="0"/>
    <x v="1"/>
    <x v="2"/>
    <x v="2"/>
    <x v="275"/>
    <n v="22.72"/>
    <x v="25"/>
    <n v="840.64"/>
    <n v="11.36"/>
    <n v="420.32"/>
    <n v="8.99"/>
    <n v="411.33"/>
    <s v="No"/>
    <n v="0"/>
    <n v="411.33"/>
  </r>
  <r>
    <n v="6776"/>
    <n v="48257"/>
    <s v="Low"/>
    <n v="667"/>
    <x v="213"/>
    <x v="2"/>
    <s v="United States"/>
    <s v="Central"/>
    <s v="Texas"/>
    <s v="Dallas"/>
    <n v="75203"/>
    <d v="2015-04-22T00:00:00"/>
    <d v="2015-04-26T00:00:00"/>
    <s v="Regular Air"/>
    <x v="0"/>
    <x v="0"/>
    <x v="8"/>
    <x v="3"/>
    <x v="276"/>
    <n v="4.57"/>
    <x v="43"/>
    <n v="205.65"/>
    <n v="2.2850000000000001"/>
    <n v="102.825"/>
    <n v="5.42"/>
    <n v="97.405000000000001"/>
    <s v="No"/>
    <n v="0"/>
    <n v="97.405000000000001"/>
  </r>
  <r>
    <n v="24882"/>
    <n v="88475"/>
    <s v="Medium"/>
    <n v="669"/>
    <x v="214"/>
    <x v="2"/>
    <s v="United States"/>
    <s v="Central"/>
    <s v="Iowa"/>
    <s v="Ottumwa"/>
    <n v="52501"/>
    <d v="2015-03-20T00:00:00"/>
    <d v="2015-03-22T00:00:00"/>
    <s v="Regular Air"/>
    <x v="1"/>
    <x v="0"/>
    <x v="9"/>
    <x v="3"/>
    <x v="277"/>
    <n v="2.89"/>
    <x v="2"/>
    <n v="63.580000000000005"/>
    <n v="1.4450000000000001"/>
    <n v="31.790000000000003"/>
    <n v="0.5"/>
    <n v="31.290000000000003"/>
    <s v="No"/>
    <n v="0"/>
    <n v="31.290000000000003"/>
  </r>
  <r>
    <n v="24883"/>
    <n v="88475"/>
    <s v="Medium"/>
    <n v="669"/>
    <x v="214"/>
    <x v="2"/>
    <s v="United States"/>
    <s v="Central"/>
    <s v="Iowa"/>
    <s v="Ottumwa"/>
    <n v="52501"/>
    <d v="2015-03-20T00:00:00"/>
    <d v="2015-03-21T00:00:00"/>
    <s v="Regular Air"/>
    <x v="1"/>
    <x v="0"/>
    <x v="7"/>
    <x v="3"/>
    <x v="278"/>
    <n v="48.91"/>
    <x v="14"/>
    <n v="97.82"/>
    <n v="24.454999999999998"/>
    <n v="48.91"/>
    <n v="5.81"/>
    <n v="43.099999999999994"/>
    <s v="No"/>
    <n v="0"/>
    <n v="43.099999999999994"/>
  </r>
  <r>
    <n v="18808"/>
    <n v="88474"/>
    <s v="Low"/>
    <n v="670"/>
    <x v="215"/>
    <x v="3"/>
    <s v="United States"/>
    <s v="South"/>
    <s v="Virginia"/>
    <s v="Montclair"/>
    <n v="22025"/>
    <d v="2015-03-05T00:00:00"/>
    <d v="2015-03-12T00:00:00"/>
    <s v="Delivery Truck"/>
    <x v="1"/>
    <x v="1"/>
    <x v="11"/>
    <x v="5"/>
    <x v="37"/>
    <n v="296.18"/>
    <x v="29"/>
    <n v="1480.9"/>
    <n v="148.09"/>
    <n v="740.45"/>
    <n v="54.12"/>
    <n v="686.33"/>
    <s v="No"/>
    <n v="0"/>
    <n v="686.33"/>
  </r>
  <r>
    <n v="19423"/>
    <n v="88173"/>
    <s v="Low"/>
    <n v="672"/>
    <x v="216"/>
    <x v="2"/>
    <s v="United States"/>
    <s v="Central"/>
    <s v="Iowa"/>
    <s v="Newton"/>
    <n v="50208"/>
    <d v="2015-02-05T00:00:00"/>
    <d v="2015-02-09T00:00:00"/>
    <s v="Regular Air"/>
    <x v="2"/>
    <x v="0"/>
    <x v="0"/>
    <x v="0"/>
    <x v="279"/>
    <n v="2.88"/>
    <x v="1"/>
    <n v="34.56"/>
    <n v="1.44"/>
    <n v="17.28"/>
    <n v="1.01"/>
    <n v="16.27"/>
    <s v="No"/>
    <n v="0"/>
    <n v="16.27"/>
  </r>
  <r>
    <n v="19424"/>
    <n v="88173"/>
    <s v="Low"/>
    <n v="672"/>
    <x v="216"/>
    <x v="2"/>
    <s v="United States"/>
    <s v="Central"/>
    <s v="Iowa"/>
    <s v="Newton"/>
    <n v="50208"/>
    <d v="2015-02-05T00:00:00"/>
    <d v="2015-02-12T00:00:00"/>
    <s v="Regular Air"/>
    <x v="2"/>
    <x v="2"/>
    <x v="5"/>
    <x v="3"/>
    <x v="280"/>
    <n v="195.99"/>
    <x v="14"/>
    <n v="391.98"/>
    <n v="117.59399999999999"/>
    <n v="235.18799999999999"/>
    <n v="3.99"/>
    <n v="152.80200000000002"/>
    <s v="No"/>
    <n v="0"/>
    <n v="152.80200000000002"/>
  </r>
  <r>
    <n v="25059"/>
    <n v="88174"/>
    <s v="Critical"/>
    <n v="674"/>
    <x v="217"/>
    <x v="2"/>
    <s v="United States"/>
    <s v="Central"/>
    <s v="Missouri"/>
    <s v="Raytown"/>
    <n v="64133"/>
    <d v="2015-01-02T00:00:00"/>
    <d v="2015-01-03T00:00:00"/>
    <s v="Regular Air"/>
    <x v="2"/>
    <x v="0"/>
    <x v="10"/>
    <x v="3"/>
    <x v="40"/>
    <n v="161.55000000000001"/>
    <x v="17"/>
    <n v="484.65000000000003"/>
    <n v="80.775000000000006"/>
    <n v="242.32500000000002"/>
    <n v="19.989999999999998"/>
    <n v="222.33500000000001"/>
    <s v="No"/>
    <n v="0"/>
    <n v="222.33500000000001"/>
  </r>
  <r>
    <n v="19326"/>
    <n v="88889"/>
    <s v="Medium"/>
    <n v="678"/>
    <x v="218"/>
    <x v="3"/>
    <s v="United States"/>
    <s v="South"/>
    <s v="Virginia"/>
    <s v="Rose Hill"/>
    <n v="24281"/>
    <d v="2015-04-22T00:00:00"/>
    <d v="2015-04-23T00:00:00"/>
    <s v="Express Air"/>
    <x v="0"/>
    <x v="0"/>
    <x v="10"/>
    <x v="3"/>
    <x v="144"/>
    <n v="15.42"/>
    <x v="29"/>
    <n v="77.099999999999994"/>
    <n v="7.71"/>
    <n v="38.549999999999997"/>
    <n v="10.68"/>
    <n v="27.869999999999997"/>
    <s v="No"/>
    <n v="0"/>
    <n v="27.869999999999997"/>
  </r>
  <r>
    <n v="21609"/>
    <n v="88890"/>
    <s v="Medium"/>
    <n v="679"/>
    <x v="219"/>
    <x v="0"/>
    <s v="United States"/>
    <s v="West"/>
    <s v="Washington"/>
    <s v="Spanaway"/>
    <n v="98387"/>
    <d v="2015-03-04T00:00:00"/>
    <d v="2015-03-05T00:00:00"/>
    <s v="Regular Air"/>
    <x v="0"/>
    <x v="0"/>
    <x v="15"/>
    <x v="3"/>
    <x v="281"/>
    <n v="3.95"/>
    <x v="14"/>
    <n v="7.9"/>
    <n v="1.9750000000000001"/>
    <n v="3.95"/>
    <n v="5.13"/>
    <n v="-1.1799999999999997"/>
    <s v="No"/>
    <n v="0"/>
    <n v="-1.1799999999999997"/>
  </r>
  <r>
    <n v="21610"/>
    <n v="88890"/>
    <s v="Medium"/>
    <n v="679"/>
    <x v="219"/>
    <x v="0"/>
    <s v="United States"/>
    <s v="West"/>
    <s v="Washington"/>
    <s v="Spanaway"/>
    <n v="98387"/>
    <d v="2015-03-04T00:00:00"/>
    <d v="2015-03-05T00:00:00"/>
    <s v="Regular Air"/>
    <x v="0"/>
    <x v="0"/>
    <x v="8"/>
    <x v="3"/>
    <x v="282"/>
    <n v="367.99"/>
    <x v="7"/>
    <n v="6255.83"/>
    <n v="183.995"/>
    <n v="3127.915"/>
    <n v="19.989999999999998"/>
    <n v="3107.9250000000002"/>
    <s v="No"/>
    <n v="0"/>
    <n v="3107.9250000000002"/>
  </r>
  <r>
    <n v="21612"/>
    <n v="88890"/>
    <s v="Medium"/>
    <n v="680"/>
    <x v="220"/>
    <x v="0"/>
    <s v="United States"/>
    <s v="West"/>
    <s v="Washington"/>
    <s v="Spokane"/>
    <n v="99207"/>
    <d v="2015-03-04T00:00:00"/>
    <d v="2015-03-06T00:00:00"/>
    <s v="Regular Air"/>
    <x v="0"/>
    <x v="2"/>
    <x v="5"/>
    <x v="3"/>
    <x v="75"/>
    <n v="95.99"/>
    <x v="17"/>
    <n v="287.96999999999997"/>
    <n v="57.593999999999994"/>
    <n v="172.78199999999998"/>
    <n v="4.9000000000000004"/>
    <n v="110.28799999999998"/>
    <s v="No"/>
    <n v="0"/>
    <n v="110.28799999999998"/>
  </r>
  <r>
    <n v="18555"/>
    <n v="87765"/>
    <s v="Medium"/>
    <n v="683"/>
    <x v="221"/>
    <x v="2"/>
    <s v="United States"/>
    <s v="Central"/>
    <s v="Nebraska"/>
    <s v="Papillion"/>
    <n v="68046"/>
    <d v="2015-04-07T00:00:00"/>
    <d v="2015-04-08T00:00:00"/>
    <s v="Express Air"/>
    <x v="2"/>
    <x v="1"/>
    <x v="2"/>
    <x v="2"/>
    <x v="283"/>
    <n v="17.670000000000002"/>
    <x v="0"/>
    <n v="70.680000000000007"/>
    <n v="8.8350000000000009"/>
    <n v="35.340000000000003"/>
    <n v="8.99"/>
    <n v="26.35"/>
    <s v="No"/>
    <n v="0"/>
    <n v="26.35"/>
  </r>
  <r>
    <n v="21411"/>
    <n v="88503"/>
    <s v="Critical"/>
    <n v="688"/>
    <x v="222"/>
    <x v="2"/>
    <s v="United States"/>
    <s v="Central"/>
    <s v="Missouri"/>
    <s v="Saint Louis"/>
    <n v="63116"/>
    <d v="2015-05-16T00:00:00"/>
    <d v="2015-05-16T00:00:00"/>
    <s v="Regular Air"/>
    <x v="2"/>
    <x v="0"/>
    <x v="10"/>
    <x v="6"/>
    <x v="284"/>
    <n v="279.48"/>
    <x v="5"/>
    <n v="2794.8"/>
    <n v="139.74"/>
    <n v="1397.4"/>
    <n v="35"/>
    <n v="1362.4"/>
    <s v="No"/>
    <n v="0"/>
    <n v="1362.4"/>
  </r>
  <r>
    <n v="19325"/>
    <n v="88504"/>
    <s v="Low"/>
    <n v="688"/>
    <x v="222"/>
    <x v="2"/>
    <s v="United States"/>
    <s v="Central"/>
    <s v="Missouri"/>
    <s v="Saint Louis"/>
    <n v="63116"/>
    <d v="2015-03-06T00:00:00"/>
    <d v="2015-03-08T00:00:00"/>
    <s v="Regular Air"/>
    <x v="2"/>
    <x v="0"/>
    <x v="8"/>
    <x v="3"/>
    <x v="285"/>
    <n v="4.18"/>
    <x v="29"/>
    <n v="20.9"/>
    <n v="2.09"/>
    <n v="10.45"/>
    <n v="2.99"/>
    <n v="7.4599999999999991"/>
    <s v="No"/>
    <n v="0"/>
    <n v="7.4599999999999991"/>
  </r>
  <r>
    <n v="26321"/>
    <n v="88502"/>
    <s v="Medium"/>
    <n v="689"/>
    <x v="223"/>
    <x v="2"/>
    <s v="United States"/>
    <s v="Central"/>
    <s v="Missouri"/>
    <s v="Saint Peters"/>
    <n v="63376"/>
    <d v="2015-02-04T00:00:00"/>
    <d v="2015-02-05T00:00:00"/>
    <s v="Regular Air"/>
    <x v="2"/>
    <x v="2"/>
    <x v="13"/>
    <x v="2"/>
    <x v="286"/>
    <n v="1.7"/>
    <x v="5"/>
    <n v="17"/>
    <n v="1.02"/>
    <n v="10.199999999999999"/>
    <n v="1.99"/>
    <n v="4.8100000000000005"/>
    <s v="No"/>
    <n v="0"/>
    <n v="4.8100000000000005"/>
  </r>
  <r>
    <n v="19933"/>
    <n v="89915"/>
    <s v="High"/>
    <n v="691"/>
    <x v="224"/>
    <x v="0"/>
    <s v="United States"/>
    <s v="West"/>
    <s v="Washington"/>
    <s v="Tacoma"/>
    <n v="98408"/>
    <d v="2015-03-21T00:00:00"/>
    <d v="2015-03-22T00:00:00"/>
    <s v="Regular Air"/>
    <x v="1"/>
    <x v="0"/>
    <x v="7"/>
    <x v="3"/>
    <x v="287"/>
    <n v="6.48"/>
    <x v="15"/>
    <n v="51.84"/>
    <n v="3.24"/>
    <n v="25.92"/>
    <n v="6.35"/>
    <n v="19.57"/>
    <s v="No"/>
    <n v="0"/>
    <n v="19.57"/>
  </r>
  <r>
    <n v="19400"/>
    <n v="87811"/>
    <s v="Low"/>
    <n v="693"/>
    <x v="225"/>
    <x v="0"/>
    <s v="United States"/>
    <s v="West"/>
    <s v="Colorado"/>
    <s v="Thornton"/>
    <n v="80229"/>
    <d v="2015-03-25T00:00:00"/>
    <d v="2015-03-25T00:00:00"/>
    <s v="Delivery Truck"/>
    <x v="2"/>
    <x v="1"/>
    <x v="14"/>
    <x v="5"/>
    <x v="288"/>
    <n v="500.98"/>
    <x v="4"/>
    <n v="3506.86"/>
    <n v="250.49"/>
    <n v="1753.43"/>
    <n v="41.44"/>
    <n v="1711.99"/>
    <s v="No"/>
    <n v="0"/>
    <n v="1711.99"/>
  </r>
  <r>
    <n v="18736"/>
    <n v="87812"/>
    <s v="Low"/>
    <n v="693"/>
    <x v="225"/>
    <x v="0"/>
    <s v="United States"/>
    <s v="West"/>
    <s v="Colorado"/>
    <s v="Thornton"/>
    <n v="80229"/>
    <d v="2015-03-08T00:00:00"/>
    <d v="2015-03-15T00:00:00"/>
    <s v="Express Air"/>
    <x v="2"/>
    <x v="0"/>
    <x v="8"/>
    <x v="3"/>
    <x v="289"/>
    <n v="5.34"/>
    <x v="7"/>
    <n v="90.78"/>
    <n v="2.67"/>
    <n v="45.39"/>
    <n v="2.99"/>
    <n v="42.4"/>
    <s v="No"/>
    <n v="0"/>
    <n v="42.4"/>
  </r>
  <r>
    <n v="18737"/>
    <n v="87812"/>
    <s v="Low"/>
    <n v="693"/>
    <x v="225"/>
    <x v="0"/>
    <s v="United States"/>
    <s v="West"/>
    <s v="Colorado"/>
    <s v="Thornton"/>
    <n v="80229"/>
    <d v="2015-03-08T00:00:00"/>
    <d v="2015-03-15T00:00:00"/>
    <s v="Delivery Truck"/>
    <x v="2"/>
    <x v="1"/>
    <x v="14"/>
    <x v="5"/>
    <x v="290"/>
    <n v="140.97999999999999"/>
    <x v="29"/>
    <n v="704.9"/>
    <n v="70.489999999999995"/>
    <n v="352.45"/>
    <n v="53.48"/>
    <n v="298.96999999999997"/>
    <s v="No"/>
    <n v="0"/>
    <n v="298.96999999999997"/>
  </r>
  <r>
    <n v="18738"/>
    <n v="87812"/>
    <s v="Low"/>
    <n v="693"/>
    <x v="225"/>
    <x v="0"/>
    <s v="United States"/>
    <s v="West"/>
    <s v="Colorado"/>
    <s v="Thornton"/>
    <n v="80229"/>
    <d v="2015-03-08T00:00:00"/>
    <d v="2015-03-15T00:00:00"/>
    <s v="Regular Air"/>
    <x v="2"/>
    <x v="2"/>
    <x v="5"/>
    <x v="3"/>
    <x v="291"/>
    <n v="205.99"/>
    <x v="21"/>
    <n v="2265.8900000000003"/>
    <n v="123.59399999999999"/>
    <n v="1359.5339999999999"/>
    <n v="5.26"/>
    <n v="901.09600000000046"/>
    <s v="No"/>
    <n v="0"/>
    <n v="901.09600000000046"/>
  </r>
  <r>
    <n v="18810"/>
    <n v="87813"/>
    <s v="High"/>
    <n v="693"/>
    <x v="225"/>
    <x v="0"/>
    <s v="United States"/>
    <s v="West"/>
    <s v="Colorado"/>
    <s v="Thornton"/>
    <n v="80229"/>
    <d v="2015-05-05T00:00:00"/>
    <d v="2015-05-07T00:00:00"/>
    <s v="Delivery Truck"/>
    <x v="2"/>
    <x v="1"/>
    <x v="11"/>
    <x v="5"/>
    <x v="292"/>
    <n v="230.98"/>
    <x v="47"/>
    <n v="8315.2799999999988"/>
    <n v="115.49"/>
    <n v="4157.6399999999994"/>
    <n v="23.78"/>
    <n v="4133.8599999999997"/>
    <s v="No"/>
    <n v="0"/>
    <n v="4133.8599999999997"/>
  </r>
  <r>
    <n v="22613"/>
    <n v="89847"/>
    <s v="Medium"/>
    <n v="696"/>
    <x v="226"/>
    <x v="2"/>
    <s v="United States"/>
    <s v="Central"/>
    <s v="Indiana"/>
    <s v="Crown Point"/>
    <n v="46307"/>
    <d v="2015-03-27T00:00:00"/>
    <d v="2015-03-28T00:00:00"/>
    <s v="Regular Air"/>
    <x v="0"/>
    <x v="2"/>
    <x v="13"/>
    <x v="2"/>
    <x v="293"/>
    <n v="8.1199999999999992"/>
    <x v="5"/>
    <n v="81.199999999999989"/>
    <n v="4.871999999999999"/>
    <n v="48.719999999999992"/>
    <n v="2.83"/>
    <n v="29.65"/>
    <s v="No"/>
    <n v="0"/>
    <n v="29.65"/>
  </r>
  <r>
    <n v="22614"/>
    <n v="89847"/>
    <s v="Medium"/>
    <n v="696"/>
    <x v="226"/>
    <x v="2"/>
    <s v="United States"/>
    <s v="Central"/>
    <s v="Indiana"/>
    <s v="Crown Point"/>
    <n v="46307"/>
    <d v="2015-03-27T00:00:00"/>
    <d v="2015-03-28T00:00:00"/>
    <s v="Regular Air"/>
    <x v="0"/>
    <x v="1"/>
    <x v="2"/>
    <x v="4"/>
    <x v="294"/>
    <n v="51.65"/>
    <x v="1"/>
    <n v="619.79999999999995"/>
    <n v="25.824999999999999"/>
    <n v="309.89999999999998"/>
    <n v="18.45"/>
    <n v="291.45"/>
    <s v="No"/>
    <n v="0"/>
    <n v="291.45"/>
  </r>
  <r>
    <n v="19225"/>
    <n v="89848"/>
    <s v="Low"/>
    <n v="696"/>
    <x v="226"/>
    <x v="2"/>
    <s v="United States"/>
    <s v="Central"/>
    <s v="Indiana"/>
    <s v="Crown Point"/>
    <n v="46307"/>
    <d v="2015-04-07T00:00:00"/>
    <d v="2015-04-09T00:00:00"/>
    <s v="Regular Air"/>
    <x v="0"/>
    <x v="2"/>
    <x v="13"/>
    <x v="3"/>
    <x v="295"/>
    <n v="40.479999999999997"/>
    <x v="23"/>
    <n v="364.32"/>
    <n v="24.287999999999997"/>
    <n v="218.59199999999998"/>
    <n v="19.989999999999998"/>
    <n v="125.73800000000001"/>
    <s v="No"/>
    <n v="0"/>
    <n v="125.73800000000001"/>
  </r>
  <r>
    <n v="22616"/>
    <n v="89847"/>
    <s v="Medium"/>
    <n v="697"/>
    <x v="227"/>
    <x v="2"/>
    <s v="United States"/>
    <s v="Central"/>
    <s v="Indiana"/>
    <s v="East Chicago"/>
    <n v="46312"/>
    <d v="2015-03-27T00:00:00"/>
    <d v="2015-03-28T00:00:00"/>
    <s v="Regular Air"/>
    <x v="0"/>
    <x v="2"/>
    <x v="5"/>
    <x v="3"/>
    <x v="44"/>
    <n v="175.99"/>
    <x v="5"/>
    <n v="1759.9"/>
    <n v="105.59400000000001"/>
    <n v="1055.94"/>
    <n v="8.99"/>
    <n v="694.97"/>
    <s v="No"/>
    <n v="0"/>
    <n v="694.97"/>
  </r>
  <r>
    <n v="25480"/>
    <n v="89849"/>
    <s v="Critical"/>
    <n v="697"/>
    <x v="227"/>
    <x v="2"/>
    <s v="United States"/>
    <s v="Central"/>
    <s v="Indiana"/>
    <s v="East Chicago"/>
    <n v="46312"/>
    <d v="2015-02-07T00:00:00"/>
    <d v="2015-02-09T00:00:00"/>
    <s v="Regular Air"/>
    <x v="0"/>
    <x v="0"/>
    <x v="15"/>
    <x v="3"/>
    <x v="296"/>
    <n v="14.81"/>
    <x v="16"/>
    <n v="296.2"/>
    <n v="7.4050000000000002"/>
    <n v="148.1"/>
    <n v="13.32"/>
    <n v="134.78"/>
    <s v="No"/>
    <n v="0"/>
    <n v="134.78"/>
  </r>
  <r>
    <n v="4613"/>
    <n v="32869"/>
    <s v="Medium"/>
    <n v="698"/>
    <x v="228"/>
    <x v="0"/>
    <s v="United States"/>
    <s v="West"/>
    <s v="Washington"/>
    <s v="Seattle"/>
    <n v="98105"/>
    <d v="2015-03-27T00:00:00"/>
    <d v="2015-03-28T00:00:00"/>
    <s v="Regular Air"/>
    <x v="0"/>
    <x v="2"/>
    <x v="13"/>
    <x v="2"/>
    <x v="293"/>
    <n v="8.1199999999999992"/>
    <x v="44"/>
    <n v="332.91999999999996"/>
    <n v="4.871999999999999"/>
    <n v="199.75199999999995"/>
    <n v="2.83"/>
    <n v="130.33799999999999"/>
    <s v="No"/>
    <n v="0"/>
    <n v="130.33799999999999"/>
  </r>
  <r>
    <n v="4614"/>
    <n v="32869"/>
    <s v="Medium"/>
    <n v="698"/>
    <x v="228"/>
    <x v="0"/>
    <s v="United States"/>
    <s v="West"/>
    <s v="Washington"/>
    <s v="Seattle"/>
    <n v="98105"/>
    <d v="2015-03-27T00:00:00"/>
    <d v="2015-03-28T00:00:00"/>
    <s v="Regular Air"/>
    <x v="0"/>
    <x v="1"/>
    <x v="2"/>
    <x v="4"/>
    <x v="294"/>
    <n v="51.65"/>
    <x v="20"/>
    <n v="2530.85"/>
    <n v="25.824999999999999"/>
    <n v="1265.425"/>
    <n v="18.45"/>
    <n v="1246.9749999999999"/>
    <s v="No"/>
    <n v="0"/>
    <n v="1246.9749999999999"/>
  </r>
  <r>
    <n v="4616"/>
    <n v="32869"/>
    <s v="Medium"/>
    <n v="698"/>
    <x v="228"/>
    <x v="0"/>
    <s v="United States"/>
    <s v="West"/>
    <s v="Washington"/>
    <s v="Seattle"/>
    <n v="98105"/>
    <d v="2015-03-27T00:00:00"/>
    <d v="2015-03-28T00:00:00"/>
    <s v="Regular Air"/>
    <x v="0"/>
    <x v="2"/>
    <x v="5"/>
    <x v="3"/>
    <x v="44"/>
    <n v="175.99"/>
    <x v="37"/>
    <n v="6863.6100000000006"/>
    <n v="105.59400000000001"/>
    <n v="4118.1660000000002"/>
    <n v="8.99"/>
    <n v="2736.4540000000006"/>
    <s v="No"/>
    <n v="0"/>
    <n v="2736.4540000000006"/>
  </r>
  <r>
    <n v="1225"/>
    <n v="8994"/>
    <s v="Low"/>
    <n v="698"/>
    <x v="228"/>
    <x v="0"/>
    <s v="United States"/>
    <s v="West"/>
    <s v="Washington"/>
    <s v="Seattle"/>
    <n v="98105"/>
    <d v="2015-04-07T00:00:00"/>
    <d v="2015-04-09T00:00:00"/>
    <s v="Regular Air"/>
    <x v="0"/>
    <x v="2"/>
    <x v="13"/>
    <x v="3"/>
    <x v="295"/>
    <n v="40.479999999999997"/>
    <x v="47"/>
    <n v="1457.28"/>
    <n v="24.287999999999997"/>
    <n v="874.36799999999994"/>
    <n v="19.989999999999998"/>
    <n v="562.92200000000003"/>
    <s v="No"/>
    <n v="0"/>
    <n v="562.92200000000003"/>
  </r>
  <r>
    <n v="7480"/>
    <n v="53410"/>
    <s v="Critical"/>
    <n v="698"/>
    <x v="228"/>
    <x v="0"/>
    <s v="United States"/>
    <s v="West"/>
    <s v="Washington"/>
    <s v="Seattle"/>
    <n v="98105"/>
    <d v="2015-02-07T00:00:00"/>
    <d v="2015-02-09T00:00:00"/>
    <s v="Regular Air"/>
    <x v="0"/>
    <x v="0"/>
    <x v="15"/>
    <x v="3"/>
    <x v="296"/>
    <n v="14.81"/>
    <x v="56"/>
    <n v="1169.99"/>
    <n v="7.4050000000000002"/>
    <n v="584.995"/>
    <n v="13.32"/>
    <n v="571.67499999999995"/>
    <s v="No"/>
    <n v="0"/>
    <n v="571.67499999999995"/>
  </r>
  <r>
    <n v="6289"/>
    <n v="44517"/>
    <s v="Medium"/>
    <n v="699"/>
    <x v="229"/>
    <x v="0"/>
    <s v="United States"/>
    <s v="West"/>
    <s v="California"/>
    <s v="Los Angeles"/>
    <n v="90041"/>
    <d v="2015-04-23T00:00:00"/>
    <d v="2015-04-24T00:00:00"/>
    <s v="Regular Air"/>
    <x v="3"/>
    <x v="0"/>
    <x v="7"/>
    <x v="3"/>
    <x v="297"/>
    <n v="5.28"/>
    <x v="29"/>
    <n v="26.400000000000002"/>
    <n v="2.64"/>
    <n v="13.200000000000001"/>
    <n v="5.61"/>
    <n v="7.5900000000000007"/>
    <s v="No"/>
    <n v="0"/>
    <n v="7.5900000000000007"/>
  </r>
  <r>
    <n v="7733"/>
    <n v="55392"/>
    <s v="Critical"/>
    <n v="699"/>
    <x v="229"/>
    <x v="0"/>
    <s v="United States"/>
    <s v="West"/>
    <s v="California"/>
    <s v="Los Angeles"/>
    <n v="90041"/>
    <d v="2015-06-06T00:00:00"/>
    <d v="2015-06-07T00:00:00"/>
    <s v="Regular Air"/>
    <x v="3"/>
    <x v="0"/>
    <x v="0"/>
    <x v="0"/>
    <x v="298"/>
    <n v="6.47"/>
    <x v="54"/>
    <n v="194.1"/>
    <n v="3.2349999999999999"/>
    <n v="97.05"/>
    <n v="1.22"/>
    <n v="95.83"/>
    <s v="No"/>
    <n v="0"/>
    <n v="95.83"/>
  </r>
  <r>
    <n v="7734"/>
    <n v="55392"/>
    <s v="Critical"/>
    <n v="699"/>
    <x v="229"/>
    <x v="0"/>
    <s v="United States"/>
    <s v="West"/>
    <s v="California"/>
    <s v="Los Angeles"/>
    <n v="90041"/>
    <d v="2015-06-06T00:00:00"/>
    <d v="2015-06-08T00:00:00"/>
    <s v="Regular Air"/>
    <x v="3"/>
    <x v="0"/>
    <x v="0"/>
    <x v="0"/>
    <x v="0"/>
    <n v="2.84"/>
    <x v="57"/>
    <n v="167.56"/>
    <n v="1.42"/>
    <n v="83.78"/>
    <n v="0.93"/>
    <n v="82.85"/>
    <s v="No"/>
    <n v="0"/>
    <n v="82.85"/>
  </r>
  <r>
    <n v="5140"/>
    <n v="36647"/>
    <s v="High"/>
    <n v="699"/>
    <x v="229"/>
    <x v="0"/>
    <s v="United States"/>
    <s v="West"/>
    <s v="California"/>
    <s v="Los Angeles"/>
    <n v="90041"/>
    <d v="2015-06-30T00:00:00"/>
    <d v="2015-07-01T00:00:00"/>
    <s v="Regular Air"/>
    <x v="3"/>
    <x v="0"/>
    <x v="3"/>
    <x v="0"/>
    <x v="299"/>
    <n v="7.89"/>
    <x v="19"/>
    <n v="252.48"/>
    <n v="3.9449999999999998"/>
    <n v="126.24"/>
    <n v="2.82"/>
    <n v="123.42"/>
    <s v="No"/>
    <n v="0"/>
    <n v="123.42"/>
  </r>
  <r>
    <n v="5141"/>
    <n v="36647"/>
    <s v="High"/>
    <n v="699"/>
    <x v="229"/>
    <x v="0"/>
    <s v="United States"/>
    <s v="West"/>
    <s v="California"/>
    <s v="Los Angeles"/>
    <n v="90041"/>
    <d v="2015-06-30T00:00:00"/>
    <d v="2015-07-01T00:00:00"/>
    <s v="Regular Air"/>
    <x v="3"/>
    <x v="0"/>
    <x v="12"/>
    <x v="0"/>
    <x v="300"/>
    <n v="3.68"/>
    <x v="40"/>
    <n v="88.320000000000007"/>
    <n v="1.84"/>
    <n v="44.160000000000004"/>
    <n v="1.32"/>
    <n v="42.84"/>
    <s v="No"/>
    <n v="0"/>
    <n v="42.84"/>
  </r>
  <r>
    <n v="5142"/>
    <n v="36647"/>
    <s v="High"/>
    <n v="699"/>
    <x v="229"/>
    <x v="0"/>
    <s v="United States"/>
    <s v="West"/>
    <s v="California"/>
    <s v="Los Angeles"/>
    <n v="90041"/>
    <d v="2015-06-30T00:00:00"/>
    <d v="2015-07-03T00:00:00"/>
    <s v="Regular Air"/>
    <x v="3"/>
    <x v="0"/>
    <x v="10"/>
    <x v="3"/>
    <x v="173"/>
    <n v="9.7100000000000009"/>
    <x v="38"/>
    <n v="262.17"/>
    <n v="4.8550000000000004"/>
    <n v="131.08500000000001"/>
    <n v="9.4499999999999993"/>
    <n v="121.63500000000001"/>
    <s v="No"/>
    <n v="0"/>
    <n v="121.63500000000001"/>
  </r>
  <r>
    <n v="4556"/>
    <n v="32420"/>
    <s v="Medium"/>
    <n v="699"/>
    <x v="229"/>
    <x v="0"/>
    <s v="United States"/>
    <s v="West"/>
    <s v="California"/>
    <s v="Los Angeles"/>
    <n v="90041"/>
    <d v="2015-01-29T00:00:00"/>
    <d v="2015-01-31T00:00:00"/>
    <s v="Regular Air"/>
    <x v="3"/>
    <x v="2"/>
    <x v="13"/>
    <x v="2"/>
    <x v="301"/>
    <n v="5.0199999999999996"/>
    <x v="58"/>
    <n v="210.83999999999997"/>
    <n v="3.0119999999999996"/>
    <n v="126.50399999999998"/>
    <n v="5.14"/>
    <n v="79.195999999999998"/>
    <s v="No"/>
    <n v="0"/>
    <n v="79.195999999999998"/>
  </r>
  <r>
    <n v="4557"/>
    <n v="32420"/>
    <s v="Medium"/>
    <n v="699"/>
    <x v="229"/>
    <x v="0"/>
    <s v="United States"/>
    <s v="West"/>
    <s v="California"/>
    <s v="Los Angeles"/>
    <n v="90041"/>
    <d v="2015-01-29T00:00:00"/>
    <d v="2015-01-31T00:00:00"/>
    <s v="Delivery Truck"/>
    <x v="3"/>
    <x v="1"/>
    <x v="1"/>
    <x v="1"/>
    <x v="234"/>
    <n v="280.98"/>
    <x v="24"/>
    <n v="6462.5400000000009"/>
    <n v="140.49"/>
    <n v="3231.2700000000004"/>
    <n v="57"/>
    <n v="3174.2700000000004"/>
    <s v="No"/>
    <n v="0"/>
    <n v="3174.2700000000004"/>
  </r>
  <r>
    <n v="448"/>
    <n v="3042"/>
    <s v="Medium"/>
    <n v="699"/>
    <x v="229"/>
    <x v="0"/>
    <s v="United States"/>
    <s v="West"/>
    <s v="California"/>
    <s v="Los Angeles"/>
    <n v="90041"/>
    <d v="2015-05-20T00:00:00"/>
    <d v="2015-05-21T00:00:00"/>
    <s v="Regular Air"/>
    <x v="3"/>
    <x v="0"/>
    <x v="0"/>
    <x v="0"/>
    <x v="54"/>
    <n v="4.26"/>
    <x v="59"/>
    <n v="374.88"/>
    <n v="2.13"/>
    <n v="187.44"/>
    <n v="1.2"/>
    <n v="186.24"/>
    <s v="No"/>
    <n v="0"/>
    <n v="186.24"/>
  </r>
  <r>
    <n v="18448"/>
    <n v="87980"/>
    <s v="Medium"/>
    <n v="700"/>
    <x v="230"/>
    <x v="0"/>
    <s v="United States"/>
    <s v="West"/>
    <s v="California"/>
    <s v="Santa Maria"/>
    <n v="93454"/>
    <d v="2015-05-20T00:00:00"/>
    <d v="2015-05-21T00:00:00"/>
    <s v="Regular Air"/>
    <x v="3"/>
    <x v="0"/>
    <x v="0"/>
    <x v="0"/>
    <x v="54"/>
    <n v="4.26"/>
    <x v="2"/>
    <n v="93.72"/>
    <n v="2.13"/>
    <n v="46.86"/>
    <n v="1.2"/>
    <n v="45.66"/>
    <s v="No"/>
    <n v="0"/>
    <n v="45.66"/>
  </r>
  <r>
    <n v="24289"/>
    <n v="87977"/>
    <s v="Medium"/>
    <n v="702"/>
    <x v="231"/>
    <x v="0"/>
    <s v="United States"/>
    <s v="West"/>
    <s v="California"/>
    <s v="Santa Rosa"/>
    <n v="95404"/>
    <d v="2015-04-23T00:00:00"/>
    <d v="2015-04-24T00:00:00"/>
    <s v="Regular Air"/>
    <x v="3"/>
    <x v="0"/>
    <x v="7"/>
    <x v="3"/>
    <x v="297"/>
    <n v="5.28"/>
    <x v="12"/>
    <n v="5.28"/>
    <n v="2.64"/>
    <n v="2.64"/>
    <n v="5.61"/>
    <n v="-2.97"/>
    <s v="No"/>
    <n v="0"/>
    <n v="-2.97"/>
  </r>
  <r>
    <n v="23140"/>
    <n v="87979"/>
    <s v="High"/>
    <n v="702"/>
    <x v="231"/>
    <x v="0"/>
    <s v="United States"/>
    <s v="West"/>
    <s v="California"/>
    <s v="Santa Rosa"/>
    <n v="95404"/>
    <d v="2015-06-30T00:00:00"/>
    <d v="2015-07-01T00:00:00"/>
    <s v="Regular Air"/>
    <x v="3"/>
    <x v="0"/>
    <x v="3"/>
    <x v="0"/>
    <x v="299"/>
    <n v="7.89"/>
    <x v="15"/>
    <n v="63.12"/>
    <n v="3.9449999999999998"/>
    <n v="31.56"/>
    <n v="2.82"/>
    <n v="28.74"/>
    <s v="No"/>
    <n v="0"/>
    <n v="28.74"/>
  </r>
  <r>
    <n v="23141"/>
    <n v="87979"/>
    <s v="High"/>
    <n v="702"/>
    <x v="231"/>
    <x v="0"/>
    <s v="United States"/>
    <s v="West"/>
    <s v="California"/>
    <s v="Santa Rosa"/>
    <n v="95404"/>
    <d v="2015-06-30T00:00:00"/>
    <d v="2015-07-01T00:00:00"/>
    <s v="Regular Air"/>
    <x v="3"/>
    <x v="0"/>
    <x v="12"/>
    <x v="0"/>
    <x v="300"/>
    <n v="3.68"/>
    <x v="6"/>
    <n v="22.080000000000002"/>
    <n v="1.84"/>
    <n v="11.040000000000001"/>
    <n v="1.32"/>
    <n v="9.7200000000000006"/>
    <s v="No"/>
    <n v="0"/>
    <n v="9.7200000000000006"/>
  </r>
  <r>
    <n v="23142"/>
    <n v="87979"/>
    <s v="High"/>
    <n v="702"/>
    <x v="231"/>
    <x v="0"/>
    <s v="United States"/>
    <s v="West"/>
    <s v="California"/>
    <s v="Santa Rosa"/>
    <n v="95404"/>
    <d v="2015-06-30T00:00:00"/>
    <d v="2015-07-03T00:00:00"/>
    <s v="Regular Air"/>
    <x v="3"/>
    <x v="0"/>
    <x v="10"/>
    <x v="3"/>
    <x v="173"/>
    <n v="9.7100000000000009"/>
    <x v="4"/>
    <n v="67.97"/>
    <n v="4.8550000000000004"/>
    <n v="33.984999999999999"/>
    <n v="9.4499999999999993"/>
    <n v="24.535"/>
    <s v="No"/>
    <n v="0"/>
    <n v="24.535"/>
  </r>
  <r>
    <n v="25734"/>
    <n v="87978"/>
    <s v="Critical"/>
    <n v="711"/>
    <x v="232"/>
    <x v="1"/>
    <s v="United States"/>
    <s v="East"/>
    <s v="Massachusetts"/>
    <s v="Winthrop"/>
    <n v="2152"/>
    <d v="2015-06-06T00:00:00"/>
    <d v="2015-06-08T00:00:00"/>
    <s v="Regular Air"/>
    <x v="3"/>
    <x v="0"/>
    <x v="0"/>
    <x v="0"/>
    <x v="0"/>
    <n v="2.84"/>
    <x v="41"/>
    <n v="42.599999999999994"/>
    <n v="1.42"/>
    <n v="21.299999999999997"/>
    <n v="0.93"/>
    <n v="20.369999999999997"/>
    <s v="No"/>
    <n v="0"/>
    <n v="20.369999999999997"/>
  </r>
  <r>
    <n v="20789"/>
    <n v="89344"/>
    <s v="Not Specified"/>
    <n v="719"/>
    <x v="233"/>
    <x v="0"/>
    <s v="United States"/>
    <s v="West"/>
    <s v="Nevada"/>
    <s v="Pahrump"/>
    <n v="89041"/>
    <d v="2015-02-28T00:00:00"/>
    <d v="2015-03-02T00:00:00"/>
    <s v="Regular Air"/>
    <x v="0"/>
    <x v="2"/>
    <x v="13"/>
    <x v="2"/>
    <x v="302"/>
    <n v="8.5"/>
    <x v="33"/>
    <n v="119"/>
    <n v="5.0999999999999996"/>
    <n v="71.399999999999991"/>
    <n v="1.99"/>
    <n v="45.610000000000007"/>
    <s v="No"/>
    <n v="0"/>
    <n v="45.610000000000007"/>
  </r>
  <r>
    <n v="20790"/>
    <n v="89344"/>
    <s v="Not Specified"/>
    <n v="719"/>
    <x v="233"/>
    <x v="0"/>
    <s v="United States"/>
    <s v="West"/>
    <s v="Nevada"/>
    <s v="Pahrump"/>
    <n v="89041"/>
    <d v="2015-02-28T00:00:00"/>
    <d v="2015-03-02T00:00:00"/>
    <s v="Regular Air"/>
    <x v="0"/>
    <x v="0"/>
    <x v="10"/>
    <x v="3"/>
    <x v="303"/>
    <n v="95.43"/>
    <x v="14"/>
    <n v="190.86"/>
    <n v="47.715000000000003"/>
    <n v="95.43"/>
    <n v="19.989999999999998"/>
    <n v="75.440000000000012"/>
    <s v="No"/>
    <n v="0"/>
    <n v="75.440000000000012"/>
  </r>
  <r>
    <n v="20633"/>
    <n v="91053"/>
    <s v="Not Specified"/>
    <n v="721"/>
    <x v="234"/>
    <x v="2"/>
    <s v="United States"/>
    <s v="Central"/>
    <s v="Indiana"/>
    <s v="Frankfort"/>
    <n v="46041"/>
    <d v="2015-06-24T00:00:00"/>
    <d v="2015-06-25T00:00:00"/>
    <s v="Regular Air"/>
    <x v="0"/>
    <x v="1"/>
    <x v="2"/>
    <x v="3"/>
    <x v="304"/>
    <n v="10.64"/>
    <x v="6"/>
    <n v="63.84"/>
    <n v="5.32"/>
    <n v="31.92"/>
    <n v="5.16"/>
    <n v="26.76"/>
    <s v="No"/>
    <n v="0"/>
    <n v="26.76"/>
  </r>
  <r>
    <n v="20634"/>
    <n v="91053"/>
    <s v="Not Specified"/>
    <n v="721"/>
    <x v="234"/>
    <x v="2"/>
    <s v="United States"/>
    <s v="Central"/>
    <s v="Indiana"/>
    <s v="Frankfort"/>
    <n v="46041"/>
    <d v="2015-06-24T00:00:00"/>
    <d v="2015-06-26T00:00:00"/>
    <s v="Express Air"/>
    <x v="0"/>
    <x v="0"/>
    <x v="0"/>
    <x v="0"/>
    <x v="305"/>
    <n v="2.78"/>
    <x v="41"/>
    <n v="41.699999999999996"/>
    <n v="1.39"/>
    <n v="20.849999999999998"/>
    <n v="1.34"/>
    <n v="19.509999999999998"/>
    <s v="No"/>
    <n v="0"/>
    <n v="19.509999999999998"/>
  </r>
  <r>
    <n v="24574"/>
    <n v="91054"/>
    <s v="Medium"/>
    <n v="721"/>
    <x v="234"/>
    <x v="2"/>
    <s v="United States"/>
    <s v="Central"/>
    <s v="Indiana"/>
    <s v="Frankfort"/>
    <n v="46041"/>
    <d v="2015-04-11T00:00:00"/>
    <d v="2015-04-13T00:00:00"/>
    <s v="Regular Air"/>
    <x v="0"/>
    <x v="0"/>
    <x v="7"/>
    <x v="3"/>
    <x v="306"/>
    <n v="7.28"/>
    <x v="12"/>
    <n v="7.28"/>
    <n v="3.64"/>
    <n v="3.64"/>
    <n v="11.15"/>
    <n v="-7.51"/>
    <s v="No"/>
    <n v="0"/>
    <n v="-7.51"/>
  </r>
  <r>
    <n v="19601"/>
    <n v="90359"/>
    <s v="Medium"/>
    <n v="724"/>
    <x v="235"/>
    <x v="1"/>
    <s v="United States"/>
    <s v="East"/>
    <s v="Connecticut"/>
    <s v="Stratford"/>
    <n v="6614"/>
    <d v="2015-03-15T00:00:00"/>
    <d v="2015-03-16T00:00:00"/>
    <s v="Regular Air"/>
    <x v="3"/>
    <x v="2"/>
    <x v="5"/>
    <x v="3"/>
    <x v="307"/>
    <n v="125.99"/>
    <x v="12"/>
    <n v="125.99"/>
    <n v="75.593999999999994"/>
    <n v="75.593999999999994"/>
    <n v="8.99"/>
    <n v="41.405999999999999"/>
    <s v="No"/>
    <n v="0"/>
    <n v="41.405999999999999"/>
  </r>
  <r>
    <n v="19600"/>
    <n v="90359"/>
    <s v="Medium"/>
    <n v="727"/>
    <x v="236"/>
    <x v="1"/>
    <s v="United States"/>
    <s v="East"/>
    <s v="Maine"/>
    <s v="Lewiston"/>
    <n v="4240"/>
    <d v="2015-03-15T00:00:00"/>
    <d v="2015-03-16T00:00:00"/>
    <s v="Regular Air"/>
    <x v="3"/>
    <x v="2"/>
    <x v="13"/>
    <x v="3"/>
    <x v="49"/>
    <n v="17.98"/>
    <x v="0"/>
    <n v="71.92"/>
    <n v="10.788"/>
    <n v="43.152000000000001"/>
    <n v="4"/>
    <n v="24.768000000000001"/>
    <s v="No"/>
    <n v="0"/>
    <n v="24.768000000000001"/>
  </r>
  <r>
    <n v="23436"/>
    <n v="90362"/>
    <s v="High"/>
    <n v="731"/>
    <x v="237"/>
    <x v="1"/>
    <s v="United States"/>
    <s v="East"/>
    <s v="Massachusetts"/>
    <s v="Burlington"/>
    <n v="1803"/>
    <d v="2015-04-26T00:00:00"/>
    <d v="2015-04-27T00:00:00"/>
    <s v="Regular Air"/>
    <x v="3"/>
    <x v="0"/>
    <x v="10"/>
    <x v="6"/>
    <x v="308"/>
    <n v="101.41"/>
    <x v="1"/>
    <n v="1216.92"/>
    <n v="50.704999999999998"/>
    <n v="608.46"/>
    <n v="35"/>
    <n v="573.46"/>
    <s v="No"/>
    <n v="0"/>
    <n v="573.46"/>
  </r>
  <r>
    <n v="21950"/>
    <n v="90361"/>
    <s v="Not Specified"/>
    <n v="736"/>
    <x v="238"/>
    <x v="1"/>
    <s v="United States"/>
    <s v="East"/>
    <s v="New Hampshire"/>
    <s v="Salem"/>
    <n v="3079"/>
    <d v="2015-06-15T00:00:00"/>
    <d v="2015-06-17T00:00:00"/>
    <s v="Delivery Truck"/>
    <x v="3"/>
    <x v="1"/>
    <x v="1"/>
    <x v="1"/>
    <x v="309"/>
    <n v="350.98"/>
    <x v="6"/>
    <n v="2105.88"/>
    <n v="175.49"/>
    <n v="1052.94"/>
    <n v="30"/>
    <n v="1022.94"/>
    <s v="No"/>
    <n v="0"/>
    <n v="1022.94"/>
  </r>
  <r>
    <n v="23613"/>
    <n v="90360"/>
    <s v="Low"/>
    <n v="737"/>
    <x v="239"/>
    <x v="1"/>
    <s v="United States"/>
    <s v="East"/>
    <s v="New Jersey"/>
    <s v="Bloomfield"/>
    <n v="7003"/>
    <d v="2015-06-07T00:00:00"/>
    <d v="2015-06-14T00:00:00"/>
    <s v="Regular Air"/>
    <x v="3"/>
    <x v="0"/>
    <x v="7"/>
    <x v="3"/>
    <x v="310"/>
    <n v="48.04"/>
    <x v="1"/>
    <n v="576.48"/>
    <n v="24.02"/>
    <n v="288.24"/>
    <n v="5.79"/>
    <n v="282.45"/>
    <s v="No"/>
    <n v="0"/>
    <n v="282.45"/>
  </r>
  <r>
    <n v="21949"/>
    <n v="90361"/>
    <s v="Not Specified"/>
    <n v="738"/>
    <x v="240"/>
    <x v="1"/>
    <s v="United States"/>
    <s v="East"/>
    <s v="New Jersey"/>
    <s v="Cranford"/>
    <n v="7016"/>
    <d v="2015-06-15T00:00:00"/>
    <d v="2015-06-16T00:00:00"/>
    <s v="Delivery Truck"/>
    <x v="3"/>
    <x v="1"/>
    <x v="14"/>
    <x v="5"/>
    <x v="311"/>
    <n v="70.98"/>
    <x v="0"/>
    <n v="283.92"/>
    <n v="35.49"/>
    <n v="141.96"/>
    <n v="46.74"/>
    <n v="95.22"/>
    <s v="No"/>
    <n v="0"/>
    <n v="95.22"/>
  </r>
  <r>
    <n v="21951"/>
    <n v="90361"/>
    <s v="Not Specified"/>
    <n v="741"/>
    <x v="241"/>
    <x v="1"/>
    <s v="United States"/>
    <s v="East"/>
    <s v="New Jersey"/>
    <s v="Summit"/>
    <n v="7901"/>
    <d v="2015-06-15T00:00:00"/>
    <d v="2015-06-17T00:00:00"/>
    <s v="Regular Air"/>
    <x v="3"/>
    <x v="2"/>
    <x v="13"/>
    <x v="3"/>
    <x v="312"/>
    <n v="27.48"/>
    <x v="41"/>
    <n v="412.2"/>
    <n v="16.488"/>
    <n v="247.32"/>
    <n v="4"/>
    <n v="160.88"/>
    <s v="No"/>
    <n v="0"/>
    <n v="160.88"/>
  </r>
  <r>
    <n v="19209"/>
    <n v="87725"/>
    <s v="Low"/>
    <n v="744"/>
    <x v="242"/>
    <x v="0"/>
    <s v="United States"/>
    <s v="West"/>
    <s v="Arizona"/>
    <s v="Oro Valley"/>
    <n v="85737"/>
    <d v="2015-01-28T00:00:00"/>
    <d v="2015-02-06T00:00:00"/>
    <s v="Regular Air"/>
    <x v="0"/>
    <x v="0"/>
    <x v="15"/>
    <x v="3"/>
    <x v="313"/>
    <n v="59.98"/>
    <x v="12"/>
    <n v="59.98"/>
    <n v="29.99"/>
    <n v="29.99"/>
    <n v="3.99"/>
    <n v="26"/>
    <s v="No"/>
    <n v="0"/>
    <n v="26"/>
  </r>
  <r>
    <n v="19210"/>
    <n v="87725"/>
    <s v="Low"/>
    <n v="744"/>
    <x v="242"/>
    <x v="0"/>
    <s v="United States"/>
    <s v="West"/>
    <s v="Arizona"/>
    <s v="Oro Valley"/>
    <n v="85737"/>
    <d v="2015-01-28T00:00:00"/>
    <d v="2015-02-01T00:00:00"/>
    <s v="Regular Air"/>
    <x v="0"/>
    <x v="0"/>
    <x v="8"/>
    <x v="3"/>
    <x v="314"/>
    <n v="5.18"/>
    <x v="23"/>
    <n v="46.62"/>
    <n v="2.59"/>
    <n v="23.31"/>
    <n v="5.74"/>
    <n v="17.57"/>
    <s v="No"/>
    <n v="0"/>
    <n v="17.57"/>
  </r>
  <r>
    <n v="19638"/>
    <n v="87726"/>
    <s v="Medium"/>
    <n v="744"/>
    <x v="242"/>
    <x v="0"/>
    <s v="United States"/>
    <s v="West"/>
    <s v="Arizona"/>
    <s v="Oro Valley"/>
    <n v="85737"/>
    <d v="2015-01-17T00:00:00"/>
    <d v="2015-01-19T00:00:00"/>
    <s v="Delivery Truck"/>
    <x v="3"/>
    <x v="2"/>
    <x v="6"/>
    <x v="5"/>
    <x v="102"/>
    <n v="119.99"/>
    <x v="13"/>
    <n v="1559.87"/>
    <n v="71.994"/>
    <n v="935.92200000000003"/>
    <n v="56.14"/>
    <n v="567.80799999999988"/>
    <s v="No"/>
    <n v="0"/>
    <n v="567.80799999999988"/>
  </r>
  <r>
    <n v="19505"/>
    <n v="87727"/>
    <s v="Low"/>
    <n v="744"/>
    <x v="242"/>
    <x v="0"/>
    <s v="United States"/>
    <s v="West"/>
    <s v="Arizona"/>
    <s v="Oro Valley"/>
    <n v="85737"/>
    <d v="2015-05-25T00:00:00"/>
    <d v="2015-06-02T00:00:00"/>
    <s v="Regular Air"/>
    <x v="3"/>
    <x v="2"/>
    <x v="5"/>
    <x v="3"/>
    <x v="307"/>
    <n v="125.99"/>
    <x v="16"/>
    <n v="2519.7999999999997"/>
    <n v="75.593999999999994"/>
    <n v="1511.8799999999999"/>
    <n v="8.99"/>
    <n v="998.92999999999984"/>
    <s v="No"/>
    <n v="0"/>
    <n v="998.92999999999984"/>
  </r>
  <r>
    <n v="19639"/>
    <n v="87726"/>
    <s v="Medium"/>
    <n v="745"/>
    <x v="243"/>
    <x v="0"/>
    <s v="United States"/>
    <s v="West"/>
    <s v="Arizona"/>
    <s v="Peoria"/>
    <n v="85345"/>
    <d v="2015-01-17T00:00:00"/>
    <d v="2015-01-19T00:00:00"/>
    <s v="Regular Air"/>
    <x v="3"/>
    <x v="2"/>
    <x v="13"/>
    <x v="2"/>
    <x v="315"/>
    <n v="115.79"/>
    <x v="17"/>
    <n v="347.37"/>
    <n v="69.474000000000004"/>
    <n v="208.42200000000003"/>
    <n v="1.99"/>
    <n v="136.95799999999997"/>
    <s v="No"/>
    <n v="0"/>
    <n v="136.95799999999997"/>
  </r>
  <r>
    <n v="20855"/>
    <n v="91200"/>
    <s v="Not Specified"/>
    <n v="750"/>
    <x v="244"/>
    <x v="3"/>
    <s v="United States"/>
    <s v="South"/>
    <s v="Kentucky"/>
    <s v="Florence"/>
    <n v="41042"/>
    <d v="2015-01-12T00:00:00"/>
    <d v="2015-01-13T00:00:00"/>
    <s v="Regular Air"/>
    <x v="0"/>
    <x v="0"/>
    <x v="10"/>
    <x v="3"/>
    <x v="316"/>
    <n v="27.75"/>
    <x v="5"/>
    <n v="277.5"/>
    <n v="13.875"/>
    <n v="138.75"/>
    <n v="19.989999999999998"/>
    <n v="118.76"/>
    <s v="No"/>
    <n v="0"/>
    <n v="118.76"/>
  </r>
  <r>
    <n v="23629"/>
    <n v="91201"/>
    <s v="Low"/>
    <n v="751"/>
    <x v="245"/>
    <x v="3"/>
    <s v="United States"/>
    <s v="South"/>
    <s v="Kentucky"/>
    <s v="Georgetown"/>
    <n v="40324"/>
    <d v="2015-02-27T00:00:00"/>
    <d v="2015-03-06T00:00:00"/>
    <s v="Delivery Truck"/>
    <x v="0"/>
    <x v="1"/>
    <x v="14"/>
    <x v="5"/>
    <x v="136"/>
    <n v="130.97999999999999"/>
    <x v="17"/>
    <n v="392.93999999999994"/>
    <n v="65.489999999999995"/>
    <n v="196.46999999999997"/>
    <n v="54.74"/>
    <n v="141.72999999999996"/>
    <s v="No"/>
    <n v="0"/>
    <n v="141.72999999999996"/>
  </r>
  <r>
    <n v="19679"/>
    <n v="90438"/>
    <s v="Critical"/>
    <n v="753"/>
    <x v="246"/>
    <x v="0"/>
    <s v="United States"/>
    <s v="West"/>
    <s v="Arizona"/>
    <s v="Prescott"/>
    <n v="86301"/>
    <d v="2015-03-11T00:00:00"/>
    <d v="2015-03-11T00:00:00"/>
    <s v="Express Air"/>
    <x v="0"/>
    <x v="0"/>
    <x v="9"/>
    <x v="3"/>
    <x v="317"/>
    <n v="2.61"/>
    <x v="12"/>
    <n v="2.61"/>
    <n v="1.3049999999999999"/>
    <n v="1.3049999999999999"/>
    <n v="0.5"/>
    <n v="0.80499999999999994"/>
    <s v="No"/>
    <n v="0"/>
    <n v="0.80499999999999994"/>
  </r>
  <r>
    <n v="19680"/>
    <n v="90438"/>
    <s v="Critical"/>
    <n v="753"/>
    <x v="246"/>
    <x v="0"/>
    <s v="United States"/>
    <s v="West"/>
    <s v="Arizona"/>
    <s v="Prescott"/>
    <n v="86301"/>
    <d v="2015-03-11T00:00:00"/>
    <d v="2015-03-13T00:00:00"/>
    <s v="Regular Air"/>
    <x v="0"/>
    <x v="0"/>
    <x v="7"/>
    <x v="0"/>
    <x v="318"/>
    <n v="6.35"/>
    <x v="2"/>
    <n v="139.69999999999999"/>
    <n v="3.1749999999999998"/>
    <n v="69.849999999999994"/>
    <n v="1.02"/>
    <n v="68.83"/>
    <s v="No"/>
    <n v="0"/>
    <n v="68.83"/>
  </r>
  <r>
    <n v="25291"/>
    <n v="90437"/>
    <s v="High"/>
    <n v="754"/>
    <x v="247"/>
    <x v="0"/>
    <s v="United States"/>
    <s v="West"/>
    <s v="Arizona"/>
    <s v="Prescott Valley"/>
    <n v="86314"/>
    <d v="2015-06-04T00:00:00"/>
    <d v="2015-06-05T00:00:00"/>
    <s v="Delivery Truck"/>
    <x v="0"/>
    <x v="1"/>
    <x v="11"/>
    <x v="5"/>
    <x v="228"/>
    <n v="218.75"/>
    <x v="0"/>
    <n v="875"/>
    <n v="109.375"/>
    <n v="437.5"/>
    <n v="69.64"/>
    <n v="367.86"/>
    <s v="No"/>
    <n v="0"/>
    <n v="367.86"/>
  </r>
  <r>
    <n v="25117"/>
    <n v="90439"/>
    <s v="Low"/>
    <n v="754"/>
    <x v="247"/>
    <x v="0"/>
    <s v="United States"/>
    <s v="West"/>
    <s v="Arizona"/>
    <s v="Prescott Valley"/>
    <n v="86314"/>
    <d v="2015-04-12T00:00:00"/>
    <d v="2015-04-19T00:00:00"/>
    <s v="Delivery Truck"/>
    <x v="3"/>
    <x v="2"/>
    <x v="6"/>
    <x v="1"/>
    <x v="319"/>
    <n v="119.99"/>
    <x v="14"/>
    <n v="239.98"/>
    <n v="71.994"/>
    <n v="143.988"/>
    <n v="14"/>
    <n v="81.99199999999999"/>
    <s v="No"/>
    <n v="0"/>
    <n v="81.99199999999999"/>
  </r>
  <r>
    <n v="25856"/>
    <n v="90258"/>
    <s v="Not Specified"/>
    <n v="757"/>
    <x v="248"/>
    <x v="0"/>
    <s v="United States"/>
    <s v="West"/>
    <s v="Oregon"/>
    <s v="Tualatin"/>
    <n v="97062"/>
    <d v="2015-02-11T00:00:00"/>
    <d v="2015-02-13T00:00:00"/>
    <s v="Regular Air"/>
    <x v="1"/>
    <x v="0"/>
    <x v="7"/>
    <x v="0"/>
    <x v="320"/>
    <n v="37.94"/>
    <x v="12"/>
    <n v="37.94"/>
    <n v="18.97"/>
    <n v="18.97"/>
    <n v="5.08"/>
    <n v="13.889999999999999"/>
    <s v="No"/>
    <n v="0"/>
    <n v="13.889999999999999"/>
  </r>
  <r>
    <n v="21110"/>
    <n v="86639"/>
    <s v="Low"/>
    <n v="759"/>
    <x v="249"/>
    <x v="2"/>
    <s v="United States"/>
    <s v="Central"/>
    <s v="Illinois"/>
    <s v="Quincy"/>
    <n v="62301"/>
    <d v="2015-05-29T00:00:00"/>
    <d v="2015-06-05T00:00:00"/>
    <s v="Regular Air"/>
    <x v="2"/>
    <x v="2"/>
    <x v="5"/>
    <x v="2"/>
    <x v="321"/>
    <n v="20.99"/>
    <x v="29"/>
    <n v="104.94999999999999"/>
    <n v="12.593999999999999"/>
    <n v="62.97"/>
    <n v="3.3"/>
    <n v="38.679999999999993"/>
    <s v="No"/>
    <n v="0"/>
    <n v="38.679999999999993"/>
  </r>
  <r>
    <n v="20377"/>
    <n v="87525"/>
    <s v="Not Specified"/>
    <n v="762"/>
    <x v="250"/>
    <x v="0"/>
    <s v="United States"/>
    <s v="West"/>
    <s v="Washington"/>
    <s v="Vancouver"/>
    <n v="98661"/>
    <d v="2015-04-27T00:00:00"/>
    <d v="2015-04-29T00:00:00"/>
    <s v="Regular Air"/>
    <x v="2"/>
    <x v="2"/>
    <x v="5"/>
    <x v="3"/>
    <x v="322"/>
    <n v="125.99"/>
    <x v="1"/>
    <n v="1511.8799999999999"/>
    <n v="75.593999999999994"/>
    <n v="907.12799999999993"/>
    <n v="8.99"/>
    <n v="595.76199999999994"/>
    <s v="No"/>
    <n v="0"/>
    <n v="595.76199999999994"/>
  </r>
  <r>
    <n v="18735"/>
    <n v="86279"/>
    <s v="Critical"/>
    <n v="767"/>
    <x v="251"/>
    <x v="2"/>
    <s v="United States"/>
    <s v="Central"/>
    <s v="Illinois"/>
    <s v="Rock Island"/>
    <n v="61201"/>
    <d v="2015-01-30T00:00:00"/>
    <d v="2015-02-01T00:00:00"/>
    <s v="Regular Air"/>
    <x v="0"/>
    <x v="2"/>
    <x v="13"/>
    <x v="2"/>
    <x v="323"/>
    <n v="31.78"/>
    <x v="21"/>
    <n v="349.58000000000004"/>
    <n v="19.068000000000001"/>
    <n v="209.74800000000002"/>
    <n v="1.99"/>
    <n v="137.84200000000001"/>
    <s v="No"/>
    <n v="0"/>
    <n v="137.84200000000001"/>
  </r>
  <r>
    <n v="18659"/>
    <n v="88667"/>
    <s v="Critical"/>
    <n v="770"/>
    <x v="252"/>
    <x v="0"/>
    <s v="United States"/>
    <s v="West"/>
    <s v="Oregon"/>
    <s v="Tualatin"/>
    <n v="97062"/>
    <d v="2015-03-19T00:00:00"/>
    <d v="2015-03-19T00:00:00"/>
    <s v="Regular Air"/>
    <x v="2"/>
    <x v="2"/>
    <x v="13"/>
    <x v="3"/>
    <x v="88"/>
    <n v="30.73"/>
    <x v="33"/>
    <n v="430.22"/>
    <n v="18.437999999999999"/>
    <n v="258.13200000000001"/>
    <n v="4"/>
    <n v="168.08800000000002"/>
    <s v="No"/>
    <n v="0"/>
    <n v="168.08800000000002"/>
  </r>
  <r>
    <n v="18660"/>
    <n v="88667"/>
    <s v="Critical"/>
    <n v="771"/>
    <x v="253"/>
    <x v="0"/>
    <s v="United States"/>
    <s v="West"/>
    <s v="Oregon"/>
    <s v="West Linn"/>
    <n v="97068"/>
    <d v="2015-03-19T00:00:00"/>
    <d v="2015-03-21T00:00:00"/>
    <s v="Regular Air"/>
    <x v="2"/>
    <x v="0"/>
    <x v="15"/>
    <x v="3"/>
    <x v="324"/>
    <n v="14.56"/>
    <x v="17"/>
    <n v="43.68"/>
    <n v="7.28"/>
    <n v="21.84"/>
    <n v="3.5"/>
    <n v="18.34"/>
    <s v="No"/>
    <n v="0"/>
    <n v="18.34"/>
  </r>
  <r>
    <n v="18661"/>
    <n v="88667"/>
    <s v="Critical"/>
    <n v="771"/>
    <x v="253"/>
    <x v="0"/>
    <s v="United States"/>
    <s v="West"/>
    <s v="Oregon"/>
    <s v="West Linn"/>
    <n v="97068"/>
    <d v="2015-03-19T00:00:00"/>
    <d v="2015-03-21T00:00:00"/>
    <s v="Regular Air"/>
    <x v="2"/>
    <x v="2"/>
    <x v="16"/>
    <x v="6"/>
    <x v="325"/>
    <n v="299.99"/>
    <x v="29"/>
    <n v="1499.95"/>
    <n v="179.994"/>
    <n v="899.97"/>
    <n v="11.64"/>
    <n v="588.34"/>
    <s v="No"/>
    <n v="0"/>
    <n v="588.34"/>
  </r>
  <r>
    <n v="22875"/>
    <n v="88666"/>
    <s v="Critical"/>
    <n v="772"/>
    <x v="254"/>
    <x v="1"/>
    <s v="United States"/>
    <s v="East"/>
    <s v="Pennsylvania"/>
    <s v="Allentown"/>
    <n v="18103"/>
    <d v="2015-01-14T00:00:00"/>
    <d v="2015-01-16T00:00:00"/>
    <s v="Regular Air"/>
    <x v="2"/>
    <x v="0"/>
    <x v="15"/>
    <x v="3"/>
    <x v="149"/>
    <n v="7.77"/>
    <x v="4"/>
    <n v="54.39"/>
    <n v="3.8849999999999998"/>
    <n v="27.195"/>
    <n v="9.23"/>
    <n v="17.965"/>
    <s v="No"/>
    <n v="0"/>
    <n v="17.965"/>
  </r>
  <r>
    <n v="22877"/>
    <n v="88666"/>
    <s v="Critical"/>
    <n v="772"/>
    <x v="254"/>
    <x v="1"/>
    <s v="United States"/>
    <s v="East"/>
    <s v="Pennsylvania"/>
    <s v="Allentown"/>
    <n v="18103"/>
    <d v="2015-01-14T00:00:00"/>
    <d v="2015-01-16T00:00:00"/>
    <s v="Express Air"/>
    <x v="2"/>
    <x v="0"/>
    <x v="7"/>
    <x v="3"/>
    <x v="62"/>
    <n v="18.97"/>
    <x v="17"/>
    <n v="56.91"/>
    <n v="9.4849999999999994"/>
    <n v="28.454999999999998"/>
    <n v="9.5399999999999991"/>
    <n v="18.914999999999999"/>
    <s v="No"/>
    <n v="0"/>
    <n v="18.914999999999999"/>
  </r>
  <r>
    <n v="20967"/>
    <n v="88668"/>
    <s v="Low"/>
    <n v="772"/>
    <x v="254"/>
    <x v="1"/>
    <s v="United States"/>
    <s v="East"/>
    <s v="Pennsylvania"/>
    <s v="Allentown"/>
    <n v="18103"/>
    <d v="2015-05-17T00:00:00"/>
    <d v="2015-05-21T00:00:00"/>
    <s v="Express Air"/>
    <x v="2"/>
    <x v="0"/>
    <x v="15"/>
    <x v="3"/>
    <x v="326"/>
    <n v="4.0599999999999996"/>
    <x v="1"/>
    <n v="48.72"/>
    <n v="2.0299999999999998"/>
    <n v="24.36"/>
    <n v="6.89"/>
    <n v="17.47"/>
    <s v="No"/>
    <n v="0"/>
    <n v="17.47"/>
  </r>
  <r>
    <n v="20968"/>
    <n v="88668"/>
    <s v="Low"/>
    <n v="772"/>
    <x v="254"/>
    <x v="1"/>
    <s v="United States"/>
    <s v="East"/>
    <s v="Pennsylvania"/>
    <s v="Allentown"/>
    <n v="18103"/>
    <d v="2015-05-17T00:00:00"/>
    <d v="2015-05-21T00:00:00"/>
    <s v="Regular Air"/>
    <x v="2"/>
    <x v="2"/>
    <x v="6"/>
    <x v="4"/>
    <x v="327"/>
    <n v="9.49"/>
    <x v="25"/>
    <n v="351.13"/>
    <n v="5.694"/>
    <n v="210.678"/>
    <n v="5.76"/>
    <n v="134.69200000000001"/>
    <s v="No"/>
    <n v="0"/>
    <n v="134.69200000000001"/>
  </r>
  <r>
    <n v="20434"/>
    <n v="90962"/>
    <s v="High"/>
    <n v="782"/>
    <x v="255"/>
    <x v="0"/>
    <s v="United States"/>
    <s v="West"/>
    <s v="California"/>
    <s v="Whittier"/>
    <n v="90604"/>
    <d v="2015-04-29T00:00:00"/>
    <d v="2015-04-30T00:00:00"/>
    <s v="Regular Air"/>
    <x v="2"/>
    <x v="0"/>
    <x v="10"/>
    <x v="3"/>
    <x v="328"/>
    <n v="34.76"/>
    <x v="15"/>
    <n v="278.08"/>
    <n v="17.38"/>
    <n v="139.04"/>
    <n v="5.49"/>
    <n v="133.54999999999998"/>
    <s v="No"/>
    <n v="0"/>
    <n v="133.54999999999998"/>
  </r>
  <r>
    <n v="24773"/>
    <n v="90961"/>
    <s v="Low"/>
    <n v="783"/>
    <x v="256"/>
    <x v="1"/>
    <s v="United States"/>
    <s v="East"/>
    <s v="Connecticut"/>
    <s v="Bristol"/>
    <n v="6010"/>
    <d v="2015-01-06T00:00:00"/>
    <d v="2015-01-06T00:00:00"/>
    <s v="Delivery Truck"/>
    <x v="2"/>
    <x v="1"/>
    <x v="14"/>
    <x v="5"/>
    <x v="77"/>
    <n v="100.98"/>
    <x v="6"/>
    <n v="605.88"/>
    <n v="50.49"/>
    <n v="302.94"/>
    <n v="35.840000000000003"/>
    <n v="267.10000000000002"/>
    <s v="No"/>
    <n v="0"/>
    <n v="267.10000000000002"/>
  </r>
  <r>
    <n v="22969"/>
    <n v="91513"/>
    <s v="Medium"/>
    <n v="786"/>
    <x v="257"/>
    <x v="0"/>
    <s v="United States"/>
    <s v="West"/>
    <s v="California"/>
    <s v="Mission Viejo"/>
    <n v="92691"/>
    <d v="2015-04-06T00:00:00"/>
    <d v="2015-04-07T00:00:00"/>
    <s v="Regular Air"/>
    <x v="1"/>
    <x v="0"/>
    <x v="7"/>
    <x v="3"/>
    <x v="329"/>
    <n v="8.34"/>
    <x v="23"/>
    <n v="75.06"/>
    <n v="4.17"/>
    <n v="37.53"/>
    <n v="4.82"/>
    <n v="32.71"/>
    <s v="No"/>
    <n v="0"/>
    <n v="32.71"/>
  </r>
  <r>
    <n v="24629"/>
    <n v="88753"/>
    <s v="Not Specified"/>
    <n v="792"/>
    <x v="258"/>
    <x v="2"/>
    <s v="United States"/>
    <s v="Central"/>
    <s v="Oklahoma"/>
    <s v="Mustang"/>
    <n v="73064"/>
    <d v="2015-06-21T00:00:00"/>
    <d v="2015-06-22T00:00:00"/>
    <s v="Regular Air"/>
    <x v="0"/>
    <x v="0"/>
    <x v="7"/>
    <x v="3"/>
    <x v="330"/>
    <n v="6.48"/>
    <x v="3"/>
    <n v="103.68"/>
    <n v="3.24"/>
    <n v="51.84"/>
    <n v="9.68"/>
    <n v="42.160000000000004"/>
    <s v="No"/>
    <n v="0"/>
    <n v="42.160000000000004"/>
  </r>
  <r>
    <n v="18347"/>
    <n v="86867"/>
    <s v="Not Specified"/>
    <n v="796"/>
    <x v="259"/>
    <x v="2"/>
    <s v="United States"/>
    <s v="Central"/>
    <s v="Nebraska"/>
    <s v="Papillion"/>
    <n v="68046"/>
    <d v="2015-03-11T00:00:00"/>
    <d v="2015-03-12T00:00:00"/>
    <s v="Regular Air"/>
    <x v="0"/>
    <x v="0"/>
    <x v="8"/>
    <x v="3"/>
    <x v="331"/>
    <n v="8.6"/>
    <x v="23"/>
    <n v="77.399999999999991"/>
    <n v="4.3"/>
    <n v="38.699999999999996"/>
    <n v="6.19"/>
    <n v="32.51"/>
    <s v="No"/>
    <n v="0"/>
    <n v="32.51"/>
  </r>
  <r>
    <n v="18184"/>
    <n v="86869"/>
    <s v="Not Specified"/>
    <n v="796"/>
    <x v="259"/>
    <x v="2"/>
    <s v="United States"/>
    <s v="Central"/>
    <s v="Nebraska"/>
    <s v="Papillion"/>
    <n v="68046"/>
    <d v="2015-06-19T00:00:00"/>
    <d v="2015-06-22T00:00:00"/>
    <s v="Regular Air"/>
    <x v="0"/>
    <x v="0"/>
    <x v="15"/>
    <x v="4"/>
    <x v="194"/>
    <n v="14.42"/>
    <x v="12"/>
    <n v="14.42"/>
    <n v="7.21"/>
    <n v="7.21"/>
    <n v="6.75"/>
    <n v="0.45999999999999996"/>
    <s v="No"/>
    <n v="0"/>
    <n v="0.45999999999999996"/>
  </r>
  <r>
    <n v="19011"/>
    <n v="86868"/>
    <s v="Not Specified"/>
    <n v="797"/>
    <x v="260"/>
    <x v="0"/>
    <s v="United States"/>
    <s v="West"/>
    <s v="Utah"/>
    <s v="Roy"/>
    <n v="84067"/>
    <d v="2015-06-01T00:00:00"/>
    <d v="2015-06-04T00:00:00"/>
    <s v="Regular Air"/>
    <x v="0"/>
    <x v="0"/>
    <x v="0"/>
    <x v="0"/>
    <x v="332"/>
    <n v="9.11"/>
    <x v="14"/>
    <n v="18.22"/>
    <n v="4.5549999999999997"/>
    <n v="9.11"/>
    <n v="2.25"/>
    <n v="6.8599999999999994"/>
    <s v="No"/>
    <n v="0"/>
    <n v="6.8599999999999994"/>
  </r>
  <r>
    <n v="19012"/>
    <n v="86868"/>
    <s v="Not Specified"/>
    <n v="797"/>
    <x v="260"/>
    <x v="0"/>
    <s v="United States"/>
    <s v="West"/>
    <s v="Utah"/>
    <s v="Roy"/>
    <n v="84067"/>
    <d v="2015-06-01T00:00:00"/>
    <d v="2015-06-03T00:00:00"/>
    <s v="Regular Air"/>
    <x v="0"/>
    <x v="0"/>
    <x v="10"/>
    <x v="6"/>
    <x v="333"/>
    <n v="64.650000000000006"/>
    <x v="13"/>
    <n v="840.45"/>
    <n v="32.325000000000003"/>
    <n v="420.22500000000002"/>
    <n v="35"/>
    <n v="385.22500000000002"/>
    <s v="No"/>
    <n v="0"/>
    <n v="385.22500000000002"/>
  </r>
  <r>
    <n v="24851"/>
    <n v="86870"/>
    <s v="Low"/>
    <n v="797"/>
    <x v="260"/>
    <x v="0"/>
    <s v="United States"/>
    <s v="West"/>
    <s v="Utah"/>
    <s v="Roy"/>
    <n v="84067"/>
    <d v="2015-03-06T00:00:00"/>
    <d v="2015-03-08T00:00:00"/>
    <s v="Regular Air"/>
    <x v="0"/>
    <x v="0"/>
    <x v="7"/>
    <x v="3"/>
    <x v="334"/>
    <n v="6.48"/>
    <x v="15"/>
    <n v="51.84"/>
    <n v="3.24"/>
    <n v="25.92"/>
    <n v="6.86"/>
    <n v="19.060000000000002"/>
    <s v="No"/>
    <n v="0"/>
    <n v="19.060000000000002"/>
  </r>
  <r>
    <n v="20001"/>
    <n v="89909"/>
    <s v="Not Specified"/>
    <n v="799"/>
    <x v="261"/>
    <x v="3"/>
    <s v="United States"/>
    <s v="South"/>
    <s v="South Carolina"/>
    <s v="Hilton Head Island"/>
    <n v="29915"/>
    <d v="2015-01-06T00:00:00"/>
    <d v="2015-01-08T00:00:00"/>
    <s v="Delivery Truck"/>
    <x v="3"/>
    <x v="1"/>
    <x v="1"/>
    <x v="1"/>
    <x v="335"/>
    <n v="150.97999999999999"/>
    <x v="6"/>
    <n v="905.87999999999988"/>
    <n v="75.489999999999995"/>
    <n v="452.93999999999994"/>
    <n v="30"/>
    <n v="422.93999999999994"/>
    <s v="No"/>
    <n v="0"/>
    <n v="422.93999999999994"/>
  </r>
  <r>
    <n v="20002"/>
    <n v="89909"/>
    <s v="Not Specified"/>
    <n v="799"/>
    <x v="261"/>
    <x v="3"/>
    <s v="United States"/>
    <s v="South"/>
    <s v="South Carolina"/>
    <s v="Hilton Head Island"/>
    <n v="29915"/>
    <d v="2015-01-06T00:00:00"/>
    <d v="2015-01-08T00:00:00"/>
    <s v="Express Air"/>
    <x v="3"/>
    <x v="0"/>
    <x v="10"/>
    <x v="4"/>
    <x v="336"/>
    <n v="28.28"/>
    <x v="1"/>
    <n v="339.36"/>
    <n v="14.14"/>
    <n v="169.68"/>
    <n v="13.99"/>
    <n v="155.69"/>
    <s v="No"/>
    <n v="0"/>
    <n v="155.69"/>
  </r>
  <r>
    <n v="20003"/>
    <n v="89909"/>
    <s v="Not Specified"/>
    <n v="799"/>
    <x v="261"/>
    <x v="3"/>
    <s v="United States"/>
    <s v="South"/>
    <s v="South Carolina"/>
    <s v="Hilton Head Island"/>
    <n v="29915"/>
    <d v="2015-01-06T00:00:00"/>
    <d v="2015-01-07T00:00:00"/>
    <s v="Regular Air"/>
    <x v="3"/>
    <x v="2"/>
    <x v="5"/>
    <x v="3"/>
    <x v="337"/>
    <n v="35.99"/>
    <x v="12"/>
    <n v="35.99"/>
    <n v="21.594000000000001"/>
    <n v="21.594000000000001"/>
    <n v="1.1000000000000001"/>
    <n v="13.296000000000001"/>
    <s v="No"/>
    <n v="0"/>
    <n v="13.296000000000001"/>
  </r>
  <r>
    <n v="19265"/>
    <n v="89910"/>
    <s v="Low"/>
    <n v="800"/>
    <x v="262"/>
    <x v="0"/>
    <s v="United States"/>
    <s v="West"/>
    <s v="Utah"/>
    <s v="Roy"/>
    <n v="84067"/>
    <d v="2015-03-28T00:00:00"/>
    <d v="2015-04-03T00:00:00"/>
    <s v="Regular Air"/>
    <x v="3"/>
    <x v="2"/>
    <x v="13"/>
    <x v="3"/>
    <x v="338"/>
    <n v="50.98"/>
    <x v="21"/>
    <n v="560.78"/>
    <n v="30.587999999999997"/>
    <n v="336.46799999999996"/>
    <n v="6.5"/>
    <n v="217.81200000000001"/>
    <s v="No"/>
    <n v="0"/>
    <n v="217.81200000000001"/>
  </r>
  <r>
    <n v="19266"/>
    <n v="89910"/>
    <s v="Low"/>
    <n v="800"/>
    <x v="262"/>
    <x v="0"/>
    <s v="United States"/>
    <s v="West"/>
    <s v="Utah"/>
    <s v="Roy"/>
    <n v="84067"/>
    <d v="2015-03-28T00:00:00"/>
    <d v="2015-03-30T00:00:00"/>
    <s v="Regular Air"/>
    <x v="3"/>
    <x v="0"/>
    <x v="7"/>
    <x v="3"/>
    <x v="339"/>
    <n v="6.48"/>
    <x v="22"/>
    <n v="123.12"/>
    <n v="3.24"/>
    <n v="61.56"/>
    <n v="5.14"/>
    <n v="56.42"/>
    <s v="No"/>
    <n v="0"/>
    <n v="56.42"/>
  </r>
  <r>
    <n v="22484"/>
    <n v="90048"/>
    <s v="Medium"/>
    <n v="803"/>
    <x v="263"/>
    <x v="3"/>
    <s v="United States"/>
    <s v="South"/>
    <s v="Florida"/>
    <s v="New Smyrna Beach"/>
    <n v="32168"/>
    <d v="2015-04-29T00:00:00"/>
    <d v="2015-04-30T00:00:00"/>
    <s v="Regular Air"/>
    <x v="2"/>
    <x v="2"/>
    <x v="5"/>
    <x v="3"/>
    <x v="252"/>
    <n v="35.99"/>
    <x v="17"/>
    <n v="107.97"/>
    <n v="21.594000000000001"/>
    <n v="64.782000000000011"/>
    <n v="5"/>
    <n v="38.187999999999988"/>
    <s v="No"/>
    <n v="0"/>
    <n v="38.187999999999988"/>
  </r>
  <r>
    <n v="5722"/>
    <n v="40547"/>
    <s v="Critical"/>
    <n v="806"/>
    <x v="264"/>
    <x v="3"/>
    <s v="United States"/>
    <s v="South"/>
    <s v="Florida"/>
    <s v="Miami"/>
    <n v="33132"/>
    <d v="2015-01-09T00:00:00"/>
    <d v="2015-01-11T00:00:00"/>
    <s v="Express Air"/>
    <x v="2"/>
    <x v="2"/>
    <x v="5"/>
    <x v="4"/>
    <x v="340"/>
    <n v="179.99"/>
    <x v="42"/>
    <n v="9719.4600000000009"/>
    <n v="107.994"/>
    <n v="5831.6760000000004"/>
    <n v="13.99"/>
    <n v="3873.7940000000008"/>
    <s v="No"/>
    <n v="0"/>
    <n v="3873.7940000000008"/>
  </r>
  <r>
    <n v="21942"/>
    <n v="90244"/>
    <s v="Low"/>
    <n v="820"/>
    <x v="265"/>
    <x v="0"/>
    <s v="United States"/>
    <s v="West"/>
    <s v="Washington"/>
    <s v="Walla Walla"/>
    <n v="99362"/>
    <d v="2015-05-21T00:00:00"/>
    <d v="2015-05-25T00:00:00"/>
    <s v="Regular Air"/>
    <x v="2"/>
    <x v="0"/>
    <x v="0"/>
    <x v="0"/>
    <x v="341"/>
    <n v="5.84"/>
    <x v="12"/>
    <n v="5.84"/>
    <n v="2.92"/>
    <n v="2.92"/>
    <n v="0.83"/>
    <n v="2.09"/>
    <s v="No"/>
    <n v="0"/>
    <n v="2.09"/>
  </r>
  <r>
    <n v="20661"/>
    <n v="89257"/>
    <s v="Low"/>
    <n v="823"/>
    <x v="266"/>
    <x v="3"/>
    <s v="United States"/>
    <s v="South"/>
    <s v="Tennessee"/>
    <s v="Smyrna"/>
    <n v="37167"/>
    <d v="2015-01-12T00:00:00"/>
    <d v="2015-01-17T00:00:00"/>
    <s v="Regular Air"/>
    <x v="2"/>
    <x v="1"/>
    <x v="2"/>
    <x v="3"/>
    <x v="342"/>
    <n v="6.24"/>
    <x v="13"/>
    <n v="81.12"/>
    <n v="3.12"/>
    <n v="40.56"/>
    <n v="5.22"/>
    <n v="35.340000000000003"/>
    <s v="No"/>
    <n v="0"/>
    <n v="35.340000000000003"/>
  </r>
  <r>
    <n v="20663"/>
    <n v="89257"/>
    <s v="Low"/>
    <n v="824"/>
    <x v="267"/>
    <x v="3"/>
    <s v="United States"/>
    <s v="South"/>
    <s v="Tennessee"/>
    <s v="Spring Hill"/>
    <n v="37174"/>
    <d v="2015-01-12T00:00:00"/>
    <d v="2015-01-19T00:00:00"/>
    <s v="Delivery Truck"/>
    <x v="2"/>
    <x v="1"/>
    <x v="14"/>
    <x v="5"/>
    <x v="343"/>
    <n v="260.98"/>
    <x v="15"/>
    <n v="2087.84"/>
    <n v="130.49"/>
    <n v="1043.92"/>
    <n v="41.91"/>
    <n v="1002.0100000000001"/>
    <s v="No"/>
    <n v="0"/>
    <n v="1002.0100000000001"/>
  </r>
  <r>
    <n v="21350"/>
    <n v="89258"/>
    <s v="Critical"/>
    <n v="825"/>
    <x v="268"/>
    <x v="2"/>
    <s v="United States"/>
    <s v="Central"/>
    <s v="Texas"/>
    <s v="Abilene"/>
    <n v="79605"/>
    <d v="2015-05-21T00:00:00"/>
    <d v="2015-05-24T00:00:00"/>
    <s v="Regular Air"/>
    <x v="1"/>
    <x v="0"/>
    <x v="15"/>
    <x v="3"/>
    <x v="197"/>
    <n v="11.97"/>
    <x v="0"/>
    <n v="47.88"/>
    <n v="5.9850000000000003"/>
    <n v="23.94"/>
    <n v="4.9800000000000004"/>
    <n v="18.96"/>
    <s v="No"/>
    <n v="0"/>
    <n v="18.96"/>
  </r>
  <r>
    <n v="24842"/>
    <n v="89259"/>
    <s v="Medium"/>
    <n v="827"/>
    <x v="269"/>
    <x v="2"/>
    <s v="United States"/>
    <s v="Central"/>
    <s v="Texas"/>
    <s v="Amarillo"/>
    <n v="79109"/>
    <d v="2015-05-25T00:00:00"/>
    <d v="2015-05-26T00:00:00"/>
    <s v="Regular Air"/>
    <x v="1"/>
    <x v="0"/>
    <x v="7"/>
    <x v="0"/>
    <x v="344"/>
    <n v="6.98"/>
    <x v="17"/>
    <n v="20.94"/>
    <n v="3.49"/>
    <n v="10.47"/>
    <n v="1.6"/>
    <n v="8.870000000000001"/>
    <s v="No"/>
    <n v="0"/>
    <n v="8.870000000000001"/>
  </r>
  <r>
    <n v="24236"/>
    <n v="90271"/>
    <s v="Not Specified"/>
    <n v="829"/>
    <x v="270"/>
    <x v="3"/>
    <s v="United States"/>
    <s v="South"/>
    <s v="Arkansas"/>
    <s v="Texarkana"/>
    <n v="71854"/>
    <d v="2015-02-22T00:00:00"/>
    <d v="2015-02-24T00:00:00"/>
    <s v="Regular Air"/>
    <x v="0"/>
    <x v="0"/>
    <x v="7"/>
    <x v="0"/>
    <x v="43"/>
    <n v="5.18"/>
    <x v="29"/>
    <n v="25.9"/>
    <n v="2.59"/>
    <n v="12.95"/>
    <n v="2.04"/>
    <n v="10.91"/>
    <s v="No"/>
    <n v="0"/>
    <n v="10.91"/>
  </r>
  <r>
    <n v="20664"/>
    <n v="90270"/>
    <s v="High"/>
    <n v="830"/>
    <x v="271"/>
    <x v="0"/>
    <s v="United States"/>
    <s v="West"/>
    <s v="Colorado"/>
    <s v="Wheat Ridge"/>
    <n v="80033"/>
    <d v="2015-01-24T00:00:00"/>
    <d v="2015-01-24T00:00:00"/>
    <s v="Regular Air"/>
    <x v="0"/>
    <x v="0"/>
    <x v="15"/>
    <x v="4"/>
    <x v="194"/>
    <n v="14.42"/>
    <x v="6"/>
    <n v="86.52"/>
    <n v="7.21"/>
    <n v="43.26"/>
    <n v="6.75"/>
    <n v="36.51"/>
    <s v="No"/>
    <n v="0"/>
    <n v="36.51"/>
  </r>
  <r>
    <n v="19173"/>
    <n v="89770"/>
    <s v="High"/>
    <n v="833"/>
    <x v="272"/>
    <x v="0"/>
    <s v="United States"/>
    <s v="West"/>
    <s v="California"/>
    <s v="Gilroy"/>
    <n v="95020"/>
    <d v="2015-01-09T00:00:00"/>
    <d v="2015-01-11T00:00:00"/>
    <s v="Express Air"/>
    <x v="0"/>
    <x v="0"/>
    <x v="0"/>
    <x v="2"/>
    <x v="345"/>
    <n v="11.66"/>
    <x v="21"/>
    <n v="128.26"/>
    <n v="5.83"/>
    <n v="64.13"/>
    <n v="8.99"/>
    <n v="55.139999999999993"/>
    <s v="No"/>
    <n v="0"/>
    <n v="55.139999999999993"/>
  </r>
  <r>
    <n v="19383"/>
    <n v="88569"/>
    <s v="Not Specified"/>
    <n v="850"/>
    <x v="273"/>
    <x v="0"/>
    <s v="United States"/>
    <s v="West"/>
    <s v="California"/>
    <s v="Goleta"/>
    <n v="93117"/>
    <d v="2015-03-07T00:00:00"/>
    <d v="2015-03-08T00:00:00"/>
    <s v="Regular Air"/>
    <x v="0"/>
    <x v="0"/>
    <x v="0"/>
    <x v="0"/>
    <x v="346"/>
    <n v="6.08"/>
    <x v="4"/>
    <n v="42.56"/>
    <n v="3.04"/>
    <n v="21.28"/>
    <n v="0.91"/>
    <n v="20.37"/>
    <s v="No"/>
    <n v="0"/>
    <n v="20.37"/>
  </r>
  <r>
    <n v="20604"/>
    <n v="88568"/>
    <s v="Low"/>
    <n v="851"/>
    <x v="274"/>
    <x v="0"/>
    <s v="United States"/>
    <s v="West"/>
    <s v="California"/>
    <s v="Hacienda Heights"/>
    <n v="91745"/>
    <d v="2015-02-25T00:00:00"/>
    <d v="2015-02-27T00:00:00"/>
    <s v="Regular Air"/>
    <x v="0"/>
    <x v="1"/>
    <x v="2"/>
    <x v="6"/>
    <x v="347"/>
    <n v="50.98"/>
    <x v="6"/>
    <n v="305.88"/>
    <n v="25.49"/>
    <n v="152.94"/>
    <n v="22.24"/>
    <n v="130.69999999999999"/>
    <s v="No"/>
    <n v="0"/>
    <n v="130.69999999999999"/>
  </r>
  <r>
    <n v="19384"/>
    <n v="88569"/>
    <s v="Not Specified"/>
    <n v="851"/>
    <x v="274"/>
    <x v="0"/>
    <s v="United States"/>
    <s v="West"/>
    <s v="California"/>
    <s v="Hacienda Heights"/>
    <n v="91745"/>
    <d v="2015-03-07T00:00:00"/>
    <d v="2015-03-09T00:00:00"/>
    <s v="Regular Air"/>
    <x v="0"/>
    <x v="0"/>
    <x v="15"/>
    <x v="4"/>
    <x v="348"/>
    <n v="19.899999999999999"/>
    <x v="13"/>
    <n v="258.7"/>
    <n v="9.9499999999999993"/>
    <n v="129.35"/>
    <n v="5.29"/>
    <n v="124.05999999999999"/>
    <s v="No"/>
    <n v="0"/>
    <n v="124.05999999999999"/>
  </r>
  <r>
    <n v="19385"/>
    <n v="88569"/>
    <s v="Not Specified"/>
    <n v="851"/>
    <x v="274"/>
    <x v="0"/>
    <s v="United States"/>
    <s v="West"/>
    <s v="California"/>
    <s v="Hacienda Heights"/>
    <n v="91745"/>
    <d v="2015-03-07T00:00:00"/>
    <d v="2015-03-09T00:00:00"/>
    <s v="Regular Air"/>
    <x v="0"/>
    <x v="0"/>
    <x v="8"/>
    <x v="3"/>
    <x v="198"/>
    <n v="3.36"/>
    <x v="34"/>
    <n v="70.56"/>
    <n v="1.68"/>
    <n v="35.28"/>
    <n v="6.27"/>
    <n v="29.01"/>
    <s v="No"/>
    <n v="0"/>
    <n v="29.01"/>
  </r>
  <r>
    <n v="21353"/>
    <n v="88571"/>
    <s v="Critical"/>
    <n v="851"/>
    <x v="274"/>
    <x v="0"/>
    <s v="United States"/>
    <s v="West"/>
    <s v="California"/>
    <s v="Hacienda Heights"/>
    <n v="91745"/>
    <d v="2015-04-30T00:00:00"/>
    <d v="2015-04-30T00:00:00"/>
    <s v="Regular Air"/>
    <x v="0"/>
    <x v="0"/>
    <x v="3"/>
    <x v="0"/>
    <x v="349"/>
    <n v="1.26"/>
    <x v="0"/>
    <n v="5.04"/>
    <n v="0.63"/>
    <n v="2.52"/>
    <n v="0.7"/>
    <n v="1.82"/>
    <s v="No"/>
    <n v="0"/>
    <n v="1.82"/>
  </r>
  <r>
    <n v="26093"/>
    <n v="88570"/>
    <s v="High"/>
    <n v="853"/>
    <x v="275"/>
    <x v="0"/>
    <s v="United States"/>
    <s v="West"/>
    <s v="California"/>
    <s v="Hesperia"/>
    <n v="92345"/>
    <d v="2015-03-16T00:00:00"/>
    <d v="2015-03-18T00:00:00"/>
    <s v="Regular Air"/>
    <x v="2"/>
    <x v="0"/>
    <x v="8"/>
    <x v="3"/>
    <x v="21"/>
    <n v="4.24"/>
    <x v="1"/>
    <n v="50.88"/>
    <n v="2.12"/>
    <n v="25.44"/>
    <n v="5.41"/>
    <n v="20.03"/>
    <s v="No"/>
    <n v="0"/>
    <n v="20.03"/>
  </r>
  <r>
    <n v="21351"/>
    <n v="88571"/>
    <s v="Critical"/>
    <n v="854"/>
    <x v="276"/>
    <x v="1"/>
    <s v="United States"/>
    <s v="East"/>
    <s v="Connecticut"/>
    <s v="Branford"/>
    <n v="6405"/>
    <d v="2015-04-30T00:00:00"/>
    <d v="2015-05-02T00:00:00"/>
    <s v="Regular Air"/>
    <x v="0"/>
    <x v="0"/>
    <x v="0"/>
    <x v="0"/>
    <x v="28"/>
    <n v="1.76"/>
    <x v="2"/>
    <n v="38.72"/>
    <n v="0.88"/>
    <n v="19.36"/>
    <n v="0.7"/>
    <n v="18.66"/>
    <s v="No"/>
    <n v="0"/>
    <n v="18.66"/>
  </r>
  <r>
    <n v="21352"/>
    <n v="88571"/>
    <s v="Critical"/>
    <n v="855"/>
    <x v="277"/>
    <x v="1"/>
    <s v="United States"/>
    <s v="East"/>
    <s v="Connecticut"/>
    <s v="Danbury"/>
    <n v="6810"/>
    <d v="2015-04-30T00:00:00"/>
    <d v="2015-05-01T00:00:00"/>
    <s v="Regular Air"/>
    <x v="0"/>
    <x v="0"/>
    <x v="10"/>
    <x v="3"/>
    <x v="350"/>
    <n v="24.98"/>
    <x v="24"/>
    <n v="574.54"/>
    <n v="12.49"/>
    <n v="287.27"/>
    <n v="8.7899999999999991"/>
    <n v="278.47999999999996"/>
    <s v="No"/>
    <n v="0"/>
    <n v="278.47999999999996"/>
  </r>
  <r>
    <n v="21354"/>
    <n v="88571"/>
    <s v="Critical"/>
    <n v="858"/>
    <x v="278"/>
    <x v="1"/>
    <s v="United States"/>
    <s v="East"/>
    <s v="Maine"/>
    <s v="Lewiston"/>
    <n v="4240"/>
    <d v="2015-04-30T00:00:00"/>
    <d v="2015-05-02T00:00:00"/>
    <s v="Express Air"/>
    <x v="0"/>
    <x v="2"/>
    <x v="5"/>
    <x v="0"/>
    <x v="351"/>
    <n v="35.99"/>
    <x v="14"/>
    <n v="71.98"/>
    <n v="21.594000000000001"/>
    <n v="43.188000000000002"/>
    <n v="5.99"/>
    <n v="22.802"/>
    <s v="No"/>
    <n v="0"/>
    <n v="22.802"/>
  </r>
  <r>
    <n v="21214"/>
    <n v="90674"/>
    <s v="Critical"/>
    <n v="865"/>
    <x v="279"/>
    <x v="2"/>
    <s v="United States"/>
    <s v="Central"/>
    <s v="Indiana"/>
    <s v="East Chicago"/>
    <n v="46312"/>
    <d v="2015-05-27T00:00:00"/>
    <d v="2015-05-28T00:00:00"/>
    <s v="Regular Air"/>
    <x v="0"/>
    <x v="1"/>
    <x v="2"/>
    <x v="0"/>
    <x v="257"/>
    <n v="14.2"/>
    <x v="8"/>
    <n v="255.6"/>
    <n v="7.1"/>
    <n v="127.8"/>
    <n v="5.3"/>
    <n v="122.5"/>
    <s v="No"/>
    <n v="0"/>
    <n v="122.5"/>
  </r>
  <r>
    <n v="19947"/>
    <n v="90675"/>
    <s v="Low"/>
    <n v="865"/>
    <x v="279"/>
    <x v="2"/>
    <s v="United States"/>
    <s v="Central"/>
    <s v="Indiana"/>
    <s v="East Chicago"/>
    <n v="46312"/>
    <d v="2015-02-26T00:00:00"/>
    <d v="2015-03-02T00:00:00"/>
    <s v="Express Air"/>
    <x v="0"/>
    <x v="0"/>
    <x v="7"/>
    <x v="3"/>
    <x v="352"/>
    <n v="6.48"/>
    <x v="1"/>
    <n v="77.760000000000005"/>
    <n v="3.24"/>
    <n v="38.880000000000003"/>
    <n v="5.16"/>
    <n v="33.72"/>
    <s v="No"/>
    <n v="0"/>
    <n v="33.72"/>
  </r>
  <r>
    <n v="24774"/>
    <n v="91194"/>
    <s v="Not Specified"/>
    <n v="868"/>
    <x v="280"/>
    <x v="2"/>
    <s v="United States"/>
    <s v="Central"/>
    <s v="Minnesota"/>
    <s v="Shoreview"/>
    <n v="55126"/>
    <d v="2015-02-25T00:00:00"/>
    <d v="2015-02-27T00:00:00"/>
    <s v="Express Air"/>
    <x v="0"/>
    <x v="1"/>
    <x v="2"/>
    <x v="3"/>
    <x v="353"/>
    <n v="29.18"/>
    <x v="5"/>
    <n v="291.8"/>
    <n v="14.59"/>
    <n v="145.9"/>
    <n v="8.5500000000000007"/>
    <n v="137.35"/>
    <s v="No"/>
    <n v="0"/>
    <n v="137.35"/>
  </r>
  <r>
    <n v="24775"/>
    <n v="91194"/>
    <s v="Not Specified"/>
    <n v="868"/>
    <x v="280"/>
    <x v="2"/>
    <s v="United States"/>
    <s v="Central"/>
    <s v="Minnesota"/>
    <s v="Shoreview"/>
    <n v="55126"/>
    <d v="2015-02-25T00:00:00"/>
    <d v="2015-02-27T00:00:00"/>
    <s v="Regular Air"/>
    <x v="0"/>
    <x v="0"/>
    <x v="10"/>
    <x v="6"/>
    <x v="354"/>
    <n v="80.98"/>
    <x v="15"/>
    <n v="647.84"/>
    <n v="40.49"/>
    <n v="323.92"/>
    <n v="35"/>
    <n v="288.92"/>
    <s v="No"/>
    <n v="0"/>
    <n v="288.92"/>
  </r>
  <r>
    <n v="24763"/>
    <n v="91195"/>
    <s v="Critical"/>
    <n v="868"/>
    <x v="280"/>
    <x v="2"/>
    <s v="United States"/>
    <s v="Central"/>
    <s v="Minnesota"/>
    <s v="Shoreview"/>
    <n v="55126"/>
    <d v="2015-03-06T00:00:00"/>
    <d v="2015-03-07T00:00:00"/>
    <s v="Regular Air"/>
    <x v="0"/>
    <x v="0"/>
    <x v="7"/>
    <x v="3"/>
    <x v="355"/>
    <n v="6.48"/>
    <x v="16"/>
    <n v="129.60000000000002"/>
    <n v="3.24"/>
    <n v="64.800000000000011"/>
    <n v="8.8800000000000008"/>
    <n v="55.920000000000009"/>
    <s v="No"/>
    <n v="0"/>
    <n v="55.920000000000009"/>
  </r>
  <r>
    <n v="24764"/>
    <n v="91195"/>
    <s v="Critical"/>
    <n v="868"/>
    <x v="280"/>
    <x v="2"/>
    <s v="United States"/>
    <s v="Central"/>
    <s v="Minnesota"/>
    <s v="Shoreview"/>
    <n v="55126"/>
    <d v="2015-03-06T00:00:00"/>
    <d v="2015-03-07T00:00:00"/>
    <s v="Delivery Truck"/>
    <x v="0"/>
    <x v="1"/>
    <x v="11"/>
    <x v="1"/>
    <x v="356"/>
    <n v="349.45"/>
    <x v="1"/>
    <n v="4193.3999999999996"/>
    <n v="174.72499999999999"/>
    <n v="2096.6999999999998"/>
    <n v="60"/>
    <n v="2036.6999999999998"/>
    <s v="No"/>
    <n v="0"/>
    <n v="2036.6999999999998"/>
  </r>
  <r>
    <n v="25507"/>
    <n v="90577"/>
    <s v="Not Specified"/>
    <n v="871"/>
    <x v="281"/>
    <x v="0"/>
    <s v="United States"/>
    <s v="West"/>
    <s v="Nevada"/>
    <s v="Reno"/>
    <n v="89502"/>
    <d v="2015-03-15T00:00:00"/>
    <d v="2015-03-17T00:00:00"/>
    <s v="Regular Air"/>
    <x v="1"/>
    <x v="1"/>
    <x v="2"/>
    <x v="0"/>
    <x v="257"/>
    <n v="14.2"/>
    <x v="14"/>
    <n v="28.4"/>
    <n v="7.1"/>
    <n v="14.2"/>
    <n v="5.3"/>
    <n v="8.8999999999999986"/>
    <s v="No"/>
    <n v="0"/>
    <n v="8.8999999999999986"/>
  </r>
  <r>
    <n v="22547"/>
    <n v="90578"/>
    <s v="Not Specified"/>
    <n v="871"/>
    <x v="281"/>
    <x v="0"/>
    <s v="United States"/>
    <s v="West"/>
    <s v="Nevada"/>
    <s v="Reno"/>
    <n v="89502"/>
    <d v="2015-05-20T00:00:00"/>
    <d v="2015-05-23T00:00:00"/>
    <s v="Regular Air"/>
    <x v="1"/>
    <x v="0"/>
    <x v="8"/>
    <x v="3"/>
    <x v="113"/>
    <n v="5.94"/>
    <x v="1"/>
    <n v="71.28"/>
    <n v="2.97"/>
    <n v="35.64"/>
    <n v="9.92"/>
    <n v="25.72"/>
    <s v="No"/>
    <n v="0"/>
    <n v="25.72"/>
  </r>
  <r>
    <n v="22548"/>
    <n v="90578"/>
    <s v="Not Specified"/>
    <n v="871"/>
    <x v="281"/>
    <x v="0"/>
    <s v="United States"/>
    <s v="West"/>
    <s v="Nevada"/>
    <s v="Reno"/>
    <n v="89502"/>
    <d v="2015-05-20T00:00:00"/>
    <d v="2015-05-22T00:00:00"/>
    <s v="Regular Air"/>
    <x v="1"/>
    <x v="0"/>
    <x v="7"/>
    <x v="3"/>
    <x v="357"/>
    <n v="6.48"/>
    <x v="8"/>
    <n v="116.64000000000001"/>
    <n v="3.24"/>
    <n v="58.320000000000007"/>
    <n v="5.1100000000000003"/>
    <n v="53.210000000000008"/>
    <s v="No"/>
    <n v="0"/>
    <n v="53.210000000000008"/>
  </r>
  <r>
    <n v="19262"/>
    <n v="89059"/>
    <s v="High"/>
    <n v="875"/>
    <x v="282"/>
    <x v="0"/>
    <s v="United States"/>
    <s v="West"/>
    <s v="Utah"/>
    <s v="Salt Lake City"/>
    <n v="84106"/>
    <d v="2015-02-21T00:00:00"/>
    <d v="2015-02-22T00:00:00"/>
    <s v="Regular Air"/>
    <x v="2"/>
    <x v="0"/>
    <x v="15"/>
    <x v="3"/>
    <x v="358"/>
    <n v="4.37"/>
    <x v="8"/>
    <n v="78.66"/>
    <n v="2.1850000000000001"/>
    <n v="39.33"/>
    <n v="5.15"/>
    <n v="34.18"/>
    <s v="No"/>
    <n v="0"/>
    <n v="34.18"/>
  </r>
  <r>
    <n v="19263"/>
    <n v="89059"/>
    <s v="High"/>
    <n v="875"/>
    <x v="282"/>
    <x v="0"/>
    <s v="United States"/>
    <s v="West"/>
    <s v="Utah"/>
    <s v="Salt Lake City"/>
    <n v="84106"/>
    <d v="2015-02-21T00:00:00"/>
    <d v="2015-02-23T00:00:00"/>
    <s v="Regular Air"/>
    <x v="2"/>
    <x v="2"/>
    <x v="5"/>
    <x v="3"/>
    <x v="359"/>
    <n v="155.99"/>
    <x v="0"/>
    <n v="623.96"/>
    <n v="93.594000000000008"/>
    <n v="374.37600000000003"/>
    <n v="8.99"/>
    <n v="240.59399999999999"/>
    <s v="No"/>
    <n v="0"/>
    <n v="240.59399999999999"/>
  </r>
  <r>
    <n v="18054"/>
    <n v="86153"/>
    <s v="Critical"/>
    <n v="880"/>
    <x v="283"/>
    <x v="0"/>
    <s v="United States"/>
    <s v="West"/>
    <s v="Arizona"/>
    <s v="Scottsdale"/>
    <n v="85254"/>
    <d v="2015-03-25T00:00:00"/>
    <d v="2015-03-27T00:00:00"/>
    <s v="Regular Air"/>
    <x v="2"/>
    <x v="0"/>
    <x v="4"/>
    <x v="3"/>
    <x v="360"/>
    <n v="5.68"/>
    <x v="29"/>
    <n v="28.4"/>
    <n v="2.84"/>
    <n v="14.2"/>
    <n v="1.39"/>
    <n v="12.809999999999999"/>
    <s v="No"/>
    <n v="0"/>
    <n v="12.809999999999999"/>
  </r>
  <r>
    <n v="18055"/>
    <n v="86153"/>
    <s v="Critical"/>
    <n v="880"/>
    <x v="283"/>
    <x v="0"/>
    <s v="United States"/>
    <s v="West"/>
    <s v="Arizona"/>
    <s v="Scottsdale"/>
    <n v="85254"/>
    <d v="2015-03-25T00:00:00"/>
    <d v="2015-03-27T00:00:00"/>
    <s v="Regular Air"/>
    <x v="2"/>
    <x v="0"/>
    <x v="7"/>
    <x v="3"/>
    <x v="64"/>
    <n v="22.84"/>
    <x v="12"/>
    <n v="22.84"/>
    <n v="11.42"/>
    <n v="11.42"/>
    <n v="11.54"/>
    <n v="-0.11999999999999922"/>
    <s v="No"/>
    <n v="0"/>
    <n v="-0.11999999999999922"/>
  </r>
  <r>
    <n v="19401"/>
    <n v="89537"/>
    <s v="Critical"/>
    <n v="885"/>
    <x v="284"/>
    <x v="2"/>
    <s v="United States"/>
    <s v="Central"/>
    <s v="Texas"/>
    <s v="Amarillo"/>
    <n v="79109"/>
    <d v="2015-05-24T00:00:00"/>
    <d v="2015-05-25T00:00:00"/>
    <s v="Delivery Truck"/>
    <x v="0"/>
    <x v="1"/>
    <x v="1"/>
    <x v="1"/>
    <x v="361"/>
    <n v="25.98"/>
    <x v="44"/>
    <n v="1065.18"/>
    <n v="12.99"/>
    <n v="532.59"/>
    <n v="14.36"/>
    <n v="518.23"/>
    <s v="No"/>
    <n v="0"/>
    <n v="518.23"/>
  </r>
  <r>
    <n v="26011"/>
    <n v="89536"/>
    <s v="Critical"/>
    <n v="890"/>
    <x v="285"/>
    <x v="2"/>
    <s v="United States"/>
    <s v="Central"/>
    <s v="Texas"/>
    <s v="Bedford"/>
    <n v="76021"/>
    <d v="2015-01-05T00:00:00"/>
    <d v="2015-01-06T00:00:00"/>
    <s v="Regular Air"/>
    <x v="3"/>
    <x v="1"/>
    <x v="1"/>
    <x v="1"/>
    <x v="362"/>
    <n v="1.81"/>
    <x v="21"/>
    <n v="19.91"/>
    <n v="0.90500000000000003"/>
    <n v="9.9550000000000001"/>
    <n v="0.75"/>
    <n v="9.2050000000000001"/>
    <s v="No"/>
    <n v="0"/>
    <n v="9.2050000000000001"/>
  </r>
  <r>
    <n v="26015"/>
    <n v="89536"/>
    <s v="Critical"/>
    <n v="890"/>
    <x v="285"/>
    <x v="2"/>
    <s v="United States"/>
    <s v="Central"/>
    <s v="Texas"/>
    <s v="Bedford"/>
    <n v="76021"/>
    <d v="2015-01-05T00:00:00"/>
    <d v="2015-01-05T00:00:00"/>
    <s v="Regular Air"/>
    <x v="3"/>
    <x v="2"/>
    <x v="5"/>
    <x v="3"/>
    <x v="363"/>
    <n v="125.99"/>
    <x v="6"/>
    <n v="755.93999999999994"/>
    <n v="75.593999999999994"/>
    <n v="453.56399999999996"/>
    <n v="5.26"/>
    <n v="297.11599999999999"/>
    <s v="No"/>
    <n v="0"/>
    <n v="297.11599999999999"/>
  </r>
  <r>
    <n v="2045"/>
    <n v="14596"/>
    <s v="Critical"/>
    <n v="894"/>
    <x v="286"/>
    <x v="1"/>
    <s v="United States"/>
    <s v="East"/>
    <s v="District of Columbia"/>
    <s v="Washington"/>
    <n v="20024"/>
    <d v="2015-01-10T00:00:00"/>
    <d v="2015-01-12T00:00:00"/>
    <s v="Regular Air"/>
    <x v="0"/>
    <x v="1"/>
    <x v="2"/>
    <x v="0"/>
    <x v="364"/>
    <n v="8.34"/>
    <x v="40"/>
    <n v="200.16"/>
    <n v="4.17"/>
    <n v="100.08"/>
    <n v="0.96"/>
    <n v="99.12"/>
    <s v="No"/>
    <n v="0"/>
    <n v="99.12"/>
  </r>
  <r>
    <n v="2046"/>
    <n v="14596"/>
    <s v="Critical"/>
    <n v="894"/>
    <x v="286"/>
    <x v="1"/>
    <s v="United States"/>
    <s v="East"/>
    <s v="District of Columbia"/>
    <s v="Washington"/>
    <n v="20024"/>
    <d v="2015-01-10T00:00:00"/>
    <d v="2015-01-11T00:00:00"/>
    <s v="Regular Air"/>
    <x v="0"/>
    <x v="0"/>
    <x v="0"/>
    <x v="0"/>
    <x v="365"/>
    <n v="3.28"/>
    <x v="22"/>
    <n v="62.319999999999993"/>
    <n v="1.64"/>
    <n v="31.159999999999997"/>
    <n v="3.97"/>
    <n v="27.189999999999998"/>
    <s v="No"/>
    <n v="0"/>
    <n v="27.189999999999998"/>
  </r>
  <r>
    <n v="5421"/>
    <n v="38529"/>
    <s v="Low"/>
    <n v="894"/>
    <x v="286"/>
    <x v="1"/>
    <s v="United States"/>
    <s v="East"/>
    <s v="District of Columbia"/>
    <s v="Washington"/>
    <n v="20024"/>
    <d v="2015-02-02T00:00:00"/>
    <d v="2015-02-02T00:00:00"/>
    <s v="Regular Air"/>
    <x v="0"/>
    <x v="0"/>
    <x v="3"/>
    <x v="0"/>
    <x v="366"/>
    <n v="1.1399999999999999"/>
    <x v="51"/>
    <n v="43.319999999999993"/>
    <n v="0.56999999999999995"/>
    <n v="21.659999999999997"/>
    <n v="0.7"/>
    <n v="20.959999999999997"/>
    <s v="No"/>
    <n v="0"/>
    <n v="20.959999999999997"/>
  </r>
  <r>
    <n v="20045"/>
    <n v="90166"/>
    <s v="Critical"/>
    <n v="896"/>
    <x v="287"/>
    <x v="2"/>
    <s v="United States"/>
    <s v="Central"/>
    <s v="Texas"/>
    <s v="Denton"/>
    <n v="76201"/>
    <d v="2015-01-10T00:00:00"/>
    <d v="2015-01-12T00:00:00"/>
    <s v="Regular Air"/>
    <x v="0"/>
    <x v="1"/>
    <x v="2"/>
    <x v="0"/>
    <x v="364"/>
    <n v="8.34"/>
    <x v="6"/>
    <n v="50.04"/>
    <n v="4.17"/>
    <n v="25.02"/>
    <n v="0.96"/>
    <n v="24.06"/>
    <s v="No"/>
    <n v="0"/>
    <n v="24.06"/>
  </r>
  <r>
    <n v="20046"/>
    <n v="90166"/>
    <s v="Critical"/>
    <n v="896"/>
    <x v="287"/>
    <x v="2"/>
    <s v="United States"/>
    <s v="Central"/>
    <s v="Texas"/>
    <s v="Denton"/>
    <n v="76201"/>
    <d v="2015-01-10T00:00:00"/>
    <d v="2015-01-11T00:00:00"/>
    <s v="Regular Air"/>
    <x v="0"/>
    <x v="0"/>
    <x v="0"/>
    <x v="0"/>
    <x v="365"/>
    <n v="3.28"/>
    <x v="29"/>
    <n v="16.399999999999999"/>
    <n v="1.64"/>
    <n v="8.1999999999999993"/>
    <n v="3.97"/>
    <n v="4.2299999999999986"/>
    <s v="No"/>
    <n v="0"/>
    <n v="4.2299999999999986"/>
  </r>
  <r>
    <n v="19470"/>
    <n v="90167"/>
    <s v="Critical"/>
    <n v="896"/>
    <x v="287"/>
    <x v="2"/>
    <s v="United States"/>
    <s v="Central"/>
    <s v="Texas"/>
    <s v="Denton"/>
    <n v="76201"/>
    <d v="2015-06-20T00:00:00"/>
    <d v="2015-06-22T00:00:00"/>
    <s v="Regular Air"/>
    <x v="0"/>
    <x v="2"/>
    <x v="13"/>
    <x v="2"/>
    <x v="367"/>
    <n v="47.98"/>
    <x v="21"/>
    <n v="527.78"/>
    <n v="28.787999999999997"/>
    <n v="316.66799999999995"/>
    <n v="3.61"/>
    <n v="207.50200000000001"/>
    <s v="No"/>
    <n v="0"/>
    <n v="207.50200000000001"/>
  </r>
  <r>
    <n v="4724"/>
    <n v="33635"/>
    <s v="High"/>
    <n v="898"/>
    <x v="288"/>
    <x v="1"/>
    <s v="United States"/>
    <s v="East"/>
    <s v="New York"/>
    <s v="New York City"/>
    <n v="10039"/>
    <d v="2015-01-12T00:00:00"/>
    <d v="2015-01-13T00:00:00"/>
    <s v="Delivery Truck"/>
    <x v="2"/>
    <x v="2"/>
    <x v="6"/>
    <x v="1"/>
    <x v="368"/>
    <n v="90.97"/>
    <x v="6"/>
    <n v="545.81999999999994"/>
    <n v="54.582000000000001"/>
    <n v="327.49200000000002"/>
    <n v="28"/>
    <n v="190.32799999999992"/>
    <s v="No"/>
    <n v="0"/>
    <n v="190.32799999999992"/>
  </r>
  <r>
    <n v="4725"/>
    <n v="33635"/>
    <s v="High"/>
    <n v="898"/>
    <x v="288"/>
    <x v="1"/>
    <s v="United States"/>
    <s v="East"/>
    <s v="New York"/>
    <s v="New York City"/>
    <n v="10039"/>
    <d v="2015-01-12T00:00:00"/>
    <d v="2015-01-13T00:00:00"/>
    <s v="Regular Air"/>
    <x v="2"/>
    <x v="0"/>
    <x v="10"/>
    <x v="6"/>
    <x v="126"/>
    <n v="20.34"/>
    <x v="29"/>
    <n v="101.7"/>
    <n v="10.17"/>
    <n v="50.85"/>
    <n v="35"/>
    <n v="15.850000000000001"/>
    <s v="No"/>
    <n v="0"/>
    <n v="15.850000000000001"/>
  </r>
  <r>
    <n v="1311"/>
    <n v="9606"/>
    <s v="Not Specified"/>
    <n v="898"/>
    <x v="288"/>
    <x v="1"/>
    <s v="United States"/>
    <s v="East"/>
    <s v="New York"/>
    <s v="New York City"/>
    <n v="10039"/>
    <d v="2015-01-27T00:00:00"/>
    <d v="2015-01-27T00:00:00"/>
    <s v="Regular Air"/>
    <x v="2"/>
    <x v="0"/>
    <x v="9"/>
    <x v="3"/>
    <x v="369"/>
    <n v="12.53"/>
    <x v="31"/>
    <n v="588.91"/>
    <n v="6.2649999999999997"/>
    <n v="294.45499999999998"/>
    <n v="0.49"/>
    <n v="293.96499999999997"/>
    <s v="No"/>
    <n v="0"/>
    <n v="293.96499999999997"/>
  </r>
  <r>
    <n v="1312"/>
    <n v="9606"/>
    <s v="Not Specified"/>
    <n v="898"/>
    <x v="288"/>
    <x v="1"/>
    <s v="United States"/>
    <s v="East"/>
    <s v="New York"/>
    <s v="New York City"/>
    <n v="10039"/>
    <d v="2015-01-27T00:00:00"/>
    <d v="2015-01-29T00:00:00"/>
    <s v="Express Air"/>
    <x v="2"/>
    <x v="0"/>
    <x v="7"/>
    <x v="0"/>
    <x v="43"/>
    <n v="5.18"/>
    <x v="60"/>
    <n v="227.92"/>
    <n v="2.59"/>
    <n v="113.96"/>
    <n v="2.04"/>
    <n v="111.91999999999999"/>
    <s v="No"/>
    <n v="0"/>
    <n v="111.91999999999999"/>
  </r>
  <r>
    <n v="22724"/>
    <n v="86263"/>
    <s v="High"/>
    <n v="899"/>
    <x v="289"/>
    <x v="1"/>
    <s v="United States"/>
    <s v="East"/>
    <s v="Pennsylvania"/>
    <s v="Altoona"/>
    <n v="16602"/>
    <d v="2015-01-12T00:00:00"/>
    <d v="2015-01-13T00:00:00"/>
    <s v="Delivery Truck"/>
    <x v="2"/>
    <x v="2"/>
    <x v="6"/>
    <x v="1"/>
    <x v="368"/>
    <n v="90.97"/>
    <x v="14"/>
    <n v="181.94"/>
    <n v="54.582000000000001"/>
    <n v="109.164"/>
    <n v="28"/>
    <n v="44.775999999999996"/>
    <s v="No"/>
    <n v="0"/>
    <n v="44.775999999999996"/>
  </r>
  <r>
    <n v="22725"/>
    <n v="86263"/>
    <s v="High"/>
    <n v="899"/>
    <x v="289"/>
    <x v="1"/>
    <s v="United States"/>
    <s v="East"/>
    <s v="Pennsylvania"/>
    <s v="Altoona"/>
    <n v="16602"/>
    <d v="2015-01-12T00:00:00"/>
    <d v="2015-01-13T00:00:00"/>
    <s v="Regular Air"/>
    <x v="2"/>
    <x v="0"/>
    <x v="10"/>
    <x v="6"/>
    <x v="126"/>
    <n v="20.34"/>
    <x v="12"/>
    <n v="20.34"/>
    <n v="10.17"/>
    <n v="10.17"/>
    <n v="35"/>
    <n v="-24.83"/>
    <s v="No"/>
    <n v="0"/>
    <n v="-24.83"/>
  </r>
  <r>
    <n v="19311"/>
    <n v="86264"/>
    <s v="Not Specified"/>
    <n v="899"/>
    <x v="289"/>
    <x v="1"/>
    <s v="United States"/>
    <s v="East"/>
    <s v="Pennsylvania"/>
    <s v="Altoona"/>
    <n v="16602"/>
    <d v="2015-01-27T00:00:00"/>
    <d v="2015-01-27T00:00:00"/>
    <s v="Regular Air"/>
    <x v="2"/>
    <x v="0"/>
    <x v="9"/>
    <x v="3"/>
    <x v="369"/>
    <n v="12.53"/>
    <x v="1"/>
    <n v="150.35999999999999"/>
    <n v="6.2649999999999997"/>
    <n v="75.179999999999993"/>
    <n v="0.49"/>
    <n v="74.69"/>
    <s v="No"/>
    <n v="0"/>
    <n v="74.69"/>
  </r>
  <r>
    <n v="19312"/>
    <n v="86264"/>
    <s v="Not Specified"/>
    <n v="899"/>
    <x v="289"/>
    <x v="1"/>
    <s v="United States"/>
    <s v="East"/>
    <s v="Pennsylvania"/>
    <s v="Altoona"/>
    <n v="16602"/>
    <d v="2015-01-27T00:00:00"/>
    <d v="2015-01-29T00:00:00"/>
    <s v="Express Air"/>
    <x v="2"/>
    <x v="0"/>
    <x v="7"/>
    <x v="0"/>
    <x v="43"/>
    <n v="5.18"/>
    <x v="21"/>
    <n v="56.98"/>
    <n v="2.59"/>
    <n v="28.49"/>
    <n v="2.04"/>
    <n v="26.45"/>
    <s v="No"/>
    <n v="0"/>
    <n v="26.45"/>
  </r>
  <r>
    <n v="24981"/>
    <n v="90806"/>
    <s v="Not Specified"/>
    <n v="903"/>
    <x v="290"/>
    <x v="1"/>
    <s v="United States"/>
    <s v="East"/>
    <s v="Massachusetts"/>
    <s v="Wilmington"/>
    <n v="1887"/>
    <d v="2015-03-12T00:00:00"/>
    <d v="2015-03-14T00:00:00"/>
    <s v="Regular Air"/>
    <x v="3"/>
    <x v="0"/>
    <x v="8"/>
    <x v="3"/>
    <x v="370"/>
    <n v="5.98"/>
    <x v="8"/>
    <n v="107.64000000000001"/>
    <n v="2.99"/>
    <n v="53.820000000000007"/>
    <n v="1.49"/>
    <n v="52.330000000000005"/>
    <s v="No"/>
    <n v="0"/>
    <n v="52.330000000000005"/>
  </r>
  <r>
    <n v="22288"/>
    <n v="86459"/>
    <s v="Critical"/>
    <n v="907"/>
    <x v="291"/>
    <x v="3"/>
    <s v="United States"/>
    <s v="South"/>
    <s v="Kentucky"/>
    <s v="Henderson"/>
    <n v="42420"/>
    <d v="2015-02-26T00:00:00"/>
    <d v="2015-02-27T00:00:00"/>
    <s v="Regular Air"/>
    <x v="1"/>
    <x v="2"/>
    <x v="5"/>
    <x v="0"/>
    <x v="351"/>
    <n v="35.99"/>
    <x v="29"/>
    <n v="179.95000000000002"/>
    <n v="21.594000000000001"/>
    <n v="107.97"/>
    <n v="5.99"/>
    <n v="65.990000000000023"/>
    <s v="No"/>
    <n v="0"/>
    <n v="65.990000000000023"/>
  </r>
  <r>
    <n v="21345"/>
    <n v="86460"/>
    <s v="Medium"/>
    <n v="907"/>
    <x v="291"/>
    <x v="3"/>
    <s v="United States"/>
    <s v="South"/>
    <s v="Kentucky"/>
    <s v="Henderson"/>
    <n v="42420"/>
    <d v="2015-06-17T00:00:00"/>
    <d v="2015-06-19T00:00:00"/>
    <s v="Regular Air"/>
    <x v="1"/>
    <x v="0"/>
    <x v="0"/>
    <x v="0"/>
    <x v="371"/>
    <n v="2.6"/>
    <x v="1"/>
    <n v="31.200000000000003"/>
    <n v="1.3"/>
    <n v="15.600000000000001"/>
    <n v="2.4"/>
    <n v="13.200000000000001"/>
    <s v="No"/>
    <n v="0"/>
    <n v="13.200000000000001"/>
  </r>
  <r>
    <n v="19480"/>
    <n v="90187"/>
    <s v="Critical"/>
    <n v="910"/>
    <x v="292"/>
    <x v="3"/>
    <s v="United States"/>
    <s v="South"/>
    <s v="Arkansas"/>
    <s v="Texarkana"/>
    <n v="71854"/>
    <d v="2015-05-14T00:00:00"/>
    <d v="2015-05-14T00:00:00"/>
    <s v="Regular Air"/>
    <x v="0"/>
    <x v="0"/>
    <x v="7"/>
    <x v="3"/>
    <x v="297"/>
    <n v="5.28"/>
    <x v="41"/>
    <n v="79.2"/>
    <n v="2.64"/>
    <n v="39.6"/>
    <n v="5.61"/>
    <n v="33.99"/>
    <s v="No"/>
    <n v="0"/>
    <n v="33.99"/>
  </r>
  <r>
    <n v="25356"/>
    <n v="90185"/>
    <s v="Not Specified"/>
    <n v="911"/>
    <x v="293"/>
    <x v="1"/>
    <s v="United States"/>
    <s v="East"/>
    <s v="West Virginia"/>
    <s v="Wheeling"/>
    <n v="26003"/>
    <d v="2015-01-31T00:00:00"/>
    <d v="2015-02-02T00:00:00"/>
    <s v="Regular Air"/>
    <x v="0"/>
    <x v="0"/>
    <x v="7"/>
    <x v="0"/>
    <x v="372"/>
    <n v="7.64"/>
    <x v="14"/>
    <n v="15.28"/>
    <n v="3.82"/>
    <n v="7.64"/>
    <n v="5.83"/>
    <n v="1.8099999999999996"/>
    <s v="No"/>
    <n v="0"/>
    <n v="1.8099999999999996"/>
  </r>
  <r>
    <n v="25357"/>
    <n v="90185"/>
    <s v="Not Specified"/>
    <n v="911"/>
    <x v="293"/>
    <x v="1"/>
    <s v="United States"/>
    <s v="East"/>
    <s v="West Virginia"/>
    <s v="Wheeling"/>
    <n v="26003"/>
    <d v="2015-01-31T00:00:00"/>
    <d v="2015-02-01T00:00:00"/>
    <s v="Delivery Truck"/>
    <x v="0"/>
    <x v="1"/>
    <x v="11"/>
    <x v="5"/>
    <x v="228"/>
    <n v="218.75"/>
    <x v="5"/>
    <n v="2187.5"/>
    <n v="109.375"/>
    <n v="1093.75"/>
    <n v="69.64"/>
    <n v="1024.1099999999999"/>
    <s v="No"/>
    <n v="0"/>
    <n v="1024.1099999999999"/>
  </r>
  <r>
    <n v="24028"/>
    <n v="90186"/>
    <s v="High"/>
    <n v="911"/>
    <x v="293"/>
    <x v="1"/>
    <s v="United States"/>
    <s v="East"/>
    <s v="West Virginia"/>
    <s v="Wheeling"/>
    <n v="26003"/>
    <d v="2015-04-04T00:00:00"/>
    <d v="2015-04-06T00:00:00"/>
    <s v="Regular Air"/>
    <x v="0"/>
    <x v="0"/>
    <x v="10"/>
    <x v="3"/>
    <x v="373"/>
    <n v="59.76"/>
    <x v="15"/>
    <n v="478.08"/>
    <n v="29.88"/>
    <n v="239.04"/>
    <n v="9.7100000000000009"/>
    <n v="229.32999999999998"/>
    <s v="No"/>
    <n v="0"/>
    <n v="229.32999999999998"/>
  </r>
  <r>
    <n v="24953"/>
    <n v="86356"/>
    <s v="High"/>
    <n v="915"/>
    <x v="294"/>
    <x v="2"/>
    <s v="United States"/>
    <s v="Central"/>
    <s v="Texas"/>
    <s v="Bryan"/>
    <n v="77803"/>
    <d v="2015-01-04T00:00:00"/>
    <d v="2015-01-05T00:00:00"/>
    <s v="Delivery Truck"/>
    <x v="1"/>
    <x v="1"/>
    <x v="1"/>
    <x v="1"/>
    <x v="309"/>
    <n v="350.98"/>
    <x v="12"/>
    <n v="350.98"/>
    <n v="175.49"/>
    <n v="175.49"/>
    <n v="30"/>
    <n v="145.49"/>
    <s v="No"/>
    <n v="0"/>
    <n v="145.49"/>
  </r>
  <r>
    <n v="25833"/>
    <n v="86357"/>
    <s v="Low"/>
    <n v="916"/>
    <x v="295"/>
    <x v="2"/>
    <s v="United States"/>
    <s v="Central"/>
    <s v="Texas"/>
    <s v="Burleson"/>
    <n v="76028"/>
    <d v="2015-01-04T00:00:00"/>
    <d v="2015-01-11T00:00:00"/>
    <s v="Regular Air"/>
    <x v="0"/>
    <x v="0"/>
    <x v="10"/>
    <x v="3"/>
    <x v="40"/>
    <n v="161.55000000000001"/>
    <x v="17"/>
    <n v="484.65000000000003"/>
    <n v="80.775000000000006"/>
    <n v="242.32500000000002"/>
    <n v="19.989999999999998"/>
    <n v="222.33500000000001"/>
    <s v="No"/>
    <n v="0"/>
    <n v="222.33500000000001"/>
  </r>
  <r>
    <n v="25676"/>
    <n v="90492"/>
    <s v="High"/>
    <n v="918"/>
    <x v="296"/>
    <x v="0"/>
    <s v="United States"/>
    <s v="West"/>
    <s v="California"/>
    <s v="Rancho Cucamonga"/>
    <n v="91730"/>
    <d v="2015-04-12T00:00:00"/>
    <d v="2015-04-14T00:00:00"/>
    <s v="Regular Air"/>
    <x v="3"/>
    <x v="0"/>
    <x v="10"/>
    <x v="3"/>
    <x v="374"/>
    <n v="35.51"/>
    <x v="14"/>
    <n v="71.02"/>
    <n v="17.754999999999999"/>
    <n v="35.51"/>
    <n v="6.31"/>
    <n v="29.2"/>
    <s v="No"/>
    <n v="0"/>
    <n v="29.2"/>
  </r>
  <r>
    <n v="19772"/>
    <n v="90493"/>
    <s v="Critical"/>
    <n v="918"/>
    <x v="296"/>
    <x v="0"/>
    <s v="United States"/>
    <s v="West"/>
    <s v="California"/>
    <s v="Rancho Cucamonga"/>
    <n v="91730"/>
    <d v="2015-05-20T00:00:00"/>
    <d v="2015-05-21T00:00:00"/>
    <s v="Delivery Truck"/>
    <x v="0"/>
    <x v="1"/>
    <x v="14"/>
    <x v="5"/>
    <x v="375"/>
    <n v="58.14"/>
    <x v="37"/>
    <n v="2267.46"/>
    <n v="29.07"/>
    <n v="1133.73"/>
    <n v="36.61"/>
    <n v="1097.1200000000001"/>
    <s v="No"/>
    <n v="0"/>
    <n v="1097.1200000000001"/>
  </r>
  <r>
    <n v="25677"/>
    <n v="90492"/>
    <s v="High"/>
    <n v="919"/>
    <x v="297"/>
    <x v="0"/>
    <s v="United States"/>
    <s v="West"/>
    <s v="California"/>
    <s v="Redding"/>
    <n v="96003"/>
    <d v="2015-04-12T00:00:00"/>
    <d v="2015-04-12T00:00:00"/>
    <s v="Regular Air"/>
    <x v="3"/>
    <x v="0"/>
    <x v="12"/>
    <x v="2"/>
    <x v="120"/>
    <n v="8.34"/>
    <x v="6"/>
    <n v="50.04"/>
    <n v="4.17"/>
    <n v="25.02"/>
    <n v="2.64"/>
    <n v="22.38"/>
    <s v="No"/>
    <n v="0"/>
    <n v="22.38"/>
  </r>
  <r>
    <n v="21970"/>
    <n v="90491"/>
    <s v="Low"/>
    <n v="920"/>
    <x v="298"/>
    <x v="0"/>
    <s v="United States"/>
    <s v="West"/>
    <s v="California"/>
    <s v="Redlands"/>
    <n v="92374"/>
    <d v="2015-03-27T00:00:00"/>
    <d v="2015-04-01T00:00:00"/>
    <s v="Regular Air"/>
    <x v="0"/>
    <x v="2"/>
    <x v="13"/>
    <x v="3"/>
    <x v="174"/>
    <n v="15.98"/>
    <x v="23"/>
    <n v="143.82"/>
    <n v="9.5879999999999992"/>
    <n v="86.291999999999987"/>
    <n v="4"/>
    <n v="53.528000000000006"/>
    <s v="No"/>
    <n v="0"/>
    <n v="53.528000000000006"/>
  </r>
  <r>
    <n v="25678"/>
    <n v="90492"/>
    <s v="High"/>
    <n v="920"/>
    <x v="298"/>
    <x v="0"/>
    <s v="United States"/>
    <s v="West"/>
    <s v="California"/>
    <s v="Redlands"/>
    <n v="92374"/>
    <d v="2015-04-12T00:00:00"/>
    <d v="2015-04-14T00:00:00"/>
    <s v="Regular Air"/>
    <x v="3"/>
    <x v="0"/>
    <x v="8"/>
    <x v="3"/>
    <x v="376"/>
    <n v="8.0399999999999991"/>
    <x v="23"/>
    <n v="72.359999999999985"/>
    <n v="4.0199999999999996"/>
    <n v="36.179999999999993"/>
    <n v="8.94"/>
    <n v="27.239999999999995"/>
    <s v="No"/>
    <n v="0"/>
    <n v="27.239999999999995"/>
  </r>
  <r>
    <n v="18395"/>
    <n v="87135"/>
    <s v="Not Specified"/>
    <n v="922"/>
    <x v="299"/>
    <x v="0"/>
    <s v="United States"/>
    <s v="West"/>
    <s v="California"/>
    <s v="Rancho Cucamonga"/>
    <n v="91730"/>
    <d v="2015-05-20T00:00:00"/>
    <d v="2015-05-21T00:00:00"/>
    <s v="Express Air"/>
    <x v="2"/>
    <x v="2"/>
    <x v="5"/>
    <x v="3"/>
    <x v="377"/>
    <n v="65.989999999999995"/>
    <x v="33"/>
    <n v="923.8599999999999"/>
    <n v="39.593999999999994"/>
    <n v="554.31599999999992"/>
    <n v="8.99"/>
    <n v="360.55399999999997"/>
    <s v="No"/>
    <n v="0"/>
    <n v="360.55399999999997"/>
  </r>
  <r>
    <n v="19973"/>
    <n v="87134"/>
    <s v="Critical"/>
    <n v="925"/>
    <x v="300"/>
    <x v="1"/>
    <s v="United States"/>
    <s v="East"/>
    <s v="Maine"/>
    <s v="Augusta"/>
    <n v="4330"/>
    <d v="2015-04-06T00:00:00"/>
    <d v="2015-04-06T00:00:00"/>
    <s v="Regular Air"/>
    <x v="2"/>
    <x v="0"/>
    <x v="3"/>
    <x v="0"/>
    <x v="378"/>
    <n v="2.1800000000000002"/>
    <x v="4"/>
    <n v="15.260000000000002"/>
    <n v="1.0900000000000001"/>
    <n v="7.6300000000000008"/>
    <n v="1.38"/>
    <n v="6.2500000000000009"/>
    <s v="No"/>
    <n v="0"/>
    <n v="6.2500000000000009"/>
  </r>
  <r>
    <n v="19974"/>
    <n v="87134"/>
    <s v="Critical"/>
    <n v="929"/>
    <x v="301"/>
    <x v="1"/>
    <s v="United States"/>
    <s v="East"/>
    <s v="New Jersey"/>
    <s v="Old Bridge"/>
    <n v="8857"/>
    <d v="2015-04-06T00:00:00"/>
    <d v="2015-04-08T00:00:00"/>
    <s v="Delivery Truck"/>
    <x v="2"/>
    <x v="1"/>
    <x v="14"/>
    <x v="5"/>
    <x v="379"/>
    <n v="170.98"/>
    <x v="5"/>
    <n v="1709.8"/>
    <n v="85.49"/>
    <n v="854.9"/>
    <n v="35.89"/>
    <n v="819.01"/>
    <s v="No"/>
    <n v="0"/>
    <n v="819.01"/>
  </r>
  <r>
    <n v="21077"/>
    <n v="90588"/>
    <s v="Critical"/>
    <n v="936"/>
    <x v="302"/>
    <x v="0"/>
    <s v="United States"/>
    <s v="West"/>
    <s v="California"/>
    <s v="Redlands"/>
    <n v="92374"/>
    <d v="2015-02-17T00:00:00"/>
    <d v="2015-02-19T00:00:00"/>
    <s v="Express Air"/>
    <x v="0"/>
    <x v="0"/>
    <x v="7"/>
    <x v="0"/>
    <x v="380"/>
    <n v="6.04"/>
    <x v="12"/>
    <n v="6.04"/>
    <n v="3.02"/>
    <n v="3.02"/>
    <n v="2.14"/>
    <n v="0.87999999999999989"/>
    <s v="No"/>
    <n v="0"/>
    <n v="0.87999999999999989"/>
  </r>
  <r>
    <n v="23716"/>
    <n v="90589"/>
    <s v="Not Specified"/>
    <n v="936"/>
    <x v="302"/>
    <x v="0"/>
    <s v="United States"/>
    <s v="West"/>
    <s v="California"/>
    <s v="Redlands"/>
    <n v="92374"/>
    <d v="2015-06-27T00:00:00"/>
    <d v="2015-06-27T00:00:00"/>
    <s v="Regular Air"/>
    <x v="0"/>
    <x v="0"/>
    <x v="7"/>
    <x v="3"/>
    <x v="381"/>
    <n v="5.98"/>
    <x v="7"/>
    <n v="101.66000000000001"/>
    <n v="2.99"/>
    <n v="50.830000000000005"/>
    <n v="5.46"/>
    <n v="45.370000000000005"/>
    <s v="No"/>
    <n v="0"/>
    <n v="45.370000000000005"/>
  </r>
  <r>
    <n v="23717"/>
    <n v="90589"/>
    <s v="Not Specified"/>
    <n v="937"/>
    <x v="303"/>
    <x v="0"/>
    <s v="United States"/>
    <s v="West"/>
    <s v="California"/>
    <s v="Redondo Beach"/>
    <n v="90278"/>
    <d v="2015-06-27T00:00:00"/>
    <d v="2015-06-28T00:00:00"/>
    <s v="Regular Air"/>
    <x v="0"/>
    <x v="2"/>
    <x v="5"/>
    <x v="3"/>
    <x v="382"/>
    <n v="65.989999999999995"/>
    <x v="17"/>
    <n v="197.96999999999997"/>
    <n v="39.593999999999994"/>
    <n v="118.78199999999998"/>
    <n v="3.99"/>
    <n v="75.197999999999993"/>
    <s v="No"/>
    <n v="0"/>
    <n v="75.197999999999993"/>
  </r>
  <r>
    <n v="22638"/>
    <n v="90844"/>
    <s v="Low"/>
    <n v="940"/>
    <x v="304"/>
    <x v="1"/>
    <s v="United States"/>
    <s v="East"/>
    <s v="Connecticut"/>
    <s v="New Milford"/>
    <n v="6776"/>
    <d v="2015-04-14T00:00:00"/>
    <d v="2015-04-19T00:00:00"/>
    <s v="Delivery Truck"/>
    <x v="1"/>
    <x v="1"/>
    <x v="14"/>
    <x v="5"/>
    <x v="77"/>
    <n v="100.98"/>
    <x v="0"/>
    <n v="403.92"/>
    <n v="50.49"/>
    <n v="201.96"/>
    <n v="35.840000000000003"/>
    <n v="166.12"/>
    <s v="No"/>
    <n v="0"/>
    <n v="166.12"/>
  </r>
  <r>
    <n v="23479"/>
    <n v="86567"/>
    <s v="Not Specified"/>
    <n v="945"/>
    <x v="305"/>
    <x v="0"/>
    <s v="United States"/>
    <s v="West"/>
    <s v="California"/>
    <s v="Saratoga"/>
    <n v="95070"/>
    <d v="2015-03-06T00:00:00"/>
    <d v="2015-03-06T00:00:00"/>
    <s v="Regular Air"/>
    <x v="1"/>
    <x v="0"/>
    <x v="8"/>
    <x v="3"/>
    <x v="383"/>
    <n v="31.74"/>
    <x v="17"/>
    <n v="95.22"/>
    <n v="15.87"/>
    <n v="47.61"/>
    <n v="12.62"/>
    <n v="34.99"/>
    <s v="No"/>
    <n v="0"/>
    <n v="34.99"/>
  </r>
  <r>
    <n v="24459"/>
    <n v="86566"/>
    <s v="Critical"/>
    <n v="946"/>
    <x v="306"/>
    <x v="1"/>
    <s v="United States"/>
    <s v="East"/>
    <s v="Maine"/>
    <s v="Auburn"/>
    <n v="4210"/>
    <d v="2015-03-01T00:00:00"/>
    <d v="2015-03-02T00:00:00"/>
    <s v="Express Air"/>
    <x v="1"/>
    <x v="1"/>
    <x v="2"/>
    <x v="4"/>
    <x v="384"/>
    <n v="90.98"/>
    <x v="16"/>
    <n v="1819.6000000000001"/>
    <n v="45.49"/>
    <n v="909.80000000000007"/>
    <n v="56.2"/>
    <n v="853.6"/>
    <s v="No"/>
    <n v="0"/>
    <n v="853.6"/>
  </r>
  <r>
    <n v="24693"/>
    <n v="86565"/>
    <s v="Critical"/>
    <n v="947"/>
    <x v="307"/>
    <x v="1"/>
    <s v="United States"/>
    <s v="East"/>
    <s v="New Jersey"/>
    <s v="Bayonne"/>
    <n v="7002"/>
    <d v="2015-01-11T00:00:00"/>
    <d v="2015-01-13T00:00:00"/>
    <s v="Express Air"/>
    <x v="1"/>
    <x v="1"/>
    <x v="2"/>
    <x v="0"/>
    <x v="257"/>
    <n v="14.2"/>
    <x v="29"/>
    <n v="71"/>
    <n v="7.1"/>
    <n v="35.5"/>
    <n v="5.3"/>
    <n v="30.2"/>
    <s v="No"/>
    <n v="0"/>
    <n v="30.2"/>
  </r>
  <r>
    <n v="1279"/>
    <n v="9285"/>
    <s v="Critical "/>
    <n v="949"/>
    <x v="308"/>
    <x v="0"/>
    <s v="United States"/>
    <s v="West"/>
    <s v="California"/>
    <s v="Los Angeles"/>
    <n v="90049"/>
    <d v="2015-01-02T00:00:00"/>
    <d v="2015-01-04T00:00:00"/>
    <s v="Regular Air"/>
    <x v="3"/>
    <x v="0"/>
    <x v="8"/>
    <x v="3"/>
    <x v="385"/>
    <n v="40.98"/>
    <x v="17"/>
    <n v="122.94"/>
    <n v="20.49"/>
    <n v="61.47"/>
    <n v="2.99"/>
    <n v="58.48"/>
    <s v="No"/>
    <n v="0"/>
    <n v="58.48"/>
  </r>
  <r>
    <n v="1128"/>
    <n v="8257"/>
    <s v="Low"/>
    <n v="949"/>
    <x v="308"/>
    <x v="0"/>
    <s v="United States"/>
    <s v="West"/>
    <s v="California"/>
    <s v="Los Angeles"/>
    <n v="90049"/>
    <d v="2015-03-22T00:00:00"/>
    <d v="2015-03-26T00:00:00"/>
    <s v="Regular Air"/>
    <x v="3"/>
    <x v="0"/>
    <x v="7"/>
    <x v="3"/>
    <x v="213"/>
    <n v="48.04"/>
    <x v="8"/>
    <n v="864.72"/>
    <n v="24.02"/>
    <n v="432.36"/>
    <n v="5.09"/>
    <n v="427.27000000000004"/>
    <s v="No"/>
    <n v="0"/>
    <n v="427.27000000000004"/>
  </r>
  <r>
    <n v="19279"/>
    <n v="89083"/>
    <s v="Critical"/>
    <n v="950"/>
    <x v="309"/>
    <x v="2"/>
    <s v="United States"/>
    <s v="Central"/>
    <s v="Minnesota"/>
    <s v="Prior Lake"/>
    <n v="55372"/>
    <d v="2015-01-02T00:00:00"/>
    <d v="2015-01-04T00:00:00"/>
    <s v="Regular Air"/>
    <x v="3"/>
    <x v="0"/>
    <x v="8"/>
    <x v="3"/>
    <x v="385"/>
    <n v="40.98"/>
    <x v="12"/>
    <n v="40.98"/>
    <n v="20.49"/>
    <n v="20.49"/>
    <n v="2.99"/>
    <n v="17.5"/>
    <s v="No"/>
    <n v="0"/>
    <n v="17.5"/>
  </r>
  <r>
    <n v="19127"/>
    <n v="89084"/>
    <s v="Low"/>
    <n v="950"/>
    <x v="309"/>
    <x v="2"/>
    <s v="United States"/>
    <s v="Central"/>
    <s v="Minnesota"/>
    <s v="Prior Lake"/>
    <n v="55372"/>
    <d v="2015-03-22T00:00:00"/>
    <d v="2015-03-22T00:00:00"/>
    <s v="Delivery Truck"/>
    <x v="3"/>
    <x v="2"/>
    <x v="6"/>
    <x v="1"/>
    <x v="386"/>
    <n v="1500.97"/>
    <x v="12"/>
    <n v="1500.97"/>
    <n v="900.58199999999999"/>
    <n v="900.58199999999999"/>
    <n v="29.7"/>
    <n v="570.68799999999999"/>
    <s v="No"/>
    <n v="0"/>
    <n v="570.68799999999999"/>
  </r>
  <r>
    <n v="19128"/>
    <n v="89084"/>
    <s v="Low"/>
    <n v="950"/>
    <x v="309"/>
    <x v="2"/>
    <s v="United States"/>
    <s v="Central"/>
    <s v="Minnesota"/>
    <s v="Prior Lake"/>
    <n v="55372"/>
    <d v="2015-03-22T00:00:00"/>
    <d v="2015-03-26T00:00:00"/>
    <s v="Regular Air"/>
    <x v="3"/>
    <x v="0"/>
    <x v="7"/>
    <x v="3"/>
    <x v="213"/>
    <n v="48.04"/>
    <x v="29"/>
    <n v="240.2"/>
    <n v="24.02"/>
    <n v="120.1"/>
    <n v="5.09"/>
    <n v="115.00999999999999"/>
    <s v="No"/>
    <n v="0"/>
    <n v="115.00999999999999"/>
  </r>
  <r>
    <n v="19129"/>
    <n v="89084"/>
    <s v="Low"/>
    <n v="950"/>
    <x v="309"/>
    <x v="2"/>
    <s v="United States"/>
    <s v="Central"/>
    <s v="Minnesota"/>
    <s v="Prior Lake"/>
    <n v="55372"/>
    <d v="2015-03-22T00:00:00"/>
    <d v="2015-03-29T00:00:00"/>
    <s v="Regular Air"/>
    <x v="3"/>
    <x v="0"/>
    <x v="0"/>
    <x v="0"/>
    <x v="387"/>
    <n v="4.28"/>
    <x v="12"/>
    <n v="4.28"/>
    <n v="2.14"/>
    <n v="2.14"/>
    <n v="1.6"/>
    <n v="0.54"/>
    <s v="No"/>
    <n v="0"/>
    <n v="0.54"/>
  </r>
  <r>
    <n v="20073"/>
    <n v="90771"/>
    <s v="Low"/>
    <n v="954"/>
    <x v="310"/>
    <x v="2"/>
    <s v="United States"/>
    <s v="Central"/>
    <s v="Texas"/>
    <s v="Highland Village"/>
    <n v="75067"/>
    <d v="2015-02-12T00:00:00"/>
    <d v="2015-02-21T00:00:00"/>
    <s v="Regular Air"/>
    <x v="2"/>
    <x v="0"/>
    <x v="9"/>
    <x v="3"/>
    <x v="388"/>
    <n v="7.31"/>
    <x v="0"/>
    <n v="29.24"/>
    <n v="3.6549999999999998"/>
    <n v="14.62"/>
    <n v="0.49"/>
    <n v="14.129999999999999"/>
    <s v="No"/>
    <n v="0"/>
    <n v="14.129999999999999"/>
  </r>
  <r>
    <n v="20074"/>
    <n v="90771"/>
    <s v="Low"/>
    <n v="954"/>
    <x v="310"/>
    <x v="2"/>
    <s v="United States"/>
    <s v="Central"/>
    <s v="Texas"/>
    <s v="Highland Village"/>
    <n v="75067"/>
    <d v="2015-02-12T00:00:00"/>
    <d v="2015-02-12T00:00:00"/>
    <s v="Regular Air"/>
    <x v="2"/>
    <x v="0"/>
    <x v="0"/>
    <x v="0"/>
    <x v="389"/>
    <n v="6.7"/>
    <x v="29"/>
    <n v="33.5"/>
    <n v="3.35"/>
    <n v="16.75"/>
    <n v="1.56"/>
    <n v="15.19"/>
    <s v="No"/>
    <n v="0"/>
    <n v="15.19"/>
  </r>
  <r>
    <n v="25795"/>
    <n v="91581"/>
    <s v="Not Specified"/>
    <n v="959"/>
    <x v="311"/>
    <x v="2"/>
    <s v="United States"/>
    <s v="Central"/>
    <s v="Texas"/>
    <s v="Burleson"/>
    <n v="76028"/>
    <d v="2015-03-22T00:00:00"/>
    <d v="2015-03-23T00:00:00"/>
    <s v="Delivery Truck"/>
    <x v="0"/>
    <x v="2"/>
    <x v="6"/>
    <x v="1"/>
    <x v="390"/>
    <n v="145.44999999999999"/>
    <x v="15"/>
    <n v="1163.5999999999999"/>
    <n v="87.27"/>
    <n v="698.16"/>
    <n v="17.850000000000001"/>
    <n v="447.58999999999992"/>
    <s v="No"/>
    <n v="0"/>
    <n v="447.58999999999992"/>
  </r>
  <r>
    <n v="20428"/>
    <n v="89401"/>
    <s v="Low"/>
    <n v="960"/>
    <x v="312"/>
    <x v="0"/>
    <s v="United States"/>
    <s v="West"/>
    <s v="California"/>
    <s v="Redondo Beach"/>
    <n v="90278"/>
    <d v="2015-02-04T00:00:00"/>
    <d v="2015-02-08T00:00:00"/>
    <s v="Regular Air"/>
    <x v="1"/>
    <x v="0"/>
    <x v="0"/>
    <x v="0"/>
    <x v="202"/>
    <n v="2.94"/>
    <x v="12"/>
    <n v="2.94"/>
    <n v="1.47"/>
    <n v="1.47"/>
    <n v="0.96"/>
    <n v="0.51"/>
    <s v="No"/>
    <n v="0"/>
    <n v="0.51"/>
  </r>
  <r>
    <n v="20685"/>
    <n v="89402"/>
    <s v="Not Specified"/>
    <n v="961"/>
    <x v="313"/>
    <x v="0"/>
    <s v="United States"/>
    <s v="West"/>
    <s v="California"/>
    <s v="Redwood City"/>
    <n v="94061"/>
    <d v="2015-02-24T00:00:00"/>
    <d v="2015-02-24T00:00:00"/>
    <s v="Delivery Truck"/>
    <x v="1"/>
    <x v="1"/>
    <x v="11"/>
    <x v="5"/>
    <x v="156"/>
    <n v="124.49"/>
    <x v="12"/>
    <n v="124.49"/>
    <n v="62.244999999999997"/>
    <n v="62.244999999999997"/>
    <n v="51.94"/>
    <n v="10.305"/>
    <s v="No"/>
    <n v="0"/>
    <n v="10.305"/>
  </r>
  <r>
    <n v="2428"/>
    <n v="17636"/>
    <s v="Low"/>
    <n v="962"/>
    <x v="314"/>
    <x v="2"/>
    <s v="United States"/>
    <s v="Central"/>
    <s v="Illinois"/>
    <s v="Chicago"/>
    <n v="60610"/>
    <d v="2015-02-04T00:00:00"/>
    <d v="2015-02-08T00:00:00"/>
    <s v="Regular Air"/>
    <x v="1"/>
    <x v="0"/>
    <x v="0"/>
    <x v="0"/>
    <x v="202"/>
    <n v="2.94"/>
    <x v="14"/>
    <n v="5.88"/>
    <n v="1.47"/>
    <n v="2.94"/>
    <n v="0.96"/>
    <n v="1.98"/>
    <s v="No"/>
    <n v="0"/>
    <n v="1.98"/>
  </r>
  <r>
    <n v="25093"/>
    <n v="86173"/>
    <s v="Medium"/>
    <n v="970"/>
    <x v="315"/>
    <x v="3"/>
    <s v="United States"/>
    <s v="South"/>
    <s v="Virginia"/>
    <s v="Rose Hill"/>
    <n v="24281"/>
    <d v="2015-04-20T00:00:00"/>
    <d v="2015-04-21T00:00:00"/>
    <s v="Delivery Truck"/>
    <x v="3"/>
    <x v="1"/>
    <x v="14"/>
    <x v="5"/>
    <x v="379"/>
    <n v="170.98"/>
    <x v="15"/>
    <n v="1367.84"/>
    <n v="85.49"/>
    <n v="683.92"/>
    <n v="35.89"/>
    <n v="648.03"/>
    <s v="No"/>
    <n v="0"/>
    <n v="648.03"/>
  </r>
  <r>
    <n v="20536"/>
    <n v="87259"/>
    <s v="Low"/>
    <n v="972"/>
    <x v="316"/>
    <x v="0"/>
    <s v="United States"/>
    <s v="West"/>
    <s v="California"/>
    <s v="Riverside"/>
    <n v="92503"/>
    <d v="2015-02-28T00:00:00"/>
    <d v="2015-03-05T00:00:00"/>
    <s v="Delivery Truck"/>
    <x v="0"/>
    <x v="1"/>
    <x v="1"/>
    <x v="1"/>
    <x v="391"/>
    <n v="284.98"/>
    <x v="14"/>
    <n v="569.96"/>
    <n v="142.49"/>
    <n v="284.98"/>
    <n v="69.55"/>
    <n v="215.43"/>
    <s v="No"/>
    <n v="0"/>
    <n v="215.43"/>
  </r>
  <r>
    <n v="20537"/>
    <n v="87259"/>
    <s v="Low"/>
    <n v="972"/>
    <x v="316"/>
    <x v="0"/>
    <s v="United States"/>
    <s v="West"/>
    <s v="California"/>
    <s v="Riverside"/>
    <n v="92503"/>
    <d v="2015-02-28T00:00:00"/>
    <d v="2015-02-28T00:00:00"/>
    <s v="Regular Air"/>
    <x v="0"/>
    <x v="1"/>
    <x v="2"/>
    <x v="6"/>
    <x v="193"/>
    <n v="12.99"/>
    <x v="12"/>
    <n v="12.99"/>
    <n v="6.4950000000000001"/>
    <n v="6.4950000000000001"/>
    <n v="14.37"/>
    <n v="-7.8749999999999991"/>
    <s v="No"/>
    <n v="0"/>
    <n v="-7.8749999999999991"/>
  </r>
  <r>
    <n v="24298"/>
    <n v="87260"/>
    <s v="Low"/>
    <n v="975"/>
    <x v="317"/>
    <x v="1"/>
    <s v="United States"/>
    <s v="East"/>
    <s v="Massachusetts"/>
    <s v="Boston"/>
    <n v="2108"/>
    <d v="2015-04-04T00:00:00"/>
    <d v="2015-04-09T00:00:00"/>
    <s v="Regular Air"/>
    <x v="0"/>
    <x v="0"/>
    <x v="15"/>
    <x v="3"/>
    <x v="392"/>
    <n v="2.2200000000000002"/>
    <x v="17"/>
    <n v="6.66"/>
    <n v="1.1100000000000001"/>
    <n v="3.33"/>
    <n v="5"/>
    <n v="-1.67"/>
    <s v="No"/>
    <n v="0"/>
    <n v="-1.67"/>
  </r>
  <r>
    <n v="22646"/>
    <n v="87258"/>
    <s v="Medium"/>
    <n v="980"/>
    <x v="318"/>
    <x v="1"/>
    <s v="United States"/>
    <s v="East"/>
    <s v="Vermont"/>
    <s v="South Burlington"/>
    <n v="5403"/>
    <d v="2015-02-05T00:00:00"/>
    <d v="2015-02-06T00:00:00"/>
    <s v="Regular Air"/>
    <x v="0"/>
    <x v="0"/>
    <x v="10"/>
    <x v="3"/>
    <x v="393"/>
    <n v="37.76"/>
    <x v="1"/>
    <n v="453.12"/>
    <n v="18.88"/>
    <n v="226.56"/>
    <n v="12.9"/>
    <n v="213.66"/>
    <s v="No"/>
    <n v="0"/>
    <n v="213.66"/>
  </r>
  <r>
    <n v="20010"/>
    <n v="90201"/>
    <s v="Low"/>
    <n v="983"/>
    <x v="319"/>
    <x v="3"/>
    <s v="United States"/>
    <s v="South"/>
    <s v="Arkansas"/>
    <s v="Searcy"/>
    <n v="72143"/>
    <d v="2015-04-27T00:00:00"/>
    <d v="2015-04-27T00:00:00"/>
    <s v="Regular Air"/>
    <x v="0"/>
    <x v="2"/>
    <x v="13"/>
    <x v="3"/>
    <x v="394"/>
    <n v="300.97000000000003"/>
    <x v="5"/>
    <n v="3009.7000000000003"/>
    <n v="180.58200000000002"/>
    <n v="1805.8200000000002"/>
    <n v="7.18"/>
    <n v="1196.7"/>
    <s v="No"/>
    <n v="0"/>
    <n v="1196.7"/>
  </r>
  <r>
    <n v="25895"/>
    <n v="89432"/>
    <s v="High"/>
    <n v="993"/>
    <x v="320"/>
    <x v="0"/>
    <s v="United States"/>
    <s v="West"/>
    <s v="California"/>
    <s v="Oxnard"/>
    <n v="93030"/>
    <d v="2015-02-19T00:00:00"/>
    <d v="2015-02-19T00:00:00"/>
    <s v="Regular Air"/>
    <x v="2"/>
    <x v="0"/>
    <x v="7"/>
    <x v="3"/>
    <x v="162"/>
    <n v="4.28"/>
    <x v="23"/>
    <n v="38.520000000000003"/>
    <n v="2.14"/>
    <n v="19.260000000000002"/>
    <n v="5.17"/>
    <n v="14.090000000000002"/>
    <s v="No"/>
    <n v="0"/>
    <n v="14.090000000000002"/>
  </r>
  <r>
    <n v="19004"/>
    <n v="89433"/>
    <s v="High"/>
    <n v="994"/>
    <x v="321"/>
    <x v="1"/>
    <s v="United States"/>
    <s v="East"/>
    <s v="Maine"/>
    <s v="Sanford"/>
    <n v="4073"/>
    <d v="2015-03-14T00:00:00"/>
    <d v="2015-03-15T00:00:00"/>
    <s v="Delivery Truck"/>
    <x v="2"/>
    <x v="1"/>
    <x v="11"/>
    <x v="5"/>
    <x v="395"/>
    <n v="400.98"/>
    <x v="14"/>
    <n v="801.96"/>
    <n v="200.49"/>
    <n v="400.98"/>
    <n v="76.37"/>
    <n v="324.61"/>
    <s v="No"/>
    <n v="0"/>
    <n v="324.61"/>
  </r>
  <r>
    <n v="23840"/>
    <n v="89434"/>
    <s v="Low"/>
    <n v="995"/>
    <x v="322"/>
    <x v="1"/>
    <s v="United States"/>
    <s v="East"/>
    <s v="Maine"/>
    <s v="West Scarborough"/>
    <n v="4070"/>
    <d v="2015-05-10T00:00:00"/>
    <d v="2015-05-15T00:00:00"/>
    <s v="Regular Air"/>
    <x v="2"/>
    <x v="0"/>
    <x v="7"/>
    <x v="0"/>
    <x v="372"/>
    <n v="7.64"/>
    <x v="23"/>
    <n v="68.759999999999991"/>
    <n v="3.82"/>
    <n v="34.379999999999995"/>
    <n v="5.83"/>
    <n v="28.549999999999997"/>
    <s v="No"/>
    <n v="0"/>
    <n v="28.549999999999997"/>
  </r>
  <r>
    <n v="22639"/>
    <n v="89431"/>
    <s v="Low"/>
    <n v="997"/>
    <x v="323"/>
    <x v="1"/>
    <s v="United States"/>
    <s v="East"/>
    <s v="New Jersey"/>
    <s v="Bayonne"/>
    <n v="7002"/>
    <d v="2015-01-24T00:00:00"/>
    <d v="2015-01-29T00:00:00"/>
    <s v="Regular Air"/>
    <x v="2"/>
    <x v="0"/>
    <x v="15"/>
    <x v="3"/>
    <x v="396"/>
    <n v="67.84"/>
    <x v="12"/>
    <n v="67.84"/>
    <n v="33.92"/>
    <n v="33.92"/>
    <n v="0.99"/>
    <n v="32.93"/>
    <s v="No"/>
    <n v="0"/>
    <n v="32.93"/>
  </r>
  <r>
    <n v="19003"/>
    <n v="89433"/>
    <s v="High"/>
    <n v="999"/>
    <x v="324"/>
    <x v="1"/>
    <s v="United States"/>
    <s v="East"/>
    <s v="New Jersey"/>
    <s v="Ridgewood"/>
    <n v="7450"/>
    <d v="2015-03-14T00:00:00"/>
    <d v="2015-03-15T00:00:00"/>
    <s v="Regular Air"/>
    <x v="2"/>
    <x v="2"/>
    <x v="13"/>
    <x v="2"/>
    <x v="397"/>
    <n v="45.19"/>
    <x v="17"/>
    <n v="135.57"/>
    <n v="27.113999999999997"/>
    <n v="81.341999999999985"/>
    <n v="1.99"/>
    <n v="52.238000000000007"/>
    <s v="No"/>
    <n v="0"/>
    <n v="52.238000000000007"/>
  </r>
  <r>
    <n v="19002"/>
    <n v="89433"/>
    <s v="High"/>
    <n v="1000"/>
    <x v="325"/>
    <x v="1"/>
    <s v="United States"/>
    <s v="East"/>
    <s v="Vermont"/>
    <s v="Bennington"/>
    <n v="5201"/>
    <d v="2015-03-14T00:00:00"/>
    <d v="2015-03-15T00:00:00"/>
    <s v="Regular Air"/>
    <x v="2"/>
    <x v="1"/>
    <x v="2"/>
    <x v="3"/>
    <x v="398"/>
    <n v="33.979999999999997"/>
    <x v="1"/>
    <n v="407.76"/>
    <n v="16.989999999999998"/>
    <n v="203.88"/>
    <n v="19.989999999999998"/>
    <n v="183.89"/>
    <s v="No"/>
    <n v="0"/>
    <n v="183.89"/>
  </r>
  <r>
    <n v="19380"/>
    <n v="90043"/>
    <s v="Low"/>
    <n v="1005"/>
    <x v="326"/>
    <x v="2"/>
    <s v="United States"/>
    <s v="Central"/>
    <s v="Illinois"/>
    <s v="Buffalo Grove"/>
    <n v="60089"/>
    <d v="2015-03-04T00:00:00"/>
    <d v="2015-03-04T00:00:00"/>
    <s v="Regular Air"/>
    <x v="2"/>
    <x v="0"/>
    <x v="7"/>
    <x v="0"/>
    <x v="82"/>
    <n v="10.14"/>
    <x v="12"/>
    <n v="10.14"/>
    <n v="5.07"/>
    <n v="5.07"/>
    <n v="2.27"/>
    <n v="2.8000000000000003"/>
    <s v="No"/>
    <n v="0"/>
    <n v="2.8000000000000003"/>
  </r>
  <r>
    <n v="20167"/>
    <n v="90044"/>
    <s v="High"/>
    <n v="1005"/>
    <x v="326"/>
    <x v="2"/>
    <s v="United States"/>
    <s v="Central"/>
    <s v="Illinois"/>
    <s v="Buffalo Grove"/>
    <n v="60089"/>
    <d v="2015-02-27T00:00:00"/>
    <d v="2015-02-28T00:00:00"/>
    <s v="Regular Air"/>
    <x v="2"/>
    <x v="0"/>
    <x v="7"/>
    <x v="3"/>
    <x v="399"/>
    <n v="40.99"/>
    <x v="24"/>
    <n v="942.7700000000001"/>
    <n v="20.495000000000001"/>
    <n v="471.38500000000005"/>
    <n v="17.48"/>
    <n v="453.90500000000003"/>
    <s v="No"/>
    <n v="0"/>
    <n v="453.90500000000003"/>
  </r>
  <r>
    <n v="18529"/>
    <n v="88371"/>
    <s v="High"/>
    <n v="1008"/>
    <x v="327"/>
    <x v="1"/>
    <s v="United States"/>
    <s v="East"/>
    <s v="Maine"/>
    <s v="Gorham"/>
    <n v="4038"/>
    <d v="2015-05-25T00:00:00"/>
    <d v="2015-05-27T00:00:00"/>
    <s v="Regular Air"/>
    <x v="1"/>
    <x v="0"/>
    <x v="9"/>
    <x v="3"/>
    <x v="400"/>
    <n v="3.15"/>
    <x v="15"/>
    <n v="25.2"/>
    <n v="1.575"/>
    <n v="12.6"/>
    <n v="0.49"/>
    <n v="12.11"/>
    <s v="No"/>
    <n v="0"/>
    <n v="12.11"/>
  </r>
  <r>
    <n v="18886"/>
    <n v="88372"/>
    <s v="High"/>
    <n v="1009"/>
    <x v="328"/>
    <x v="1"/>
    <s v="United States"/>
    <s v="East"/>
    <s v="Maine"/>
    <s v="Saco"/>
    <n v="4072"/>
    <d v="2015-06-19T00:00:00"/>
    <d v="2015-06-21T00:00:00"/>
    <s v="Delivery Truck"/>
    <x v="0"/>
    <x v="1"/>
    <x v="11"/>
    <x v="5"/>
    <x v="401"/>
    <n v="550.98"/>
    <x v="33"/>
    <n v="7713.72"/>
    <n v="275.49"/>
    <n v="3856.86"/>
    <n v="45.7"/>
    <n v="3811.1600000000003"/>
    <s v="No"/>
    <n v="0"/>
    <n v="3811.1600000000003"/>
  </r>
  <r>
    <n v="21184"/>
    <n v="88387"/>
    <s v="Critical"/>
    <n v="1014"/>
    <x v="329"/>
    <x v="3"/>
    <s v="United States"/>
    <s v="South"/>
    <s v="Arkansas"/>
    <s v="Bryant"/>
    <n v="72022"/>
    <d v="2015-03-01T00:00:00"/>
    <d v="2015-03-02T00:00:00"/>
    <s v="Regular Air"/>
    <x v="1"/>
    <x v="2"/>
    <x v="13"/>
    <x v="2"/>
    <x v="137"/>
    <n v="28.48"/>
    <x v="6"/>
    <n v="170.88"/>
    <n v="17.088000000000001"/>
    <n v="102.52800000000001"/>
    <n v="1.99"/>
    <n v="66.361999999999995"/>
    <s v="No"/>
    <n v="0"/>
    <n v="66.361999999999995"/>
  </r>
  <r>
    <n v="21185"/>
    <n v="88387"/>
    <s v="Critical"/>
    <n v="1014"/>
    <x v="329"/>
    <x v="3"/>
    <s v="United States"/>
    <s v="South"/>
    <s v="Arkansas"/>
    <s v="Bryant"/>
    <n v="72022"/>
    <d v="2015-03-01T00:00:00"/>
    <d v="2015-03-03T00:00:00"/>
    <s v="Regular Air"/>
    <x v="1"/>
    <x v="1"/>
    <x v="2"/>
    <x v="3"/>
    <x v="261"/>
    <n v="2.08"/>
    <x v="17"/>
    <n v="6.24"/>
    <n v="1.04"/>
    <n v="3.12"/>
    <n v="5.33"/>
    <n v="-2.21"/>
    <s v="No"/>
    <n v="0"/>
    <n v="-2.21"/>
  </r>
  <r>
    <n v="21186"/>
    <n v="88387"/>
    <s v="Critical"/>
    <n v="1014"/>
    <x v="329"/>
    <x v="3"/>
    <s v="United States"/>
    <s v="South"/>
    <s v="Arkansas"/>
    <s v="Bryant"/>
    <n v="72022"/>
    <d v="2015-03-01T00:00:00"/>
    <d v="2015-03-02T00:00:00"/>
    <s v="Express Air"/>
    <x v="1"/>
    <x v="2"/>
    <x v="5"/>
    <x v="3"/>
    <x v="402"/>
    <n v="45.99"/>
    <x v="5"/>
    <n v="459.90000000000003"/>
    <n v="27.594000000000001"/>
    <n v="275.94"/>
    <n v="4.99"/>
    <n v="178.97000000000003"/>
    <s v="No"/>
    <n v="0"/>
    <n v="178.97000000000003"/>
  </r>
  <r>
    <n v="20880"/>
    <n v="88388"/>
    <s v="Not Specified"/>
    <n v="1014"/>
    <x v="329"/>
    <x v="3"/>
    <s v="United States"/>
    <s v="South"/>
    <s v="Arkansas"/>
    <s v="Bryant"/>
    <n v="72022"/>
    <d v="2015-03-05T00:00:00"/>
    <d v="2015-03-06T00:00:00"/>
    <s v="Regular Air"/>
    <x v="1"/>
    <x v="0"/>
    <x v="8"/>
    <x v="3"/>
    <x v="403"/>
    <n v="10.91"/>
    <x v="21"/>
    <n v="120.01"/>
    <n v="5.4550000000000001"/>
    <n v="60.005000000000003"/>
    <n v="2.99"/>
    <n v="57.015000000000001"/>
    <s v="No"/>
    <n v="0"/>
    <n v="57.015000000000001"/>
  </r>
  <r>
    <n v="20531"/>
    <n v="88390"/>
    <s v="Medium"/>
    <n v="1015"/>
    <x v="330"/>
    <x v="3"/>
    <s v="United States"/>
    <s v="South"/>
    <s v="North Carolina"/>
    <s v="Apex"/>
    <n v="27502"/>
    <d v="2015-03-18T00:00:00"/>
    <d v="2015-03-18T00:00:00"/>
    <s v="Regular Air"/>
    <x v="1"/>
    <x v="0"/>
    <x v="0"/>
    <x v="2"/>
    <x v="404"/>
    <n v="43.98"/>
    <x v="33"/>
    <n v="615.71999999999991"/>
    <n v="21.99"/>
    <n v="307.85999999999996"/>
    <n v="8.99"/>
    <n v="298.86999999999995"/>
    <s v="No"/>
    <n v="0"/>
    <n v="298.86999999999995"/>
  </r>
  <r>
    <n v="24752"/>
    <n v="88389"/>
    <s v="High"/>
    <n v="1016"/>
    <x v="331"/>
    <x v="3"/>
    <s v="United States"/>
    <s v="South"/>
    <s v="North Carolina"/>
    <s v="Asheville"/>
    <n v="28806"/>
    <d v="2015-06-12T00:00:00"/>
    <d v="2015-06-13T00:00:00"/>
    <s v="Express Air"/>
    <x v="1"/>
    <x v="0"/>
    <x v="7"/>
    <x v="3"/>
    <x v="405"/>
    <n v="6.48"/>
    <x v="12"/>
    <n v="6.48"/>
    <n v="3.24"/>
    <n v="3.24"/>
    <n v="7.86"/>
    <n v="-4.62"/>
    <s v="No"/>
    <n v="0"/>
    <n v="-4.62"/>
  </r>
  <r>
    <n v="25027"/>
    <n v="88391"/>
    <s v="Medium"/>
    <n v="1018"/>
    <x v="332"/>
    <x v="3"/>
    <s v="United States"/>
    <s v="South"/>
    <s v="North Carolina"/>
    <s v="Cary"/>
    <n v="27511"/>
    <d v="2015-04-08T00:00:00"/>
    <d v="2015-04-09T00:00:00"/>
    <s v="Regular Air"/>
    <x v="1"/>
    <x v="0"/>
    <x v="4"/>
    <x v="3"/>
    <x v="406"/>
    <n v="35.89"/>
    <x v="22"/>
    <n v="681.91"/>
    <n v="17.945"/>
    <n v="340.95499999999998"/>
    <n v="14.72"/>
    <n v="326.23499999999996"/>
    <s v="No"/>
    <n v="0"/>
    <n v="326.23499999999996"/>
  </r>
  <r>
    <n v="25028"/>
    <n v="88391"/>
    <s v="Medium"/>
    <n v="1018"/>
    <x v="332"/>
    <x v="3"/>
    <s v="United States"/>
    <s v="South"/>
    <s v="North Carolina"/>
    <s v="Cary"/>
    <n v="27511"/>
    <d v="2015-04-08T00:00:00"/>
    <d v="2015-04-08T00:00:00"/>
    <s v="Regular Air"/>
    <x v="1"/>
    <x v="0"/>
    <x v="7"/>
    <x v="3"/>
    <x v="407"/>
    <n v="11.48"/>
    <x v="6"/>
    <n v="68.88"/>
    <n v="5.74"/>
    <n v="34.44"/>
    <n v="5.43"/>
    <n v="29.009999999999998"/>
    <s v="No"/>
    <n v="0"/>
    <n v="29.009999999999998"/>
  </r>
  <r>
    <n v="24926"/>
    <n v="88632"/>
    <s v="Critical"/>
    <n v="1020"/>
    <x v="333"/>
    <x v="2"/>
    <s v="United States"/>
    <s v="Central"/>
    <s v="Kansas"/>
    <s v="Pittsburg"/>
    <n v="66762"/>
    <d v="2015-03-07T00:00:00"/>
    <d v="2015-03-07T00:00:00"/>
    <s v="Delivery Truck"/>
    <x v="2"/>
    <x v="2"/>
    <x v="6"/>
    <x v="5"/>
    <x v="408"/>
    <n v="517.48"/>
    <x v="29"/>
    <n v="2587.4"/>
    <n v="310.488"/>
    <n v="1552.44"/>
    <n v="16.63"/>
    <n v="1018.33"/>
    <s v="No"/>
    <n v="0"/>
    <n v="1018.33"/>
  </r>
  <r>
    <n v="23562"/>
    <n v="88634"/>
    <s v="Critical"/>
    <n v="1020"/>
    <x v="333"/>
    <x v="2"/>
    <s v="United States"/>
    <s v="Central"/>
    <s v="Kansas"/>
    <s v="Pittsburg"/>
    <n v="66762"/>
    <d v="2015-02-06T00:00:00"/>
    <d v="2015-02-07T00:00:00"/>
    <s v="Regular Air"/>
    <x v="2"/>
    <x v="0"/>
    <x v="8"/>
    <x v="3"/>
    <x v="237"/>
    <n v="4.13"/>
    <x v="16"/>
    <n v="82.6"/>
    <n v="2.0649999999999999"/>
    <n v="41.3"/>
    <n v="5.04"/>
    <n v="36.26"/>
    <s v="No"/>
    <n v="0"/>
    <n v="36.26"/>
  </r>
  <r>
    <n v="23563"/>
    <n v="88634"/>
    <s v="Critical"/>
    <n v="1020"/>
    <x v="333"/>
    <x v="2"/>
    <s v="United States"/>
    <s v="Central"/>
    <s v="Kansas"/>
    <s v="Pittsburg"/>
    <n v="66762"/>
    <d v="2015-02-06T00:00:00"/>
    <d v="2015-02-08T00:00:00"/>
    <s v="Regular Air"/>
    <x v="2"/>
    <x v="0"/>
    <x v="4"/>
    <x v="3"/>
    <x v="409"/>
    <n v="4.4800000000000004"/>
    <x v="33"/>
    <n v="62.720000000000006"/>
    <n v="2.2400000000000002"/>
    <n v="31.360000000000003"/>
    <n v="2.5"/>
    <n v="28.860000000000003"/>
    <s v="No"/>
    <n v="0"/>
    <n v="28.860000000000003"/>
  </r>
  <r>
    <n v="18921"/>
    <n v="88633"/>
    <s v="Critical"/>
    <n v="1023"/>
    <x v="334"/>
    <x v="1"/>
    <s v="United States"/>
    <s v="East"/>
    <s v="Pennsylvania"/>
    <s v="Wilkinsburg"/>
    <n v="15221"/>
    <d v="2015-05-15T00:00:00"/>
    <d v="2015-05-15T00:00:00"/>
    <s v="Regular Air"/>
    <x v="2"/>
    <x v="0"/>
    <x v="8"/>
    <x v="3"/>
    <x v="410"/>
    <n v="39.06"/>
    <x v="3"/>
    <n v="624.96"/>
    <n v="19.53"/>
    <n v="312.48"/>
    <n v="10.55"/>
    <n v="301.93"/>
    <s v="No"/>
    <n v="0"/>
    <n v="301.93"/>
  </r>
  <r>
    <n v="18922"/>
    <n v="88633"/>
    <s v="Critical"/>
    <n v="1023"/>
    <x v="334"/>
    <x v="1"/>
    <s v="United States"/>
    <s v="East"/>
    <s v="Pennsylvania"/>
    <s v="Wilkinsburg"/>
    <n v="15221"/>
    <d v="2015-05-15T00:00:00"/>
    <d v="2015-05-16T00:00:00"/>
    <s v="Regular Air"/>
    <x v="2"/>
    <x v="0"/>
    <x v="8"/>
    <x v="3"/>
    <x v="188"/>
    <n v="37.700000000000003"/>
    <x v="8"/>
    <n v="678.6"/>
    <n v="18.850000000000001"/>
    <n v="339.3"/>
    <n v="2.99"/>
    <n v="336.31"/>
    <s v="No"/>
    <n v="0"/>
    <n v="336.31"/>
  </r>
  <r>
    <n v="21402"/>
    <n v="89005"/>
    <s v="Not Specified"/>
    <n v="1026"/>
    <x v="335"/>
    <x v="1"/>
    <s v="United States"/>
    <s v="East"/>
    <s v="New York"/>
    <s v="Central Islip"/>
    <n v="11722"/>
    <d v="2015-02-07T00:00:00"/>
    <d v="2015-02-07T00:00:00"/>
    <s v="Regular Air"/>
    <x v="2"/>
    <x v="2"/>
    <x v="5"/>
    <x v="3"/>
    <x v="411"/>
    <n v="65.989999999999995"/>
    <x v="2"/>
    <n v="1451.78"/>
    <n v="39.593999999999994"/>
    <n v="871.06799999999987"/>
    <n v="5.92"/>
    <n v="574.79200000000014"/>
    <s v="No"/>
    <n v="0"/>
    <n v="574.79200000000014"/>
  </r>
  <r>
    <n v="20872"/>
    <n v="89008"/>
    <s v="High"/>
    <n v="1026"/>
    <x v="335"/>
    <x v="1"/>
    <s v="United States"/>
    <s v="East"/>
    <s v="New York"/>
    <s v="Central Islip"/>
    <n v="11722"/>
    <d v="2015-05-29T00:00:00"/>
    <d v="2015-05-30T00:00:00"/>
    <s v="Regular Air"/>
    <x v="2"/>
    <x v="2"/>
    <x v="13"/>
    <x v="2"/>
    <x v="412"/>
    <n v="5.98"/>
    <x v="61"/>
    <n v="155.48000000000002"/>
    <n v="3.5880000000000001"/>
    <n v="93.287999999999997"/>
    <n v="3.85"/>
    <n v="58.34200000000002"/>
    <s v="No"/>
    <n v="0"/>
    <n v="58.34200000000002"/>
  </r>
  <r>
    <n v="20873"/>
    <n v="89008"/>
    <s v="High"/>
    <n v="1026"/>
    <x v="335"/>
    <x v="1"/>
    <s v="United States"/>
    <s v="East"/>
    <s v="New York"/>
    <s v="Central Islip"/>
    <n v="11722"/>
    <d v="2015-05-29T00:00:00"/>
    <d v="2015-06-01T00:00:00"/>
    <s v="Regular Air"/>
    <x v="2"/>
    <x v="0"/>
    <x v="9"/>
    <x v="3"/>
    <x v="413"/>
    <n v="2.61"/>
    <x v="2"/>
    <n v="57.419999999999995"/>
    <n v="1.3049999999999999"/>
    <n v="28.709999999999997"/>
    <n v="0.5"/>
    <n v="28.209999999999997"/>
    <s v="No"/>
    <n v="0"/>
    <n v="28.209999999999997"/>
  </r>
  <r>
    <n v="22662"/>
    <n v="89004"/>
    <s v="High"/>
    <n v="1027"/>
    <x v="336"/>
    <x v="1"/>
    <s v="United States"/>
    <s v="East"/>
    <s v="New York"/>
    <s v="Cheektowaga"/>
    <n v="14225"/>
    <d v="2015-03-12T00:00:00"/>
    <d v="2015-03-13T00:00:00"/>
    <s v="Regular Air"/>
    <x v="2"/>
    <x v="2"/>
    <x v="13"/>
    <x v="3"/>
    <x v="414"/>
    <n v="73.98"/>
    <x v="29"/>
    <n v="369.90000000000003"/>
    <n v="44.387999999999998"/>
    <n v="221.94"/>
    <n v="4"/>
    <n v="143.96000000000004"/>
    <s v="No"/>
    <n v="0"/>
    <n v="143.96000000000004"/>
  </r>
  <r>
    <n v="22663"/>
    <n v="89004"/>
    <s v="High"/>
    <n v="1027"/>
    <x v="336"/>
    <x v="1"/>
    <s v="United States"/>
    <s v="East"/>
    <s v="New York"/>
    <s v="Cheektowaga"/>
    <n v="14225"/>
    <d v="2015-03-12T00:00:00"/>
    <d v="2015-03-13T00:00:00"/>
    <s v="Regular Air"/>
    <x v="2"/>
    <x v="2"/>
    <x v="6"/>
    <x v="4"/>
    <x v="415"/>
    <n v="51.98"/>
    <x v="23"/>
    <n v="467.82"/>
    <n v="31.187999999999995"/>
    <n v="280.69199999999995"/>
    <n v="10.17"/>
    <n v="176.95800000000006"/>
    <s v="No"/>
    <n v="0"/>
    <n v="176.95800000000006"/>
  </r>
  <r>
    <n v="24325"/>
    <n v="89006"/>
    <s v="Medium"/>
    <n v="1028"/>
    <x v="337"/>
    <x v="1"/>
    <s v="United States"/>
    <s v="East"/>
    <s v="New York"/>
    <s v="Commack"/>
    <n v="11725"/>
    <d v="2015-03-29T00:00:00"/>
    <d v="2015-03-30T00:00:00"/>
    <s v="Express Air"/>
    <x v="2"/>
    <x v="0"/>
    <x v="0"/>
    <x v="0"/>
    <x v="416"/>
    <n v="7.08"/>
    <x v="13"/>
    <n v="92.04"/>
    <n v="3.54"/>
    <n v="46.02"/>
    <n v="2.35"/>
    <n v="43.67"/>
    <s v="No"/>
    <n v="0"/>
    <n v="43.67"/>
  </r>
  <r>
    <n v="23398"/>
    <n v="89007"/>
    <s v="Not Specified"/>
    <n v="1028"/>
    <x v="337"/>
    <x v="1"/>
    <s v="United States"/>
    <s v="East"/>
    <s v="New York"/>
    <s v="Commack"/>
    <n v="11725"/>
    <d v="2015-05-08T00:00:00"/>
    <d v="2015-05-09T00:00:00"/>
    <s v="Express Air"/>
    <x v="2"/>
    <x v="2"/>
    <x v="13"/>
    <x v="3"/>
    <x v="417"/>
    <n v="83.1"/>
    <x v="16"/>
    <n v="1662"/>
    <n v="49.859999999999992"/>
    <n v="997.19999999999982"/>
    <n v="6.13"/>
    <n v="658.67000000000019"/>
    <s v="No"/>
    <n v="0"/>
    <n v="658.67000000000019"/>
  </r>
  <r>
    <n v="21959"/>
    <n v="90710"/>
    <s v="Critical"/>
    <n v="1035"/>
    <x v="338"/>
    <x v="1"/>
    <s v="United States"/>
    <s v="East"/>
    <s v="Ohio"/>
    <s v="Delaware"/>
    <n v="43015"/>
    <d v="2015-03-13T00:00:00"/>
    <d v="2015-03-13T00:00:00"/>
    <s v="Regular Air"/>
    <x v="1"/>
    <x v="2"/>
    <x v="5"/>
    <x v="3"/>
    <x v="418"/>
    <n v="125.99"/>
    <x v="12"/>
    <n v="125.99"/>
    <n v="75.593999999999994"/>
    <n v="75.593999999999994"/>
    <n v="2.5"/>
    <n v="47.896000000000001"/>
    <s v="No"/>
    <n v="0"/>
    <n v="47.896000000000001"/>
  </r>
  <r>
    <n v="21960"/>
    <n v="90710"/>
    <s v="Critical"/>
    <n v="1036"/>
    <x v="339"/>
    <x v="1"/>
    <s v="United States"/>
    <s v="East"/>
    <s v="Ohio"/>
    <s v="Dublin"/>
    <n v="43017"/>
    <d v="2015-03-13T00:00:00"/>
    <d v="2015-03-14T00:00:00"/>
    <s v="Regular Air"/>
    <x v="1"/>
    <x v="2"/>
    <x v="13"/>
    <x v="3"/>
    <x v="419"/>
    <n v="99.99"/>
    <x v="6"/>
    <n v="599.93999999999994"/>
    <n v="59.993999999999993"/>
    <n v="359.96399999999994"/>
    <n v="19.989999999999998"/>
    <n v="219.98599999999999"/>
    <s v="No"/>
    <n v="0"/>
    <n v="219.98599999999999"/>
  </r>
  <r>
    <n v="20669"/>
    <n v="90641"/>
    <s v="Critical"/>
    <n v="1038"/>
    <x v="340"/>
    <x v="3"/>
    <s v="United States"/>
    <s v="South"/>
    <s v="Florida"/>
    <s v="Belle Glade"/>
    <n v="33430"/>
    <d v="2015-06-16T00:00:00"/>
    <d v="2015-06-17T00:00:00"/>
    <s v="Regular Air"/>
    <x v="0"/>
    <x v="0"/>
    <x v="7"/>
    <x v="0"/>
    <x v="372"/>
    <n v="7.64"/>
    <x v="29"/>
    <n v="38.199999999999996"/>
    <n v="3.82"/>
    <n v="19.099999999999998"/>
    <n v="5.83"/>
    <n v="13.269999999999998"/>
    <s v="No"/>
    <n v="0"/>
    <n v="13.269999999999998"/>
  </r>
  <r>
    <n v="18404"/>
    <n v="87846"/>
    <s v="Critical"/>
    <n v="1041"/>
    <x v="341"/>
    <x v="0"/>
    <s v="United States"/>
    <s v="West"/>
    <s v="California"/>
    <s v="Woodland"/>
    <n v="95695"/>
    <d v="2015-04-17T00:00:00"/>
    <d v="2015-04-18T00:00:00"/>
    <s v="Regular Air"/>
    <x v="2"/>
    <x v="2"/>
    <x v="13"/>
    <x v="3"/>
    <x v="420"/>
    <n v="55.94"/>
    <x v="6"/>
    <n v="335.64"/>
    <n v="33.564"/>
    <n v="201.38400000000001"/>
    <n v="4"/>
    <n v="130.25599999999997"/>
    <s v="No"/>
    <n v="0"/>
    <n v="130.25599999999997"/>
  </r>
  <r>
    <n v="18405"/>
    <n v="87846"/>
    <s v="Critical"/>
    <n v="1041"/>
    <x v="341"/>
    <x v="0"/>
    <s v="United States"/>
    <s v="West"/>
    <s v="California"/>
    <s v="Woodland"/>
    <n v="95695"/>
    <d v="2015-04-17T00:00:00"/>
    <d v="2015-04-17T00:00:00"/>
    <s v="Regular Air"/>
    <x v="2"/>
    <x v="0"/>
    <x v="9"/>
    <x v="3"/>
    <x v="421"/>
    <n v="6.3"/>
    <x v="21"/>
    <n v="69.3"/>
    <n v="3.15"/>
    <n v="34.65"/>
    <n v="0.5"/>
    <n v="34.15"/>
    <s v="No"/>
    <n v="0"/>
    <n v="34.15"/>
  </r>
  <r>
    <n v="20937"/>
    <n v="87847"/>
    <s v="Critical"/>
    <n v="1042"/>
    <x v="342"/>
    <x v="0"/>
    <s v="United States"/>
    <s v="West"/>
    <s v="California"/>
    <s v="Yuba City"/>
    <n v="95991"/>
    <d v="2015-05-16T00:00:00"/>
    <d v="2015-05-17T00:00:00"/>
    <s v="Express Air"/>
    <x v="2"/>
    <x v="0"/>
    <x v="15"/>
    <x v="4"/>
    <x v="194"/>
    <n v="14.42"/>
    <x v="6"/>
    <n v="86.52"/>
    <n v="7.21"/>
    <n v="43.26"/>
    <n v="6.75"/>
    <n v="36.51"/>
    <s v="No"/>
    <n v="0"/>
    <n v="36.51"/>
  </r>
  <r>
    <n v="3926"/>
    <n v="28001"/>
    <s v="Critical"/>
    <n v="1044"/>
    <x v="343"/>
    <x v="0"/>
    <s v="United States"/>
    <s v="West"/>
    <s v="California"/>
    <s v="Los Angeles"/>
    <n v="90004"/>
    <d v="2015-06-14T00:00:00"/>
    <d v="2015-06-14T00:00:00"/>
    <s v="Regular Air"/>
    <x v="1"/>
    <x v="1"/>
    <x v="2"/>
    <x v="6"/>
    <x v="422"/>
    <n v="209.84"/>
    <x v="62"/>
    <n v="13010.08"/>
    <n v="104.92"/>
    <n v="6505.04"/>
    <n v="21.21"/>
    <n v="6483.83"/>
    <s v="No"/>
    <n v="0"/>
    <n v="6483.83"/>
  </r>
  <r>
    <n v="3927"/>
    <n v="28001"/>
    <s v="Critical"/>
    <n v="1044"/>
    <x v="343"/>
    <x v="0"/>
    <s v="United States"/>
    <s v="West"/>
    <s v="California"/>
    <s v="Los Angeles"/>
    <n v="90004"/>
    <d v="2015-06-14T00:00:00"/>
    <d v="2015-06-16T00:00:00"/>
    <s v="Regular Air"/>
    <x v="1"/>
    <x v="1"/>
    <x v="2"/>
    <x v="6"/>
    <x v="423"/>
    <n v="194.3"/>
    <x v="19"/>
    <n v="6217.6"/>
    <n v="97.15"/>
    <n v="3108.8"/>
    <n v="11.54"/>
    <n v="3097.26"/>
    <s v="No"/>
    <n v="0"/>
    <n v="3097.26"/>
  </r>
  <r>
    <n v="6711"/>
    <n v="47813"/>
    <s v="High"/>
    <n v="1044"/>
    <x v="343"/>
    <x v="0"/>
    <s v="United States"/>
    <s v="West"/>
    <s v="California"/>
    <s v="Los Angeles"/>
    <n v="90004"/>
    <d v="2015-02-27T00:00:00"/>
    <d v="2015-02-28T00:00:00"/>
    <s v="Regular Air"/>
    <x v="1"/>
    <x v="0"/>
    <x v="7"/>
    <x v="3"/>
    <x v="424"/>
    <n v="6.68"/>
    <x v="63"/>
    <n v="601.19999999999993"/>
    <n v="3.34"/>
    <n v="300.59999999999997"/>
    <n v="5.66"/>
    <n v="294.93999999999994"/>
    <s v="Yes"/>
    <n v="294.93999999999994"/>
    <n v="0"/>
  </r>
  <r>
    <n v="24711"/>
    <n v="89389"/>
    <s v="High"/>
    <n v="1047"/>
    <x v="344"/>
    <x v="1"/>
    <s v="United States"/>
    <s v="East"/>
    <s v="Massachusetts"/>
    <s v="Boston"/>
    <n v="2109"/>
    <d v="2015-02-27T00:00:00"/>
    <d v="2015-02-28T00:00:00"/>
    <s v="Regular Air"/>
    <x v="1"/>
    <x v="0"/>
    <x v="7"/>
    <x v="3"/>
    <x v="424"/>
    <n v="6.68"/>
    <x v="24"/>
    <n v="153.63999999999999"/>
    <n v="3.34"/>
    <n v="76.819999999999993"/>
    <n v="5.66"/>
    <n v="71.16"/>
    <s v="No"/>
    <n v="0"/>
    <n v="71.16"/>
  </r>
  <r>
    <n v="26259"/>
    <n v="90069"/>
    <s v="Not Specified"/>
    <n v="1054"/>
    <x v="345"/>
    <x v="0"/>
    <s v="United States"/>
    <s v="West"/>
    <s v="Arizona"/>
    <s v="Surprise"/>
    <n v="85374"/>
    <d v="2015-05-25T00:00:00"/>
    <d v="2015-05-27T00:00:00"/>
    <s v="Express Air"/>
    <x v="0"/>
    <x v="0"/>
    <x v="8"/>
    <x v="3"/>
    <x v="425"/>
    <n v="5.44"/>
    <x v="0"/>
    <n v="21.76"/>
    <n v="2.72"/>
    <n v="10.88"/>
    <n v="7.46"/>
    <n v="3.4200000000000008"/>
    <s v="No"/>
    <n v="0"/>
    <n v="3.4200000000000008"/>
  </r>
  <r>
    <n v="26260"/>
    <n v="90069"/>
    <s v="Not Specified"/>
    <n v="1054"/>
    <x v="345"/>
    <x v="0"/>
    <s v="United States"/>
    <s v="West"/>
    <s v="Arizona"/>
    <s v="Surprise"/>
    <n v="85374"/>
    <d v="2015-05-25T00:00:00"/>
    <d v="2015-05-26T00:00:00"/>
    <s v="Regular Air"/>
    <x v="0"/>
    <x v="0"/>
    <x v="7"/>
    <x v="3"/>
    <x v="426"/>
    <n v="26.38"/>
    <x v="15"/>
    <n v="211.04"/>
    <n v="13.19"/>
    <n v="105.52"/>
    <n v="5.58"/>
    <n v="99.94"/>
    <s v="No"/>
    <n v="0"/>
    <n v="99.94"/>
  </r>
  <r>
    <n v="26261"/>
    <n v="90069"/>
    <s v="Not Specified"/>
    <n v="1054"/>
    <x v="345"/>
    <x v="0"/>
    <s v="United States"/>
    <s v="West"/>
    <s v="Arizona"/>
    <s v="Surprise"/>
    <n v="85374"/>
    <d v="2015-05-25T00:00:00"/>
    <d v="2015-05-27T00:00:00"/>
    <s v="Regular Air"/>
    <x v="0"/>
    <x v="2"/>
    <x v="5"/>
    <x v="0"/>
    <x v="427"/>
    <n v="20.99"/>
    <x v="12"/>
    <n v="20.99"/>
    <n v="12.593999999999999"/>
    <n v="12.593999999999999"/>
    <n v="2.5"/>
    <n v="5.895999999999999"/>
    <s v="No"/>
    <n v="0"/>
    <n v="5.895999999999999"/>
  </r>
  <r>
    <n v="8200"/>
    <n v="58628"/>
    <s v="Medium"/>
    <n v="1060"/>
    <x v="346"/>
    <x v="3"/>
    <s v="United States"/>
    <s v="South"/>
    <s v="Georgia"/>
    <s v="Atlanta"/>
    <n v="30318"/>
    <d v="2015-03-24T00:00:00"/>
    <d v="2015-03-25T00:00:00"/>
    <s v="Delivery Truck"/>
    <x v="2"/>
    <x v="1"/>
    <x v="11"/>
    <x v="5"/>
    <x v="428"/>
    <n v="138.75"/>
    <x v="24"/>
    <n v="3191.25"/>
    <n v="69.375"/>
    <n v="1595.625"/>
    <n v="52.42"/>
    <n v="1543.2049999999999"/>
    <s v="No"/>
    <n v="0"/>
    <n v="1543.2049999999999"/>
  </r>
  <r>
    <n v="7980"/>
    <n v="57061"/>
    <s v="Low"/>
    <n v="1060"/>
    <x v="346"/>
    <x v="3"/>
    <s v="United States"/>
    <s v="South"/>
    <s v="Georgia"/>
    <s v="Atlanta"/>
    <n v="30318"/>
    <d v="2015-05-30T00:00:00"/>
    <d v="2015-05-30T00:00:00"/>
    <s v="Regular Air"/>
    <x v="2"/>
    <x v="0"/>
    <x v="9"/>
    <x v="3"/>
    <x v="57"/>
    <n v="6.3"/>
    <x v="16"/>
    <n v="126"/>
    <n v="3.15"/>
    <n v="63"/>
    <n v="0.5"/>
    <n v="62.5"/>
    <s v="No"/>
    <n v="0"/>
    <n v="62.5"/>
  </r>
  <r>
    <n v="26200"/>
    <n v="91354"/>
    <s v="Medium"/>
    <n v="1062"/>
    <x v="347"/>
    <x v="1"/>
    <s v="United States"/>
    <s v="East"/>
    <s v="New York"/>
    <s v="Coram"/>
    <n v="11727"/>
    <d v="2015-03-24T00:00:00"/>
    <d v="2015-03-25T00:00:00"/>
    <s v="Delivery Truck"/>
    <x v="2"/>
    <x v="1"/>
    <x v="11"/>
    <x v="5"/>
    <x v="428"/>
    <n v="138.75"/>
    <x v="6"/>
    <n v="832.5"/>
    <n v="69.375"/>
    <n v="416.25"/>
    <n v="52.42"/>
    <n v="363.83"/>
    <s v="No"/>
    <n v="0"/>
    <n v="363.83"/>
  </r>
  <r>
    <n v="25979"/>
    <n v="91355"/>
    <s v="Low"/>
    <n v="1062"/>
    <x v="347"/>
    <x v="1"/>
    <s v="United States"/>
    <s v="East"/>
    <s v="New York"/>
    <s v="Coram"/>
    <n v="11727"/>
    <d v="2015-05-30T00:00:00"/>
    <d v="2015-06-07T00:00:00"/>
    <s v="Regular Air"/>
    <x v="2"/>
    <x v="0"/>
    <x v="8"/>
    <x v="3"/>
    <x v="429"/>
    <n v="22.38"/>
    <x v="8"/>
    <n v="402.84"/>
    <n v="11.19"/>
    <n v="201.42"/>
    <n v="15.1"/>
    <n v="186.32"/>
    <s v="No"/>
    <n v="0"/>
    <n v="186.32"/>
  </r>
  <r>
    <n v="25981"/>
    <n v="91355"/>
    <s v="Low"/>
    <n v="1062"/>
    <x v="347"/>
    <x v="1"/>
    <s v="United States"/>
    <s v="East"/>
    <s v="New York"/>
    <s v="Coram"/>
    <n v="11727"/>
    <d v="2015-05-30T00:00:00"/>
    <d v="2015-06-02T00:00:00"/>
    <s v="Regular Air"/>
    <x v="2"/>
    <x v="1"/>
    <x v="2"/>
    <x v="3"/>
    <x v="430"/>
    <n v="17.78"/>
    <x v="17"/>
    <n v="53.34"/>
    <n v="8.89"/>
    <n v="26.67"/>
    <n v="5.03"/>
    <n v="21.64"/>
    <s v="No"/>
    <n v="0"/>
    <n v="21.64"/>
  </r>
  <r>
    <n v="19445"/>
    <n v="88899"/>
    <s v="Critical"/>
    <n v="1065"/>
    <x v="348"/>
    <x v="2"/>
    <s v="United States"/>
    <s v="Central"/>
    <s v="Illinois"/>
    <s v="Burbank"/>
    <n v="60459"/>
    <d v="2015-02-18T00:00:00"/>
    <d v="2015-02-20T00:00:00"/>
    <s v="Regular Air"/>
    <x v="0"/>
    <x v="0"/>
    <x v="8"/>
    <x v="3"/>
    <x v="222"/>
    <n v="15.99"/>
    <x v="24"/>
    <n v="367.77"/>
    <n v="7.9950000000000001"/>
    <n v="183.88499999999999"/>
    <n v="13.18"/>
    <n v="170.70499999999998"/>
    <s v="No"/>
    <n v="0"/>
    <n v="170.70499999999998"/>
  </r>
  <r>
    <n v="20445"/>
    <n v="87109"/>
    <s v="Low"/>
    <n v="1068"/>
    <x v="349"/>
    <x v="2"/>
    <s v="United States"/>
    <s v="Central"/>
    <s v="Illinois"/>
    <s v="Calumet City"/>
    <n v="60409"/>
    <d v="2015-03-16T00:00:00"/>
    <d v="2015-03-16T00:00:00"/>
    <s v="Regular Air"/>
    <x v="1"/>
    <x v="0"/>
    <x v="7"/>
    <x v="3"/>
    <x v="431"/>
    <n v="22.84"/>
    <x v="1"/>
    <n v="274.08"/>
    <n v="11.42"/>
    <n v="137.04"/>
    <n v="16.87"/>
    <n v="120.16999999999999"/>
    <s v="No"/>
    <n v="0"/>
    <n v="120.16999999999999"/>
  </r>
  <r>
    <n v="24737"/>
    <n v="87110"/>
    <s v="Medium"/>
    <n v="1069"/>
    <x v="350"/>
    <x v="2"/>
    <s v="United States"/>
    <s v="Central"/>
    <s v="Illinois"/>
    <s v="Carbondale"/>
    <n v="62901"/>
    <d v="2015-05-14T00:00:00"/>
    <d v="2015-05-15T00:00:00"/>
    <s v="Regular Air"/>
    <x v="1"/>
    <x v="0"/>
    <x v="0"/>
    <x v="2"/>
    <x v="432"/>
    <n v="15.94"/>
    <x v="44"/>
    <n v="653.54"/>
    <n v="7.97"/>
    <n v="326.77"/>
    <n v="5.45"/>
    <n v="321.32"/>
    <s v="No"/>
    <n v="0"/>
    <n v="321.32"/>
  </r>
  <r>
    <n v="22685"/>
    <n v="89631"/>
    <s v="Not Specified"/>
    <n v="1072"/>
    <x v="351"/>
    <x v="1"/>
    <s v="United States"/>
    <s v="East"/>
    <s v="Pennsylvania"/>
    <s v="Bethlehem"/>
    <n v="18018"/>
    <d v="2015-03-27T00:00:00"/>
    <d v="2015-03-30T00:00:00"/>
    <s v="Delivery Truck"/>
    <x v="0"/>
    <x v="1"/>
    <x v="1"/>
    <x v="1"/>
    <x v="433"/>
    <n v="150.88999999999999"/>
    <x v="17"/>
    <n v="452.66999999999996"/>
    <n v="75.444999999999993"/>
    <n v="226.33499999999998"/>
    <n v="60.2"/>
    <n v="166.13499999999999"/>
    <s v="No"/>
    <n v="0"/>
    <n v="166.13499999999999"/>
  </r>
  <r>
    <n v="26176"/>
    <n v="86422"/>
    <s v="High"/>
    <n v="1075"/>
    <x v="352"/>
    <x v="2"/>
    <s v="United States"/>
    <s v="Central"/>
    <s v="Illinois"/>
    <s v="Romeoville"/>
    <n v="60441"/>
    <d v="2015-03-09T00:00:00"/>
    <d v="2015-03-10T00:00:00"/>
    <s v="Regular Air"/>
    <x v="1"/>
    <x v="1"/>
    <x v="2"/>
    <x v="2"/>
    <x v="159"/>
    <n v="19.23"/>
    <x v="21"/>
    <n v="211.53"/>
    <n v="9.6150000000000002"/>
    <n v="105.765"/>
    <n v="6.15"/>
    <n v="99.614999999999995"/>
    <s v="No"/>
    <n v="0"/>
    <n v="99.614999999999995"/>
  </r>
  <r>
    <n v="23312"/>
    <n v="88461"/>
    <s v="Not Specified"/>
    <n v="1080"/>
    <x v="353"/>
    <x v="2"/>
    <s v="United States"/>
    <s v="Central"/>
    <s v="Illinois"/>
    <s v="Saint Charles"/>
    <n v="60174"/>
    <d v="2015-05-08T00:00:00"/>
    <d v="2015-05-09T00:00:00"/>
    <s v="Regular Air"/>
    <x v="0"/>
    <x v="0"/>
    <x v="12"/>
    <x v="2"/>
    <x v="243"/>
    <n v="13.9"/>
    <x v="33"/>
    <n v="194.6"/>
    <n v="6.95"/>
    <n v="97.3"/>
    <n v="7.59"/>
    <n v="89.71"/>
    <s v="No"/>
    <n v="0"/>
    <n v="89.71"/>
  </r>
  <r>
    <n v="24324"/>
    <n v="88460"/>
    <s v="Not Specified"/>
    <n v="1083"/>
    <x v="354"/>
    <x v="2"/>
    <s v="United States"/>
    <s v="Central"/>
    <s v="Illinois"/>
    <s v="Springfield"/>
    <n v="62701"/>
    <d v="2015-03-31T00:00:00"/>
    <d v="2015-04-02T00:00:00"/>
    <s v="Express Air"/>
    <x v="0"/>
    <x v="2"/>
    <x v="5"/>
    <x v="2"/>
    <x v="134"/>
    <n v="55.99"/>
    <x v="12"/>
    <n v="55.99"/>
    <n v="33.594000000000001"/>
    <n v="33.594000000000001"/>
    <n v="5"/>
    <n v="17.396000000000001"/>
    <s v="No"/>
    <n v="0"/>
    <n v="17.396000000000001"/>
  </r>
  <r>
    <n v="18047"/>
    <n v="86122"/>
    <s v="Not Specified"/>
    <n v="1085"/>
    <x v="355"/>
    <x v="1"/>
    <s v="United States"/>
    <s v="East"/>
    <s v="New York"/>
    <s v="Deer Park"/>
    <n v="11729"/>
    <d v="2015-01-05T00:00:00"/>
    <d v="2015-01-06T00:00:00"/>
    <s v="Regular Air"/>
    <x v="1"/>
    <x v="0"/>
    <x v="7"/>
    <x v="0"/>
    <x v="372"/>
    <n v="7.64"/>
    <x v="6"/>
    <n v="45.839999999999996"/>
    <n v="3.82"/>
    <n v="22.919999999999998"/>
    <n v="5.83"/>
    <n v="17.089999999999996"/>
    <s v="No"/>
    <n v="0"/>
    <n v="17.089999999999996"/>
  </r>
  <r>
    <n v="25279"/>
    <n v="86123"/>
    <s v="High"/>
    <n v="1085"/>
    <x v="355"/>
    <x v="1"/>
    <s v="United States"/>
    <s v="East"/>
    <s v="New York"/>
    <s v="Deer Park"/>
    <n v="11729"/>
    <d v="2015-04-24T00:00:00"/>
    <d v="2015-04-25T00:00:00"/>
    <s v="Regular Air"/>
    <x v="1"/>
    <x v="0"/>
    <x v="7"/>
    <x v="3"/>
    <x v="204"/>
    <n v="9.06"/>
    <x v="17"/>
    <n v="27.18"/>
    <n v="4.53"/>
    <n v="13.59"/>
    <n v="9.86"/>
    <n v="3.7300000000000004"/>
    <s v="No"/>
    <n v="0"/>
    <n v="3.7300000000000004"/>
  </r>
  <r>
    <n v="23104"/>
    <n v="86124"/>
    <s v="Not Specified"/>
    <n v="1085"/>
    <x v="355"/>
    <x v="1"/>
    <s v="United States"/>
    <s v="East"/>
    <s v="New York"/>
    <s v="Deer Park"/>
    <n v="11729"/>
    <d v="2015-05-13T00:00:00"/>
    <d v="2015-05-15T00:00:00"/>
    <s v="Regular Air"/>
    <x v="0"/>
    <x v="2"/>
    <x v="13"/>
    <x v="3"/>
    <x v="434"/>
    <n v="30.42"/>
    <x v="5"/>
    <n v="304.20000000000005"/>
    <n v="18.251999999999999"/>
    <n v="182.51999999999998"/>
    <n v="8.65"/>
    <n v="113.03000000000006"/>
    <s v="No"/>
    <n v="0"/>
    <n v="113.03000000000006"/>
  </r>
  <r>
    <n v="23105"/>
    <n v="86124"/>
    <s v="Not Specified"/>
    <n v="1085"/>
    <x v="355"/>
    <x v="1"/>
    <s v="United States"/>
    <s v="East"/>
    <s v="New York"/>
    <s v="Deer Park"/>
    <n v="11729"/>
    <d v="2015-05-13T00:00:00"/>
    <d v="2015-05-14T00:00:00"/>
    <s v="Regular Air"/>
    <x v="0"/>
    <x v="0"/>
    <x v="7"/>
    <x v="0"/>
    <x v="320"/>
    <n v="37.94"/>
    <x v="15"/>
    <n v="303.52"/>
    <n v="18.97"/>
    <n v="151.76"/>
    <n v="5.08"/>
    <n v="146.67999999999998"/>
    <s v="No"/>
    <n v="0"/>
    <n v="146.67999999999998"/>
  </r>
  <r>
    <n v="25280"/>
    <n v="86123"/>
    <s v="High"/>
    <n v="1086"/>
    <x v="356"/>
    <x v="1"/>
    <s v="United States"/>
    <s v="East"/>
    <s v="New York"/>
    <s v="Dix Hills"/>
    <n v="11746"/>
    <d v="2015-04-24T00:00:00"/>
    <d v="2015-04-25T00:00:00"/>
    <s v="Regular Air"/>
    <x v="1"/>
    <x v="0"/>
    <x v="8"/>
    <x v="3"/>
    <x v="435"/>
    <n v="14.27"/>
    <x v="17"/>
    <n v="42.81"/>
    <n v="7.1349999999999998"/>
    <n v="21.405000000000001"/>
    <n v="7.27"/>
    <n v="14.135000000000002"/>
    <s v="No"/>
    <n v="0"/>
    <n v="14.135000000000002"/>
  </r>
  <r>
    <n v="22537"/>
    <n v="91488"/>
    <s v="Medium"/>
    <n v="1101"/>
    <x v="357"/>
    <x v="0"/>
    <s v="United States"/>
    <s v="West"/>
    <s v="California"/>
    <s v="Oxnard"/>
    <n v="93030"/>
    <d v="2015-05-05T00:00:00"/>
    <d v="2015-05-06T00:00:00"/>
    <s v="Regular Air"/>
    <x v="2"/>
    <x v="0"/>
    <x v="10"/>
    <x v="3"/>
    <x v="436"/>
    <n v="15.14"/>
    <x v="17"/>
    <n v="45.42"/>
    <n v="7.57"/>
    <n v="22.71"/>
    <n v="4.53"/>
    <n v="18.18"/>
    <s v="No"/>
    <n v="0"/>
    <n v="18.18"/>
  </r>
  <r>
    <n v="21847"/>
    <n v="90977"/>
    <s v="Not Specified"/>
    <n v="1103"/>
    <x v="358"/>
    <x v="2"/>
    <s v="United States"/>
    <s v="Central"/>
    <s v="Nebraska"/>
    <s v="Omaha"/>
    <n v="68046"/>
    <d v="2015-04-10T00:00:00"/>
    <d v="2015-04-11T00:00:00"/>
    <s v="Delivery Truck"/>
    <x v="1"/>
    <x v="0"/>
    <x v="15"/>
    <x v="1"/>
    <x v="158"/>
    <n v="328.14"/>
    <x v="4"/>
    <n v="2296.98"/>
    <n v="164.07"/>
    <n v="1148.49"/>
    <n v="91.05"/>
    <n v="1057.44"/>
    <s v="No"/>
    <n v="0"/>
    <n v="1057.44"/>
  </r>
  <r>
    <n v="3847"/>
    <n v="27456"/>
    <s v="Not Specified"/>
    <n v="1104"/>
    <x v="359"/>
    <x v="1"/>
    <s v="United States"/>
    <s v="East"/>
    <s v="New York"/>
    <s v="New York City"/>
    <n v="10282"/>
    <d v="2015-04-10T00:00:00"/>
    <d v="2015-04-11T00:00:00"/>
    <s v="Delivery Truck"/>
    <x v="1"/>
    <x v="0"/>
    <x v="15"/>
    <x v="1"/>
    <x v="158"/>
    <n v="328.14"/>
    <x v="30"/>
    <n v="9516.06"/>
    <n v="164.07"/>
    <n v="4758.03"/>
    <n v="91.05"/>
    <n v="4666.9799999999996"/>
    <s v="No"/>
    <n v="0"/>
    <n v="4666.9799999999996"/>
  </r>
  <r>
    <n v="2808"/>
    <n v="20261"/>
    <s v="Medium"/>
    <n v="1106"/>
    <x v="360"/>
    <x v="2"/>
    <s v="United States"/>
    <s v="Central"/>
    <s v="Texas"/>
    <s v="Dallas"/>
    <n v="75220"/>
    <d v="2015-05-20T00:00:00"/>
    <d v="2015-05-23T00:00:00"/>
    <s v="Regular Air"/>
    <x v="2"/>
    <x v="0"/>
    <x v="7"/>
    <x v="0"/>
    <x v="318"/>
    <n v="6.35"/>
    <x v="52"/>
    <n v="330.2"/>
    <n v="3.1749999999999998"/>
    <n v="165.1"/>
    <n v="1.02"/>
    <n v="164.07999999999998"/>
    <s v="No"/>
    <n v="0"/>
    <n v="164.07999999999998"/>
  </r>
  <r>
    <n v="106"/>
    <n v="646"/>
    <s v="High"/>
    <n v="1106"/>
    <x v="360"/>
    <x v="2"/>
    <s v="United States"/>
    <s v="Central"/>
    <s v="Texas"/>
    <s v="Dallas"/>
    <n v="75220"/>
    <d v="2015-05-21T00:00:00"/>
    <d v="2015-05-22T00:00:00"/>
    <s v="Regular Air"/>
    <x v="2"/>
    <x v="0"/>
    <x v="12"/>
    <x v="2"/>
    <x v="437"/>
    <n v="9.31"/>
    <x v="64"/>
    <n v="567.91000000000008"/>
    <n v="4.6550000000000002"/>
    <n v="283.95500000000004"/>
    <n v="3.98"/>
    <n v="279.97500000000002"/>
    <s v="No"/>
    <n v="0"/>
    <n v="279.97500000000002"/>
  </r>
  <r>
    <n v="6443"/>
    <n v="45824"/>
    <s v="Not Specified"/>
    <n v="1106"/>
    <x v="360"/>
    <x v="2"/>
    <s v="United States"/>
    <s v="Central"/>
    <s v="Texas"/>
    <s v="Dallas"/>
    <n v="75220"/>
    <d v="2015-06-06T00:00:00"/>
    <d v="2015-06-08T00:00:00"/>
    <s v="Regular Air"/>
    <x v="3"/>
    <x v="1"/>
    <x v="1"/>
    <x v="6"/>
    <x v="438"/>
    <n v="140.81"/>
    <x v="65"/>
    <n v="11405.61"/>
    <n v="70.405000000000001"/>
    <n v="5702.8050000000003"/>
    <n v="24.49"/>
    <n v="5678.3150000000005"/>
    <s v="No"/>
    <n v="0"/>
    <n v="5678.3150000000005"/>
  </r>
  <r>
    <n v="18106"/>
    <n v="86411"/>
    <s v="High"/>
    <n v="1107"/>
    <x v="361"/>
    <x v="2"/>
    <s v="United States"/>
    <s v="Central"/>
    <s v="Texas"/>
    <s v="Lake Jackson"/>
    <n v="77566"/>
    <d v="2015-05-21T00:00:00"/>
    <d v="2015-05-22T00:00:00"/>
    <s v="Regular Air"/>
    <x v="2"/>
    <x v="0"/>
    <x v="12"/>
    <x v="2"/>
    <x v="437"/>
    <n v="9.31"/>
    <x v="41"/>
    <n v="139.65"/>
    <n v="4.6550000000000002"/>
    <n v="69.825000000000003"/>
    <n v="3.98"/>
    <n v="65.844999999999999"/>
    <s v="No"/>
    <n v="0"/>
    <n v="65.844999999999999"/>
  </r>
  <r>
    <n v="20807"/>
    <n v="86409"/>
    <s v="Medium"/>
    <n v="1108"/>
    <x v="362"/>
    <x v="2"/>
    <s v="United States"/>
    <s v="Central"/>
    <s v="Texas"/>
    <s v="Lancaster"/>
    <n v="75146"/>
    <d v="2015-05-20T00:00:00"/>
    <d v="2015-05-20T00:00:00"/>
    <s v="Express Air"/>
    <x v="2"/>
    <x v="0"/>
    <x v="8"/>
    <x v="3"/>
    <x v="383"/>
    <n v="31.74"/>
    <x v="23"/>
    <n v="285.65999999999997"/>
    <n v="15.87"/>
    <n v="142.82999999999998"/>
    <n v="12.62"/>
    <n v="130.20999999999998"/>
    <s v="No"/>
    <n v="0"/>
    <n v="130.20999999999998"/>
  </r>
  <r>
    <n v="20808"/>
    <n v="86409"/>
    <s v="Medium"/>
    <n v="1108"/>
    <x v="362"/>
    <x v="2"/>
    <s v="United States"/>
    <s v="Central"/>
    <s v="Texas"/>
    <s v="Lancaster"/>
    <n v="75146"/>
    <d v="2015-05-20T00:00:00"/>
    <d v="2015-05-23T00:00:00"/>
    <s v="Regular Air"/>
    <x v="2"/>
    <x v="0"/>
    <x v="7"/>
    <x v="0"/>
    <x v="318"/>
    <n v="6.35"/>
    <x v="13"/>
    <n v="82.55"/>
    <n v="3.1749999999999998"/>
    <n v="41.274999999999999"/>
    <n v="1.02"/>
    <n v="40.254999999999995"/>
    <s v="No"/>
    <n v="0"/>
    <n v="40.254999999999995"/>
  </r>
  <r>
    <n v="20809"/>
    <n v="86409"/>
    <s v="Medium"/>
    <n v="1108"/>
    <x v="362"/>
    <x v="2"/>
    <s v="United States"/>
    <s v="Central"/>
    <s v="Texas"/>
    <s v="Lancaster"/>
    <n v="75146"/>
    <d v="2015-05-20T00:00:00"/>
    <d v="2015-05-21T00:00:00"/>
    <s v="Express Air"/>
    <x v="2"/>
    <x v="2"/>
    <x v="5"/>
    <x v="3"/>
    <x v="210"/>
    <n v="65.989999999999995"/>
    <x v="15"/>
    <n v="527.91999999999996"/>
    <n v="39.593999999999994"/>
    <n v="316.75199999999995"/>
    <n v="8.99"/>
    <n v="202.178"/>
    <s v="No"/>
    <n v="0"/>
    <n v="202.178"/>
  </r>
  <r>
    <n v="22480"/>
    <n v="86410"/>
    <s v="Medium"/>
    <n v="1109"/>
    <x v="363"/>
    <x v="2"/>
    <s v="United States"/>
    <s v="Central"/>
    <s v="Texas"/>
    <s v="Laredo"/>
    <n v="78041"/>
    <d v="2015-06-29T00:00:00"/>
    <d v="2015-06-29T00:00:00"/>
    <s v="Regular Air"/>
    <x v="3"/>
    <x v="1"/>
    <x v="2"/>
    <x v="6"/>
    <x v="439"/>
    <n v="8.3699999999999992"/>
    <x v="13"/>
    <n v="108.80999999999999"/>
    <n v="4.1849999999999996"/>
    <n v="54.404999999999994"/>
    <n v="10.16"/>
    <n v="44.24499999999999"/>
    <s v="No"/>
    <n v="0"/>
    <n v="44.24499999999999"/>
  </r>
  <r>
    <n v="20176"/>
    <n v="90832"/>
    <s v="Not Specified"/>
    <n v="1112"/>
    <x v="364"/>
    <x v="0"/>
    <s v="United States"/>
    <s v="West"/>
    <s v="California"/>
    <s v="Yucaipa"/>
    <n v="92399"/>
    <d v="2015-04-02T00:00:00"/>
    <d v="2015-04-04T00:00:00"/>
    <s v="Delivery Truck"/>
    <x v="0"/>
    <x v="1"/>
    <x v="14"/>
    <x v="5"/>
    <x v="52"/>
    <n v="300.98"/>
    <x v="1"/>
    <n v="3611.76"/>
    <n v="150.49"/>
    <n v="1805.88"/>
    <n v="54.92"/>
    <n v="1750.96"/>
    <s v="No"/>
    <n v="0"/>
    <n v="1750.96"/>
  </r>
  <r>
    <n v="20177"/>
    <n v="90832"/>
    <s v="Not Specified"/>
    <n v="1112"/>
    <x v="364"/>
    <x v="0"/>
    <s v="United States"/>
    <s v="West"/>
    <s v="California"/>
    <s v="Yucaipa"/>
    <n v="92399"/>
    <d v="2015-04-02T00:00:00"/>
    <d v="2015-04-04T00:00:00"/>
    <s v="Delivery Truck"/>
    <x v="0"/>
    <x v="2"/>
    <x v="6"/>
    <x v="1"/>
    <x v="440"/>
    <n v="2550.14"/>
    <x v="14"/>
    <n v="5100.28"/>
    <n v="1530.0839999999998"/>
    <n v="3060.1679999999997"/>
    <n v="29.7"/>
    <n v="2010.412"/>
    <s v="No"/>
    <n v="0"/>
    <n v="2010.412"/>
  </r>
  <r>
    <n v="26060"/>
    <n v="90833"/>
    <s v="Critical"/>
    <n v="1113"/>
    <x v="365"/>
    <x v="0"/>
    <s v="United States"/>
    <s v="West"/>
    <s v="Colorado"/>
    <s v="Arvada"/>
    <n v="80004"/>
    <d v="2015-04-06T00:00:00"/>
    <d v="2015-04-07T00:00:00"/>
    <s v="Regular Air"/>
    <x v="0"/>
    <x v="0"/>
    <x v="9"/>
    <x v="3"/>
    <x v="277"/>
    <n v="2.89"/>
    <x v="33"/>
    <n v="40.46"/>
    <n v="1.4450000000000001"/>
    <n v="20.23"/>
    <n v="0.5"/>
    <n v="19.73"/>
    <s v="No"/>
    <n v="0"/>
    <n v="19.73"/>
  </r>
  <r>
    <n v="26061"/>
    <n v="90833"/>
    <s v="Critical"/>
    <n v="1113"/>
    <x v="365"/>
    <x v="0"/>
    <s v="United States"/>
    <s v="West"/>
    <s v="Colorado"/>
    <s v="Arvada"/>
    <n v="80004"/>
    <d v="2015-04-06T00:00:00"/>
    <d v="2015-04-08T00:00:00"/>
    <s v="Regular Air"/>
    <x v="0"/>
    <x v="2"/>
    <x v="5"/>
    <x v="2"/>
    <x v="241"/>
    <n v="55.99"/>
    <x v="29"/>
    <n v="279.95"/>
    <n v="33.594000000000001"/>
    <n v="167.97"/>
    <n v="5"/>
    <n v="106.97999999999999"/>
    <s v="No"/>
    <n v="0"/>
    <n v="106.97999999999999"/>
  </r>
  <r>
    <n v="21579"/>
    <n v="86768"/>
    <s v="Not Specified"/>
    <n v="1117"/>
    <x v="366"/>
    <x v="0"/>
    <s v="United States"/>
    <s v="West"/>
    <s v="Arizona"/>
    <s v="Tucson"/>
    <n v="85705"/>
    <d v="2015-02-05T00:00:00"/>
    <d v="2015-02-06T00:00:00"/>
    <s v="Regular Air"/>
    <x v="1"/>
    <x v="0"/>
    <x v="10"/>
    <x v="6"/>
    <x v="333"/>
    <n v="64.650000000000006"/>
    <x v="0"/>
    <n v="258.60000000000002"/>
    <n v="32.325000000000003"/>
    <n v="129.30000000000001"/>
    <n v="35"/>
    <n v="94.300000000000011"/>
    <s v="No"/>
    <n v="0"/>
    <n v="94.300000000000011"/>
  </r>
  <r>
    <n v="21329"/>
    <n v="86767"/>
    <s v="Low"/>
    <n v="1121"/>
    <x v="367"/>
    <x v="0"/>
    <s v="United States"/>
    <s v="West"/>
    <s v="California"/>
    <s v="Temecula"/>
    <n v="92592"/>
    <d v="2015-02-07T00:00:00"/>
    <d v="2015-02-14T00:00:00"/>
    <s v="Regular Air"/>
    <x v="3"/>
    <x v="0"/>
    <x v="7"/>
    <x v="3"/>
    <x v="441"/>
    <n v="19.98"/>
    <x v="15"/>
    <n v="159.84"/>
    <n v="9.99"/>
    <n v="79.92"/>
    <n v="8.68"/>
    <n v="71.240000000000009"/>
    <s v="No"/>
    <n v="0"/>
    <n v="71.240000000000009"/>
  </r>
  <r>
    <n v="21330"/>
    <n v="86767"/>
    <s v="Low"/>
    <n v="1121"/>
    <x v="367"/>
    <x v="0"/>
    <s v="United States"/>
    <s v="West"/>
    <s v="California"/>
    <s v="Temecula"/>
    <n v="92592"/>
    <d v="2015-02-07T00:00:00"/>
    <d v="2015-02-09T00:00:00"/>
    <s v="Regular Air"/>
    <x v="3"/>
    <x v="2"/>
    <x v="5"/>
    <x v="3"/>
    <x v="442"/>
    <n v="125.99"/>
    <x v="4"/>
    <n v="881.93"/>
    <n v="75.593999999999994"/>
    <n v="529.1579999999999"/>
    <n v="7.69"/>
    <n v="345.08200000000005"/>
    <s v="No"/>
    <n v="0"/>
    <n v="345.08200000000005"/>
  </r>
  <r>
    <n v="20612"/>
    <n v="87015"/>
    <s v="High"/>
    <n v="1123"/>
    <x v="368"/>
    <x v="0"/>
    <s v="United States"/>
    <s v="West"/>
    <s v="California"/>
    <s v="Roseville"/>
    <n v="95661"/>
    <d v="2015-03-15T00:00:00"/>
    <d v="2015-03-18T00:00:00"/>
    <s v="Regular Air"/>
    <x v="2"/>
    <x v="0"/>
    <x v="8"/>
    <x v="3"/>
    <x v="443"/>
    <n v="7.3"/>
    <x v="33"/>
    <n v="102.2"/>
    <n v="3.65"/>
    <n v="51.1"/>
    <n v="7.72"/>
    <n v="43.38"/>
    <s v="No"/>
    <n v="0"/>
    <n v="43.38"/>
  </r>
  <r>
    <n v="18212"/>
    <n v="87016"/>
    <s v="High"/>
    <n v="1123"/>
    <x v="368"/>
    <x v="0"/>
    <s v="United States"/>
    <s v="West"/>
    <s v="California"/>
    <s v="Roseville"/>
    <n v="95661"/>
    <d v="2015-06-20T00:00:00"/>
    <d v="2015-06-22T00:00:00"/>
    <s v="Regular Air"/>
    <x v="2"/>
    <x v="2"/>
    <x v="5"/>
    <x v="3"/>
    <x v="32"/>
    <n v="175.99"/>
    <x v="2"/>
    <n v="3871.78"/>
    <n v="105.59400000000001"/>
    <n v="2323.0680000000002"/>
    <n v="4.99"/>
    <n v="1543.722"/>
    <s v="No"/>
    <n v="0"/>
    <n v="1543.722"/>
  </r>
  <r>
    <n v="18211"/>
    <n v="87016"/>
    <s v="High"/>
    <n v="1124"/>
    <x v="369"/>
    <x v="1"/>
    <s v="United States"/>
    <s v="East"/>
    <s v="Connecticut"/>
    <s v="Norwich"/>
    <n v="6360"/>
    <d v="2015-06-20T00:00:00"/>
    <d v="2015-06-21T00:00:00"/>
    <s v="Delivery Truck"/>
    <x v="2"/>
    <x v="1"/>
    <x v="14"/>
    <x v="5"/>
    <x v="263"/>
    <n v="160.97999999999999"/>
    <x v="8"/>
    <n v="2897.64"/>
    <n v="80.489999999999995"/>
    <n v="1448.82"/>
    <n v="35.020000000000003"/>
    <n v="1413.8"/>
    <s v="No"/>
    <n v="0"/>
    <n v="1413.8"/>
  </r>
  <r>
    <n v="22052"/>
    <n v="87221"/>
    <s v="Medium"/>
    <n v="1127"/>
    <x v="370"/>
    <x v="2"/>
    <s v="United States"/>
    <s v="Central"/>
    <s v="Texas"/>
    <s v="Eagle Pass"/>
    <n v="78852"/>
    <d v="2015-02-24T00:00:00"/>
    <d v="2015-02-26T00:00:00"/>
    <s v="Regular Air"/>
    <x v="3"/>
    <x v="0"/>
    <x v="15"/>
    <x v="3"/>
    <x v="326"/>
    <n v="4.0599999999999996"/>
    <x v="3"/>
    <n v="64.959999999999994"/>
    <n v="2.0299999999999998"/>
    <n v="32.479999999999997"/>
    <n v="6.89"/>
    <n v="25.589999999999996"/>
    <s v="No"/>
    <n v="0"/>
    <n v="25.589999999999996"/>
  </r>
  <r>
    <n v="26377"/>
    <n v="87222"/>
    <s v="Low"/>
    <n v="1127"/>
    <x v="370"/>
    <x v="2"/>
    <s v="United States"/>
    <s v="Central"/>
    <s v="Texas"/>
    <s v="Eagle Pass"/>
    <n v="78852"/>
    <d v="2015-06-22T00:00:00"/>
    <d v="2015-06-26T00:00:00"/>
    <s v="Regular Air"/>
    <x v="3"/>
    <x v="0"/>
    <x v="3"/>
    <x v="0"/>
    <x v="444"/>
    <n v="4.71"/>
    <x v="22"/>
    <n v="89.49"/>
    <n v="2.355"/>
    <n v="44.744999999999997"/>
    <n v="0.7"/>
    <n v="44.044999999999995"/>
    <s v="No"/>
    <n v="0"/>
    <n v="44.044999999999995"/>
  </r>
  <r>
    <n v="26378"/>
    <n v="87222"/>
    <s v="Low"/>
    <n v="1128"/>
    <x v="371"/>
    <x v="2"/>
    <s v="United States"/>
    <s v="Central"/>
    <s v="Texas"/>
    <s v="Edinburg"/>
    <n v="78539"/>
    <d v="2015-06-22T00:00:00"/>
    <d v="2015-06-27T00:00:00"/>
    <s v="Regular Air"/>
    <x v="3"/>
    <x v="0"/>
    <x v="7"/>
    <x v="0"/>
    <x v="445"/>
    <n v="4.2"/>
    <x v="13"/>
    <n v="54.6"/>
    <n v="2.1"/>
    <n v="27.3"/>
    <n v="2.2599999999999998"/>
    <n v="25.04"/>
    <s v="No"/>
    <n v="0"/>
    <n v="25.04"/>
  </r>
  <r>
    <n v="4501"/>
    <n v="32037"/>
    <s v="Low"/>
    <n v="1129"/>
    <x v="372"/>
    <x v="1"/>
    <s v="United States"/>
    <s v="East"/>
    <s v="Massachusetts"/>
    <s v="Boston"/>
    <n v="2118"/>
    <d v="2015-02-16T00:00:00"/>
    <d v="2015-02-23T00:00:00"/>
    <s v="Regular Air"/>
    <x v="1"/>
    <x v="0"/>
    <x v="8"/>
    <x v="3"/>
    <x v="331"/>
    <n v="8.6"/>
    <x v="25"/>
    <n v="318.2"/>
    <n v="4.3"/>
    <n v="159.1"/>
    <n v="6.19"/>
    <n v="152.91"/>
    <s v="No"/>
    <n v="0"/>
    <n v="152.91"/>
  </r>
  <r>
    <n v="4502"/>
    <n v="32037"/>
    <s v="Low"/>
    <n v="1129"/>
    <x v="372"/>
    <x v="1"/>
    <s v="United States"/>
    <s v="East"/>
    <s v="Massachusetts"/>
    <s v="Boston"/>
    <n v="2118"/>
    <d v="2015-02-16T00:00:00"/>
    <d v="2015-02-20T00:00:00"/>
    <s v="Regular Air"/>
    <x v="1"/>
    <x v="2"/>
    <x v="16"/>
    <x v="6"/>
    <x v="446"/>
    <n v="699.99"/>
    <x v="41"/>
    <n v="10499.85"/>
    <n v="419.99399999999997"/>
    <n v="6299.91"/>
    <n v="24.49"/>
    <n v="4175.4500000000007"/>
    <s v="No"/>
    <n v="0"/>
    <n v="4175.4500000000007"/>
  </r>
  <r>
    <n v="6891"/>
    <n v="49125"/>
    <s v="Not Specified"/>
    <n v="1129"/>
    <x v="372"/>
    <x v="1"/>
    <s v="United States"/>
    <s v="East"/>
    <s v="Massachusetts"/>
    <s v="Boston"/>
    <n v="2118"/>
    <d v="2015-03-29T00:00:00"/>
    <d v="2015-03-31T00:00:00"/>
    <s v="Express Air"/>
    <x v="0"/>
    <x v="0"/>
    <x v="7"/>
    <x v="3"/>
    <x v="447"/>
    <n v="5.78"/>
    <x v="30"/>
    <n v="167.62"/>
    <n v="2.89"/>
    <n v="83.81"/>
    <n v="7.64"/>
    <n v="76.17"/>
    <s v="No"/>
    <n v="0"/>
    <n v="76.17"/>
  </r>
  <r>
    <n v="1917"/>
    <n v="13735"/>
    <s v="Medium"/>
    <n v="1129"/>
    <x v="372"/>
    <x v="1"/>
    <s v="United States"/>
    <s v="East"/>
    <s v="Massachusetts"/>
    <s v="Boston"/>
    <n v="2118"/>
    <d v="2015-05-21T00:00:00"/>
    <d v="2015-05-23T00:00:00"/>
    <s v="Regular Air"/>
    <x v="1"/>
    <x v="0"/>
    <x v="4"/>
    <x v="3"/>
    <x v="448"/>
    <n v="7.64"/>
    <x v="52"/>
    <n v="397.28"/>
    <n v="3.82"/>
    <n v="198.64"/>
    <n v="1.39"/>
    <n v="197.25"/>
    <s v="No"/>
    <n v="0"/>
    <n v="197.25"/>
  </r>
  <r>
    <n v="5568"/>
    <n v="39430"/>
    <s v="Low"/>
    <n v="1129"/>
    <x v="372"/>
    <x v="1"/>
    <s v="United States"/>
    <s v="East"/>
    <s v="Massachusetts"/>
    <s v="Boston"/>
    <n v="2118"/>
    <d v="2015-06-13T00:00:00"/>
    <d v="2015-06-17T00:00:00"/>
    <s v="Regular Air"/>
    <x v="0"/>
    <x v="2"/>
    <x v="13"/>
    <x v="3"/>
    <x v="449"/>
    <n v="30.98"/>
    <x v="60"/>
    <n v="1363.1200000000001"/>
    <n v="18.588000000000001"/>
    <n v="817.87200000000007"/>
    <n v="6.5"/>
    <n v="538.74800000000005"/>
    <s v="No"/>
    <n v="0"/>
    <n v="538.74800000000005"/>
  </r>
  <r>
    <n v="8099"/>
    <n v="57794"/>
    <s v="Low"/>
    <n v="1129"/>
    <x v="372"/>
    <x v="1"/>
    <s v="United States"/>
    <s v="East"/>
    <s v="Massachusetts"/>
    <s v="Boston"/>
    <n v="2118"/>
    <d v="2015-01-26T00:00:00"/>
    <d v="2015-01-28T00:00:00"/>
    <s v="Regular Air"/>
    <x v="1"/>
    <x v="0"/>
    <x v="7"/>
    <x v="3"/>
    <x v="46"/>
    <n v="4.9800000000000004"/>
    <x v="22"/>
    <n v="94.62"/>
    <n v="2.4900000000000002"/>
    <n v="47.31"/>
    <n v="6.07"/>
    <n v="41.24"/>
    <s v="No"/>
    <n v="0"/>
    <n v="41.24"/>
  </r>
  <r>
    <n v="19917"/>
    <n v="88103"/>
    <s v="Medium"/>
    <n v="1131"/>
    <x v="373"/>
    <x v="2"/>
    <s v="United States"/>
    <s v="Central"/>
    <s v="Texas"/>
    <s v="El Paso"/>
    <n v="79907"/>
    <d v="2015-05-21T00:00:00"/>
    <d v="2015-05-23T00:00:00"/>
    <s v="Regular Air"/>
    <x v="1"/>
    <x v="0"/>
    <x v="4"/>
    <x v="3"/>
    <x v="448"/>
    <n v="7.64"/>
    <x v="13"/>
    <n v="99.32"/>
    <n v="3.82"/>
    <n v="49.66"/>
    <n v="1.39"/>
    <n v="48.269999999999996"/>
    <s v="No"/>
    <n v="0"/>
    <n v="48.269999999999996"/>
  </r>
  <r>
    <n v="23860"/>
    <n v="88101"/>
    <s v="Medium"/>
    <n v="1132"/>
    <x v="374"/>
    <x v="2"/>
    <s v="United States"/>
    <s v="Central"/>
    <s v="Texas"/>
    <s v="Euless"/>
    <n v="76039"/>
    <d v="2015-02-10T00:00:00"/>
    <d v="2015-02-11T00:00:00"/>
    <s v="Regular Air"/>
    <x v="0"/>
    <x v="0"/>
    <x v="8"/>
    <x v="3"/>
    <x v="214"/>
    <n v="6.37"/>
    <x v="6"/>
    <n v="38.22"/>
    <n v="3.1850000000000001"/>
    <n v="19.11"/>
    <n v="5.19"/>
    <n v="13.919999999999998"/>
    <s v="No"/>
    <n v="0"/>
    <n v="13.919999999999998"/>
  </r>
  <r>
    <n v="22501"/>
    <n v="88102"/>
    <s v="Low"/>
    <n v="1132"/>
    <x v="374"/>
    <x v="2"/>
    <s v="United States"/>
    <s v="Central"/>
    <s v="Texas"/>
    <s v="Euless"/>
    <n v="76039"/>
    <d v="2015-02-16T00:00:00"/>
    <d v="2015-02-23T00:00:00"/>
    <s v="Regular Air"/>
    <x v="1"/>
    <x v="0"/>
    <x v="8"/>
    <x v="3"/>
    <x v="331"/>
    <n v="8.6"/>
    <x v="23"/>
    <n v="77.399999999999991"/>
    <n v="4.3"/>
    <n v="38.699999999999996"/>
    <n v="6.19"/>
    <n v="32.51"/>
    <s v="No"/>
    <n v="0"/>
    <n v="32.51"/>
  </r>
  <r>
    <n v="22502"/>
    <n v="88102"/>
    <s v="Low"/>
    <n v="1132"/>
    <x v="374"/>
    <x v="2"/>
    <s v="United States"/>
    <s v="Central"/>
    <s v="Texas"/>
    <s v="Euless"/>
    <n v="76039"/>
    <d v="2015-02-16T00:00:00"/>
    <d v="2015-02-20T00:00:00"/>
    <s v="Regular Air"/>
    <x v="1"/>
    <x v="2"/>
    <x v="16"/>
    <x v="6"/>
    <x v="446"/>
    <n v="699.99"/>
    <x v="0"/>
    <n v="2799.96"/>
    <n v="419.99399999999997"/>
    <n v="1679.9759999999999"/>
    <n v="24.49"/>
    <n v="1095.4940000000001"/>
    <s v="No"/>
    <n v="0"/>
    <n v="1095.4940000000001"/>
  </r>
  <r>
    <n v="23568"/>
    <n v="88104"/>
    <s v="Low"/>
    <n v="1132"/>
    <x v="374"/>
    <x v="2"/>
    <s v="United States"/>
    <s v="Central"/>
    <s v="Texas"/>
    <s v="Euless"/>
    <n v="76039"/>
    <d v="2015-06-13T00:00:00"/>
    <d v="2015-06-17T00:00:00"/>
    <s v="Regular Air"/>
    <x v="0"/>
    <x v="2"/>
    <x v="13"/>
    <x v="3"/>
    <x v="449"/>
    <n v="30.98"/>
    <x v="21"/>
    <n v="340.78000000000003"/>
    <n v="18.588000000000001"/>
    <n v="204.46800000000002"/>
    <n v="6.5"/>
    <n v="129.81200000000001"/>
    <s v="No"/>
    <n v="0"/>
    <n v="129.81200000000001"/>
  </r>
  <r>
    <n v="26099"/>
    <n v="88105"/>
    <s v="Low"/>
    <n v="1133"/>
    <x v="375"/>
    <x v="2"/>
    <s v="United States"/>
    <s v="Central"/>
    <s v="Texas"/>
    <s v="Farmers Branch"/>
    <n v="75234"/>
    <d v="2015-01-26T00:00:00"/>
    <d v="2015-01-28T00:00:00"/>
    <s v="Regular Air"/>
    <x v="1"/>
    <x v="0"/>
    <x v="7"/>
    <x v="3"/>
    <x v="46"/>
    <n v="4.9800000000000004"/>
    <x v="29"/>
    <n v="24.900000000000002"/>
    <n v="2.4900000000000002"/>
    <n v="12.450000000000001"/>
    <n v="6.07"/>
    <n v="6.3800000000000008"/>
    <s v="No"/>
    <n v="0"/>
    <n v="6.3800000000000008"/>
  </r>
  <r>
    <n v="22119"/>
    <n v="87940"/>
    <s v="High"/>
    <n v="1136"/>
    <x v="376"/>
    <x v="2"/>
    <s v="United States"/>
    <s v="Central"/>
    <s v="Illinois"/>
    <s v="Carol Stream"/>
    <n v="60188"/>
    <d v="2015-01-02T00:00:00"/>
    <d v="2015-01-04T00:00:00"/>
    <s v="Delivery Truck"/>
    <x v="3"/>
    <x v="2"/>
    <x v="6"/>
    <x v="1"/>
    <x v="450"/>
    <n v="270.97000000000003"/>
    <x v="41"/>
    <n v="4064.55"/>
    <n v="162.58200000000002"/>
    <n v="2438.7300000000005"/>
    <n v="28.06"/>
    <n v="1597.7599999999998"/>
    <s v="No"/>
    <n v="0"/>
    <n v="1597.7599999999998"/>
  </r>
  <r>
    <n v="19357"/>
    <n v="86574"/>
    <s v="Medium"/>
    <n v="1138"/>
    <x v="377"/>
    <x v="2"/>
    <s v="United States"/>
    <s v="Central"/>
    <s v="Texas"/>
    <s v="The Colony"/>
    <n v="75056"/>
    <d v="2015-02-16T00:00:00"/>
    <d v="2015-02-19T00:00:00"/>
    <s v="Delivery Truck"/>
    <x v="1"/>
    <x v="1"/>
    <x v="1"/>
    <x v="1"/>
    <x v="48"/>
    <n v="160.97999999999999"/>
    <x v="12"/>
    <n v="160.97999999999999"/>
    <n v="80.489999999999995"/>
    <n v="80.489999999999995"/>
    <n v="30"/>
    <n v="50.489999999999995"/>
    <s v="No"/>
    <n v="0"/>
    <n v="50.489999999999995"/>
  </r>
  <r>
    <n v="25467"/>
    <n v="86573"/>
    <s v="Medium"/>
    <n v="1142"/>
    <x v="378"/>
    <x v="2"/>
    <s v="United States"/>
    <s v="Central"/>
    <s v="Texas"/>
    <s v="Waco"/>
    <n v="76706"/>
    <d v="2015-01-04T00:00:00"/>
    <d v="2015-01-06T00:00:00"/>
    <s v="Regular Air"/>
    <x v="1"/>
    <x v="0"/>
    <x v="15"/>
    <x v="3"/>
    <x v="451"/>
    <n v="363.25"/>
    <x v="4"/>
    <n v="2542.75"/>
    <n v="181.625"/>
    <n v="1271.375"/>
    <n v="19.989999999999998"/>
    <n v="1251.385"/>
    <s v="No"/>
    <n v="0"/>
    <n v="1251.385"/>
  </r>
  <r>
    <n v="24539"/>
    <n v="86575"/>
    <s v="Medium"/>
    <n v="1142"/>
    <x v="378"/>
    <x v="2"/>
    <s v="United States"/>
    <s v="Central"/>
    <s v="Texas"/>
    <s v="Waco"/>
    <n v="76706"/>
    <d v="2015-06-06T00:00:00"/>
    <d v="2015-06-09T00:00:00"/>
    <s v="Regular Air"/>
    <x v="1"/>
    <x v="0"/>
    <x v="7"/>
    <x v="3"/>
    <x v="62"/>
    <n v="18.97"/>
    <x v="21"/>
    <n v="208.67"/>
    <n v="9.4849999999999994"/>
    <n v="104.33499999999999"/>
    <n v="9.5399999999999991"/>
    <n v="94.794999999999987"/>
    <s v="No"/>
    <n v="0"/>
    <n v="94.794999999999987"/>
  </r>
  <r>
    <n v="25179"/>
    <n v="91344"/>
    <s v="Low"/>
    <n v="1151"/>
    <x v="379"/>
    <x v="1"/>
    <s v="United States"/>
    <s v="East"/>
    <s v="Massachusetts"/>
    <s v="South Hadley"/>
    <n v="1075"/>
    <d v="2015-06-09T00:00:00"/>
    <d v="2015-06-09T00:00:00"/>
    <s v="Regular Air"/>
    <x v="0"/>
    <x v="1"/>
    <x v="2"/>
    <x v="0"/>
    <x v="150"/>
    <n v="7.59"/>
    <x v="12"/>
    <n v="7.59"/>
    <n v="3.7949999999999999"/>
    <n v="3.7949999999999999"/>
    <n v="4"/>
    <n v="-0.20500000000000007"/>
    <s v="No"/>
    <n v="0"/>
    <n v="-0.20500000000000007"/>
  </r>
  <r>
    <n v="24224"/>
    <n v="90853"/>
    <s v="Critical"/>
    <n v="1155"/>
    <x v="380"/>
    <x v="0"/>
    <s v="United States"/>
    <s v="West"/>
    <s v="California"/>
    <s v="Montebello"/>
    <n v="90640"/>
    <d v="2015-01-02T00:00:00"/>
    <d v="2015-01-04T00:00:00"/>
    <s v="Express Air"/>
    <x v="3"/>
    <x v="0"/>
    <x v="7"/>
    <x v="0"/>
    <x v="452"/>
    <n v="9.11"/>
    <x v="0"/>
    <n v="36.44"/>
    <n v="4.5549999999999997"/>
    <n v="18.22"/>
    <n v="2.15"/>
    <n v="16.07"/>
    <s v="No"/>
    <n v="0"/>
    <n v="16.07"/>
  </r>
  <r>
    <n v="24225"/>
    <n v="90853"/>
    <s v="Critical"/>
    <n v="1155"/>
    <x v="380"/>
    <x v="0"/>
    <s v="United States"/>
    <s v="West"/>
    <s v="California"/>
    <s v="Montebello"/>
    <n v="90640"/>
    <d v="2015-01-02T00:00:00"/>
    <d v="2015-01-02T00:00:00"/>
    <s v="Regular Air"/>
    <x v="3"/>
    <x v="0"/>
    <x v="7"/>
    <x v="0"/>
    <x v="231"/>
    <n v="15.04"/>
    <x v="21"/>
    <n v="165.44"/>
    <n v="7.52"/>
    <n v="82.72"/>
    <n v="1.97"/>
    <n v="80.75"/>
    <s v="No"/>
    <n v="0"/>
    <n v="80.75"/>
  </r>
  <r>
    <n v="20212"/>
    <n v="90855"/>
    <s v="High"/>
    <n v="1156"/>
    <x v="381"/>
    <x v="1"/>
    <s v="United States"/>
    <s v="East"/>
    <s v="Massachusetts"/>
    <s v="Tewksbury"/>
    <n v="1876"/>
    <d v="2015-02-14T00:00:00"/>
    <d v="2015-02-15T00:00:00"/>
    <s v="Regular Air"/>
    <x v="3"/>
    <x v="2"/>
    <x v="5"/>
    <x v="3"/>
    <x v="44"/>
    <n v="175.99"/>
    <x v="4"/>
    <n v="1231.93"/>
    <n v="105.59400000000001"/>
    <n v="739.15800000000002"/>
    <n v="8.99"/>
    <n v="483.78200000000004"/>
    <s v="No"/>
    <n v="0"/>
    <n v="483.78200000000004"/>
  </r>
  <r>
    <n v="20897"/>
    <n v="90854"/>
    <s v="High"/>
    <n v="1159"/>
    <x v="382"/>
    <x v="1"/>
    <s v="United States"/>
    <s v="East"/>
    <s v="New Jersey"/>
    <s v="Union City"/>
    <n v="7086"/>
    <d v="2015-05-20T00:00:00"/>
    <d v="2015-05-21T00:00:00"/>
    <s v="Delivery Truck"/>
    <x v="3"/>
    <x v="1"/>
    <x v="14"/>
    <x v="5"/>
    <x v="77"/>
    <n v="100.98"/>
    <x v="12"/>
    <n v="100.98"/>
    <n v="50.49"/>
    <n v="50.49"/>
    <n v="35.840000000000003"/>
    <n v="14.649999999999999"/>
    <s v="No"/>
    <n v="0"/>
    <n v="14.649999999999999"/>
  </r>
  <r>
    <n v="18860"/>
    <n v="87520"/>
    <s v="Not Specified"/>
    <n v="1170"/>
    <x v="383"/>
    <x v="1"/>
    <s v="United States"/>
    <s v="East"/>
    <s v="Delaware"/>
    <s v="Newark"/>
    <n v="19711"/>
    <d v="2015-06-02T00:00:00"/>
    <d v="2015-06-03T00:00:00"/>
    <s v="Regular Air"/>
    <x v="3"/>
    <x v="0"/>
    <x v="4"/>
    <x v="3"/>
    <x v="453"/>
    <n v="9.7799999999999994"/>
    <x v="22"/>
    <n v="185.82"/>
    <n v="4.8899999999999997"/>
    <n v="92.91"/>
    <n v="1.39"/>
    <n v="91.52"/>
    <s v="No"/>
    <n v="0"/>
    <n v="91.52"/>
  </r>
  <r>
    <n v="18861"/>
    <n v="87520"/>
    <s v="Not Specified"/>
    <n v="1170"/>
    <x v="383"/>
    <x v="1"/>
    <s v="United States"/>
    <s v="East"/>
    <s v="Delaware"/>
    <s v="Newark"/>
    <n v="19711"/>
    <d v="2015-06-02T00:00:00"/>
    <d v="2015-06-04T00:00:00"/>
    <s v="Regular Air"/>
    <x v="3"/>
    <x v="2"/>
    <x v="5"/>
    <x v="3"/>
    <x v="454"/>
    <n v="200.99"/>
    <x v="6"/>
    <n v="1205.94"/>
    <n v="120.59399999999999"/>
    <n v="723.56399999999996"/>
    <n v="8.08"/>
    <n v="474.29600000000011"/>
    <s v="No"/>
    <n v="0"/>
    <n v="474.29600000000011"/>
  </r>
  <r>
    <n v="19182"/>
    <n v="89787"/>
    <s v="High"/>
    <n v="1178"/>
    <x v="384"/>
    <x v="3"/>
    <s v="United States"/>
    <s v="South"/>
    <s v="Florida"/>
    <s v="Altamonte Springs"/>
    <n v="32701"/>
    <d v="2015-04-09T00:00:00"/>
    <d v="2015-04-11T00:00:00"/>
    <s v="Regular Air"/>
    <x v="3"/>
    <x v="0"/>
    <x v="15"/>
    <x v="6"/>
    <x v="238"/>
    <n v="4.4800000000000004"/>
    <x v="14"/>
    <n v="8.9600000000000009"/>
    <n v="2.2400000000000002"/>
    <n v="4.4800000000000004"/>
    <n v="49"/>
    <n v="-44.519999999999996"/>
    <s v="No"/>
    <n v="0"/>
    <n v="-44.519999999999996"/>
  </r>
  <r>
    <n v="19183"/>
    <n v="89787"/>
    <s v="High"/>
    <n v="1178"/>
    <x v="384"/>
    <x v="3"/>
    <s v="United States"/>
    <s v="South"/>
    <s v="Florida"/>
    <s v="Altamonte Springs"/>
    <n v="32701"/>
    <d v="2015-04-09T00:00:00"/>
    <d v="2015-04-11T00:00:00"/>
    <s v="Delivery Truck"/>
    <x v="3"/>
    <x v="1"/>
    <x v="1"/>
    <x v="1"/>
    <x v="455"/>
    <n v="350.99"/>
    <x v="5"/>
    <n v="3509.9"/>
    <n v="175.495"/>
    <n v="1754.95"/>
    <n v="39"/>
    <n v="1715.95"/>
    <s v="No"/>
    <n v="0"/>
    <n v="1715.95"/>
  </r>
  <r>
    <n v="19184"/>
    <n v="89787"/>
    <s v="High"/>
    <n v="1178"/>
    <x v="384"/>
    <x v="3"/>
    <s v="United States"/>
    <s v="South"/>
    <s v="Florida"/>
    <s v="Altamonte Springs"/>
    <n v="32701"/>
    <d v="2015-04-09T00:00:00"/>
    <d v="2015-04-11T00:00:00"/>
    <s v="Express Air"/>
    <x v="3"/>
    <x v="2"/>
    <x v="13"/>
    <x v="3"/>
    <x v="456"/>
    <n v="40.98"/>
    <x v="4"/>
    <n v="286.85999999999996"/>
    <n v="24.587999999999997"/>
    <n v="172.11599999999999"/>
    <n v="6.5"/>
    <n v="108.24399999999997"/>
    <s v="No"/>
    <n v="0"/>
    <n v="108.24399999999997"/>
  </r>
  <r>
    <n v="19185"/>
    <n v="89787"/>
    <s v="High"/>
    <n v="1178"/>
    <x v="384"/>
    <x v="3"/>
    <s v="United States"/>
    <s v="South"/>
    <s v="Florida"/>
    <s v="Altamonte Springs"/>
    <n v="32701"/>
    <d v="2015-04-09T00:00:00"/>
    <d v="2015-04-10T00:00:00"/>
    <s v="Delivery Truck"/>
    <x v="3"/>
    <x v="1"/>
    <x v="11"/>
    <x v="1"/>
    <x v="356"/>
    <n v="349.45"/>
    <x v="4"/>
    <n v="2446.15"/>
    <n v="174.72499999999999"/>
    <n v="1223.075"/>
    <n v="60"/>
    <n v="1163.075"/>
    <s v="No"/>
    <n v="0"/>
    <n v="1163.075"/>
  </r>
  <r>
    <n v="19484"/>
    <n v="86913"/>
    <s v="High"/>
    <n v="1182"/>
    <x v="385"/>
    <x v="0"/>
    <s v="United States"/>
    <s v="West"/>
    <s v="Utah"/>
    <s v="Spanish Fork"/>
    <n v="84660"/>
    <d v="2015-05-23T00:00:00"/>
    <d v="2015-05-23T00:00:00"/>
    <s v="Regular Air"/>
    <x v="1"/>
    <x v="0"/>
    <x v="9"/>
    <x v="3"/>
    <x v="413"/>
    <n v="2.61"/>
    <x v="41"/>
    <n v="39.15"/>
    <n v="1.3049999999999999"/>
    <n v="19.574999999999999"/>
    <n v="0.5"/>
    <n v="19.074999999999999"/>
    <s v="No"/>
    <n v="0"/>
    <n v="19.074999999999999"/>
  </r>
  <r>
    <n v="21522"/>
    <n v="86914"/>
    <s v="Not Specified"/>
    <n v="1183"/>
    <x v="386"/>
    <x v="0"/>
    <s v="United States"/>
    <s v="West"/>
    <s v="Utah"/>
    <s v="Springville"/>
    <n v="84663"/>
    <d v="2015-06-29T00:00:00"/>
    <d v="2015-06-29T00:00:00"/>
    <s v="Regular Air"/>
    <x v="1"/>
    <x v="2"/>
    <x v="5"/>
    <x v="2"/>
    <x v="457"/>
    <n v="35.99"/>
    <x v="23"/>
    <n v="323.91000000000003"/>
    <n v="21.594000000000001"/>
    <n v="194.346"/>
    <n v="3.3"/>
    <n v="126.26400000000002"/>
    <s v="No"/>
    <n v="0"/>
    <n v="126.26400000000002"/>
  </r>
  <r>
    <n v="22190"/>
    <n v="85938"/>
    <s v="Medium"/>
    <n v="1185"/>
    <x v="387"/>
    <x v="3"/>
    <s v="United States"/>
    <s v="South"/>
    <s v="Alabama"/>
    <s v="Madison"/>
    <n v="35756"/>
    <d v="2015-03-21T00:00:00"/>
    <d v="2015-03-22T00:00:00"/>
    <s v="Regular Air"/>
    <x v="3"/>
    <x v="2"/>
    <x v="6"/>
    <x v="6"/>
    <x v="458"/>
    <n v="6783.02"/>
    <x v="17"/>
    <n v="20349.060000000001"/>
    <n v="4069.8119999999999"/>
    <n v="12209.436"/>
    <n v="24.49"/>
    <n v="8115.1340000000018"/>
    <s v="No"/>
    <n v="0"/>
    <n v="8115.1340000000018"/>
  </r>
  <r>
    <n v="20764"/>
    <n v="85940"/>
    <s v="Not Specified"/>
    <n v="1185"/>
    <x v="387"/>
    <x v="3"/>
    <s v="United States"/>
    <s v="South"/>
    <s v="Alabama"/>
    <s v="Madison"/>
    <n v="35756"/>
    <d v="2015-04-10T00:00:00"/>
    <d v="2015-04-13T00:00:00"/>
    <s v="Regular Air"/>
    <x v="3"/>
    <x v="0"/>
    <x v="15"/>
    <x v="4"/>
    <x v="459"/>
    <n v="11.7"/>
    <x v="15"/>
    <n v="93.6"/>
    <n v="5.85"/>
    <n v="46.8"/>
    <n v="6.96"/>
    <n v="39.839999999999996"/>
    <s v="No"/>
    <n v="0"/>
    <n v="39.839999999999996"/>
  </r>
  <r>
    <n v="24358"/>
    <n v="85939"/>
    <s v="Critical"/>
    <n v="1186"/>
    <x v="388"/>
    <x v="0"/>
    <s v="United States"/>
    <s v="West"/>
    <s v="California"/>
    <s v="Huntington Beach"/>
    <n v="92646"/>
    <d v="2015-04-09T00:00:00"/>
    <d v="2015-04-10T00:00:00"/>
    <s v="Delivery Truck"/>
    <x v="3"/>
    <x v="2"/>
    <x v="6"/>
    <x v="5"/>
    <x v="460"/>
    <n v="400.97"/>
    <x v="5"/>
    <n v="4009.7000000000003"/>
    <n v="240.58199999999999"/>
    <n v="2405.8199999999997"/>
    <n v="48.26"/>
    <n v="1555.6200000000006"/>
    <s v="No"/>
    <n v="0"/>
    <n v="1555.6200000000006"/>
  </r>
  <r>
    <n v="18829"/>
    <n v="87584"/>
    <s v="Low"/>
    <n v="1189"/>
    <x v="389"/>
    <x v="0"/>
    <s v="United States"/>
    <s v="West"/>
    <s v="California"/>
    <s v="Huntington Beach"/>
    <n v="92646"/>
    <d v="2015-06-17T00:00:00"/>
    <d v="2015-06-22T00:00:00"/>
    <s v="Regular Air"/>
    <x v="3"/>
    <x v="0"/>
    <x v="15"/>
    <x v="3"/>
    <x v="76"/>
    <n v="10.89"/>
    <x v="33"/>
    <n v="152.46"/>
    <n v="5.4450000000000003"/>
    <n v="76.23"/>
    <n v="4.5"/>
    <n v="71.73"/>
    <s v="No"/>
    <n v="0"/>
    <n v="71.73"/>
  </r>
  <r>
    <n v="18830"/>
    <n v="87584"/>
    <s v="Low"/>
    <n v="1189"/>
    <x v="389"/>
    <x v="0"/>
    <s v="United States"/>
    <s v="West"/>
    <s v="California"/>
    <s v="Huntington Beach"/>
    <n v="92646"/>
    <d v="2015-06-17T00:00:00"/>
    <d v="2015-06-22T00:00:00"/>
    <s v="Regular Air"/>
    <x v="3"/>
    <x v="1"/>
    <x v="2"/>
    <x v="3"/>
    <x v="304"/>
    <n v="10.64"/>
    <x v="3"/>
    <n v="170.24"/>
    <n v="5.32"/>
    <n v="85.12"/>
    <n v="5.16"/>
    <n v="79.960000000000008"/>
    <s v="No"/>
    <n v="0"/>
    <n v="79.960000000000008"/>
  </r>
  <r>
    <n v="18831"/>
    <n v="87584"/>
    <s v="Low"/>
    <n v="1189"/>
    <x v="389"/>
    <x v="0"/>
    <s v="United States"/>
    <s v="West"/>
    <s v="California"/>
    <s v="Huntington Beach"/>
    <n v="92646"/>
    <d v="2015-06-17T00:00:00"/>
    <d v="2015-06-19T00:00:00"/>
    <s v="Regular Air"/>
    <x v="3"/>
    <x v="1"/>
    <x v="2"/>
    <x v="3"/>
    <x v="461"/>
    <n v="7.96"/>
    <x v="0"/>
    <n v="31.84"/>
    <n v="3.98"/>
    <n v="15.92"/>
    <n v="4.95"/>
    <n v="10.969999999999999"/>
    <s v="No"/>
    <n v="0"/>
    <n v="10.969999999999999"/>
  </r>
  <r>
    <n v="19553"/>
    <n v="87587"/>
    <s v="Low"/>
    <n v="1191"/>
    <x v="390"/>
    <x v="1"/>
    <s v="United States"/>
    <s v="East"/>
    <s v="Connecticut"/>
    <s v="New Britain"/>
    <n v="6050"/>
    <d v="2015-06-28T00:00:00"/>
    <d v="2015-07-01T00:00:00"/>
    <s v="Regular Air"/>
    <x v="2"/>
    <x v="0"/>
    <x v="8"/>
    <x v="3"/>
    <x v="107"/>
    <n v="28.53"/>
    <x v="17"/>
    <n v="85.59"/>
    <n v="14.265000000000001"/>
    <n v="42.795000000000002"/>
    <n v="1.49"/>
    <n v="41.305"/>
    <s v="No"/>
    <n v="0"/>
    <n v="41.305"/>
  </r>
  <r>
    <n v="830"/>
    <n v="5984"/>
    <s v="Low"/>
    <n v="1193"/>
    <x v="391"/>
    <x v="1"/>
    <s v="United States"/>
    <s v="East"/>
    <s v="District of Columbia"/>
    <s v="Washington"/>
    <n v="20016"/>
    <d v="2015-06-17T00:00:00"/>
    <d v="2015-06-22T00:00:00"/>
    <s v="Regular Air"/>
    <x v="3"/>
    <x v="1"/>
    <x v="2"/>
    <x v="3"/>
    <x v="304"/>
    <n v="10.64"/>
    <x v="49"/>
    <n v="670.32"/>
    <n v="5.32"/>
    <n v="335.16"/>
    <n v="5.16"/>
    <n v="330"/>
    <s v="No"/>
    <n v="0"/>
    <n v="330"/>
  </r>
  <r>
    <n v="831"/>
    <n v="5984"/>
    <s v="Low"/>
    <n v="1193"/>
    <x v="391"/>
    <x v="1"/>
    <s v="United States"/>
    <s v="East"/>
    <s v="District of Columbia"/>
    <s v="Washington"/>
    <n v="20016"/>
    <d v="2015-06-17T00:00:00"/>
    <d v="2015-06-19T00:00:00"/>
    <s v="Regular Air"/>
    <x v="3"/>
    <x v="1"/>
    <x v="2"/>
    <x v="3"/>
    <x v="461"/>
    <n v="7.96"/>
    <x v="7"/>
    <n v="135.32"/>
    <n v="3.98"/>
    <n v="67.66"/>
    <n v="4.95"/>
    <n v="62.709999999999994"/>
    <s v="No"/>
    <n v="0"/>
    <n v="62.709999999999994"/>
  </r>
  <r>
    <n v="4131"/>
    <n v="29350"/>
    <s v="High"/>
    <n v="1193"/>
    <x v="391"/>
    <x v="1"/>
    <s v="United States"/>
    <s v="East"/>
    <s v="District of Columbia"/>
    <s v="Washington"/>
    <n v="20016"/>
    <d v="2015-02-25T00:00:00"/>
    <d v="2015-02-27T00:00:00"/>
    <s v="Regular Air"/>
    <x v="3"/>
    <x v="0"/>
    <x v="8"/>
    <x v="3"/>
    <x v="462"/>
    <n v="52.4"/>
    <x v="66"/>
    <n v="4454"/>
    <n v="26.2"/>
    <n v="2227"/>
    <n v="16.11"/>
    <n v="2210.89"/>
    <s v="No"/>
    <n v="0"/>
    <n v="2210.89"/>
  </r>
  <r>
    <n v="4133"/>
    <n v="29350"/>
    <s v="High"/>
    <n v="1193"/>
    <x v="391"/>
    <x v="1"/>
    <s v="United States"/>
    <s v="East"/>
    <s v="District of Columbia"/>
    <s v="Washington"/>
    <n v="20016"/>
    <d v="2015-02-25T00:00:00"/>
    <d v="2015-02-26T00:00:00"/>
    <s v="Express Air"/>
    <x v="3"/>
    <x v="0"/>
    <x v="0"/>
    <x v="0"/>
    <x v="463"/>
    <n v="36.549999999999997"/>
    <x v="67"/>
    <n v="3033.6499999999996"/>
    <n v="18.274999999999999"/>
    <n v="1516.8249999999998"/>
    <n v="13.89"/>
    <n v="1502.9349999999997"/>
    <s v="No"/>
    <n v="0"/>
    <n v="1502.9349999999997"/>
  </r>
  <r>
    <n v="5468"/>
    <n v="38852"/>
    <s v="Not Specified"/>
    <n v="1193"/>
    <x v="391"/>
    <x v="1"/>
    <s v="United States"/>
    <s v="East"/>
    <s v="District of Columbia"/>
    <s v="Washington"/>
    <n v="20016"/>
    <d v="2015-05-01T00:00:00"/>
    <d v="2015-05-03T00:00:00"/>
    <s v="Regular Air"/>
    <x v="2"/>
    <x v="0"/>
    <x v="8"/>
    <x v="3"/>
    <x v="370"/>
    <n v="5.98"/>
    <x v="66"/>
    <n v="508.3"/>
    <n v="2.99"/>
    <n v="254.15"/>
    <n v="1.49"/>
    <n v="252.66"/>
    <s v="No"/>
    <n v="0"/>
    <n v="252.66"/>
  </r>
  <r>
    <n v="1552"/>
    <n v="11206"/>
    <s v="Low"/>
    <n v="1193"/>
    <x v="391"/>
    <x v="1"/>
    <s v="United States"/>
    <s v="East"/>
    <s v="District of Columbia"/>
    <s v="Washington"/>
    <n v="20016"/>
    <d v="2015-06-28T00:00:00"/>
    <d v="2015-06-30T00:00:00"/>
    <s v="Regular Air"/>
    <x v="2"/>
    <x v="2"/>
    <x v="13"/>
    <x v="3"/>
    <x v="84"/>
    <n v="49.99"/>
    <x v="68"/>
    <n v="2399.52"/>
    <n v="29.994"/>
    <n v="1439.712"/>
    <n v="19.989999999999998"/>
    <n v="939.81799999999998"/>
    <s v="No"/>
    <n v="0"/>
    <n v="939.81799999999998"/>
  </r>
  <r>
    <n v="1553"/>
    <n v="11206"/>
    <s v="Low"/>
    <n v="1193"/>
    <x v="391"/>
    <x v="1"/>
    <s v="United States"/>
    <s v="East"/>
    <s v="District of Columbia"/>
    <s v="Washington"/>
    <n v="20016"/>
    <d v="2015-06-28T00:00:00"/>
    <d v="2015-07-01T00:00:00"/>
    <s v="Regular Air"/>
    <x v="2"/>
    <x v="0"/>
    <x v="8"/>
    <x v="3"/>
    <x v="107"/>
    <n v="28.53"/>
    <x v="21"/>
    <n v="313.83000000000004"/>
    <n v="14.265000000000001"/>
    <n v="156.91500000000002"/>
    <n v="1.49"/>
    <n v="155.42500000000001"/>
    <s v="No"/>
    <n v="0"/>
    <n v="155.42500000000001"/>
  </r>
  <r>
    <n v="23468"/>
    <n v="87586"/>
    <s v="Not Specified"/>
    <n v="1194"/>
    <x v="392"/>
    <x v="3"/>
    <s v="United States"/>
    <s v="South"/>
    <s v="Florida"/>
    <s v="Immokalee"/>
    <n v="34142"/>
    <d v="2015-05-01T00:00:00"/>
    <d v="2015-05-03T00:00:00"/>
    <s v="Regular Air"/>
    <x v="2"/>
    <x v="0"/>
    <x v="8"/>
    <x v="3"/>
    <x v="370"/>
    <n v="5.98"/>
    <x v="34"/>
    <n v="125.58000000000001"/>
    <n v="2.99"/>
    <n v="62.790000000000006"/>
    <n v="1.49"/>
    <n v="61.300000000000004"/>
    <s v="No"/>
    <n v="0"/>
    <n v="61.300000000000004"/>
  </r>
  <r>
    <n v="19358"/>
    <n v="87583"/>
    <s v="High"/>
    <n v="1197"/>
    <x v="393"/>
    <x v="1"/>
    <s v="United States"/>
    <s v="East"/>
    <s v="Massachusetts"/>
    <s v="Sudbury"/>
    <n v="1776"/>
    <d v="2015-03-18T00:00:00"/>
    <d v="2015-03-20T00:00:00"/>
    <s v="Delivery Truck"/>
    <x v="2"/>
    <x v="1"/>
    <x v="1"/>
    <x v="1"/>
    <x v="464"/>
    <n v="355.98"/>
    <x v="0"/>
    <n v="1423.92"/>
    <n v="177.99"/>
    <n v="711.96"/>
    <n v="58.92"/>
    <n v="653.04000000000008"/>
    <s v="No"/>
    <n v="0"/>
    <n v="653.04000000000008"/>
  </r>
  <r>
    <n v="22132"/>
    <n v="87585"/>
    <s v="High"/>
    <n v="1199"/>
    <x v="394"/>
    <x v="1"/>
    <s v="United States"/>
    <s v="East"/>
    <s v="New Hampshire"/>
    <s v="Nashua"/>
    <n v="3060"/>
    <d v="2015-02-25T00:00:00"/>
    <d v="2015-02-28T00:00:00"/>
    <s v="Regular Air"/>
    <x v="3"/>
    <x v="0"/>
    <x v="10"/>
    <x v="3"/>
    <x v="436"/>
    <n v="15.14"/>
    <x v="29"/>
    <n v="75.7"/>
    <n v="7.57"/>
    <n v="37.85"/>
    <n v="4.53"/>
    <n v="33.32"/>
    <s v="No"/>
    <n v="0"/>
    <n v="33.32"/>
  </r>
  <r>
    <n v="22131"/>
    <n v="87585"/>
    <s v="High"/>
    <n v="1200"/>
    <x v="395"/>
    <x v="1"/>
    <s v="United States"/>
    <s v="East"/>
    <s v="New Jersey"/>
    <s v="Elmwood Park"/>
    <n v="7407"/>
    <d v="2015-02-25T00:00:00"/>
    <d v="2015-02-27T00:00:00"/>
    <s v="Regular Air"/>
    <x v="3"/>
    <x v="0"/>
    <x v="8"/>
    <x v="3"/>
    <x v="462"/>
    <n v="52.4"/>
    <x v="34"/>
    <n v="1100.3999999999999"/>
    <n v="26.2"/>
    <n v="550.19999999999993"/>
    <n v="16.11"/>
    <n v="534.08999999999992"/>
    <s v="No"/>
    <n v="0"/>
    <n v="534.08999999999992"/>
  </r>
  <r>
    <n v="22133"/>
    <n v="87585"/>
    <s v="High"/>
    <n v="1202"/>
    <x v="396"/>
    <x v="1"/>
    <s v="United States"/>
    <s v="East"/>
    <s v="New Jersey"/>
    <s v="South Orange"/>
    <n v="7079"/>
    <d v="2015-02-25T00:00:00"/>
    <d v="2015-02-26T00:00:00"/>
    <s v="Express Air"/>
    <x v="3"/>
    <x v="0"/>
    <x v="0"/>
    <x v="0"/>
    <x v="463"/>
    <n v="36.549999999999997"/>
    <x v="34"/>
    <n v="767.55"/>
    <n v="18.274999999999999"/>
    <n v="383.77499999999998"/>
    <n v="13.89"/>
    <n v="369.88499999999999"/>
    <s v="No"/>
    <n v="0"/>
    <n v="369.88499999999999"/>
  </r>
  <r>
    <n v="19552"/>
    <n v="87587"/>
    <s v="Low"/>
    <n v="1203"/>
    <x v="397"/>
    <x v="1"/>
    <s v="United States"/>
    <s v="East"/>
    <s v="Rhode Island"/>
    <s v="Cranston"/>
    <n v="2920"/>
    <d v="2015-06-28T00:00:00"/>
    <d v="2015-06-30T00:00:00"/>
    <s v="Regular Air"/>
    <x v="2"/>
    <x v="2"/>
    <x v="13"/>
    <x v="3"/>
    <x v="84"/>
    <n v="49.99"/>
    <x v="1"/>
    <n v="599.88"/>
    <n v="29.994"/>
    <n v="359.928"/>
    <n v="19.989999999999998"/>
    <n v="219.96199999999999"/>
    <s v="No"/>
    <n v="0"/>
    <n v="219.96199999999999"/>
  </r>
  <r>
    <n v="18636"/>
    <n v="88598"/>
    <s v="Low"/>
    <n v="1211"/>
    <x v="398"/>
    <x v="2"/>
    <s v="United States"/>
    <s v="Central"/>
    <s v="Indiana"/>
    <s v="Fort Wayne"/>
    <n v="46806"/>
    <d v="2015-02-01T00:00:00"/>
    <d v="2015-02-06T00:00:00"/>
    <s v="Regular Air"/>
    <x v="0"/>
    <x v="0"/>
    <x v="9"/>
    <x v="3"/>
    <x v="465"/>
    <n v="3.08"/>
    <x v="0"/>
    <n v="12.32"/>
    <n v="1.54"/>
    <n v="6.16"/>
    <n v="0.5"/>
    <n v="5.66"/>
    <s v="No"/>
    <n v="0"/>
    <n v="5.66"/>
  </r>
  <r>
    <n v="22528"/>
    <n v="88600"/>
    <s v="High"/>
    <n v="1212"/>
    <x v="399"/>
    <x v="2"/>
    <s v="United States"/>
    <s v="Central"/>
    <s v="Indiana"/>
    <s v="Gary"/>
    <n v="46404"/>
    <d v="2015-01-15T00:00:00"/>
    <d v="2015-01-16T00:00:00"/>
    <s v="Regular Air"/>
    <x v="0"/>
    <x v="0"/>
    <x v="8"/>
    <x v="3"/>
    <x v="466"/>
    <n v="4.91"/>
    <x v="1"/>
    <n v="58.92"/>
    <n v="2.4550000000000001"/>
    <n v="29.46"/>
    <n v="4.97"/>
    <n v="24.490000000000002"/>
    <s v="No"/>
    <n v="0"/>
    <n v="24.490000000000002"/>
  </r>
  <r>
    <n v="22529"/>
    <n v="88600"/>
    <s v="High"/>
    <n v="1212"/>
    <x v="399"/>
    <x v="2"/>
    <s v="United States"/>
    <s v="Central"/>
    <s v="Indiana"/>
    <s v="Gary"/>
    <n v="46404"/>
    <d v="2015-01-15T00:00:00"/>
    <d v="2015-01-16T00:00:00"/>
    <s v="Regular Air"/>
    <x v="0"/>
    <x v="2"/>
    <x v="16"/>
    <x v="6"/>
    <x v="467"/>
    <n v="3499.99"/>
    <x v="12"/>
    <n v="3499.99"/>
    <n v="2099.9939999999997"/>
    <n v="2099.9939999999997"/>
    <n v="24.49"/>
    <n v="1375.5060000000001"/>
    <s v="No"/>
    <n v="0"/>
    <n v="1375.5060000000001"/>
  </r>
  <r>
    <n v="24270"/>
    <n v="88599"/>
    <s v="Low"/>
    <n v="1213"/>
    <x v="400"/>
    <x v="2"/>
    <s v="United States"/>
    <s v="Central"/>
    <s v="Indiana"/>
    <s v="Granger"/>
    <n v="46530"/>
    <d v="2015-02-04T00:00:00"/>
    <d v="2015-02-09T00:00:00"/>
    <s v="Express Air"/>
    <x v="0"/>
    <x v="2"/>
    <x v="13"/>
    <x v="2"/>
    <x v="468"/>
    <n v="29.89"/>
    <x v="13"/>
    <n v="388.57"/>
    <n v="17.934000000000001"/>
    <n v="233.14200000000002"/>
    <n v="1.99"/>
    <n v="153.43799999999996"/>
    <s v="No"/>
    <n v="0"/>
    <n v="153.43799999999996"/>
  </r>
  <r>
    <n v="24271"/>
    <n v="88599"/>
    <s v="Low"/>
    <n v="1213"/>
    <x v="400"/>
    <x v="2"/>
    <s v="United States"/>
    <s v="Central"/>
    <s v="Indiana"/>
    <s v="Granger"/>
    <n v="46530"/>
    <d v="2015-02-04T00:00:00"/>
    <d v="2015-02-08T00:00:00"/>
    <s v="Regular Air"/>
    <x v="0"/>
    <x v="0"/>
    <x v="7"/>
    <x v="3"/>
    <x v="329"/>
    <n v="8.34"/>
    <x v="29"/>
    <n v="41.7"/>
    <n v="4.17"/>
    <n v="20.85"/>
    <n v="4.82"/>
    <n v="16.03"/>
    <s v="No"/>
    <n v="0"/>
    <n v="16.03"/>
  </r>
  <r>
    <n v="22530"/>
    <n v="88600"/>
    <s v="High"/>
    <n v="1213"/>
    <x v="400"/>
    <x v="2"/>
    <s v="United States"/>
    <s v="Central"/>
    <s v="Indiana"/>
    <s v="Granger"/>
    <n v="46530"/>
    <d v="2015-01-15T00:00:00"/>
    <d v="2015-01-17T00:00:00"/>
    <s v="Regular Air"/>
    <x v="0"/>
    <x v="0"/>
    <x v="0"/>
    <x v="0"/>
    <x v="469"/>
    <n v="5.84"/>
    <x v="14"/>
    <n v="11.68"/>
    <n v="2.92"/>
    <n v="5.84"/>
    <n v="1.2"/>
    <n v="4.6399999999999997"/>
    <s v="No"/>
    <n v="0"/>
    <n v="4.6399999999999997"/>
  </r>
  <r>
    <n v="7632"/>
    <n v="54595"/>
    <s v="Medium"/>
    <n v="1217"/>
    <x v="401"/>
    <x v="1"/>
    <s v="United States"/>
    <s v="East"/>
    <s v="Massachusetts"/>
    <s v="Boston"/>
    <n v="2112"/>
    <d v="2015-04-28T00:00:00"/>
    <d v="2015-05-01T00:00:00"/>
    <s v="Delivery Truck"/>
    <x v="2"/>
    <x v="1"/>
    <x v="1"/>
    <x v="1"/>
    <x v="185"/>
    <n v="130.97999999999999"/>
    <x v="44"/>
    <n v="5370.1799999999994"/>
    <n v="65.489999999999995"/>
    <n v="2685.0899999999997"/>
    <n v="30"/>
    <n v="2655.0899999999997"/>
    <s v="Yes"/>
    <n v="2655.0899999999997"/>
    <n v="0"/>
  </r>
  <r>
    <n v="25631"/>
    <n v="90800"/>
    <s v="Medium"/>
    <n v="1226"/>
    <x v="402"/>
    <x v="1"/>
    <s v="United States"/>
    <s v="East"/>
    <s v="Rhode Island"/>
    <s v="Pawtucket"/>
    <n v="2861"/>
    <d v="2015-04-28T00:00:00"/>
    <d v="2015-04-30T00:00:00"/>
    <s v="Regular Air"/>
    <x v="2"/>
    <x v="0"/>
    <x v="12"/>
    <x v="2"/>
    <x v="120"/>
    <n v="8.34"/>
    <x v="15"/>
    <n v="66.72"/>
    <n v="4.17"/>
    <n v="33.36"/>
    <n v="2.64"/>
    <n v="30.72"/>
    <s v="No"/>
    <n v="0"/>
    <n v="30.72"/>
  </r>
  <r>
    <n v="25632"/>
    <n v="90800"/>
    <s v="Medium"/>
    <n v="1227"/>
    <x v="403"/>
    <x v="1"/>
    <s v="United States"/>
    <s v="East"/>
    <s v="Vermont"/>
    <s v="South Burlington"/>
    <n v="5403"/>
    <d v="2015-04-28T00:00:00"/>
    <d v="2015-05-01T00:00:00"/>
    <s v="Delivery Truck"/>
    <x v="2"/>
    <x v="1"/>
    <x v="1"/>
    <x v="1"/>
    <x v="185"/>
    <n v="130.97999999999999"/>
    <x v="5"/>
    <n v="1309.8"/>
    <n v="65.489999999999995"/>
    <n v="654.9"/>
    <n v="30"/>
    <n v="624.9"/>
    <s v="No"/>
    <n v="0"/>
    <n v="624.9"/>
  </r>
  <r>
    <n v="7810"/>
    <n v="55874"/>
    <s v="Medium"/>
    <n v="1228"/>
    <x v="404"/>
    <x v="1"/>
    <s v="United States"/>
    <s v="East"/>
    <s v="Pennsylvania"/>
    <s v="Philadelphia"/>
    <n v="19140"/>
    <d v="2015-02-16T00:00:00"/>
    <d v="2015-02-17T00:00:00"/>
    <s v="Regular Air"/>
    <x v="2"/>
    <x v="0"/>
    <x v="8"/>
    <x v="3"/>
    <x v="227"/>
    <n v="7.1"/>
    <x v="46"/>
    <n v="198.79999999999998"/>
    <n v="3.55"/>
    <n v="99.399999999999991"/>
    <n v="6.05"/>
    <n v="93.35"/>
    <s v="Yes"/>
    <n v="93.35"/>
    <n v="0"/>
  </r>
  <r>
    <n v="7811"/>
    <n v="55874"/>
    <s v="Medium"/>
    <n v="1228"/>
    <x v="404"/>
    <x v="1"/>
    <s v="United States"/>
    <s v="East"/>
    <s v="Pennsylvania"/>
    <s v="Philadelphia"/>
    <n v="19140"/>
    <d v="2015-02-16T00:00:00"/>
    <d v="2015-02-18T00:00:00"/>
    <s v="Express Air"/>
    <x v="2"/>
    <x v="2"/>
    <x v="13"/>
    <x v="2"/>
    <x v="139"/>
    <n v="4.9800000000000004"/>
    <x v="44"/>
    <n v="204.18"/>
    <n v="2.988"/>
    <n v="122.508"/>
    <n v="4.62"/>
    <n v="77.052000000000007"/>
    <s v="Yes"/>
    <n v="77.052000000000007"/>
    <n v="0"/>
  </r>
  <r>
    <n v="7812"/>
    <n v="55874"/>
    <s v="Medium"/>
    <n v="1228"/>
    <x v="404"/>
    <x v="1"/>
    <s v="United States"/>
    <s v="East"/>
    <s v="Pennsylvania"/>
    <s v="Philadelphia"/>
    <n v="19140"/>
    <d v="2015-02-16T00:00:00"/>
    <d v="2015-02-16T00:00:00"/>
    <s v="Regular Air"/>
    <x v="2"/>
    <x v="0"/>
    <x v="4"/>
    <x v="3"/>
    <x v="360"/>
    <n v="5.68"/>
    <x v="40"/>
    <n v="136.32"/>
    <n v="2.84"/>
    <n v="68.16"/>
    <n v="1.39"/>
    <n v="66.77"/>
    <s v="Yes"/>
    <n v="66.77"/>
    <n v="0"/>
  </r>
  <r>
    <n v="25811"/>
    <n v="90378"/>
    <s v="Medium"/>
    <n v="1229"/>
    <x v="405"/>
    <x v="2"/>
    <s v="United States"/>
    <s v="Central"/>
    <s v="Texas"/>
    <s v="Sulphur Springs"/>
    <n v="75482"/>
    <d v="2015-02-16T00:00:00"/>
    <d v="2015-02-18T00:00:00"/>
    <s v="Express Air"/>
    <x v="2"/>
    <x v="2"/>
    <x v="13"/>
    <x v="2"/>
    <x v="139"/>
    <n v="4.9800000000000004"/>
    <x v="5"/>
    <n v="49.800000000000004"/>
    <n v="2.988"/>
    <n v="29.88"/>
    <n v="4.62"/>
    <n v="15.300000000000004"/>
    <s v="No"/>
    <n v="0"/>
    <n v="15.300000000000004"/>
  </r>
  <r>
    <n v="21206"/>
    <n v="89375"/>
    <s v="Critical"/>
    <n v="1233"/>
    <x v="406"/>
    <x v="2"/>
    <s v="United States"/>
    <s v="Central"/>
    <s v="Texas"/>
    <s v="Flower Mound"/>
    <n v="75028"/>
    <d v="2015-04-09T00:00:00"/>
    <d v="2015-04-11T00:00:00"/>
    <s v="Express Air"/>
    <x v="3"/>
    <x v="0"/>
    <x v="8"/>
    <x v="3"/>
    <x v="470"/>
    <n v="120.98"/>
    <x v="29"/>
    <n v="604.9"/>
    <n v="60.49"/>
    <n v="302.45"/>
    <n v="9.07"/>
    <n v="293.38"/>
    <s v="No"/>
    <n v="0"/>
    <n v="293.38"/>
  </r>
  <r>
    <n v="21207"/>
    <n v="89375"/>
    <s v="Critical"/>
    <n v="1233"/>
    <x v="406"/>
    <x v="2"/>
    <s v="United States"/>
    <s v="Central"/>
    <s v="Texas"/>
    <s v="Flower Mound"/>
    <n v="75028"/>
    <d v="2015-04-09T00:00:00"/>
    <d v="2015-04-11T00:00:00"/>
    <s v="Express Air"/>
    <x v="3"/>
    <x v="2"/>
    <x v="13"/>
    <x v="3"/>
    <x v="208"/>
    <n v="152.47999999999999"/>
    <x v="12"/>
    <n v="152.47999999999999"/>
    <n v="91.487999999999985"/>
    <n v="91.487999999999985"/>
    <n v="6.5"/>
    <n v="54.492000000000004"/>
    <s v="No"/>
    <n v="0"/>
    <n v="54.492000000000004"/>
  </r>
  <r>
    <n v="19874"/>
    <n v="89376"/>
    <s v="High"/>
    <n v="1233"/>
    <x v="406"/>
    <x v="2"/>
    <s v="United States"/>
    <s v="Central"/>
    <s v="Texas"/>
    <s v="Flower Mound"/>
    <n v="75028"/>
    <d v="2015-06-04T00:00:00"/>
    <d v="2015-06-06T00:00:00"/>
    <s v="Regular Air"/>
    <x v="3"/>
    <x v="2"/>
    <x v="13"/>
    <x v="3"/>
    <x v="419"/>
    <n v="99.99"/>
    <x v="12"/>
    <n v="99.99"/>
    <n v="59.993999999999993"/>
    <n v="59.993999999999993"/>
    <n v="19.989999999999998"/>
    <n v="20.006000000000004"/>
    <s v="No"/>
    <n v="0"/>
    <n v="20.006000000000004"/>
  </r>
  <r>
    <n v="19875"/>
    <n v="89376"/>
    <s v="High"/>
    <n v="1233"/>
    <x v="406"/>
    <x v="2"/>
    <s v="United States"/>
    <s v="Central"/>
    <s v="Texas"/>
    <s v="Flower Mound"/>
    <n v="75028"/>
    <d v="2015-06-04T00:00:00"/>
    <d v="2015-06-05T00:00:00"/>
    <s v="Regular Air"/>
    <x v="3"/>
    <x v="2"/>
    <x v="5"/>
    <x v="3"/>
    <x v="291"/>
    <n v="205.99"/>
    <x v="6"/>
    <n v="1235.94"/>
    <n v="123.59399999999999"/>
    <n v="741.56399999999996"/>
    <n v="5.26"/>
    <n v="489.1160000000001"/>
    <s v="No"/>
    <n v="0"/>
    <n v="489.1160000000001"/>
  </r>
  <r>
    <n v="20592"/>
    <n v="86075"/>
    <s v="Medium"/>
    <n v="1237"/>
    <x v="407"/>
    <x v="2"/>
    <s v="United States"/>
    <s v="Central"/>
    <s v="Texas"/>
    <s v="Carrollton"/>
    <n v="75007"/>
    <d v="2015-01-31T00:00:00"/>
    <d v="2015-02-02T00:00:00"/>
    <s v="Regular Air"/>
    <x v="0"/>
    <x v="1"/>
    <x v="1"/>
    <x v="4"/>
    <x v="212"/>
    <n v="128.24"/>
    <x v="23"/>
    <n v="1154.1600000000001"/>
    <n v="64.12"/>
    <n v="577.08000000000004"/>
    <n v="12.65"/>
    <n v="564.43000000000006"/>
    <s v="No"/>
    <n v="0"/>
    <n v="564.43000000000006"/>
  </r>
  <r>
    <n v="18625"/>
    <n v="86076"/>
    <s v="Not Specified"/>
    <n v="1237"/>
    <x v="407"/>
    <x v="2"/>
    <s v="United States"/>
    <s v="Central"/>
    <s v="Texas"/>
    <s v="Carrollton"/>
    <n v="75007"/>
    <d v="2015-03-29T00:00:00"/>
    <d v="2015-03-30T00:00:00"/>
    <s v="Regular Air"/>
    <x v="0"/>
    <x v="1"/>
    <x v="2"/>
    <x v="3"/>
    <x v="143"/>
    <n v="7.38"/>
    <x v="17"/>
    <n v="22.14"/>
    <n v="3.69"/>
    <n v="11.07"/>
    <n v="5.21"/>
    <n v="5.86"/>
    <s v="No"/>
    <n v="0"/>
    <n v="5.86"/>
  </r>
  <r>
    <n v="20432"/>
    <n v="86077"/>
    <s v="Medium"/>
    <n v="1237"/>
    <x v="407"/>
    <x v="2"/>
    <s v="United States"/>
    <s v="Central"/>
    <s v="Texas"/>
    <s v="Carrollton"/>
    <n v="75007"/>
    <d v="2015-05-25T00:00:00"/>
    <d v="2015-05-26T00:00:00"/>
    <s v="Regular Air"/>
    <x v="0"/>
    <x v="2"/>
    <x v="6"/>
    <x v="4"/>
    <x v="471"/>
    <n v="300.98"/>
    <x v="16"/>
    <n v="6019.6"/>
    <n v="180.58799999999999"/>
    <n v="3611.7599999999998"/>
    <n v="13.99"/>
    <n v="2393.8500000000008"/>
    <s v="No"/>
    <n v="0"/>
    <n v="2393.8500000000008"/>
  </r>
  <r>
    <n v="20433"/>
    <n v="86077"/>
    <s v="Medium"/>
    <n v="1237"/>
    <x v="407"/>
    <x v="2"/>
    <s v="United States"/>
    <s v="Central"/>
    <s v="Texas"/>
    <s v="Carrollton"/>
    <n v="75007"/>
    <d v="2015-05-25T00:00:00"/>
    <d v="2015-05-26T00:00:00"/>
    <s v="Express Air"/>
    <x v="0"/>
    <x v="2"/>
    <x v="5"/>
    <x v="3"/>
    <x v="472"/>
    <n v="205.99"/>
    <x v="21"/>
    <n v="2265.8900000000003"/>
    <n v="123.59399999999999"/>
    <n v="1359.5339999999999"/>
    <n v="5"/>
    <n v="901.35600000000045"/>
    <s v="No"/>
    <n v="0"/>
    <n v="901.35600000000045"/>
  </r>
  <r>
    <n v="20593"/>
    <n v="86075"/>
    <s v="Medium"/>
    <n v="1238"/>
    <x v="408"/>
    <x v="2"/>
    <s v="United States"/>
    <s v="Central"/>
    <s v="Texas"/>
    <s v="Cedar Hill"/>
    <n v="75104"/>
    <d v="2015-01-31T00:00:00"/>
    <d v="2015-02-02T00:00:00"/>
    <s v="Delivery Truck"/>
    <x v="0"/>
    <x v="1"/>
    <x v="1"/>
    <x v="1"/>
    <x v="48"/>
    <n v="160.97999999999999"/>
    <x v="5"/>
    <n v="1609.8"/>
    <n v="80.489999999999995"/>
    <n v="804.9"/>
    <n v="30"/>
    <n v="774.9"/>
    <s v="No"/>
    <n v="0"/>
    <n v="774.9"/>
  </r>
  <r>
    <n v="20920"/>
    <n v="90880"/>
    <s v="Not Specified"/>
    <n v="1241"/>
    <x v="409"/>
    <x v="3"/>
    <s v="United States"/>
    <s v="South"/>
    <s v="Alabama"/>
    <s v="Auburn"/>
    <n v="36830"/>
    <d v="2015-03-16T00:00:00"/>
    <d v="2015-03-17T00:00:00"/>
    <s v="Regular Air"/>
    <x v="0"/>
    <x v="0"/>
    <x v="8"/>
    <x v="3"/>
    <x v="473"/>
    <n v="387.99"/>
    <x v="24"/>
    <n v="8923.77"/>
    <n v="193.995"/>
    <n v="4461.8850000000002"/>
    <n v="19.989999999999998"/>
    <n v="4441.8950000000004"/>
    <s v="No"/>
    <n v="0"/>
    <n v="4441.8950000000004"/>
  </r>
  <r>
    <n v="20233"/>
    <n v="90881"/>
    <s v="Critical"/>
    <n v="1241"/>
    <x v="409"/>
    <x v="3"/>
    <s v="United States"/>
    <s v="South"/>
    <s v="Alabama"/>
    <s v="Auburn"/>
    <n v="36830"/>
    <d v="2015-03-25T00:00:00"/>
    <d v="2015-03-25T00:00:00"/>
    <s v="Delivery Truck"/>
    <x v="2"/>
    <x v="2"/>
    <x v="6"/>
    <x v="1"/>
    <x v="474"/>
    <n v="200.97"/>
    <x v="4"/>
    <n v="1406.79"/>
    <n v="120.58199999999999"/>
    <n v="844.07399999999996"/>
    <n v="15.59"/>
    <n v="547.12599999999998"/>
    <s v="No"/>
    <n v="0"/>
    <n v="547.12599999999998"/>
  </r>
  <r>
    <n v="5117"/>
    <n v="36452"/>
    <s v="High"/>
    <n v="1246"/>
    <x v="410"/>
    <x v="1"/>
    <s v="United States"/>
    <s v="East"/>
    <s v="New York"/>
    <s v="New York City"/>
    <n v="10009"/>
    <d v="2015-04-05T00:00:00"/>
    <d v="2015-04-06T00:00:00"/>
    <s v="Regular Air"/>
    <x v="1"/>
    <x v="0"/>
    <x v="8"/>
    <x v="3"/>
    <x v="429"/>
    <n v="22.38"/>
    <x v="61"/>
    <n v="581.88"/>
    <n v="11.19"/>
    <n v="290.94"/>
    <n v="15.1"/>
    <n v="275.83999999999997"/>
    <s v="No"/>
    <n v="0"/>
    <n v="275.83999999999997"/>
  </r>
  <r>
    <n v="5118"/>
    <n v="36452"/>
    <s v="High"/>
    <n v="1246"/>
    <x v="410"/>
    <x v="1"/>
    <s v="United States"/>
    <s v="East"/>
    <s v="New York"/>
    <s v="New York City"/>
    <n v="10009"/>
    <d v="2015-04-05T00:00:00"/>
    <d v="2015-04-07T00:00:00"/>
    <s v="Regular Air"/>
    <x v="1"/>
    <x v="1"/>
    <x v="2"/>
    <x v="2"/>
    <x v="475"/>
    <n v="6.98"/>
    <x v="8"/>
    <n v="125.64000000000001"/>
    <n v="3.49"/>
    <n v="62.820000000000007"/>
    <n v="2.83"/>
    <n v="59.990000000000009"/>
    <s v="No"/>
    <n v="0"/>
    <n v="59.990000000000009"/>
  </r>
  <r>
    <n v="6581"/>
    <n v="46853"/>
    <s v="Low"/>
    <n v="1246"/>
    <x v="410"/>
    <x v="1"/>
    <s v="United States"/>
    <s v="East"/>
    <s v="New York"/>
    <s v="New York City"/>
    <n v="10009"/>
    <d v="2015-05-22T00:00:00"/>
    <d v="2015-05-22T00:00:00"/>
    <s v="Regular Air"/>
    <x v="1"/>
    <x v="2"/>
    <x v="13"/>
    <x v="3"/>
    <x v="476"/>
    <n v="256.99"/>
    <x v="19"/>
    <n v="8223.68"/>
    <n v="154.19399999999999"/>
    <n v="4934.2079999999996"/>
    <n v="11.25"/>
    <n v="3278.2220000000007"/>
    <s v="No"/>
    <n v="0"/>
    <n v="3278.2220000000007"/>
  </r>
  <r>
    <n v="23117"/>
    <n v="91555"/>
    <s v="High"/>
    <n v="1247"/>
    <x v="411"/>
    <x v="2"/>
    <s v="United States"/>
    <s v="Central"/>
    <s v="Texas"/>
    <s v="Leander"/>
    <n v="78641"/>
    <d v="2015-04-05T00:00:00"/>
    <d v="2015-04-06T00:00:00"/>
    <s v="Regular Air"/>
    <x v="1"/>
    <x v="0"/>
    <x v="8"/>
    <x v="3"/>
    <x v="429"/>
    <n v="22.38"/>
    <x v="4"/>
    <n v="156.66"/>
    <n v="11.19"/>
    <n v="78.33"/>
    <n v="15.1"/>
    <n v="63.23"/>
    <s v="No"/>
    <n v="0"/>
    <n v="63.23"/>
  </r>
  <r>
    <n v="23118"/>
    <n v="91555"/>
    <s v="High"/>
    <n v="1247"/>
    <x v="411"/>
    <x v="2"/>
    <s v="United States"/>
    <s v="Central"/>
    <s v="Texas"/>
    <s v="Leander"/>
    <n v="78641"/>
    <d v="2015-04-05T00:00:00"/>
    <d v="2015-04-07T00:00:00"/>
    <s v="Regular Air"/>
    <x v="1"/>
    <x v="1"/>
    <x v="2"/>
    <x v="2"/>
    <x v="475"/>
    <n v="6.98"/>
    <x v="29"/>
    <n v="34.900000000000006"/>
    <n v="3.49"/>
    <n v="17.450000000000003"/>
    <n v="2.83"/>
    <n v="14.620000000000003"/>
    <s v="No"/>
    <n v="0"/>
    <n v="14.620000000000003"/>
  </r>
  <r>
    <n v="18413"/>
    <n v="87877"/>
    <s v="High"/>
    <n v="1250"/>
    <x v="412"/>
    <x v="2"/>
    <s v="United States"/>
    <s v="Central"/>
    <s v="Illinois"/>
    <s v="Carpentersville"/>
    <n v="60110"/>
    <d v="2015-04-09T00:00:00"/>
    <d v="2015-04-09T00:00:00"/>
    <s v="Regular Air"/>
    <x v="0"/>
    <x v="0"/>
    <x v="8"/>
    <x v="3"/>
    <x v="477"/>
    <n v="3.89"/>
    <x v="34"/>
    <n v="81.69"/>
    <n v="1.9450000000000001"/>
    <n v="40.844999999999999"/>
    <n v="7.01"/>
    <n v="33.835000000000001"/>
    <s v="No"/>
    <n v="0"/>
    <n v="33.835000000000001"/>
  </r>
  <r>
    <n v="18414"/>
    <n v="87877"/>
    <s v="High"/>
    <n v="1250"/>
    <x v="412"/>
    <x v="2"/>
    <s v="United States"/>
    <s v="Central"/>
    <s v="Illinois"/>
    <s v="Carpentersville"/>
    <n v="60110"/>
    <d v="2015-04-09T00:00:00"/>
    <d v="2015-04-11T00:00:00"/>
    <s v="Delivery Truck"/>
    <x v="0"/>
    <x v="1"/>
    <x v="1"/>
    <x v="1"/>
    <x v="478"/>
    <n v="120.98"/>
    <x v="2"/>
    <n v="2661.56"/>
    <n v="60.49"/>
    <n v="1330.78"/>
    <n v="30"/>
    <n v="1300.78"/>
    <s v="No"/>
    <n v="0"/>
    <n v="1300.78"/>
  </r>
  <r>
    <n v="18415"/>
    <n v="87877"/>
    <s v="High"/>
    <n v="1250"/>
    <x v="412"/>
    <x v="2"/>
    <s v="United States"/>
    <s v="Central"/>
    <s v="Illinois"/>
    <s v="Carpentersville"/>
    <n v="60110"/>
    <d v="2015-04-09T00:00:00"/>
    <d v="2015-04-10T00:00:00"/>
    <s v="Regular Air"/>
    <x v="0"/>
    <x v="0"/>
    <x v="7"/>
    <x v="3"/>
    <x v="479"/>
    <n v="30.98"/>
    <x v="15"/>
    <n v="247.84"/>
    <n v="15.49"/>
    <n v="123.92"/>
    <n v="5.76"/>
    <n v="118.16"/>
    <s v="No"/>
    <n v="0"/>
    <n v="118.16"/>
  </r>
  <r>
    <n v="19322"/>
    <n v="89981"/>
    <s v="Low"/>
    <n v="1253"/>
    <x v="413"/>
    <x v="2"/>
    <s v="United States"/>
    <s v="Central"/>
    <s v="Texas"/>
    <s v="Cedar Park"/>
    <n v="78613"/>
    <d v="2015-04-23T00:00:00"/>
    <d v="2015-04-23T00:00:00"/>
    <s v="Regular Air"/>
    <x v="1"/>
    <x v="0"/>
    <x v="15"/>
    <x v="4"/>
    <x v="480"/>
    <n v="46.89"/>
    <x v="13"/>
    <n v="609.57000000000005"/>
    <n v="23.445"/>
    <n v="304.78500000000003"/>
    <n v="5.0999999999999996"/>
    <n v="299.685"/>
    <s v="No"/>
    <n v="0"/>
    <n v="299.685"/>
  </r>
  <r>
    <n v="19323"/>
    <n v="89981"/>
    <s v="Low"/>
    <n v="1253"/>
    <x v="413"/>
    <x v="2"/>
    <s v="United States"/>
    <s v="Central"/>
    <s v="Texas"/>
    <s v="Cedar Park"/>
    <n v="78613"/>
    <d v="2015-04-23T00:00:00"/>
    <d v="2015-04-25T00:00:00"/>
    <s v="Delivery Truck"/>
    <x v="1"/>
    <x v="1"/>
    <x v="14"/>
    <x v="5"/>
    <x v="481"/>
    <n v="140.97999999999999"/>
    <x v="29"/>
    <n v="704.9"/>
    <n v="70.489999999999995"/>
    <n v="352.45"/>
    <n v="36.090000000000003"/>
    <n v="316.36"/>
    <s v="No"/>
    <n v="0"/>
    <n v="316.36"/>
  </r>
  <r>
    <n v="19324"/>
    <n v="89981"/>
    <s v="Low"/>
    <n v="1253"/>
    <x v="413"/>
    <x v="2"/>
    <s v="United States"/>
    <s v="Central"/>
    <s v="Texas"/>
    <s v="Cedar Park"/>
    <n v="78613"/>
    <d v="2015-04-23T00:00:00"/>
    <d v="2015-04-25T00:00:00"/>
    <s v="Delivery Truck"/>
    <x v="1"/>
    <x v="1"/>
    <x v="11"/>
    <x v="5"/>
    <x v="482"/>
    <n v="212.6"/>
    <x v="1"/>
    <n v="2551.1999999999998"/>
    <n v="106.3"/>
    <n v="1275.5999999999999"/>
    <n v="110.2"/>
    <n v="1165.3999999999999"/>
    <s v="No"/>
    <n v="0"/>
    <n v="1165.3999999999999"/>
  </r>
  <r>
    <n v="23455"/>
    <n v="89982"/>
    <s v="Medium"/>
    <n v="1254"/>
    <x v="414"/>
    <x v="2"/>
    <s v="United States"/>
    <s v="Central"/>
    <s v="Texas"/>
    <s v="Channelview"/>
    <n v="77530"/>
    <d v="2015-05-21T00:00:00"/>
    <d v="2015-05-23T00:00:00"/>
    <s v="Regular Air"/>
    <x v="1"/>
    <x v="0"/>
    <x v="8"/>
    <x v="3"/>
    <x v="483"/>
    <n v="2.08"/>
    <x v="3"/>
    <n v="33.28"/>
    <n v="1.04"/>
    <n v="16.64"/>
    <n v="1.49"/>
    <n v="15.15"/>
    <s v="No"/>
    <n v="0"/>
    <n v="15.15"/>
  </r>
  <r>
    <n v="23815"/>
    <n v="89983"/>
    <s v="Critical"/>
    <n v="1254"/>
    <x v="414"/>
    <x v="2"/>
    <s v="United States"/>
    <s v="Central"/>
    <s v="Texas"/>
    <s v="Channelview"/>
    <n v="77530"/>
    <d v="2015-03-12T00:00:00"/>
    <d v="2015-03-13T00:00:00"/>
    <s v="Regular Air"/>
    <x v="1"/>
    <x v="0"/>
    <x v="10"/>
    <x v="6"/>
    <x v="484"/>
    <n v="80.98"/>
    <x v="14"/>
    <n v="161.96"/>
    <n v="40.49"/>
    <n v="80.98"/>
    <n v="35"/>
    <n v="45.980000000000004"/>
    <s v="No"/>
    <n v="0"/>
    <n v="45.980000000000004"/>
  </r>
  <r>
    <n v="23926"/>
    <n v="89984"/>
    <s v="Medium"/>
    <n v="1254"/>
    <x v="414"/>
    <x v="2"/>
    <s v="United States"/>
    <s v="Central"/>
    <s v="Texas"/>
    <s v="Channelview"/>
    <n v="77530"/>
    <d v="2015-03-24T00:00:00"/>
    <d v="2015-03-25T00:00:00"/>
    <s v="Regular Air"/>
    <x v="1"/>
    <x v="0"/>
    <x v="3"/>
    <x v="0"/>
    <x v="485"/>
    <n v="3.95"/>
    <x v="29"/>
    <n v="19.75"/>
    <n v="1.9750000000000001"/>
    <n v="9.875"/>
    <n v="2"/>
    <n v="7.875"/>
    <s v="No"/>
    <n v="0"/>
    <n v="7.875"/>
  </r>
  <r>
    <n v="18131"/>
    <n v="86535"/>
    <s v="Medium"/>
    <n v="1257"/>
    <x v="415"/>
    <x v="0"/>
    <s v="United States"/>
    <s v="West"/>
    <s v="Colorado"/>
    <s v="Aurora"/>
    <n v="80013"/>
    <d v="2015-05-22T00:00:00"/>
    <d v="2015-05-23T00:00:00"/>
    <s v="Delivery Truck"/>
    <x v="1"/>
    <x v="2"/>
    <x v="6"/>
    <x v="1"/>
    <x v="486"/>
    <n v="115.99"/>
    <x v="29"/>
    <n v="579.94999999999993"/>
    <n v="69.593999999999994"/>
    <n v="347.96999999999997"/>
    <n v="56.14"/>
    <n v="175.83999999999997"/>
    <s v="No"/>
    <n v="0"/>
    <n v="175.83999999999997"/>
  </r>
  <r>
    <n v="18693"/>
    <n v="86536"/>
    <s v="Critical"/>
    <n v="1257"/>
    <x v="415"/>
    <x v="0"/>
    <s v="United States"/>
    <s v="West"/>
    <s v="Colorado"/>
    <s v="Aurora"/>
    <n v="80013"/>
    <d v="2015-04-24T00:00:00"/>
    <d v="2015-04-24T00:00:00"/>
    <s v="Regular Air"/>
    <x v="1"/>
    <x v="0"/>
    <x v="12"/>
    <x v="0"/>
    <x v="487"/>
    <n v="2.52"/>
    <x v="12"/>
    <n v="2.52"/>
    <n v="1.26"/>
    <n v="1.26"/>
    <n v="1.92"/>
    <n v="-0.65999999999999992"/>
    <s v="No"/>
    <n v="0"/>
    <n v="-0.65999999999999992"/>
  </r>
  <r>
    <n v="24939"/>
    <n v="86534"/>
    <s v="High"/>
    <n v="1259"/>
    <x v="416"/>
    <x v="3"/>
    <s v="United States"/>
    <s v="South"/>
    <s v="Kentucky"/>
    <s v="Danville"/>
    <n v="40422"/>
    <d v="2015-04-20T00:00:00"/>
    <d v="2015-04-20T00:00:00"/>
    <s v="Express Air"/>
    <x v="1"/>
    <x v="0"/>
    <x v="4"/>
    <x v="3"/>
    <x v="488"/>
    <n v="3.69"/>
    <x v="23"/>
    <n v="33.21"/>
    <n v="1.845"/>
    <n v="16.605"/>
    <n v="2.5"/>
    <n v="14.105"/>
    <s v="No"/>
    <n v="0"/>
    <n v="14.105"/>
  </r>
  <r>
    <n v="21771"/>
    <n v="89730"/>
    <s v="Critical"/>
    <n v="1261"/>
    <x v="417"/>
    <x v="0"/>
    <s v="United States"/>
    <s v="West"/>
    <s v="Colorado"/>
    <s v="Broomfield"/>
    <n v="80020"/>
    <d v="2015-05-07T00:00:00"/>
    <d v="2015-05-10T00:00:00"/>
    <s v="Regular Air"/>
    <x v="1"/>
    <x v="2"/>
    <x v="13"/>
    <x v="3"/>
    <x v="414"/>
    <n v="73.98"/>
    <x v="29"/>
    <n v="369.90000000000003"/>
    <n v="44.387999999999998"/>
    <n v="221.94"/>
    <n v="14.52"/>
    <n v="133.44000000000003"/>
    <s v="No"/>
    <n v="0"/>
    <n v="133.44000000000003"/>
  </r>
  <r>
    <n v="24559"/>
    <n v="89729"/>
    <s v="Critical"/>
    <n v="1265"/>
    <x v="418"/>
    <x v="2"/>
    <s v="United States"/>
    <s v="Central"/>
    <s v="Oklahoma"/>
    <s v="Altus"/>
    <n v="73521"/>
    <d v="2015-06-11T00:00:00"/>
    <d v="2015-06-12T00:00:00"/>
    <s v="Regular Air"/>
    <x v="1"/>
    <x v="0"/>
    <x v="7"/>
    <x v="3"/>
    <x v="489"/>
    <n v="5.28"/>
    <x v="12"/>
    <n v="5.28"/>
    <n v="2.64"/>
    <n v="2.64"/>
    <n v="6.26"/>
    <n v="-3.6199999999999997"/>
    <s v="No"/>
    <n v="0"/>
    <n v="-3.6199999999999997"/>
  </r>
  <r>
    <n v="22363"/>
    <n v="89514"/>
    <s v="Critical"/>
    <n v="1267"/>
    <x v="419"/>
    <x v="3"/>
    <s v="United States"/>
    <s v="South"/>
    <s v="Florida"/>
    <s v="Boca Raton"/>
    <n v="33433"/>
    <d v="2015-02-10T00:00:00"/>
    <d v="2015-02-11T00:00:00"/>
    <s v="Regular Air"/>
    <x v="0"/>
    <x v="2"/>
    <x v="6"/>
    <x v="4"/>
    <x v="490"/>
    <n v="13.99"/>
    <x v="14"/>
    <n v="27.98"/>
    <n v="8.3940000000000001"/>
    <n v="16.788"/>
    <n v="7.51"/>
    <n v="3.6820000000000004"/>
    <s v="No"/>
    <n v="0"/>
    <n v="3.6820000000000004"/>
  </r>
  <r>
    <n v="21848"/>
    <n v="89515"/>
    <s v="Not Specified"/>
    <n v="1267"/>
    <x v="419"/>
    <x v="3"/>
    <s v="United States"/>
    <s v="South"/>
    <s v="Florida"/>
    <s v="Boca Raton"/>
    <n v="33433"/>
    <d v="2015-05-12T00:00:00"/>
    <d v="2015-05-13T00:00:00"/>
    <s v="Regular Air"/>
    <x v="0"/>
    <x v="1"/>
    <x v="1"/>
    <x v="4"/>
    <x v="212"/>
    <n v="128.24"/>
    <x v="17"/>
    <n v="384.72"/>
    <n v="64.12"/>
    <n v="192.36"/>
    <n v="12.65"/>
    <n v="179.71"/>
    <s v="No"/>
    <n v="0"/>
    <n v="179.71"/>
  </r>
  <r>
    <n v="21849"/>
    <n v="89515"/>
    <s v="Not Specified"/>
    <n v="1267"/>
    <x v="419"/>
    <x v="3"/>
    <s v="United States"/>
    <s v="South"/>
    <s v="Florida"/>
    <s v="Boca Raton"/>
    <n v="33433"/>
    <d v="2015-05-12T00:00:00"/>
    <d v="2015-05-14T00:00:00"/>
    <s v="Regular Air"/>
    <x v="0"/>
    <x v="2"/>
    <x v="13"/>
    <x v="2"/>
    <x v="491"/>
    <n v="5.98"/>
    <x v="21"/>
    <n v="65.78"/>
    <n v="3.5880000000000001"/>
    <n v="39.468000000000004"/>
    <n v="4.38"/>
    <n v="21.931999999999999"/>
    <s v="No"/>
    <n v="0"/>
    <n v="21.931999999999999"/>
  </r>
  <r>
    <n v="19550"/>
    <n v="88410"/>
    <s v="Medium"/>
    <n v="1271"/>
    <x v="420"/>
    <x v="0"/>
    <s v="United States"/>
    <s v="West"/>
    <s v="California"/>
    <s v="La Mesa"/>
    <n v="91941"/>
    <d v="2015-04-09T00:00:00"/>
    <d v="2015-04-10T00:00:00"/>
    <s v="Regular Air"/>
    <x v="0"/>
    <x v="2"/>
    <x v="5"/>
    <x v="3"/>
    <x v="19"/>
    <n v="125.99"/>
    <x v="15"/>
    <n v="1007.92"/>
    <n v="75.593999999999994"/>
    <n v="604.75199999999995"/>
    <n v="7.69"/>
    <n v="395.47800000000001"/>
    <s v="No"/>
    <n v="0"/>
    <n v="395.47800000000001"/>
  </r>
  <r>
    <n v="19398"/>
    <n v="88411"/>
    <s v="Low"/>
    <n v="1271"/>
    <x v="420"/>
    <x v="0"/>
    <s v="United States"/>
    <s v="West"/>
    <s v="California"/>
    <s v="La Mesa"/>
    <n v="91941"/>
    <d v="2015-05-01T00:00:00"/>
    <d v="2015-05-06T00:00:00"/>
    <s v="Regular Air"/>
    <x v="0"/>
    <x v="1"/>
    <x v="2"/>
    <x v="3"/>
    <x v="492"/>
    <n v="34.229999999999997"/>
    <x v="4"/>
    <n v="239.60999999999999"/>
    <n v="17.114999999999998"/>
    <n v="119.80499999999999"/>
    <n v="5.0199999999999996"/>
    <n v="114.785"/>
    <s v="No"/>
    <n v="0"/>
    <n v="114.785"/>
  </r>
  <r>
    <n v="20628"/>
    <n v="90114"/>
    <s v="Critical"/>
    <n v="1279"/>
    <x v="421"/>
    <x v="2"/>
    <s v="United States"/>
    <s v="Central"/>
    <s v="Indiana"/>
    <s v="Hammond"/>
    <n v="46324"/>
    <d v="2015-03-01T00:00:00"/>
    <d v="2015-03-02T00:00:00"/>
    <s v="Regular Air"/>
    <x v="0"/>
    <x v="0"/>
    <x v="8"/>
    <x v="3"/>
    <x v="493"/>
    <n v="40.98"/>
    <x v="14"/>
    <n v="81.96"/>
    <n v="20.49"/>
    <n v="40.98"/>
    <n v="7.47"/>
    <n v="33.51"/>
    <s v="No"/>
    <n v="0"/>
    <n v="33.51"/>
  </r>
  <r>
    <n v="25005"/>
    <n v="90115"/>
    <s v="Not Specified"/>
    <n v="1279"/>
    <x v="421"/>
    <x v="2"/>
    <s v="United States"/>
    <s v="Central"/>
    <s v="Indiana"/>
    <s v="Hammond"/>
    <n v="46324"/>
    <d v="2015-03-05T00:00:00"/>
    <d v="2015-03-05T00:00:00"/>
    <s v="Delivery Truck"/>
    <x v="0"/>
    <x v="2"/>
    <x v="6"/>
    <x v="1"/>
    <x v="110"/>
    <n v="442.14"/>
    <x v="29"/>
    <n v="2210.6999999999998"/>
    <n v="265.28399999999999"/>
    <n v="1326.42"/>
    <n v="14.7"/>
    <n v="869.5799999999997"/>
    <s v="No"/>
    <n v="0"/>
    <n v="869.5799999999997"/>
  </r>
  <r>
    <n v="2628"/>
    <n v="19042"/>
    <s v="Critical"/>
    <n v="1280"/>
    <x v="422"/>
    <x v="0"/>
    <s v="United States"/>
    <s v="West"/>
    <s v="Washington"/>
    <s v="Seattle"/>
    <n v="98119"/>
    <d v="2015-03-01T00:00:00"/>
    <d v="2015-03-02T00:00:00"/>
    <s v="Regular Air"/>
    <x v="0"/>
    <x v="0"/>
    <x v="8"/>
    <x v="3"/>
    <x v="493"/>
    <n v="40.98"/>
    <x v="15"/>
    <n v="327.84"/>
    <n v="20.49"/>
    <n v="163.92"/>
    <n v="7.47"/>
    <n v="156.44999999999999"/>
    <s v="No"/>
    <n v="0"/>
    <n v="156.44999999999999"/>
  </r>
  <r>
    <n v="22125"/>
    <n v="89112"/>
    <s v="Low"/>
    <n v="1281"/>
    <x v="423"/>
    <x v="2"/>
    <s v="United States"/>
    <s v="Central"/>
    <s v="Indiana"/>
    <s v="Vincennes"/>
    <n v="47591"/>
    <d v="2015-01-24T00:00:00"/>
    <d v="2015-01-26T00:00:00"/>
    <s v="Regular Air"/>
    <x v="2"/>
    <x v="1"/>
    <x v="1"/>
    <x v="6"/>
    <x v="494"/>
    <n v="238.4"/>
    <x v="15"/>
    <n v="1907.2"/>
    <n v="119.2"/>
    <n v="953.6"/>
    <n v="24.49"/>
    <n v="929.11"/>
    <s v="No"/>
    <n v="0"/>
    <n v="929.11"/>
  </r>
  <r>
    <n v="22126"/>
    <n v="89112"/>
    <s v="Low"/>
    <n v="1281"/>
    <x v="423"/>
    <x v="2"/>
    <s v="United States"/>
    <s v="Central"/>
    <s v="Indiana"/>
    <s v="Vincennes"/>
    <n v="47591"/>
    <d v="2015-01-24T00:00:00"/>
    <d v="2015-01-26T00:00:00"/>
    <s v="Express Air"/>
    <x v="2"/>
    <x v="2"/>
    <x v="16"/>
    <x v="6"/>
    <x v="495"/>
    <n v="199.99"/>
    <x v="29"/>
    <n v="999.95"/>
    <n v="119.994"/>
    <n v="599.97"/>
    <n v="24.49"/>
    <n v="375.49"/>
    <s v="No"/>
    <n v="0"/>
    <n v="375.49"/>
  </r>
  <r>
    <n v="4125"/>
    <n v="29319"/>
    <s v="Low"/>
    <n v="1282"/>
    <x v="424"/>
    <x v="1"/>
    <s v="United States"/>
    <s v="East"/>
    <s v="Pennsylvania"/>
    <s v="Philadelphia"/>
    <n v="19134"/>
    <d v="2015-01-24T00:00:00"/>
    <d v="2015-01-26T00:00:00"/>
    <s v="Regular Air"/>
    <x v="2"/>
    <x v="1"/>
    <x v="1"/>
    <x v="6"/>
    <x v="494"/>
    <n v="238.4"/>
    <x v="54"/>
    <n v="7152"/>
    <n v="119.2"/>
    <n v="3576"/>
    <n v="24.49"/>
    <n v="3551.51"/>
    <s v="No"/>
    <n v="0"/>
    <n v="3551.51"/>
  </r>
  <r>
    <n v="4126"/>
    <n v="29319"/>
    <s v="Low"/>
    <n v="1282"/>
    <x v="424"/>
    <x v="1"/>
    <s v="United States"/>
    <s v="East"/>
    <s v="Pennsylvania"/>
    <s v="Philadelphia"/>
    <n v="19134"/>
    <d v="2015-01-24T00:00:00"/>
    <d v="2015-01-26T00:00:00"/>
    <s v="Express Air"/>
    <x v="2"/>
    <x v="2"/>
    <x v="16"/>
    <x v="6"/>
    <x v="495"/>
    <n v="199.99"/>
    <x v="34"/>
    <n v="4199.79"/>
    <n v="119.994"/>
    <n v="2519.8739999999998"/>
    <n v="24.49"/>
    <n v="1655.4260000000002"/>
    <s v="No"/>
    <n v="0"/>
    <n v="1655.4260000000002"/>
  </r>
  <r>
    <n v="19990"/>
    <n v="90662"/>
    <s v="Not Specified"/>
    <n v="1298"/>
    <x v="425"/>
    <x v="2"/>
    <s v="United States"/>
    <s v="Central"/>
    <s v="Texas"/>
    <s v="Sulphur Springs"/>
    <n v="75482"/>
    <d v="2015-02-12T00:00:00"/>
    <d v="2015-02-15T00:00:00"/>
    <s v="Regular Air"/>
    <x v="1"/>
    <x v="2"/>
    <x v="6"/>
    <x v="4"/>
    <x v="216"/>
    <n v="150.97999999999999"/>
    <x v="6"/>
    <n v="905.87999999999988"/>
    <n v="90.587999999999994"/>
    <n v="543.52800000000002"/>
    <n v="13.99"/>
    <n v="348.36199999999985"/>
    <s v="No"/>
    <n v="0"/>
    <n v="348.36199999999985"/>
  </r>
  <r>
    <n v="19991"/>
    <n v="90662"/>
    <s v="Not Specified"/>
    <n v="1298"/>
    <x v="425"/>
    <x v="2"/>
    <s v="United States"/>
    <s v="Central"/>
    <s v="Texas"/>
    <s v="Sulphur Springs"/>
    <n v="75482"/>
    <d v="2015-02-12T00:00:00"/>
    <d v="2015-02-14T00:00:00"/>
    <s v="Regular Air"/>
    <x v="1"/>
    <x v="0"/>
    <x v="10"/>
    <x v="3"/>
    <x v="496"/>
    <n v="176.19"/>
    <x v="0"/>
    <n v="704.76"/>
    <n v="88.094999999999999"/>
    <n v="352.38"/>
    <n v="11.87"/>
    <n v="340.51"/>
    <s v="No"/>
    <n v="0"/>
    <n v="340.51"/>
  </r>
  <r>
    <n v="23120"/>
    <n v="87003"/>
    <s v="High"/>
    <n v="1303"/>
    <x v="426"/>
    <x v="0"/>
    <s v="United States"/>
    <s v="West"/>
    <s v="Utah"/>
    <s v="Tooele"/>
    <n v="84074"/>
    <d v="2015-02-19T00:00:00"/>
    <d v="2015-02-21T00:00:00"/>
    <s v="Regular Air"/>
    <x v="3"/>
    <x v="2"/>
    <x v="13"/>
    <x v="2"/>
    <x v="246"/>
    <n v="39.479999999999997"/>
    <x v="1"/>
    <n v="473.76"/>
    <n v="23.687999999999999"/>
    <n v="284.25599999999997"/>
    <n v="1.99"/>
    <n v="187.51400000000001"/>
    <s v="No"/>
    <n v="0"/>
    <n v="187.51400000000001"/>
  </r>
  <r>
    <n v="20652"/>
    <n v="87005"/>
    <s v="Low"/>
    <n v="1303"/>
    <x v="426"/>
    <x v="0"/>
    <s v="United States"/>
    <s v="West"/>
    <s v="Utah"/>
    <s v="Tooele"/>
    <n v="84074"/>
    <d v="2015-02-19T00:00:00"/>
    <d v="2015-02-26T00:00:00"/>
    <s v="Regular Air"/>
    <x v="3"/>
    <x v="2"/>
    <x v="5"/>
    <x v="3"/>
    <x v="497"/>
    <n v="65.989999999999995"/>
    <x v="23"/>
    <n v="593.91"/>
    <n v="39.593999999999994"/>
    <n v="356.34599999999995"/>
    <n v="5.31"/>
    <n v="232.25400000000002"/>
    <s v="No"/>
    <n v="0"/>
    <n v="232.25400000000002"/>
  </r>
  <r>
    <n v="25092"/>
    <n v="87004"/>
    <s v="Medium"/>
    <n v="1304"/>
    <x v="427"/>
    <x v="0"/>
    <s v="United States"/>
    <s v="West"/>
    <s v="Utah"/>
    <s v="West Jordan"/>
    <n v="84084"/>
    <d v="2015-04-23T00:00:00"/>
    <d v="2015-04-24T00:00:00"/>
    <s v="Regular Air"/>
    <x v="3"/>
    <x v="0"/>
    <x v="9"/>
    <x v="3"/>
    <x v="498"/>
    <n v="2.88"/>
    <x v="17"/>
    <n v="8.64"/>
    <n v="1.44"/>
    <n v="4.32"/>
    <n v="0.5"/>
    <n v="3.8200000000000003"/>
    <s v="No"/>
    <n v="0"/>
    <n v="3.8200000000000003"/>
  </r>
  <r>
    <n v="26274"/>
    <n v="87002"/>
    <s v="High"/>
    <n v="1305"/>
    <x v="428"/>
    <x v="0"/>
    <s v="United States"/>
    <s v="West"/>
    <s v="Utah"/>
    <s v="West Valley City"/>
    <n v="84120"/>
    <d v="2015-02-17T00:00:00"/>
    <d v="2015-02-19T00:00:00"/>
    <s v="Regular Air"/>
    <x v="3"/>
    <x v="1"/>
    <x v="2"/>
    <x v="4"/>
    <x v="499"/>
    <n v="62.18"/>
    <x v="17"/>
    <n v="186.54"/>
    <n v="31.09"/>
    <n v="93.27"/>
    <n v="10.84"/>
    <n v="82.429999999999993"/>
    <s v="No"/>
    <n v="0"/>
    <n v="82.429999999999993"/>
  </r>
  <r>
    <n v="22832"/>
    <n v="91451"/>
    <s v="Low"/>
    <n v="1307"/>
    <x v="429"/>
    <x v="0"/>
    <s v="United States"/>
    <s v="West"/>
    <s v="Oregon"/>
    <s v="Coos Bay"/>
    <n v="97420"/>
    <d v="2015-06-30T00:00:00"/>
    <d v="2015-07-07T00:00:00"/>
    <s v="Regular Air"/>
    <x v="2"/>
    <x v="2"/>
    <x v="13"/>
    <x v="2"/>
    <x v="140"/>
    <n v="8.33"/>
    <x v="3"/>
    <n v="133.28"/>
    <n v="4.9980000000000002"/>
    <n v="79.968000000000004"/>
    <n v="1.99"/>
    <n v="51.321999999999996"/>
    <s v="No"/>
    <n v="0"/>
    <n v="51.321999999999996"/>
  </r>
  <r>
    <n v="3167"/>
    <n v="22755"/>
    <s v="Medium"/>
    <n v="1314"/>
    <x v="430"/>
    <x v="0"/>
    <s v="United States"/>
    <s v="West"/>
    <s v="California"/>
    <s v="Los Angeles"/>
    <n v="90058"/>
    <d v="2015-03-30T00:00:00"/>
    <d v="2015-04-01T00:00:00"/>
    <s v="Regular Air"/>
    <x v="1"/>
    <x v="0"/>
    <x v="8"/>
    <x v="3"/>
    <x v="289"/>
    <n v="5.34"/>
    <x v="43"/>
    <n v="240.29999999999998"/>
    <n v="2.67"/>
    <n v="120.14999999999999"/>
    <n v="2.99"/>
    <n v="117.16"/>
    <s v="No"/>
    <n v="0"/>
    <n v="117.16"/>
  </r>
  <r>
    <n v="3168"/>
    <n v="22755"/>
    <s v="Medium"/>
    <n v="1314"/>
    <x v="430"/>
    <x v="0"/>
    <s v="United States"/>
    <s v="West"/>
    <s v="California"/>
    <s v="Los Angeles"/>
    <n v="90058"/>
    <d v="2015-03-30T00:00:00"/>
    <d v="2015-04-01T00:00:00"/>
    <s v="Regular Air"/>
    <x v="1"/>
    <x v="2"/>
    <x v="5"/>
    <x v="2"/>
    <x v="241"/>
    <n v="55.99"/>
    <x v="29"/>
    <n v="279.95"/>
    <n v="33.594000000000001"/>
    <n v="167.97"/>
    <n v="5"/>
    <n v="106.97999999999999"/>
    <s v="No"/>
    <n v="0"/>
    <n v="106.97999999999999"/>
  </r>
  <r>
    <n v="3791"/>
    <n v="27013"/>
    <s v="Low"/>
    <n v="1314"/>
    <x v="430"/>
    <x v="0"/>
    <s v="United States"/>
    <s v="West"/>
    <s v="California"/>
    <s v="Los Angeles"/>
    <n v="90058"/>
    <d v="2015-01-05T00:00:00"/>
    <d v="2015-01-09T00:00:00"/>
    <s v="Regular Air"/>
    <x v="1"/>
    <x v="0"/>
    <x v="10"/>
    <x v="6"/>
    <x v="484"/>
    <n v="80.98"/>
    <x v="53"/>
    <n v="2753.32"/>
    <n v="40.49"/>
    <n v="1376.66"/>
    <n v="35"/>
    <n v="1341.66"/>
    <s v="No"/>
    <n v="0"/>
    <n v="1341.66"/>
  </r>
  <r>
    <n v="3792"/>
    <n v="27013"/>
    <s v="Low"/>
    <n v="1314"/>
    <x v="430"/>
    <x v="0"/>
    <s v="United States"/>
    <s v="West"/>
    <s v="California"/>
    <s v="Los Angeles"/>
    <n v="90058"/>
    <d v="2015-01-05T00:00:00"/>
    <d v="2015-01-05T00:00:00"/>
    <s v="Regular Air"/>
    <x v="1"/>
    <x v="0"/>
    <x v="10"/>
    <x v="6"/>
    <x v="284"/>
    <n v="279.48"/>
    <x v="27"/>
    <n v="8663.880000000001"/>
    <n v="139.74"/>
    <n v="4331.9400000000005"/>
    <n v="35"/>
    <n v="4296.9400000000005"/>
    <s v="No"/>
    <n v="0"/>
    <n v="4296.9400000000005"/>
  </r>
  <r>
    <n v="21166"/>
    <n v="87602"/>
    <s v="Medium"/>
    <n v="1315"/>
    <x v="431"/>
    <x v="0"/>
    <s v="United States"/>
    <s v="West"/>
    <s v="Colorado"/>
    <s v="Colorado Springs"/>
    <n v="80906"/>
    <d v="2015-03-30T00:00:00"/>
    <d v="2015-03-31T00:00:00"/>
    <s v="Regular Air"/>
    <x v="1"/>
    <x v="0"/>
    <x v="8"/>
    <x v="3"/>
    <x v="500"/>
    <n v="4.91"/>
    <x v="23"/>
    <n v="44.19"/>
    <n v="2.4550000000000001"/>
    <n v="22.094999999999999"/>
    <n v="5.68"/>
    <n v="16.414999999999999"/>
    <s v="No"/>
    <n v="0"/>
    <n v="16.414999999999999"/>
  </r>
  <r>
    <n v="21167"/>
    <n v="87602"/>
    <s v="Medium"/>
    <n v="1316"/>
    <x v="432"/>
    <x v="0"/>
    <s v="United States"/>
    <s v="West"/>
    <s v="Colorado"/>
    <s v="Commerce City"/>
    <n v="80022"/>
    <d v="2015-03-30T00:00:00"/>
    <d v="2015-04-01T00:00:00"/>
    <s v="Regular Air"/>
    <x v="1"/>
    <x v="0"/>
    <x v="8"/>
    <x v="3"/>
    <x v="289"/>
    <n v="5.34"/>
    <x v="21"/>
    <n v="58.739999999999995"/>
    <n v="2.67"/>
    <n v="29.369999999999997"/>
    <n v="2.99"/>
    <n v="26.379999999999995"/>
    <s v="No"/>
    <n v="0"/>
    <n v="26.379999999999995"/>
  </r>
  <r>
    <n v="21168"/>
    <n v="87602"/>
    <s v="Medium"/>
    <n v="1316"/>
    <x v="432"/>
    <x v="0"/>
    <s v="United States"/>
    <s v="West"/>
    <s v="Colorado"/>
    <s v="Commerce City"/>
    <n v="80022"/>
    <d v="2015-03-30T00:00:00"/>
    <d v="2015-04-01T00:00:00"/>
    <s v="Regular Air"/>
    <x v="1"/>
    <x v="2"/>
    <x v="5"/>
    <x v="2"/>
    <x v="241"/>
    <n v="55.99"/>
    <x v="12"/>
    <n v="55.99"/>
    <n v="33.594000000000001"/>
    <n v="33.594000000000001"/>
    <n v="5"/>
    <n v="17.396000000000001"/>
    <s v="No"/>
    <n v="0"/>
    <n v="17.396000000000001"/>
  </r>
  <r>
    <n v="21791"/>
    <n v="87603"/>
    <s v="Low"/>
    <n v="1316"/>
    <x v="432"/>
    <x v="0"/>
    <s v="United States"/>
    <s v="West"/>
    <s v="Colorado"/>
    <s v="Commerce City"/>
    <n v="80022"/>
    <d v="2015-01-05T00:00:00"/>
    <d v="2015-01-09T00:00:00"/>
    <s v="Regular Air"/>
    <x v="1"/>
    <x v="0"/>
    <x v="10"/>
    <x v="6"/>
    <x v="484"/>
    <n v="80.98"/>
    <x v="15"/>
    <n v="647.84"/>
    <n v="40.49"/>
    <n v="323.92"/>
    <n v="35"/>
    <n v="288.92"/>
    <s v="No"/>
    <n v="0"/>
    <n v="288.92"/>
  </r>
  <r>
    <n v="21792"/>
    <n v="87603"/>
    <s v="Low"/>
    <n v="1316"/>
    <x v="432"/>
    <x v="0"/>
    <s v="United States"/>
    <s v="West"/>
    <s v="Colorado"/>
    <s v="Commerce City"/>
    <n v="80022"/>
    <d v="2015-01-05T00:00:00"/>
    <d v="2015-01-05T00:00:00"/>
    <s v="Regular Air"/>
    <x v="1"/>
    <x v="0"/>
    <x v="10"/>
    <x v="6"/>
    <x v="284"/>
    <n v="279.48"/>
    <x v="15"/>
    <n v="2235.84"/>
    <n v="139.74"/>
    <n v="1117.92"/>
    <n v="35"/>
    <n v="1082.92"/>
    <s v="No"/>
    <n v="0"/>
    <n v="1082.92"/>
  </r>
  <r>
    <n v="21006"/>
    <n v="91244"/>
    <s v="Low"/>
    <n v="1338"/>
    <x v="433"/>
    <x v="2"/>
    <s v="United States"/>
    <s v="Central"/>
    <s v="Illinois"/>
    <s v="Chicago"/>
    <n v="60623"/>
    <d v="2015-02-10T00:00:00"/>
    <d v="2015-02-10T00:00:00"/>
    <s v="Regular Air"/>
    <x v="1"/>
    <x v="2"/>
    <x v="5"/>
    <x v="2"/>
    <x v="501"/>
    <n v="55.99"/>
    <x v="3"/>
    <n v="895.84"/>
    <n v="33.594000000000001"/>
    <n v="537.50400000000002"/>
    <n v="3.3"/>
    <n v="355.036"/>
    <s v="No"/>
    <n v="0"/>
    <n v="355.036"/>
  </r>
  <r>
    <n v="3004"/>
    <n v="21636"/>
    <s v="Low"/>
    <n v="1340"/>
    <x v="434"/>
    <x v="1"/>
    <s v="United States"/>
    <s v="East"/>
    <s v="New York"/>
    <s v="New York City"/>
    <n v="10170"/>
    <d v="2015-02-10T00:00:00"/>
    <d v="2015-02-17T00:00:00"/>
    <s v="Express Air"/>
    <x v="1"/>
    <x v="0"/>
    <x v="8"/>
    <x v="3"/>
    <x v="429"/>
    <n v="22.38"/>
    <x v="30"/>
    <n v="649.02"/>
    <n v="11.19"/>
    <n v="324.51"/>
    <n v="15.1"/>
    <n v="309.40999999999997"/>
    <s v="No"/>
    <n v="0"/>
    <n v="309.40999999999997"/>
  </r>
  <r>
    <n v="3005"/>
    <n v="21636"/>
    <s v="Low"/>
    <n v="1340"/>
    <x v="434"/>
    <x v="1"/>
    <s v="United States"/>
    <s v="East"/>
    <s v="New York"/>
    <s v="New York City"/>
    <n v="10170"/>
    <d v="2015-02-10T00:00:00"/>
    <d v="2015-02-15T00:00:00"/>
    <s v="Regular Air"/>
    <x v="1"/>
    <x v="0"/>
    <x v="10"/>
    <x v="3"/>
    <x v="502"/>
    <n v="5.98"/>
    <x v="21"/>
    <n v="65.78"/>
    <n v="2.99"/>
    <n v="32.89"/>
    <n v="4.6900000000000004"/>
    <n v="28.2"/>
    <s v="No"/>
    <n v="0"/>
    <n v="28.2"/>
  </r>
  <r>
    <n v="3006"/>
    <n v="21636"/>
    <s v="Low"/>
    <n v="1340"/>
    <x v="434"/>
    <x v="1"/>
    <s v="United States"/>
    <s v="East"/>
    <s v="New York"/>
    <s v="New York City"/>
    <n v="10170"/>
    <d v="2015-02-10T00:00:00"/>
    <d v="2015-02-10T00:00:00"/>
    <s v="Regular Air"/>
    <x v="1"/>
    <x v="2"/>
    <x v="5"/>
    <x v="2"/>
    <x v="501"/>
    <n v="55.99"/>
    <x v="49"/>
    <n v="3527.3700000000003"/>
    <n v="33.594000000000001"/>
    <n v="2116.422"/>
    <n v="3.3"/>
    <n v="1407.6480000000004"/>
    <s v="No"/>
    <n v="0"/>
    <n v="1407.6480000000004"/>
  </r>
  <r>
    <n v="3431"/>
    <n v="24455"/>
    <s v="Not Specified"/>
    <n v="1340"/>
    <x v="434"/>
    <x v="1"/>
    <s v="United States"/>
    <s v="East"/>
    <s v="New York"/>
    <s v="New York City"/>
    <n v="10170"/>
    <d v="2015-06-06T00:00:00"/>
    <d v="2015-06-09T00:00:00"/>
    <s v="Regular Air"/>
    <x v="1"/>
    <x v="0"/>
    <x v="0"/>
    <x v="0"/>
    <x v="503"/>
    <n v="3.98"/>
    <x v="69"/>
    <n v="302.48"/>
    <n v="1.99"/>
    <n v="151.24"/>
    <n v="0.83"/>
    <n v="150.41"/>
    <s v="No"/>
    <n v="0"/>
    <n v="150.41"/>
  </r>
  <r>
    <n v="21005"/>
    <n v="91244"/>
    <s v="Low"/>
    <n v="1341"/>
    <x v="435"/>
    <x v="1"/>
    <s v="United States"/>
    <s v="East"/>
    <s v="Pennsylvania"/>
    <s v="Chambersburg"/>
    <n v="17201"/>
    <d v="2015-02-10T00:00:00"/>
    <d v="2015-02-15T00:00:00"/>
    <s v="Regular Air"/>
    <x v="1"/>
    <x v="0"/>
    <x v="10"/>
    <x v="3"/>
    <x v="502"/>
    <n v="5.98"/>
    <x v="17"/>
    <n v="17.940000000000001"/>
    <n v="2.99"/>
    <n v="8.9700000000000006"/>
    <n v="4.6900000000000004"/>
    <n v="4.28"/>
    <s v="No"/>
    <n v="0"/>
    <n v="4.28"/>
  </r>
  <r>
    <n v="21430"/>
    <n v="91245"/>
    <s v="Not Specified"/>
    <n v="1341"/>
    <x v="435"/>
    <x v="1"/>
    <s v="United States"/>
    <s v="East"/>
    <s v="Pennsylvania"/>
    <s v="Chambersburg"/>
    <n v="17201"/>
    <d v="2015-06-06T00:00:00"/>
    <d v="2015-06-08T00:00:00"/>
    <s v="Regular Air"/>
    <x v="1"/>
    <x v="2"/>
    <x v="13"/>
    <x v="2"/>
    <x v="504"/>
    <n v="20.89"/>
    <x v="0"/>
    <n v="83.56"/>
    <n v="12.534000000000001"/>
    <n v="50.136000000000003"/>
    <n v="1.99"/>
    <n v="31.434000000000001"/>
    <s v="No"/>
    <n v="0"/>
    <n v="31.434000000000001"/>
  </r>
  <r>
    <n v="21431"/>
    <n v="91245"/>
    <s v="Not Specified"/>
    <n v="1341"/>
    <x v="435"/>
    <x v="1"/>
    <s v="United States"/>
    <s v="East"/>
    <s v="Pennsylvania"/>
    <s v="Chambersburg"/>
    <n v="17201"/>
    <d v="2015-06-06T00:00:00"/>
    <d v="2015-06-09T00:00:00"/>
    <s v="Regular Air"/>
    <x v="1"/>
    <x v="0"/>
    <x v="0"/>
    <x v="0"/>
    <x v="503"/>
    <n v="3.98"/>
    <x v="22"/>
    <n v="75.62"/>
    <n v="1.99"/>
    <n v="37.81"/>
    <n v="0.83"/>
    <n v="36.980000000000004"/>
    <s v="No"/>
    <n v="0"/>
    <n v="36.980000000000004"/>
  </r>
  <r>
    <n v="20804"/>
    <n v="89686"/>
    <s v="Low"/>
    <n v="1347"/>
    <x v="436"/>
    <x v="3"/>
    <s v="United States"/>
    <s v="South"/>
    <s v="Florida"/>
    <s v="Brandon"/>
    <n v="33511"/>
    <d v="2015-04-30T00:00:00"/>
    <d v="2015-05-06T00:00:00"/>
    <s v="Regular Air"/>
    <x v="1"/>
    <x v="0"/>
    <x v="3"/>
    <x v="0"/>
    <x v="505"/>
    <n v="2.62"/>
    <x v="34"/>
    <n v="55.02"/>
    <n v="1.31"/>
    <n v="27.51"/>
    <n v="0.8"/>
    <n v="26.71"/>
    <s v="No"/>
    <n v="0"/>
    <n v="26.71"/>
  </r>
  <r>
    <n v="22414"/>
    <n v="88233"/>
    <s v="High"/>
    <n v="1350"/>
    <x v="437"/>
    <x v="3"/>
    <s v="United States"/>
    <s v="South"/>
    <s v="Florida"/>
    <s v="Carol City"/>
    <n v="33055"/>
    <d v="2015-04-17T00:00:00"/>
    <d v="2015-04-18T00:00:00"/>
    <s v="Express Air"/>
    <x v="1"/>
    <x v="1"/>
    <x v="2"/>
    <x v="2"/>
    <x v="506"/>
    <n v="12.2"/>
    <x v="0"/>
    <n v="48.8"/>
    <n v="6.1"/>
    <n v="24.4"/>
    <n v="6.02"/>
    <n v="18.38"/>
    <s v="No"/>
    <n v="0"/>
    <n v="18.38"/>
  </r>
  <r>
    <n v="18499"/>
    <n v="88232"/>
    <s v="Not Specified"/>
    <n v="1351"/>
    <x v="438"/>
    <x v="3"/>
    <s v="United States"/>
    <s v="South"/>
    <s v="Florida"/>
    <s v="Coconut Creek"/>
    <n v="33063"/>
    <d v="2015-01-27T00:00:00"/>
    <d v="2015-01-29T00:00:00"/>
    <s v="Express Air"/>
    <x v="1"/>
    <x v="2"/>
    <x v="5"/>
    <x v="3"/>
    <x v="507"/>
    <n v="110.99"/>
    <x v="4"/>
    <n v="776.93"/>
    <n v="66.593999999999994"/>
    <n v="466.15799999999996"/>
    <n v="8.99"/>
    <n v="301.78199999999998"/>
    <s v="No"/>
    <n v="0"/>
    <n v="301.78199999999998"/>
  </r>
  <r>
    <n v="24232"/>
    <n v="88234"/>
    <s v="High"/>
    <n v="1352"/>
    <x v="439"/>
    <x v="1"/>
    <s v="United States"/>
    <s v="East"/>
    <s v="Maryland"/>
    <s v="Camp Springs"/>
    <n v="20746"/>
    <d v="2015-04-30T00:00:00"/>
    <d v="2015-05-01T00:00:00"/>
    <s v="Regular Air"/>
    <x v="1"/>
    <x v="1"/>
    <x v="2"/>
    <x v="2"/>
    <x v="283"/>
    <n v="17.670000000000002"/>
    <x v="3"/>
    <n v="282.72000000000003"/>
    <n v="8.8350000000000009"/>
    <n v="141.36000000000001"/>
    <n v="8.99"/>
    <n v="132.37"/>
    <s v="No"/>
    <n v="0"/>
    <n v="132.37"/>
  </r>
  <r>
    <n v="20870"/>
    <n v="91209"/>
    <s v="High"/>
    <n v="1354"/>
    <x v="440"/>
    <x v="2"/>
    <s v="United States"/>
    <s v="Central"/>
    <s v="Texas"/>
    <s v="Weatherford"/>
    <n v="76086"/>
    <d v="2015-02-11T00:00:00"/>
    <d v="2015-02-11T00:00:00"/>
    <s v="Regular Air"/>
    <x v="3"/>
    <x v="0"/>
    <x v="9"/>
    <x v="3"/>
    <x v="508"/>
    <n v="4.13"/>
    <x v="14"/>
    <n v="8.26"/>
    <n v="2.0649999999999999"/>
    <n v="4.13"/>
    <n v="0.99"/>
    <n v="3.1399999999999997"/>
    <s v="No"/>
    <n v="0"/>
    <n v="3.1399999999999997"/>
  </r>
  <r>
    <n v="20871"/>
    <n v="91209"/>
    <s v="High"/>
    <n v="1354"/>
    <x v="440"/>
    <x v="2"/>
    <s v="United States"/>
    <s v="Central"/>
    <s v="Texas"/>
    <s v="Weatherford"/>
    <n v="76086"/>
    <d v="2015-02-11T00:00:00"/>
    <d v="2015-02-13T00:00:00"/>
    <s v="Regular Air"/>
    <x v="3"/>
    <x v="0"/>
    <x v="9"/>
    <x v="3"/>
    <x v="509"/>
    <n v="4.9800000000000004"/>
    <x v="14"/>
    <n v="9.9600000000000009"/>
    <n v="2.4900000000000002"/>
    <n v="4.9800000000000004"/>
    <n v="0.49"/>
    <n v="4.49"/>
    <s v="No"/>
    <n v="0"/>
    <n v="4.49"/>
  </r>
  <r>
    <n v="18733"/>
    <n v="88184"/>
    <s v="Medium"/>
    <n v="1357"/>
    <x v="441"/>
    <x v="2"/>
    <s v="United States"/>
    <s v="Central"/>
    <s v="Texas"/>
    <s v="Weslaco"/>
    <n v="78596"/>
    <d v="2015-06-03T00:00:00"/>
    <d v="2015-06-05T00:00:00"/>
    <s v="Regular Air"/>
    <x v="1"/>
    <x v="2"/>
    <x v="5"/>
    <x v="3"/>
    <x v="442"/>
    <n v="125.99"/>
    <x v="23"/>
    <n v="1133.9099999999999"/>
    <n v="75.593999999999994"/>
    <n v="680.346"/>
    <n v="7.69"/>
    <n v="445.87399999999985"/>
    <s v="No"/>
    <n v="0"/>
    <n v="445.87399999999985"/>
  </r>
  <r>
    <n v="18645"/>
    <n v="88185"/>
    <s v="High"/>
    <n v="1357"/>
    <x v="441"/>
    <x v="2"/>
    <s v="United States"/>
    <s v="Central"/>
    <s v="Texas"/>
    <s v="Weslaco"/>
    <n v="78596"/>
    <d v="2015-06-28T00:00:00"/>
    <d v="2015-06-30T00:00:00"/>
    <s v="Delivery Truck"/>
    <x v="1"/>
    <x v="2"/>
    <x v="6"/>
    <x v="5"/>
    <x v="510"/>
    <n v="119.99"/>
    <x v="41"/>
    <n v="1799.85"/>
    <n v="71.994"/>
    <n v="1079.9100000000001"/>
    <n v="16.8"/>
    <n v="703.13999999999987"/>
    <s v="No"/>
    <n v="0"/>
    <n v="703.13999999999987"/>
  </r>
  <r>
    <n v="20830"/>
    <n v="89595"/>
    <s v="High"/>
    <n v="1360"/>
    <x v="442"/>
    <x v="2"/>
    <s v="United States"/>
    <s v="Central"/>
    <s v="Iowa"/>
    <s v="Muscatine"/>
    <n v="52761"/>
    <d v="2015-01-26T00:00:00"/>
    <d v="2015-01-27T00:00:00"/>
    <s v="Regular Air"/>
    <x v="3"/>
    <x v="1"/>
    <x v="2"/>
    <x v="2"/>
    <x v="511"/>
    <n v="14.34"/>
    <x v="15"/>
    <n v="114.72"/>
    <n v="7.17"/>
    <n v="57.36"/>
    <n v="5"/>
    <n v="52.36"/>
    <s v="No"/>
    <n v="0"/>
    <n v="52.36"/>
  </r>
  <r>
    <n v="20829"/>
    <n v="89595"/>
    <s v="High"/>
    <n v="1361"/>
    <x v="443"/>
    <x v="2"/>
    <s v="United States"/>
    <s v="Central"/>
    <s v="Michigan"/>
    <s v="Allen Park"/>
    <n v="48101"/>
    <d v="2015-01-26T00:00:00"/>
    <d v="2015-01-28T00:00:00"/>
    <s v="Regular Air"/>
    <x v="3"/>
    <x v="0"/>
    <x v="9"/>
    <x v="3"/>
    <x v="277"/>
    <n v="2.89"/>
    <x v="12"/>
    <n v="2.89"/>
    <n v="1.4450000000000001"/>
    <n v="1.4450000000000001"/>
    <n v="0.5"/>
    <n v="0.94500000000000006"/>
    <s v="No"/>
    <n v="0"/>
    <n v="0.94500000000000006"/>
  </r>
  <r>
    <n v="24432"/>
    <n v="89596"/>
    <s v="Critical"/>
    <n v="1361"/>
    <x v="443"/>
    <x v="2"/>
    <s v="United States"/>
    <s v="Central"/>
    <s v="Michigan"/>
    <s v="Allen Park"/>
    <n v="48101"/>
    <d v="2015-02-10T00:00:00"/>
    <d v="2015-02-11T00:00:00"/>
    <s v="Express Air"/>
    <x v="3"/>
    <x v="0"/>
    <x v="7"/>
    <x v="3"/>
    <x v="512"/>
    <n v="6.48"/>
    <x v="23"/>
    <n v="58.320000000000007"/>
    <n v="3.24"/>
    <n v="29.160000000000004"/>
    <n v="6.22"/>
    <n v="22.940000000000005"/>
    <s v="No"/>
    <n v="0"/>
    <n v="22.940000000000005"/>
  </r>
  <r>
    <n v="24433"/>
    <n v="89596"/>
    <s v="Critical"/>
    <n v="1361"/>
    <x v="443"/>
    <x v="2"/>
    <s v="United States"/>
    <s v="Central"/>
    <s v="Michigan"/>
    <s v="Allen Park"/>
    <n v="48101"/>
    <d v="2015-02-10T00:00:00"/>
    <d v="2015-02-12T00:00:00"/>
    <s v="Regular Air"/>
    <x v="3"/>
    <x v="2"/>
    <x v="5"/>
    <x v="2"/>
    <x v="181"/>
    <n v="85.99"/>
    <x v="3"/>
    <n v="1375.84"/>
    <n v="51.593999999999994"/>
    <n v="825.50399999999991"/>
    <n v="3.3"/>
    <n v="547.03600000000006"/>
    <s v="No"/>
    <n v="0"/>
    <n v="547.03600000000006"/>
  </r>
  <r>
    <n v="23011"/>
    <n v="89993"/>
    <s v="Medium"/>
    <n v="1363"/>
    <x v="444"/>
    <x v="3"/>
    <s v="United States"/>
    <s v="South"/>
    <s v="Florida"/>
    <s v="Casselberry"/>
    <n v="32707"/>
    <d v="2015-02-04T00:00:00"/>
    <d v="2015-02-06T00:00:00"/>
    <s v="Regular Air"/>
    <x v="3"/>
    <x v="0"/>
    <x v="8"/>
    <x v="3"/>
    <x v="513"/>
    <n v="12.97"/>
    <x v="14"/>
    <n v="25.94"/>
    <n v="6.4850000000000003"/>
    <n v="12.97"/>
    <n v="1.49"/>
    <n v="11.48"/>
    <s v="No"/>
    <n v="0"/>
    <n v="11.48"/>
  </r>
  <r>
    <n v="23012"/>
    <n v="89993"/>
    <s v="Medium"/>
    <n v="1363"/>
    <x v="444"/>
    <x v="3"/>
    <s v="United States"/>
    <s v="South"/>
    <s v="Florida"/>
    <s v="Casselberry"/>
    <n v="32707"/>
    <d v="2015-02-04T00:00:00"/>
    <d v="2015-02-06T00:00:00"/>
    <s v="Regular Air"/>
    <x v="3"/>
    <x v="0"/>
    <x v="3"/>
    <x v="0"/>
    <x v="514"/>
    <n v="5.81"/>
    <x v="23"/>
    <n v="52.29"/>
    <n v="2.9049999999999998"/>
    <n v="26.145"/>
    <n v="3.37"/>
    <n v="22.774999999999999"/>
    <s v="No"/>
    <n v="0"/>
    <n v="22.774999999999999"/>
  </r>
  <r>
    <n v="19333"/>
    <n v="89994"/>
    <s v="Not Specified"/>
    <n v="1364"/>
    <x v="445"/>
    <x v="1"/>
    <s v="United States"/>
    <s v="East"/>
    <s v="Maryland"/>
    <s v="Camp Springs"/>
    <n v="20746"/>
    <d v="2015-03-17T00:00:00"/>
    <d v="2015-03-17T00:00:00"/>
    <s v="Regular Air"/>
    <x v="1"/>
    <x v="0"/>
    <x v="7"/>
    <x v="3"/>
    <x v="515"/>
    <n v="5.98"/>
    <x v="5"/>
    <n v="59.800000000000004"/>
    <n v="2.99"/>
    <n v="29.900000000000002"/>
    <n v="5.35"/>
    <n v="24.550000000000004"/>
    <s v="No"/>
    <n v="0"/>
    <n v="24.550000000000004"/>
  </r>
  <r>
    <n v="20539"/>
    <n v="90513"/>
    <s v="Medium"/>
    <n v="1367"/>
    <x v="446"/>
    <x v="2"/>
    <s v="United States"/>
    <s v="Central"/>
    <s v="Texas"/>
    <s v="Lubbock"/>
    <n v="79424"/>
    <d v="2015-01-07T00:00:00"/>
    <d v="2015-01-10T00:00:00"/>
    <s v="Regular Air"/>
    <x v="3"/>
    <x v="2"/>
    <x v="13"/>
    <x v="3"/>
    <x v="414"/>
    <n v="73.98"/>
    <x v="12"/>
    <n v="73.98"/>
    <n v="44.387999999999998"/>
    <n v="44.387999999999998"/>
    <n v="14.52"/>
    <n v="15.072000000000006"/>
    <s v="No"/>
    <n v="0"/>
    <n v="15.072000000000006"/>
  </r>
  <r>
    <n v="26034"/>
    <n v="90514"/>
    <s v="Medium"/>
    <n v="1368"/>
    <x v="447"/>
    <x v="2"/>
    <s v="United States"/>
    <s v="Central"/>
    <s v="Texas"/>
    <s v="Lufkin"/>
    <n v="75901"/>
    <d v="2015-03-23T00:00:00"/>
    <d v="2015-03-25T00:00:00"/>
    <s v="Regular Air"/>
    <x v="3"/>
    <x v="0"/>
    <x v="8"/>
    <x v="3"/>
    <x v="516"/>
    <n v="4.55"/>
    <x v="6"/>
    <n v="27.299999999999997"/>
    <n v="2.2749999999999999"/>
    <n v="13.649999999999999"/>
    <n v="1.49"/>
    <n v="12.159999999999998"/>
    <s v="No"/>
    <n v="0"/>
    <n v="12.159999999999998"/>
  </r>
  <r>
    <n v="26035"/>
    <n v="90514"/>
    <s v="Medium"/>
    <n v="1369"/>
    <x v="448"/>
    <x v="2"/>
    <s v="United States"/>
    <s v="Central"/>
    <s v="Texas"/>
    <s v="Mansfield"/>
    <n v="76063"/>
    <d v="2015-03-23T00:00:00"/>
    <d v="2015-03-25T00:00:00"/>
    <s v="Express Air"/>
    <x v="3"/>
    <x v="0"/>
    <x v="4"/>
    <x v="3"/>
    <x v="453"/>
    <n v="9.7799999999999994"/>
    <x v="21"/>
    <n v="107.58"/>
    <n v="4.8899999999999997"/>
    <n v="53.79"/>
    <n v="5.76"/>
    <n v="48.03"/>
    <s v="No"/>
    <n v="0"/>
    <n v="48.03"/>
  </r>
  <r>
    <n v="24534"/>
    <n v="88212"/>
    <s v="Critical"/>
    <n v="1374"/>
    <x v="449"/>
    <x v="0"/>
    <s v="United States"/>
    <s v="West"/>
    <s v="California"/>
    <s v="Stockton"/>
    <n v="95207"/>
    <d v="2015-06-07T00:00:00"/>
    <d v="2015-06-08T00:00:00"/>
    <s v="Regular Air"/>
    <x v="1"/>
    <x v="0"/>
    <x v="15"/>
    <x v="3"/>
    <x v="517"/>
    <n v="44.01"/>
    <x v="12"/>
    <n v="44.01"/>
    <n v="22.004999999999999"/>
    <n v="22.004999999999999"/>
    <n v="3.5"/>
    <n v="18.504999999999999"/>
    <s v="No"/>
    <n v="0"/>
    <n v="18.504999999999999"/>
  </r>
  <r>
    <n v="19932"/>
    <n v="88213"/>
    <s v="Low"/>
    <n v="1380"/>
    <x v="450"/>
    <x v="1"/>
    <s v="United States"/>
    <s v="East"/>
    <s v="New Hampshire"/>
    <s v="Portsmouth"/>
    <n v="3801"/>
    <d v="2015-06-27T00:00:00"/>
    <d v="2015-07-03T00:00:00"/>
    <s v="Regular Air"/>
    <x v="1"/>
    <x v="0"/>
    <x v="9"/>
    <x v="3"/>
    <x v="277"/>
    <n v="2.89"/>
    <x v="23"/>
    <n v="26.01"/>
    <n v="1.4450000000000001"/>
    <n v="13.005000000000001"/>
    <n v="0.5"/>
    <n v="12.505000000000001"/>
    <s v="No"/>
    <n v="0"/>
    <n v="12.505000000000001"/>
  </r>
  <r>
    <n v="19018"/>
    <n v="89406"/>
    <s v="Medium"/>
    <n v="1383"/>
    <x v="451"/>
    <x v="0"/>
    <s v="United States"/>
    <s v="West"/>
    <s v="Utah"/>
    <s v="West Valley City"/>
    <n v="84120"/>
    <d v="2015-05-01T00:00:00"/>
    <d v="2015-05-02T00:00:00"/>
    <s v="Regular Air"/>
    <x v="3"/>
    <x v="1"/>
    <x v="2"/>
    <x v="2"/>
    <x v="518"/>
    <n v="2.23"/>
    <x v="1"/>
    <n v="26.759999999999998"/>
    <n v="1.115"/>
    <n v="13.379999999999999"/>
    <n v="4.57"/>
    <n v="8.8099999999999987"/>
    <s v="No"/>
    <n v="0"/>
    <n v="8.8099999999999987"/>
  </r>
  <r>
    <n v="25790"/>
    <n v="89407"/>
    <s v="Not Specified"/>
    <n v="1384"/>
    <x v="452"/>
    <x v="3"/>
    <s v="United States"/>
    <s v="South"/>
    <s v="Virginia"/>
    <s v="Alexandria"/>
    <n v="22304"/>
    <d v="2015-06-30T00:00:00"/>
    <d v="2015-07-02T00:00:00"/>
    <s v="Regular Air"/>
    <x v="3"/>
    <x v="0"/>
    <x v="10"/>
    <x v="3"/>
    <x v="519"/>
    <n v="11.29"/>
    <x v="21"/>
    <n v="124.19"/>
    <n v="5.6449999999999996"/>
    <n v="62.094999999999999"/>
    <n v="5.03"/>
    <n v="57.064999999999998"/>
    <s v="No"/>
    <n v="0"/>
    <n v="57.064999999999998"/>
  </r>
  <r>
    <n v="22984"/>
    <n v="89408"/>
    <s v="Low"/>
    <n v="1384"/>
    <x v="452"/>
    <x v="3"/>
    <s v="United States"/>
    <s v="South"/>
    <s v="Virginia"/>
    <s v="Alexandria"/>
    <n v="22304"/>
    <d v="2015-06-07T00:00:00"/>
    <d v="2015-06-14T00:00:00"/>
    <s v="Regular Air"/>
    <x v="3"/>
    <x v="0"/>
    <x v="15"/>
    <x v="3"/>
    <x v="235"/>
    <n v="70.97"/>
    <x v="34"/>
    <n v="1490.37"/>
    <n v="35.484999999999999"/>
    <n v="745.18499999999995"/>
    <n v="3.5"/>
    <n v="741.68499999999995"/>
    <s v="No"/>
    <n v="0"/>
    <n v="741.68499999999995"/>
  </r>
  <r>
    <n v="18970"/>
    <n v="88726"/>
    <s v="Critical"/>
    <n v="1389"/>
    <x v="453"/>
    <x v="0"/>
    <s v="United States"/>
    <s v="West"/>
    <s v="California"/>
    <s v="Menlo Park"/>
    <n v="94025"/>
    <d v="2015-01-25T00:00:00"/>
    <d v="2015-01-26T00:00:00"/>
    <s v="Regular Air"/>
    <x v="0"/>
    <x v="1"/>
    <x v="2"/>
    <x v="2"/>
    <x v="60"/>
    <n v="1.74"/>
    <x v="12"/>
    <n v="1.74"/>
    <n v="0.87"/>
    <n v="0.87"/>
    <n v="4.08"/>
    <n v="-3.21"/>
    <s v="No"/>
    <n v="0"/>
    <n v="-3.21"/>
  </r>
  <r>
    <n v="19852"/>
    <n v="88728"/>
    <s v="High"/>
    <n v="1389"/>
    <x v="453"/>
    <x v="0"/>
    <s v="United States"/>
    <s v="West"/>
    <s v="California"/>
    <s v="Menlo Park"/>
    <n v="94025"/>
    <d v="2015-05-13T00:00:00"/>
    <d v="2015-05-15T00:00:00"/>
    <s v="Express Air"/>
    <x v="2"/>
    <x v="0"/>
    <x v="3"/>
    <x v="0"/>
    <x v="505"/>
    <n v="2.62"/>
    <x v="1"/>
    <n v="31.44"/>
    <n v="1.31"/>
    <n v="15.72"/>
    <n v="0.8"/>
    <n v="14.92"/>
    <s v="No"/>
    <n v="0"/>
    <n v="14.92"/>
  </r>
  <r>
    <n v="19111"/>
    <n v="88729"/>
    <s v="High"/>
    <n v="1389"/>
    <x v="453"/>
    <x v="0"/>
    <s v="United States"/>
    <s v="West"/>
    <s v="California"/>
    <s v="Menlo Park"/>
    <n v="94025"/>
    <d v="2015-06-03T00:00:00"/>
    <d v="2015-06-05T00:00:00"/>
    <s v="Regular Air"/>
    <x v="3"/>
    <x v="0"/>
    <x v="9"/>
    <x v="3"/>
    <x v="413"/>
    <n v="2.61"/>
    <x v="7"/>
    <n v="44.37"/>
    <n v="1.3049999999999999"/>
    <n v="22.184999999999999"/>
    <n v="0.5"/>
    <n v="21.684999999999999"/>
    <s v="No"/>
    <n v="0"/>
    <n v="21.684999999999999"/>
  </r>
  <r>
    <n v="18702"/>
    <n v="88731"/>
    <s v="Critical"/>
    <n v="1390"/>
    <x v="454"/>
    <x v="0"/>
    <s v="United States"/>
    <s v="West"/>
    <s v="California"/>
    <s v="Stockton"/>
    <n v="95207"/>
    <d v="2015-05-16T00:00:00"/>
    <d v="2015-05-16T00:00:00"/>
    <s v="Regular Air"/>
    <x v="0"/>
    <x v="0"/>
    <x v="7"/>
    <x v="0"/>
    <x v="520"/>
    <n v="8.17"/>
    <x v="22"/>
    <n v="155.22999999999999"/>
    <n v="4.085"/>
    <n v="77.614999999999995"/>
    <n v="1.69"/>
    <n v="75.924999999999997"/>
    <s v="No"/>
    <n v="0"/>
    <n v="75.924999999999997"/>
  </r>
  <r>
    <n v="18703"/>
    <n v="88731"/>
    <s v="Critical"/>
    <n v="1390"/>
    <x v="454"/>
    <x v="0"/>
    <s v="United States"/>
    <s v="West"/>
    <s v="California"/>
    <s v="Stockton"/>
    <n v="95207"/>
    <d v="2015-05-16T00:00:00"/>
    <d v="2015-05-18T00:00:00"/>
    <s v="Regular Air"/>
    <x v="0"/>
    <x v="2"/>
    <x v="5"/>
    <x v="3"/>
    <x v="170"/>
    <n v="110.99"/>
    <x v="51"/>
    <n v="4217.62"/>
    <n v="66.593999999999994"/>
    <n v="2530.5719999999997"/>
    <n v="2.5"/>
    <n v="1684.5480000000002"/>
    <s v="No"/>
    <n v="0"/>
    <n v="1684.5480000000002"/>
  </r>
  <r>
    <n v="20523"/>
    <n v="88727"/>
    <s v="Not Specified"/>
    <n v="1391"/>
    <x v="455"/>
    <x v="0"/>
    <s v="United States"/>
    <s v="West"/>
    <s v="California"/>
    <s v="Sunnyvale"/>
    <n v="94086"/>
    <d v="2015-04-24T00:00:00"/>
    <d v="2015-04-24T00:00:00"/>
    <s v="Express Air"/>
    <x v="3"/>
    <x v="0"/>
    <x v="0"/>
    <x v="0"/>
    <x v="122"/>
    <n v="2.88"/>
    <x v="12"/>
    <n v="2.88"/>
    <n v="1.44"/>
    <n v="1.44"/>
    <n v="0.7"/>
    <n v="0.74"/>
    <s v="No"/>
    <n v="0"/>
    <n v="0.74"/>
  </r>
  <r>
    <n v="20163"/>
    <n v="88730"/>
    <s v="Low"/>
    <n v="1391"/>
    <x v="455"/>
    <x v="0"/>
    <s v="United States"/>
    <s v="West"/>
    <s v="California"/>
    <s v="Sunnyvale"/>
    <n v="94086"/>
    <d v="2015-05-03T00:00:00"/>
    <d v="2015-05-10T00:00:00"/>
    <s v="Regular Air"/>
    <x v="2"/>
    <x v="0"/>
    <x v="10"/>
    <x v="3"/>
    <x v="521"/>
    <n v="12.28"/>
    <x v="39"/>
    <n v="405.23999999999995"/>
    <n v="6.14"/>
    <n v="202.61999999999998"/>
    <n v="6.13"/>
    <n v="196.48999999999998"/>
    <s v="No"/>
    <n v="0"/>
    <n v="196.48999999999998"/>
  </r>
  <r>
    <n v="5297"/>
    <n v="37729"/>
    <s v="Not Specified"/>
    <n v="1402"/>
    <x v="456"/>
    <x v="2"/>
    <s v="United States"/>
    <s v="Central"/>
    <s v="Illinois"/>
    <s v="Chicago"/>
    <n v="60653"/>
    <d v="2015-01-15T00:00:00"/>
    <d v="2015-01-15T00:00:00"/>
    <s v="Regular Air"/>
    <x v="0"/>
    <x v="0"/>
    <x v="8"/>
    <x v="3"/>
    <x v="331"/>
    <n v="8.6"/>
    <x v="68"/>
    <n v="412.79999999999995"/>
    <n v="4.3"/>
    <n v="206.39999999999998"/>
    <n v="6.19"/>
    <n v="200.20999999999998"/>
    <s v="No"/>
    <n v="0"/>
    <n v="200.20999999999998"/>
  </r>
  <r>
    <n v="6080"/>
    <n v="43079"/>
    <s v="Medium"/>
    <n v="1402"/>
    <x v="456"/>
    <x v="2"/>
    <s v="United States"/>
    <s v="Central"/>
    <s v="Illinois"/>
    <s v="Chicago"/>
    <n v="60653"/>
    <d v="2015-01-21T00:00:00"/>
    <d v="2015-01-22T00:00:00"/>
    <s v="Regular Air"/>
    <x v="1"/>
    <x v="2"/>
    <x v="13"/>
    <x v="3"/>
    <x v="88"/>
    <n v="30.73"/>
    <x v="68"/>
    <n v="1475.04"/>
    <n v="18.437999999999999"/>
    <n v="885.02399999999989"/>
    <n v="4"/>
    <n v="586.01600000000008"/>
    <s v="No"/>
    <n v="0"/>
    <n v="586.01600000000008"/>
  </r>
  <r>
    <n v="23297"/>
    <n v="86144"/>
    <s v="Not Specified"/>
    <n v="1405"/>
    <x v="457"/>
    <x v="2"/>
    <s v="United States"/>
    <s v="Central"/>
    <s v="Michigan"/>
    <s v="Battle Creek"/>
    <n v="49017"/>
    <d v="2015-01-15T00:00:00"/>
    <d v="2015-01-15T00:00:00"/>
    <s v="Regular Air"/>
    <x v="0"/>
    <x v="0"/>
    <x v="8"/>
    <x v="3"/>
    <x v="331"/>
    <n v="8.6"/>
    <x v="1"/>
    <n v="103.19999999999999"/>
    <n v="4.3"/>
    <n v="51.599999999999994"/>
    <n v="6.19"/>
    <n v="45.41"/>
    <s v="No"/>
    <n v="0"/>
    <n v="45.41"/>
  </r>
  <r>
    <n v="24080"/>
    <n v="86145"/>
    <s v="Medium"/>
    <n v="1405"/>
    <x v="457"/>
    <x v="2"/>
    <s v="United States"/>
    <s v="Central"/>
    <s v="Michigan"/>
    <s v="Battle Creek"/>
    <n v="49017"/>
    <d v="2015-01-21T00:00:00"/>
    <d v="2015-01-22T00:00:00"/>
    <s v="Regular Air"/>
    <x v="1"/>
    <x v="2"/>
    <x v="13"/>
    <x v="3"/>
    <x v="88"/>
    <n v="30.73"/>
    <x v="1"/>
    <n v="368.76"/>
    <n v="18.437999999999999"/>
    <n v="221.25599999999997"/>
    <n v="4"/>
    <n v="143.50400000000002"/>
    <s v="No"/>
    <n v="0"/>
    <n v="143.50400000000002"/>
  </r>
  <r>
    <n v="19417"/>
    <n v="87086"/>
    <s v="Medium"/>
    <n v="1410"/>
    <x v="458"/>
    <x v="0"/>
    <s v="United States"/>
    <s v="West"/>
    <s v="California"/>
    <s v="Moreno Valley"/>
    <n v="92553"/>
    <d v="2015-04-07T00:00:00"/>
    <d v="2015-04-08T00:00:00"/>
    <s v="Regular Air"/>
    <x v="0"/>
    <x v="2"/>
    <x v="5"/>
    <x v="3"/>
    <x v="522"/>
    <n v="65.989999999999995"/>
    <x v="23"/>
    <n v="593.91"/>
    <n v="39.593999999999994"/>
    <n v="356.34599999999995"/>
    <n v="5.26"/>
    <n v="232.30400000000003"/>
    <s v="No"/>
    <n v="0"/>
    <n v="232.30400000000003"/>
  </r>
  <r>
    <n v="24407"/>
    <n v="87087"/>
    <s v="Not Specified"/>
    <n v="1412"/>
    <x v="459"/>
    <x v="0"/>
    <s v="United States"/>
    <s v="West"/>
    <s v="California"/>
    <s v="Mountain View"/>
    <n v="94043"/>
    <d v="2015-02-02T00:00:00"/>
    <d v="2015-02-04T00:00:00"/>
    <s v="Regular Air"/>
    <x v="0"/>
    <x v="0"/>
    <x v="0"/>
    <x v="0"/>
    <x v="523"/>
    <n v="3.38"/>
    <x v="1"/>
    <n v="40.56"/>
    <n v="1.69"/>
    <n v="20.28"/>
    <n v="0.85"/>
    <n v="19.43"/>
    <s v="No"/>
    <n v="0"/>
    <n v="19.43"/>
  </r>
  <r>
    <n v="1417"/>
    <n v="10277"/>
    <s v="Medium"/>
    <n v="1413"/>
    <x v="460"/>
    <x v="1"/>
    <s v="United States"/>
    <s v="East"/>
    <s v="Massachusetts"/>
    <s v="Boston"/>
    <n v="2113"/>
    <d v="2015-04-07T00:00:00"/>
    <d v="2015-04-08T00:00:00"/>
    <s v="Regular Air"/>
    <x v="0"/>
    <x v="2"/>
    <x v="5"/>
    <x v="3"/>
    <x v="522"/>
    <n v="65.989999999999995"/>
    <x v="47"/>
    <n v="2375.64"/>
    <n v="39.593999999999994"/>
    <n v="1425.3839999999998"/>
    <n v="5.26"/>
    <n v="944.99600000000009"/>
    <s v="No"/>
    <n v="0"/>
    <n v="944.99600000000009"/>
  </r>
  <r>
    <n v="6406"/>
    <n v="45539"/>
    <s v="Not Specified"/>
    <n v="1413"/>
    <x v="460"/>
    <x v="1"/>
    <s v="United States"/>
    <s v="East"/>
    <s v="Massachusetts"/>
    <s v="Boston"/>
    <n v="2113"/>
    <d v="2015-02-02T00:00:00"/>
    <d v="2015-02-04T00:00:00"/>
    <s v="Express Air"/>
    <x v="0"/>
    <x v="2"/>
    <x v="13"/>
    <x v="2"/>
    <x v="524"/>
    <n v="16.48"/>
    <x v="38"/>
    <n v="444.96000000000004"/>
    <n v="9.8879999999999999"/>
    <n v="266.976"/>
    <n v="1.99"/>
    <n v="175.99400000000003"/>
    <s v="No"/>
    <n v="0"/>
    <n v="175.99400000000003"/>
  </r>
  <r>
    <n v="25129"/>
    <n v="90538"/>
    <s v="Critical"/>
    <n v="1416"/>
    <x v="461"/>
    <x v="2"/>
    <s v="United States"/>
    <s v="Central"/>
    <s v="Indiana"/>
    <s v="Indianapolis"/>
    <n v="46203"/>
    <d v="2015-05-06T00:00:00"/>
    <d v="2015-05-07T00:00:00"/>
    <s v="Delivery Truck"/>
    <x v="2"/>
    <x v="1"/>
    <x v="11"/>
    <x v="5"/>
    <x v="249"/>
    <n v="417.4"/>
    <x v="12"/>
    <n v="417.4"/>
    <n v="208.7"/>
    <n v="208.7"/>
    <n v="75.23"/>
    <n v="133.46999999999997"/>
    <s v="No"/>
    <n v="0"/>
    <n v="133.46999999999997"/>
  </r>
  <r>
    <n v="24722"/>
    <n v="90540"/>
    <s v="High"/>
    <n v="1416"/>
    <x v="461"/>
    <x v="2"/>
    <s v="United States"/>
    <s v="Central"/>
    <s v="Indiana"/>
    <s v="Indianapolis"/>
    <n v="46203"/>
    <d v="2015-06-25T00:00:00"/>
    <d v="2015-06-27T00:00:00"/>
    <s v="Regular Air"/>
    <x v="2"/>
    <x v="0"/>
    <x v="15"/>
    <x v="4"/>
    <x v="480"/>
    <n v="46.89"/>
    <x v="0"/>
    <n v="187.56"/>
    <n v="23.445"/>
    <n v="93.78"/>
    <n v="5.0999999999999996"/>
    <n v="88.68"/>
    <s v="No"/>
    <n v="0"/>
    <n v="88.68"/>
  </r>
  <r>
    <n v="22823"/>
    <n v="90539"/>
    <s v="Low"/>
    <n v="1418"/>
    <x v="462"/>
    <x v="2"/>
    <s v="United States"/>
    <s v="Central"/>
    <s v="Indiana"/>
    <s v="Kokomo"/>
    <n v="46901"/>
    <d v="2015-01-01T00:00:00"/>
    <d v="2015-01-03T00:00:00"/>
    <s v="Regular Air"/>
    <x v="2"/>
    <x v="0"/>
    <x v="0"/>
    <x v="0"/>
    <x v="525"/>
    <n v="4.84"/>
    <x v="15"/>
    <n v="38.72"/>
    <n v="2.42"/>
    <n v="19.36"/>
    <n v="0.71"/>
    <n v="18.649999999999999"/>
    <s v="No"/>
    <n v="0"/>
    <n v="18.649999999999999"/>
  </r>
  <r>
    <n v="24295"/>
    <n v="90540"/>
    <s v="Not Specified"/>
    <n v="1419"/>
    <x v="463"/>
    <x v="2"/>
    <s v="United States"/>
    <s v="Central"/>
    <s v="Indiana"/>
    <s v="Lafayette"/>
    <n v="47905"/>
    <d v="2015-06-25T00:00:00"/>
    <d v="2015-06-26T00:00:00"/>
    <s v="Delivery Truck"/>
    <x v="2"/>
    <x v="1"/>
    <x v="11"/>
    <x v="5"/>
    <x v="156"/>
    <n v="124.49"/>
    <x v="8"/>
    <n v="2240.8199999999997"/>
    <n v="62.244999999999997"/>
    <n v="1120.4099999999999"/>
    <n v="51.94"/>
    <n v="1068.4699999999998"/>
    <s v="No"/>
    <n v="0"/>
    <n v="1068.4699999999998"/>
  </r>
  <r>
    <n v="19024"/>
    <n v="89448"/>
    <s v="Low"/>
    <n v="1424"/>
    <x v="464"/>
    <x v="0"/>
    <s v="United States"/>
    <s v="West"/>
    <s v="Colorado"/>
    <s v="Englewood"/>
    <n v="80112"/>
    <d v="2015-01-12T00:00:00"/>
    <d v="2015-01-14T00:00:00"/>
    <s v="Delivery Truck"/>
    <x v="1"/>
    <x v="1"/>
    <x v="1"/>
    <x v="1"/>
    <x v="455"/>
    <n v="350.99"/>
    <x v="17"/>
    <n v="1052.97"/>
    <n v="175.495"/>
    <n v="526.48500000000001"/>
    <n v="39"/>
    <n v="487.48500000000001"/>
    <s v="No"/>
    <n v="0"/>
    <n v="487.48500000000001"/>
  </r>
  <r>
    <n v="19025"/>
    <n v="89448"/>
    <s v="Low"/>
    <n v="1424"/>
    <x v="464"/>
    <x v="0"/>
    <s v="United States"/>
    <s v="West"/>
    <s v="Colorado"/>
    <s v="Englewood"/>
    <n v="80112"/>
    <d v="2015-01-12T00:00:00"/>
    <d v="2015-01-16T00:00:00"/>
    <s v="Regular Air"/>
    <x v="1"/>
    <x v="0"/>
    <x v="4"/>
    <x v="3"/>
    <x v="526"/>
    <n v="8.74"/>
    <x v="4"/>
    <n v="61.18"/>
    <n v="4.37"/>
    <n v="30.59"/>
    <n v="1.39"/>
    <n v="29.2"/>
    <s v="No"/>
    <n v="0"/>
    <n v="29.2"/>
  </r>
  <r>
    <n v="19026"/>
    <n v="89448"/>
    <s v="Low"/>
    <n v="1424"/>
    <x v="464"/>
    <x v="0"/>
    <s v="United States"/>
    <s v="West"/>
    <s v="Colorado"/>
    <s v="Englewood"/>
    <n v="80112"/>
    <d v="2015-01-12T00:00:00"/>
    <d v="2015-01-16T00:00:00"/>
    <s v="Regular Air"/>
    <x v="1"/>
    <x v="0"/>
    <x v="3"/>
    <x v="0"/>
    <x v="133"/>
    <n v="1.98"/>
    <x v="21"/>
    <n v="21.78"/>
    <n v="0.99"/>
    <n v="10.89"/>
    <n v="0.7"/>
    <n v="10.190000000000001"/>
    <s v="No"/>
    <n v="0"/>
    <n v="10.190000000000001"/>
  </r>
  <r>
    <n v="23620"/>
    <n v="89449"/>
    <s v="Not Specified"/>
    <n v="1424"/>
    <x v="464"/>
    <x v="0"/>
    <s v="United States"/>
    <s v="West"/>
    <s v="Colorado"/>
    <s v="Englewood"/>
    <n v="80112"/>
    <d v="2015-06-20T00:00:00"/>
    <d v="2015-06-22T00:00:00"/>
    <s v="Regular Air"/>
    <x v="1"/>
    <x v="0"/>
    <x v="8"/>
    <x v="3"/>
    <x v="376"/>
    <n v="8.0399999999999991"/>
    <x v="41"/>
    <n v="120.6"/>
    <n v="4.0199999999999996"/>
    <n v="60.3"/>
    <n v="8.94"/>
    <n v="51.36"/>
    <s v="No"/>
    <n v="0"/>
    <n v="51.36"/>
  </r>
  <r>
    <n v="22824"/>
    <n v="89450"/>
    <s v="Low"/>
    <n v="1425"/>
    <x v="465"/>
    <x v="0"/>
    <s v="United States"/>
    <s v="West"/>
    <s v="Colorado"/>
    <s v="Fort Collins"/>
    <n v="80525"/>
    <d v="2015-01-01T00:00:00"/>
    <d v="2015-01-06T00:00:00"/>
    <s v="Delivery Truck"/>
    <x v="2"/>
    <x v="2"/>
    <x v="6"/>
    <x v="1"/>
    <x v="220"/>
    <n v="2036.48"/>
    <x v="12"/>
    <n v="2036.48"/>
    <n v="1221.8879999999999"/>
    <n v="1221.8879999999999"/>
    <n v="14.7"/>
    <n v="799.89200000000005"/>
    <s v="No"/>
    <n v="0"/>
    <n v="799.89200000000005"/>
  </r>
  <r>
    <n v="22407"/>
    <n v="90905"/>
    <s v="Low"/>
    <n v="1427"/>
    <x v="466"/>
    <x v="2"/>
    <s v="United States"/>
    <s v="Central"/>
    <s v="Michigan"/>
    <s v="Bay City"/>
    <n v="48708"/>
    <d v="2015-02-05T00:00:00"/>
    <d v="2015-02-09T00:00:00"/>
    <s v="Regular Air"/>
    <x v="1"/>
    <x v="2"/>
    <x v="5"/>
    <x v="3"/>
    <x v="418"/>
    <n v="125.99"/>
    <x v="8"/>
    <n v="2267.8199999999997"/>
    <n v="75.593999999999994"/>
    <n v="1360.692"/>
    <n v="2.5"/>
    <n v="904.6279999999997"/>
    <s v="No"/>
    <n v="0"/>
    <n v="904.6279999999997"/>
  </r>
  <r>
    <n v="19810"/>
    <n v="86826"/>
    <s v="Not Specified"/>
    <n v="1432"/>
    <x v="467"/>
    <x v="2"/>
    <s v="United States"/>
    <s v="Central"/>
    <s v="Indiana"/>
    <s v="Indianapolis"/>
    <n v="46203"/>
    <d v="2015-03-05T00:00:00"/>
    <d v="2015-03-06T00:00:00"/>
    <s v="Regular Air"/>
    <x v="0"/>
    <x v="0"/>
    <x v="4"/>
    <x v="3"/>
    <x v="453"/>
    <n v="9.7799999999999994"/>
    <x v="21"/>
    <n v="107.58"/>
    <n v="4.8899999999999997"/>
    <n v="53.79"/>
    <n v="1.39"/>
    <n v="52.4"/>
    <s v="No"/>
    <n v="0"/>
    <n v="52.4"/>
  </r>
  <r>
    <n v="18762"/>
    <n v="86827"/>
    <s v="Low"/>
    <n v="1432"/>
    <x v="467"/>
    <x v="2"/>
    <s v="United States"/>
    <s v="Central"/>
    <s v="Indiana"/>
    <s v="Indianapolis"/>
    <n v="46203"/>
    <d v="2015-06-20T00:00:00"/>
    <d v="2015-06-27T00:00:00"/>
    <s v="Regular Air"/>
    <x v="0"/>
    <x v="0"/>
    <x v="4"/>
    <x v="3"/>
    <x v="182"/>
    <n v="10.98"/>
    <x v="3"/>
    <n v="175.68"/>
    <n v="5.49"/>
    <n v="87.84"/>
    <n v="4.8"/>
    <n v="83.04"/>
    <s v="No"/>
    <n v="0"/>
    <n v="83.04"/>
  </r>
  <r>
    <n v="19811"/>
    <n v="86826"/>
    <s v="Not Specified"/>
    <n v="1433"/>
    <x v="468"/>
    <x v="2"/>
    <s v="United States"/>
    <s v="Central"/>
    <s v="Indiana"/>
    <s v="Jeffersonville"/>
    <n v="47130"/>
    <d v="2015-03-05T00:00:00"/>
    <d v="2015-03-06T00:00:00"/>
    <s v="Express Air"/>
    <x v="0"/>
    <x v="0"/>
    <x v="0"/>
    <x v="0"/>
    <x v="365"/>
    <n v="3.28"/>
    <x v="4"/>
    <n v="22.959999999999997"/>
    <n v="1.64"/>
    <n v="11.479999999999999"/>
    <n v="3.97"/>
    <n v="7.509999999999998"/>
    <s v="No"/>
    <n v="0"/>
    <n v="7.509999999999998"/>
  </r>
  <r>
    <n v="20124"/>
    <n v="86828"/>
    <s v="High"/>
    <n v="1433"/>
    <x v="468"/>
    <x v="2"/>
    <s v="United States"/>
    <s v="Central"/>
    <s v="Indiana"/>
    <s v="Jeffersonville"/>
    <n v="47130"/>
    <d v="2015-05-19T00:00:00"/>
    <d v="2015-05-21T00:00:00"/>
    <s v="Delivery Truck"/>
    <x v="0"/>
    <x v="1"/>
    <x v="1"/>
    <x v="1"/>
    <x v="527"/>
    <n v="300.98"/>
    <x v="33"/>
    <n v="4213.72"/>
    <n v="150.49"/>
    <n v="2106.86"/>
    <n v="64.73"/>
    <n v="2042.13"/>
    <s v="No"/>
    <n v="0"/>
    <n v="2042.13"/>
  </r>
  <r>
    <n v="20125"/>
    <n v="86828"/>
    <s v="High"/>
    <n v="1433"/>
    <x v="468"/>
    <x v="2"/>
    <s v="United States"/>
    <s v="Central"/>
    <s v="Indiana"/>
    <s v="Jeffersonville"/>
    <n v="47130"/>
    <d v="2015-05-19T00:00:00"/>
    <d v="2015-05-19T00:00:00"/>
    <s v="Delivery Truck"/>
    <x v="0"/>
    <x v="0"/>
    <x v="10"/>
    <x v="1"/>
    <x v="528"/>
    <n v="20.98"/>
    <x v="46"/>
    <n v="587.44000000000005"/>
    <n v="10.49"/>
    <n v="293.72000000000003"/>
    <n v="45"/>
    <n v="248.72000000000003"/>
    <s v="No"/>
    <n v="0"/>
    <n v="248.72000000000003"/>
  </r>
  <r>
    <n v="21955"/>
    <n v="90120"/>
    <s v="Critical"/>
    <n v="1438"/>
    <x v="469"/>
    <x v="1"/>
    <s v="United States"/>
    <s v="East"/>
    <s v="Ohio"/>
    <s v="Elyria"/>
    <n v="44035"/>
    <d v="2015-01-22T00:00:00"/>
    <d v="2015-01-24T00:00:00"/>
    <s v="Regular Air"/>
    <x v="0"/>
    <x v="0"/>
    <x v="10"/>
    <x v="6"/>
    <x v="354"/>
    <n v="80.98"/>
    <x v="17"/>
    <n v="242.94"/>
    <n v="40.49"/>
    <n v="121.47"/>
    <n v="35"/>
    <n v="86.47"/>
    <s v="No"/>
    <n v="0"/>
    <n v="86.47"/>
  </r>
  <r>
    <n v="23415"/>
    <n v="90121"/>
    <s v="Critical"/>
    <n v="1439"/>
    <x v="470"/>
    <x v="1"/>
    <s v="United States"/>
    <s v="East"/>
    <s v="Ohio"/>
    <s v="Euclid"/>
    <n v="44117"/>
    <d v="2015-04-28T00:00:00"/>
    <d v="2015-04-29T00:00:00"/>
    <s v="Regular Air"/>
    <x v="0"/>
    <x v="0"/>
    <x v="7"/>
    <x v="3"/>
    <x v="512"/>
    <n v="6.48"/>
    <x v="17"/>
    <n v="19.440000000000001"/>
    <n v="3.24"/>
    <n v="9.7200000000000006"/>
    <n v="6.22"/>
    <n v="3.5000000000000009"/>
    <s v="No"/>
    <n v="0"/>
    <n v="3.5000000000000009"/>
  </r>
  <r>
    <n v="22672"/>
    <n v="89076"/>
    <s v="Not Specified"/>
    <n v="1442"/>
    <x v="471"/>
    <x v="2"/>
    <s v="United States"/>
    <s v="Central"/>
    <s v="Missouri"/>
    <s v="Springfield"/>
    <n v="65807"/>
    <d v="2015-06-25T00:00:00"/>
    <d v="2015-06-27T00:00:00"/>
    <s v="Regular Air"/>
    <x v="0"/>
    <x v="0"/>
    <x v="15"/>
    <x v="3"/>
    <x v="529"/>
    <n v="177.98"/>
    <x v="41"/>
    <n v="2669.7"/>
    <n v="88.99"/>
    <n v="1334.85"/>
    <n v="0.99"/>
    <n v="1333.86"/>
    <s v="No"/>
    <n v="0"/>
    <n v="1333.86"/>
  </r>
  <r>
    <n v="21945"/>
    <n v="89077"/>
    <s v="Low"/>
    <n v="1442"/>
    <x v="471"/>
    <x v="2"/>
    <s v="United States"/>
    <s v="Central"/>
    <s v="Missouri"/>
    <s v="Springfield"/>
    <n v="65807"/>
    <d v="2015-01-30T00:00:00"/>
    <d v="2015-02-03T00:00:00"/>
    <s v="Express Air"/>
    <x v="0"/>
    <x v="0"/>
    <x v="8"/>
    <x v="3"/>
    <x v="222"/>
    <n v="15.99"/>
    <x v="4"/>
    <n v="111.93"/>
    <n v="7.9950000000000001"/>
    <n v="55.965000000000003"/>
    <n v="13.18"/>
    <n v="42.785000000000004"/>
    <s v="No"/>
    <n v="0"/>
    <n v="42.785000000000004"/>
  </r>
  <r>
    <n v="21946"/>
    <n v="89077"/>
    <s v="Low"/>
    <n v="1442"/>
    <x v="471"/>
    <x v="2"/>
    <s v="United States"/>
    <s v="Central"/>
    <s v="Missouri"/>
    <s v="Springfield"/>
    <n v="65807"/>
    <d v="2015-01-30T00:00:00"/>
    <d v="2015-01-30T00:00:00"/>
    <s v="Express Air"/>
    <x v="0"/>
    <x v="1"/>
    <x v="2"/>
    <x v="3"/>
    <x v="530"/>
    <n v="46.94"/>
    <x v="5"/>
    <n v="469.4"/>
    <n v="23.47"/>
    <n v="234.7"/>
    <n v="6.77"/>
    <n v="227.92999999999998"/>
    <s v="No"/>
    <n v="0"/>
    <n v="227.92999999999998"/>
  </r>
  <r>
    <n v="23793"/>
    <n v="86735"/>
    <s v="Medium"/>
    <n v="1450"/>
    <x v="472"/>
    <x v="0"/>
    <s v="United States"/>
    <s v="West"/>
    <s v="California"/>
    <s v="South Lake Tahoe"/>
    <n v="96150"/>
    <d v="2015-05-24T00:00:00"/>
    <d v="2015-05-25T00:00:00"/>
    <s v="Express Air"/>
    <x v="3"/>
    <x v="1"/>
    <x v="1"/>
    <x v="6"/>
    <x v="531"/>
    <n v="218.08"/>
    <x v="1"/>
    <n v="2616.96"/>
    <n v="109.04"/>
    <n v="1308.48"/>
    <n v="18.059999999999999"/>
    <n v="1290.42"/>
    <s v="No"/>
    <n v="0"/>
    <n v="1290.42"/>
  </r>
  <r>
    <n v="25006"/>
    <n v="86734"/>
    <s v="High"/>
    <n v="1459"/>
    <x v="473"/>
    <x v="3"/>
    <s v="United States"/>
    <s v="South"/>
    <s v="South Carolina"/>
    <s v="Taylors"/>
    <n v="29687"/>
    <d v="2015-04-05T00:00:00"/>
    <d v="2015-04-07T00:00:00"/>
    <s v="Regular Air"/>
    <x v="3"/>
    <x v="2"/>
    <x v="5"/>
    <x v="0"/>
    <x v="141"/>
    <n v="85.99"/>
    <x v="0"/>
    <n v="343.96"/>
    <n v="51.593999999999994"/>
    <n v="206.37599999999998"/>
    <n v="0.99"/>
    <n v="136.59399999999999"/>
    <s v="No"/>
    <n v="0"/>
    <n v="136.59399999999999"/>
  </r>
  <r>
    <n v="18105"/>
    <n v="86397"/>
    <s v="High"/>
    <n v="1461"/>
    <x v="474"/>
    <x v="2"/>
    <s v="United States"/>
    <s v="Central"/>
    <s v="Indiana"/>
    <s v="Lafayette"/>
    <n v="47905"/>
    <d v="2015-06-02T00:00:00"/>
    <d v="2015-06-04T00:00:00"/>
    <s v="Regular Air"/>
    <x v="3"/>
    <x v="0"/>
    <x v="8"/>
    <x v="3"/>
    <x v="532"/>
    <n v="12.95"/>
    <x v="22"/>
    <n v="246.04999999999998"/>
    <n v="6.4749999999999996"/>
    <n v="123.02499999999999"/>
    <n v="4.9800000000000004"/>
    <n v="118.04499999999999"/>
    <s v="No"/>
    <n v="0"/>
    <n v="118.04499999999999"/>
  </r>
  <r>
    <n v="23735"/>
    <n v="91115"/>
    <s v="High"/>
    <n v="1466"/>
    <x v="475"/>
    <x v="2"/>
    <s v="United States"/>
    <s v="Central"/>
    <s v="Nebraska"/>
    <s v="Columbus"/>
    <n v="68601"/>
    <d v="2015-06-11T00:00:00"/>
    <d v="2015-06-13T00:00:00"/>
    <s v="Regular Air"/>
    <x v="2"/>
    <x v="2"/>
    <x v="5"/>
    <x v="3"/>
    <x v="377"/>
    <n v="65.989999999999995"/>
    <x v="5"/>
    <n v="659.9"/>
    <n v="39.593999999999994"/>
    <n v="395.93999999999994"/>
    <n v="8.99"/>
    <n v="254.97000000000003"/>
    <s v="No"/>
    <n v="0"/>
    <n v="254.97000000000003"/>
  </r>
  <r>
    <n v="25917"/>
    <n v="91116"/>
    <s v="Low"/>
    <n v="1466"/>
    <x v="475"/>
    <x v="2"/>
    <s v="United States"/>
    <s v="Central"/>
    <s v="Nebraska"/>
    <s v="Columbus"/>
    <n v="68601"/>
    <d v="2015-06-12T00:00:00"/>
    <d v="2015-06-12T00:00:00"/>
    <s v="Delivery Truck"/>
    <x v="2"/>
    <x v="1"/>
    <x v="14"/>
    <x v="5"/>
    <x v="136"/>
    <n v="130.97999999999999"/>
    <x v="33"/>
    <n v="1833.7199999999998"/>
    <n v="65.489999999999995"/>
    <n v="916.8599999999999"/>
    <n v="54.74"/>
    <n v="862.11999999999989"/>
    <s v="No"/>
    <n v="0"/>
    <n v="862.11999999999989"/>
  </r>
  <r>
    <n v="25915"/>
    <n v="91116"/>
    <s v="Low"/>
    <n v="1469"/>
    <x v="476"/>
    <x v="0"/>
    <s v="United States"/>
    <s v="West"/>
    <s v="Utah"/>
    <s v="Clearfield"/>
    <n v="84015"/>
    <d v="2015-06-12T00:00:00"/>
    <d v="2015-06-16T00:00:00"/>
    <s v="Regular Air"/>
    <x v="2"/>
    <x v="1"/>
    <x v="2"/>
    <x v="6"/>
    <x v="533"/>
    <n v="105.29"/>
    <x v="23"/>
    <n v="947.61"/>
    <n v="52.645000000000003"/>
    <n v="473.80500000000001"/>
    <n v="10.119999999999999"/>
    <n v="463.685"/>
    <s v="No"/>
    <n v="0"/>
    <n v="463.685"/>
  </r>
  <r>
    <n v="25916"/>
    <n v="91116"/>
    <s v="Low"/>
    <n v="1469"/>
    <x v="476"/>
    <x v="0"/>
    <s v="United States"/>
    <s v="West"/>
    <s v="Utah"/>
    <s v="Clearfield"/>
    <n v="84015"/>
    <d v="2015-06-12T00:00:00"/>
    <d v="2015-06-14T00:00:00"/>
    <s v="Delivery Truck"/>
    <x v="2"/>
    <x v="1"/>
    <x v="11"/>
    <x v="5"/>
    <x v="123"/>
    <n v="31.76"/>
    <x v="8"/>
    <n v="571.68000000000006"/>
    <n v="15.88"/>
    <n v="285.84000000000003"/>
    <n v="45.51"/>
    <n v="240.33000000000004"/>
    <s v="No"/>
    <n v="0"/>
    <n v="240.33000000000004"/>
  </r>
  <r>
    <n v="21710"/>
    <n v="87077"/>
    <s v="High"/>
    <n v="1471"/>
    <x v="477"/>
    <x v="1"/>
    <s v="United States"/>
    <s v="East"/>
    <s v="Ohio"/>
    <s v="Westerville"/>
    <n v="43081"/>
    <d v="2015-03-21T00:00:00"/>
    <d v="2015-03-22T00:00:00"/>
    <s v="Regular Air"/>
    <x v="1"/>
    <x v="0"/>
    <x v="8"/>
    <x v="3"/>
    <x v="534"/>
    <n v="420.98"/>
    <x v="5"/>
    <n v="4209.8"/>
    <n v="210.49"/>
    <n v="2104.9"/>
    <n v="19.989999999999998"/>
    <n v="2084.9100000000003"/>
    <s v="No"/>
    <n v="0"/>
    <n v="2084.9100000000003"/>
  </r>
  <r>
    <n v="23958"/>
    <n v="87078"/>
    <s v="Not Specified"/>
    <n v="1472"/>
    <x v="478"/>
    <x v="1"/>
    <s v="United States"/>
    <s v="East"/>
    <s v="Ohio"/>
    <s v="Westlake"/>
    <n v="44145"/>
    <d v="2015-06-30T00:00:00"/>
    <d v="2015-07-01T00:00:00"/>
    <s v="Express Air"/>
    <x v="1"/>
    <x v="2"/>
    <x v="13"/>
    <x v="3"/>
    <x v="449"/>
    <n v="30.98"/>
    <x v="7"/>
    <n v="526.66"/>
    <n v="18.588000000000001"/>
    <n v="315.99600000000004"/>
    <n v="6.5"/>
    <n v="204.16399999999993"/>
    <s v="No"/>
    <n v="0"/>
    <n v="204.16399999999993"/>
  </r>
  <r>
    <n v="22313"/>
    <n v="87079"/>
    <s v="Medium"/>
    <n v="1472"/>
    <x v="478"/>
    <x v="1"/>
    <s v="United States"/>
    <s v="East"/>
    <s v="Ohio"/>
    <s v="Westlake"/>
    <n v="44145"/>
    <d v="2015-05-25T00:00:00"/>
    <d v="2015-05-26T00:00:00"/>
    <s v="Regular Air"/>
    <x v="1"/>
    <x v="0"/>
    <x v="15"/>
    <x v="3"/>
    <x v="535"/>
    <n v="20.27"/>
    <x v="54"/>
    <n v="608.1"/>
    <n v="10.135"/>
    <n v="304.05"/>
    <n v="3.99"/>
    <n v="300.06"/>
    <s v="No"/>
    <n v="0"/>
    <n v="300.06"/>
  </r>
  <r>
    <n v="24937"/>
    <n v="87076"/>
    <s v="Critical"/>
    <n v="1473"/>
    <x v="479"/>
    <x v="1"/>
    <s v="United States"/>
    <s v="East"/>
    <s v="Ohio"/>
    <s v="Wooster"/>
    <n v="44691"/>
    <d v="2015-01-21T00:00:00"/>
    <d v="2015-01-22T00:00:00"/>
    <s v="Express Air"/>
    <x v="1"/>
    <x v="2"/>
    <x v="13"/>
    <x v="2"/>
    <x v="536"/>
    <n v="9.7799999999999994"/>
    <x v="23"/>
    <n v="88.02"/>
    <n v="5.8679999999999994"/>
    <n v="52.811999999999998"/>
    <n v="1.99"/>
    <n v="33.217999999999996"/>
    <s v="No"/>
    <n v="0"/>
    <n v="33.217999999999996"/>
  </r>
  <r>
    <n v="7544"/>
    <n v="53953"/>
    <s v="Not Specified"/>
    <n v="1481"/>
    <x v="480"/>
    <x v="0"/>
    <s v="United States"/>
    <s v="West"/>
    <s v="California"/>
    <s v="Los Angeles"/>
    <n v="90049"/>
    <d v="2015-03-27T00:00:00"/>
    <d v="2015-03-28T00:00:00"/>
    <s v="Regular Air"/>
    <x v="0"/>
    <x v="0"/>
    <x v="7"/>
    <x v="0"/>
    <x v="537"/>
    <n v="8.9499999999999993"/>
    <x v="47"/>
    <n v="322.2"/>
    <n v="4.4749999999999996"/>
    <n v="161.1"/>
    <n v="2.0099999999999998"/>
    <n v="159.09"/>
    <s v="No"/>
    <n v="0"/>
    <n v="159.09"/>
  </r>
  <r>
    <n v="25544"/>
    <n v="91362"/>
    <s v="Not Specified"/>
    <n v="1482"/>
    <x v="481"/>
    <x v="2"/>
    <s v="United States"/>
    <s v="Central"/>
    <s v="Michigan"/>
    <s v="Bay City"/>
    <n v="48708"/>
    <d v="2015-03-27T00:00:00"/>
    <d v="2015-03-28T00:00:00"/>
    <s v="Regular Air"/>
    <x v="0"/>
    <x v="0"/>
    <x v="7"/>
    <x v="0"/>
    <x v="537"/>
    <n v="8.9499999999999993"/>
    <x v="23"/>
    <n v="80.55"/>
    <n v="4.4749999999999996"/>
    <n v="40.274999999999999"/>
    <n v="2.0099999999999998"/>
    <n v="38.265000000000001"/>
    <s v="No"/>
    <n v="0"/>
    <n v="38.265000000000001"/>
  </r>
  <r>
    <n v="22745"/>
    <n v="91363"/>
    <s v="Not Specified"/>
    <n v="1482"/>
    <x v="481"/>
    <x v="2"/>
    <s v="United States"/>
    <s v="Central"/>
    <s v="Michigan"/>
    <s v="Bay City"/>
    <n v="48708"/>
    <d v="2015-02-28T00:00:00"/>
    <d v="2015-02-28T00:00:00"/>
    <s v="Regular Air"/>
    <x v="0"/>
    <x v="1"/>
    <x v="2"/>
    <x v="3"/>
    <x v="105"/>
    <n v="9.65"/>
    <x v="41"/>
    <n v="144.75"/>
    <n v="4.8250000000000002"/>
    <n v="72.375"/>
    <n v="6.22"/>
    <n v="66.155000000000001"/>
    <s v="No"/>
    <n v="0"/>
    <n v="66.155000000000001"/>
  </r>
  <r>
    <n v="21806"/>
    <n v="91235"/>
    <s v="High"/>
    <n v="1484"/>
    <x v="482"/>
    <x v="2"/>
    <s v="United States"/>
    <s v="Central"/>
    <s v="Illinois"/>
    <s v="Des Plaines"/>
    <n v="60016"/>
    <d v="2015-03-11T00:00:00"/>
    <d v="2015-03-14T00:00:00"/>
    <s v="Regular Air"/>
    <x v="1"/>
    <x v="2"/>
    <x v="13"/>
    <x v="3"/>
    <x v="419"/>
    <n v="99.99"/>
    <x v="17"/>
    <n v="299.96999999999997"/>
    <n v="59.993999999999993"/>
    <n v="179.98199999999997"/>
    <n v="19.989999999999998"/>
    <n v="99.998000000000005"/>
    <s v="No"/>
    <n v="0"/>
    <n v="99.998000000000005"/>
  </r>
  <r>
    <n v="21807"/>
    <n v="91235"/>
    <s v="High"/>
    <n v="1484"/>
    <x v="482"/>
    <x v="2"/>
    <s v="United States"/>
    <s v="Central"/>
    <s v="Illinois"/>
    <s v="Des Plaines"/>
    <n v="60016"/>
    <d v="2015-03-11T00:00:00"/>
    <d v="2015-03-12T00:00:00"/>
    <s v="Regular Air"/>
    <x v="1"/>
    <x v="0"/>
    <x v="10"/>
    <x v="3"/>
    <x v="538"/>
    <n v="193.17"/>
    <x v="29"/>
    <n v="965.84999999999991"/>
    <n v="96.584999999999994"/>
    <n v="482.92499999999995"/>
    <n v="19.989999999999998"/>
    <n v="462.93499999999995"/>
    <s v="No"/>
    <n v="0"/>
    <n v="462.93499999999995"/>
  </r>
  <r>
    <n v="21808"/>
    <n v="91235"/>
    <s v="High"/>
    <n v="1484"/>
    <x v="482"/>
    <x v="2"/>
    <s v="United States"/>
    <s v="Central"/>
    <s v="Illinois"/>
    <s v="Des Plaines"/>
    <n v="60016"/>
    <d v="2015-03-11T00:00:00"/>
    <d v="2015-03-11T00:00:00"/>
    <s v="Express Air"/>
    <x v="1"/>
    <x v="2"/>
    <x v="5"/>
    <x v="2"/>
    <x v="321"/>
    <n v="20.99"/>
    <x v="21"/>
    <n v="230.89"/>
    <n v="12.593999999999999"/>
    <n v="138.53399999999999"/>
    <n v="3.3"/>
    <n v="89.055999999999997"/>
    <s v="No"/>
    <n v="0"/>
    <n v="89.055999999999997"/>
  </r>
  <r>
    <n v="22763"/>
    <n v="91236"/>
    <s v="Not Specified"/>
    <n v="1485"/>
    <x v="483"/>
    <x v="2"/>
    <s v="United States"/>
    <s v="Central"/>
    <s v="Illinois"/>
    <s v="Downers Grove"/>
    <n v="60516"/>
    <d v="2015-02-20T00:00:00"/>
    <d v="2015-02-23T00:00:00"/>
    <s v="Regular Air"/>
    <x v="1"/>
    <x v="0"/>
    <x v="8"/>
    <x v="3"/>
    <x v="539"/>
    <n v="11.5"/>
    <x v="33"/>
    <n v="161"/>
    <n v="5.75"/>
    <n v="80.5"/>
    <n v="7.19"/>
    <n v="73.31"/>
    <s v="No"/>
    <n v="0"/>
    <n v="73.31"/>
  </r>
  <r>
    <n v="22764"/>
    <n v="91236"/>
    <s v="Not Specified"/>
    <n v="1485"/>
    <x v="483"/>
    <x v="2"/>
    <s v="United States"/>
    <s v="Central"/>
    <s v="Illinois"/>
    <s v="Downers Grove"/>
    <n v="60516"/>
    <d v="2015-02-20T00:00:00"/>
    <d v="2015-02-21T00:00:00"/>
    <s v="Regular Air"/>
    <x v="1"/>
    <x v="0"/>
    <x v="10"/>
    <x v="3"/>
    <x v="540"/>
    <n v="15.7"/>
    <x v="12"/>
    <n v="15.7"/>
    <n v="7.85"/>
    <n v="7.85"/>
    <n v="11.25"/>
    <n v="-3.4000000000000004"/>
    <s v="No"/>
    <n v="0"/>
    <n v="-3.4000000000000004"/>
  </r>
  <r>
    <n v="22765"/>
    <n v="91236"/>
    <s v="Not Specified"/>
    <n v="1485"/>
    <x v="483"/>
    <x v="2"/>
    <s v="United States"/>
    <s v="Central"/>
    <s v="Illinois"/>
    <s v="Downers Grove"/>
    <n v="60516"/>
    <d v="2015-02-20T00:00:00"/>
    <d v="2015-02-22T00:00:00"/>
    <s v="Delivery Truck"/>
    <x v="1"/>
    <x v="0"/>
    <x v="10"/>
    <x v="1"/>
    <x v="541"/>
    <n v="225.02"/>
    <x v="34"/>
    <n v="4725.42"/>
    <n v="112.51"/>
    <n v="2362.71"/>
    <n v="28.66"/>
    <n v="2334.0500000000002"/>
    <s v="No"/>
    <n v="0"/>
    <n v="2334.0500000000002"/>
  </r>
  <r>
    <n v="18460"/>
    <n v="88004"/>
    <s v="High"/>
    <n v="1492"/>
    <x v="484"/>
    <x v="2"/>
    <s v="United States"/>
    <s v="Central"/>
    <s v="Missouri"/>
    <s v="Ozark"/>
    <n v="65721"/>
    <d v="2015-06-16T00:00:00"/>
    <d v="2015-06-18T00:00:00"/>
    <s v="Delivery Truck"/>
    <x v="0"/>
    <x v="2"/>
    <x v="6"/>
    <x v="1"/>
    <x v="319"/>
    <n v="119.99"/>
    <x v="6"/>
    <n v="719.93999999999994"/>
    <n v="71.994"/>
    <n v="431.964"/>
    <n v="14"/>
    <n v="273.97599999999994"/>
    <s v="No"/>
    <n v="0"/>
    <n v="273.97599999999994"/>
  </r>
  <r>
    <n v="19472"/>
    <n v="85880"/>
    <s v="Critical"/>
    <n v="1494"/>
    <x v="485"/>
    <x v="1"/>
    <s v="United States"/>
    <s v="East"/>
    <s v="Maryland"/>
    <s v="Dundalk"/>
    <n v="21222"/>
    <d v="2015-03-11T00:00:00"/>
    <d v="2015-03-13T00:00:00"/>
    <s v="Regular Air"/>
    <x v="0"/>
    <x v="1"/>
    <x v="2"/>
    <x v="6"/>
    <x v="439"/>
    <n v="8.3699999999999992"/>
    <x v="8"/>
    <n v="150.66"/>
    <n v="4.1849999999999996"/>
    <n v="75.33"/>
    <n v="10.16"/>
    <n v="65.17"/>
    <s v="No"/>
    <n v="0"/>
    <n v="65.17"/>
  </r>
  <r>
    <n v="19473"/>
    <n v="85880"/>
    <s v="Critical"/>
    <n v="1494"/>
    <x v="485"/>
    <x v="1"/>
    <s v="United States"/>
    <s v="East"/>
    <s v="Maryland"/>
    <s v="Dundalk"/>
    <n v="21222"/>
    <d v="2015-03-11T00:00:00"/>
    <d v="2015-03-13T00:00:00"/>
    <s v="Express Air"/>
    <x v="0"/>
    <x v="0"/>
    <x v="7"/>
    <x v="3"/>
    <x v="92"/>
    <n v="6.48"/>
    <x v="6"/>
    <n v="38.880000000000003"/>
    <n v="3.24"/>
    <n v="19.440000000000001"/>
    <n v="9.17"/>
    <n v="10.270000000000001"/>
    <s v="No"/>
    <n v="0"/>
    <n v="10.270000000000001"/>
  </r>
  <r>
    <n v="24286"/>
    <n v="85880"/>
    <s v="Critical"/>
    <n v="1497"/>
    <x v="486"/>
    <x v="1"/>
    <s v="United States"/>
    <s v="East"/>
    <s v="New York"/>
    <s v="Elmira"/>
    <n v="14901"/>
    <d v="2015-03-11T00:00:00"/>
    <d v="2015-03-12T00:00:00"/>
    <s v="Regular Air"/>
    <x v="0"/>
    <x v="1"/>
    <x v="2"/>
    <x v="3"/>
    <x v="148"/>
    <n v="6.28"/>
    <x v="14"/>
    <n v="12.56"/>
    <n v="3.14"/>
    <n v="6.28"/>
    <n v="5.29"/>
    <n v="0.99000000000000021"/>
    <s v="No"/>
    <n v="0"/>
    <n v="0.99000000000000021"/>
  </r>
  <r>
    <n v="24287"/>
    <n v="85880"/>
    <s v="Critical"/>
    <n v="1497"/>
    <x v="486"/>
    <x v="1"/>
    <s v="United States"/>
    <s v="East"/>
    <s v="New York"/>
    <s v="Elmira"/>
    <n v="14901"/>
    <d v="2015-03-11T00:00:00"/>
    <d v="2015-03-13T00:00:00"/>
    <s v="Regular Air"/>
    <x v="0"/>
    <x v="0"/>
    <x v="10"/>
    <x v="3"/>
    <x v="436"/>
    <n v="15.14"/>
    <x v="7"/>
    <n v="257.38"/>
    <n v="7.57"/>
    <n v="128.69"/>
    <n v="4.53"/>
    <n v="124.16"/>
    <s v="No"/>
    <n v="0"/>
    <n v="124.16"/>
  </r>
  <r>
    <n v="20016"/>
    <n v="90731"/>
    <s v="Medium"/>
    <n v="1499"/>
    <x v="487"/>
    <x v="3"/>
    <s v="United States"/>
    <s v="South"/>
    <s v="Florida"/>
    <s v="Coral Gables"/>
    <n v="33134"/>
    <d v="2015-02-04T00:00:00"/>
    <d v="2015-02-05T00:00:00"/>
    <s v="Regular Air"/>
    <x v="1"/>
    <x v="0"/>
    <x v="8"/>
    <x v="3"/>
    <x v="542"/>
    <n v="2.16"/>
    <x v="15"/>
    <n v="17.28"/>
    <n v="1.08"/>
    <n v="8.64"/>
    <n v="6.05"/>
    <n v="2.5900000000000007"/>
    <s v="No"/>
    <n v="0"/>
    <n v="2.5900000000000007"/>
  </r>
  <r>
    <n v="20017"/>
    <n v="90731"/>
    <s v="Medium"/>
    <n v="1499"/>
    <x v="487"/>
    <x v="3"/>
    <s v="United States"/>
    <s v="South"/>
    <s v="Florida"/>
    <s v="Coral Gables"/>
    <n v="33134"/>
    <d v="2015-02-04T00:00:00"/>
    <d v="2015-02-05T00:00:00"/>
    <s v="Regular Air"/>
    <x v="1"/>
    <x v="0"/>
    <x v="7"/>
    <x v="3"/>
    <x v="205"/>
    <n v="6.48"/>
    <x v="23"/>
    <n v="58.320000000000007"/>
    <n v="3.24"/>
    <n v="29.160000000000004"/>
    <n v="6.6"/>
    <n v="22.560000000000002"/>
    <s v="No"/>
    <n v="0"/>
    <n v="22.560000000000002"/>
  </r>
  <r>
    <n v="20018"/>
    <n v="90731"/>
    <s v="Medium"/>
    <n v="1499"/>
    <x v="487"/>
    <x v="3"/>
    <s v="United States"/>
    <s v="South"/>
    <s v="Florida"/>
    <s v="Coral Gables"/>
    <n v="33134"/>
    <d v="2015-02-04T00:00:00"/>
    <d v="2015-02-05T00:00:00"/>
    <s v="Delivery Truck"/>
    <x v="1"/>
    <x v="1"/>
    <x v="11"/>
    <x v="5"/>
    <x v="115"/>
    <n v="146.05000000000001"/>
    <x v="21"/>
    <n v="1606.5500000000002"/>
    <n v="73.025000000000006"/>
    <n v="803.27500000000009"/>
    <n v="80.2"/>
    <n v="723.07500000000005"/>
    <s v="No"/>
    <n v="0"/>
    <n v="723.07500000000005"/>
  </r>
  <r>
    <n v="21682"/>
    <n v="89193"/>
    <s v="Critical"/>
    <n v="1502"/>
    <x v="488"/>
    <x v="3"/>
    <s v="United States"/>
    <s v="South"/>
    <s v="Florida"/>
    <s v="Coral Springs"/>
    <n v="33065"/>
    <d v="2015-05-07T00:00:00"/>
    <d v="2015-05-10T00:00:00"/>
    <s v="Regular Air"/>
    <x v="2"/>
    <x v="0"/>
    <x v="9"/>
    <x v="3"/>
    <x v="543"/>
    <n v="3.69"/>
    <x v="51"/>
    <n v="140.22"/>
    <n v="1.845"/>
    <n v="70.11"/>
    <n v="0.5"/>
    <n v="69.61"/>
    <s v="No"/>
    <n v="0"/>
    <n v="69.61"/>
  </r>
  <r>
    <n v="18868"/>
    <n v="89194"/>
    <s v="Low"/>
    <n v="1502"/>
    <x v="488"/>
    <x v="3"/>
    <s v="United States"/>
    <s v="South"/>
    <s v="Florida"/>
    <s v="Coral Springs"/>
    <n v="33065"/>
    <d v="2015-06-29T00:00:00"/>
    <d v="2015-07-03T00:00:00"/>
    <s v="Express Air"/>
    <x v="2"/>
    <x v="0"/>
    <x v="0"/>
    <x v="0"/>
    <x v="544"/>
    <n v="5.84"/>
    <x v="21"/>
    <n v="64.239999999999995"/>
    <n v="2.92"/>
    <n v="32.119999999999997"/>
    <n v="1"/>
    <n v="31.119999999999997"/>
    <s v="No"/>
    <n v="0"/>
    <n v="31.119999999999997"/>
  </r>
  <r>
    <n v="18869"/>
    <n v="89194"/>
    <s v="Low"/>
    <n v="1502"/>
    <x v="488"/>
    <x v="3"/>
    <s v="United States"/>
    <s v="South"/>
    <s v="Florida"/>
    <s v="Coral Springs"/>
    <n v="33065"/>
    <d v="2015-06-29T00:00:00"/>
    <d v="2015-07-02T00:00:00"/>
    <s v="Regular Air"/>
    <x v="2"/>
    <x v="2"/>
    <x v="5"/>
    <x v="3"/>
    <x v="545"/>
    <n v="205.99"/>
    <x v="13"/>
    <n v="2677.87"/>
    <n v="123.59399999999999"/>
    <n v="1606.722"/>
    <n v="8.99"/>
    <n v="1062.1579999999999"/>
    <s v="No"/>
    <n v="0"/>
    <n v="1062.1579999999999"/>
  </r>
  <r>
    <n v="18061"/>
    <n v="86181"/>
    <s v="Low"/>
    <n v="1505"/>
    <x v="489"/>
    <x v="2"/>
    <s v="United States"/>
    <s v="Central"/>
    <s v="Texas"/>
    <s v="College Station"/>
    <n v="77840"/>
    <d v="2015-06-13T00:00:00"/>
    <d v="2015-06-18T00:00:00"/>
    <s v="Regular Air"/>
    <x v="2"/>
    <x v="2"/>
    <x v="5"/>
    <x v="0"/>
    <x v="163"/>
    <n v="85.99"/>
    <x v="6"/>
    <n v="515.93999999999994"/>
    <n v="51.593999999999994"/>
    <n v="309.56399999999996"/>
    <n v="0.99"/>
    <n v="205.38599999999997"/>
    <s v="No"/>
    <n v="0"/>
    <n v="205.38599999999997"/>
  </r>
  <r>
    <n v="23329"/>
    <n v="90303"/>
    <s v="Critical"/>
    <n v="1511"/>
    <x v="490"/>
    <x v="2"/>
    <s v="United States"/>
    <s v="Central"/>
    <s v="Indiana"/>
    <s v="Muncie"/>
    <n v="47302"/>
    <d v="2015-06-22T00:00:00"/>
    <d v="2015-06-24T00:00:00"/>
    <s v="Regular Air"/>
    <x v="0"/>
    <x v="0"/>
    <x v="8"/>
    <x v="3"/>
    <x v="546"/>
    <n v="20.98"/>
    <x v="33"/>
    <n v="293.72000000000003"/>
    <n v="10.49"/>
    <n v="146.86000000000001"/>
    <n v="1.49"/>
    <n v="145.37"/>
    <s v="No"/>
    <n v="0"/>
    <n v="145.37"/>
  </r>
  <r>
    <n v="23470"/>
    <n v="89957"/>
    <s v="Critical"/>
    <n v="1519"/>
    <x v="491"/>
    <x v="1"/>
    <s v="United States"/>
    <s v="East"/>
    <s v="Maine"/>
    <s v="Auburn"/>
    <n v="4210"/>
    <d v="2015-06-14T00:00:00"/>
    <d v="2015-06-14T00:00:00"/>
    <s v="Regular Air"/>
    <x v="3"/>
    <x v="0"/>
    <x v="7"/>
    <x v="3"/>
    <x v="547"/>
    <n v="55.48"/>
    <x v="22"/>
    <n v="1054.1199999999999"/>
    <n v="27.74"/>
    <n v="527.05999999999995"/>
    <n v="4.8499999999999996"/>
    <n v="522.20999999999992"/>
    <s v="No"/>
    <n v="0"/>
    <n v="522.20999999999992"/>
  </r>
  <r>
    <n v="23471"/>
    <n v="89957"/>
    <s v="Critical"/>
    <n v="1522"/>
    <x v="492"/>
    <x v="2"/>
    <s v="United States"/>
    <s v="Central"/>
    <s v="Minnesota"/>
    <s v="Hopkins"/>
    <n v="55305"/>
    <d v="2015-06-14T00:00:00"/>
    <d v="2015-06-15T00:00:00"/>
    <s v="Delivery Truck"/>
    <x v="3"/>
    <x v="1"/>
    <x v="1"/>
    <x v="1"/>
    <x v="36"/>
    <n v="122.99"/>
    <x v="7"/>
    <n v="2090.83"/>
    <n v="61.494999999999997"/>
    <n v="1045.415"/>
    <n v="70.2"/>
    <n v="975.21499999999992"/>
    <s v="No"/>
    <n v="0"/>
    <n v="975.21499999999992"/>
  </r>
  <r>
    <n v="19269"/>
    <n v="86812"/>
    <s v="High"/>
    <n v="1526"/>
    <x v="493"/>
    <x v="3"/>
    <s v="United States"/>
    <s v="South"/>
    <s v="Alabama"/>
    <s v="Birmingham"/>
    <n v="35211"/>
    <d v="2015-02-10T00:00:00"/>
    <d v="2015-02-11T00:00:00"/>
    <s v="Regular Air"/>
    <x v="1"/>
    <x v="0"/>
    <x v="7"/>
    <x v="3"/>
    <x v="195"/>
    <n v="11.34"/>
    <x v="5"/>
    <n v="113.4"/>
    <n v="5.67"/>
    <n v="56.7"/>
    <n v="5.01"/>
    <n v="51.690000000000005"/>
    <s v="No"/>
    <n v="0"/>
    <n v="51.690000000000005"/>
  </r>
  <r>
    <n v="24974"/>
    <n v="86813"/>
    <s v="Critical"/>
    <n v="1527"/>
    <x v="494"/>
    <x v="3"/>
    <s v="United States"/>
    <s v="South"/>
    <s v="Alabama"/>
    <s v="Decatur"/>
    <n v="35601"/>
    <d v="2015-01-09T00:00:00"/>
    <d v="2015-01-11T00:00:00"/>
    <s v="Express Air"/>
    <x v="2"/>
    <x v="0"/>
    <x v="0"/>
    <x v="2"/>
    <x v="548"/>
    <n v="30.98"/>
    <x v="29"/>
    <n v="154.9"/>
    <n v="15.49"/>
    <n v="77.45"/>
    <n v="8.99"/>
    <n v="68.460000000000008"/>
    <s v="No"/>
    <n v="0"/>
    <n v="68.460000000000008"/>
  </r>
  <r>
    <n v="22253"/>
    <n v="86814"/>
    <s v="Low"/>
    <n v="1527"/>
    <x v="494"/>
    <x v="3"/>
    <s v="United States"/>
    <s v="South"/>
    <s v="Alabama"/>
    <s v="Decatur"/>
    <n v="35601"/>
    <d v="2015-03-30T00:00:00"/>
    <d v="2015-04-09T00:00:00"/>
    <s v="Regular Air"/>
    <x v="1"/>
    <x v="2"/>
    <x v="5"/>
    <x v="3"/>
    <x v="167"/>
    <n v="65.989999999999995"/>
    <x v="24"/>
    <n v="1517.77"/>
    <n v="39.593999999999994"/>
    <n v="910.66199999999981"/>
    <n v="5.26"/>
    <n v="601.84800000000018"/>
    <s v="No"/>
    <n v="0"/>
    <n v="601.84800000000018"/>
  </r>
  <r>
    <n v="21455"/>
    <n v="86815"/>
    <s v="Low"/>
    <n v="1527"/>
    <x v="494"/>
    <x v="3"/>
    <s v="United States"/>
    <s v="South"/>
    <s v="Alabama"/>
    <s v="Decatur"/>
    <n v="35601"/>
    <d v="2015-05-21T00:00:00"/>
    <d v="2015-05-28T00:00:00"/>
    <s v="Regular Air"/>
    <x v="1"/>
    <x v="2"/>
    <x v="13"/>
    <x v="3"/>
    <x v="338"/>
    <n v="50.98"/>
    <x v="46"/>
    <n v="1427.4399999999998"/>
    <n v="30.587999999999997"/>
    <n v="856.46399999999994"/>
    <n v="6.5"/>
    <n v="564.47599999999989"/>
    <s v="No"/>
    <n v="0"/>
    <n v="564.47599999999989"/>
  </r>
  <r>
    <n v="24975"/>
    <n v="86813"/>
    <s v="Critical"/>
    <n v="1528"/>
    <x v="495"/>
    <x v="3"/>
    <s v="United States"/>
    <s v="South"/>
    <s v="North Carolina"/>
    <s v="Eden"/>
    <n v="27288"/>
    <d v="2015-01-09T00:00:00"/>
    <d v="2015-01-11T00:00:00"/>
    <s v="Regular Air"/>
    <x v="2"/>
    <x v="0"/>
    <x v="8"/>
    <x v="3"/>
    <x v="549"/>
    <n v="525.98"/>
    <x v="23"/>
    <n v="4733.82"/>
    <n v="262.99"/>
    <n v="2366.91"/>
    <n v="19.989999999999998"/>
    <n v="2346.92"/>
    <s v="No"/>
    <n v="0"/>
    <n v="2346.92"/>
  </r>
  <r>
    <n v="21199"/>
    <n v="88852"/>
    <s v="Critical"/>
    <n v="1531"/>
    <x v="496"/>
    <x v="3"/>
    <s v="United States"/>
    <s v="South"/>
    <s v="Florida"/>
    <s v="Palm Coast"/>
    <n v="32137"/>
    <d v="2015-01-17T00:00:00"/>
    <d v="2015-01-18T00:00:00"/>
    <s v="Regular Air"/>
    <x v="3"/>
    <x v="0"/>
    <x v="9"/>
    <x v="3"/>
    <x v="550"/>
    <n v="4.91"/>
    <x v="6"/>
    <n v="29.46"/>
    <n v="2.4550000000000001"/>
    <n v="14.73"/>
    <n v="0.5"/>
    <n v="14.23"/>
    <s v="No"/>
    <n v="0"/>
    <n v="14.23"/>
  </r>
  <r>
    <n v="21596"/>
    <n v="91328"/>
    <s v="High"/>
    <n v="1533"/>
    <x v="497"/>
    <x v="2"/>
    <s v="United States"/>
    <s v="Central"/>
    <s v="Missouri"/>
    <s v="University City"/>
    <n v="63130"/>
    <d v="2015-02-06T00:00:00"/>
    <d v="2015-02-07T00:00:00"/>
    <s v="Regular Air"/>
    <x v="0"/>
    <x v="2"/>
    <x v="13"/>
    <x v="2"/>
    <x v="154"/>
    <n v="4.8899999999999997"/>
    <x v="33"/>
    <n v="68.459999999999994"/>
    <n v="2.9339999999999997"/>
    <n v="41.075999999999993"/>
    <n v="4.93"/>
    <n v="22.454000000000001"/>
    <s v="No"/>
    <n v="0"/>
    <n v="22.454000000000001"/>
  </r>
  <r>
    <n v="21597"/>
    <n v="91328"/>
    <s v="High"/>
    <n v="1533"/>
    <x v="497"/>
    <x v="2"/>
    <s v="United States"/>
    <s v="Central"/>
    <s v="Missouri"/>
    <s v="University City"/>
    <n v="63130"/>
    <d v="2015-02-06T00:00:00"/>
    <d v="2015-02-07T00:00:00"/>
    <s v="Regular Air"/>
    <x v="0"/>
    <x v="0"/>
    <x v="7"/>
    <x v="0"/>
    <x v="85"/>
    <n v="10.06"/>
    <x v="29"/>
    <n v="50.300000000000004"/>
    <n v="5.03"/>
    <n v="25.150000000000002"/>
    <n v="2.06"/>
    <n v="23.090000000000003"/>
    <s v="No"/>
    <n v="0"/>
    <n v="23.090000000000003"/>
  </r>
  <r>
    <n v="23147"/>
    <n v="88487"/>
    <s v="Low"/>
    <n v="1548"/>
    <x v="498"/>
    <x v="2"/>
    <s v="United States"/>
    <s v="Central"/>
    <s v="Indiana"/>
    <s v="Richmond"/>
    <n v="47374"/>
    <d v="2015-06-23T00:00:00"/>
    <d v="2015-06-25T00:00:00"/>
    <s v="Regular Air"/>
    <x v="0"/>
    <x v="2"/>
    <x v="16"/>
    <x v="6"/>
    <x v="551"/>
    <n v="599.99"/>
    <x v="8"/>
    <n v="10799.82"/>
    <n v="359.99399999999997"/>
    <n v="6479.8919999999998"/>
    <n v="24.49"/>
    <n v="4295.4380000000001"/>
    <s v="No"/>
    <n v="0"/>
    <n v="4295.4380000000001"/>
  </r>
  <r>
    <n v="19627"/>
    <n v="87488"/>
    <s v="Low"/>
    <n v="1551"/>
    <x v="499"/>
    <x v="3"/>
    <s v="United States"/>
    <s v="South"/>
    <s v="Mississippi"/>
    <s v="Biloxi"/>
    <n v="39530"/>
    <d v="2015-06-25T00:00:00"/>
    <d v="2015-07-01T00:00:00"/>
    <s v="Regular Air"/>
    <x v="3"/>
    <x v="0"/>
    <x v="10"/>
    <x v="3"/>
    <x v="552"/>
    <n v="17.7"/>
    <x v="8"/>
    <n v="318.59999999999997"/>
    <n v="8.85"/>
    <n v="159.29999999999998"/>
    <n v="9.4700000000000006"/>
    <n v="149.82999999999998"/>
    <s v="No"/>
    <n v="0"/>
    <n v="149.82999999999998"/>
  </r>
  <r>
    <n v="20993"/>
    <n v="87486"/>
    <s v="Critical"/>
    <n v="1552"/>
    <x v="500"/>
    <x v="3"/>
    <s v="United States"/>
    <s v="South"/>
    <s v="Mississippi"/>
    <s v="Clinton"/>
    <n v="39056"/>
    <d v="2015-01-01T00:00:00"/>
    <d v="2015-01-04T00:00:00"/>
    <s v="Delivery Truck"/>
    <x v="2"/>
    <x v="1"/>
    <x v="11"/>
    <x v="5"/>
    <x v="553"/>
    <n v="348.21"/>
    <x v="14"/>
    <n v="696.42"/>
    <n v="174.10499999999999"/>
    <n v="348.21"/>
    <n v="40.19"/>
    <n v="308.02"/>
    <s v="No"/>
    <n v="0"/>
    <n v="308.02"/>
  </r>
  <r>
    <n v="24862"/>
    <n v="87484"/>
    <s v="Not Specified"/>
    <n v="1553"/>
    <x v="501"/>
    <x v="3"/>
    <s v="United States"/>
    <s v="South"/>
    <s v="Mississippi"/>
    <s v="Greenville"/>
    <n v="38701"/>
    <d v="2015-03-22T00:00:00"/>
    <d v="2015-03-24T00:00:00"/>
    <s v="Regular Air"/>
    <x v="2"/>
    <x v="0"/>
    <x v="7"/>
    <x v="3"/>
    <x v="554"/>
    <n v="12.28"/>
    <x v="4"/>
    <n v="85.96"/>
    <n v="6.14"/>
    <n v="42.98"/>
    <n v="6.35"/>
    <n v="36.629999999999995"/>
    <s v="No"/>
    <n v="0"/>
    <n v="36.629999999999995"/>
  </r>
  <r>
    <n v="26135"/>
    <n v="87485"/>
    <s v="High"/>
    <n v="1554"/>
    <x v="502"/>
    <x v="3"/>
    <s v="United States"/>
    <s v="South"/>
    <s v="Mississippi"/>
    <s v="Gulfport"/>
    <n v="39503"/>
    <d v="2015-05-18T00:00:00"/>
    <d v="2015-05-18T00:00:00"/>
    <s v="Regular Air"/>
    <x v="2"/>
    <x v="0"/>
    <x v="15"/>
    <x v="3"/>
    <x v="555"/>
    <n v="10.98"/>
    <x v="41"/>
    <n v="164.70000000000002"/>
    <n v="5.49"/>
    <n v="82.350000000000009"/>
    <n v="3.99"/>
    <n v="78.360000000000014"/>
    <s v="No"/>
    <n v="0"/>
    <n v="78.360000000000014"/>
  </r>
  <r>
    <n v="25409"/>
    <n v="87487"/>
    <s v="High"/>
    <n v="1554"/>
    <x v="502"/>
    <x v="3"/>
    <s v="United States"/>
    <s v="South"/>
    <s v="Mississippi"/>
    <s v="Gulfport"/>
    <n v="39503"/>
    <d v="2015-02-13T00:00:00"/>
    <d v="2015-02-14T00:00:00"/>
    <s v="Delivery Truck"/>
    <x v="3"/>
    <x v="1"/>
    <x v="11"/>
    <x v="5"/>
    <x v="156"/>
    <n v="124.49"/>
    <x v="4"/>
    <n v="871.43"/>
    <n v="62.244999999999997"/>
    <n v="435.71499999999997"/>
    <n v="51.94"/>
    <n v="383.77499999999998"/>
    <s v="No"/>
    <n v="0"/>
    <n v="383.77499999999998"/>
  </r>
  <r>
    <n v="18294"/>
    <n v="87425"/>
    <s v="Not Specified"/>
    <n v="1556"/>
    <x v="503"/>
    <x v="3"/>
    <s v="United States"/>
    <s v="South"/>
    <s v="Virginia"/>
    <s v="Alexandria"/>
    <n v="22304"/>
    <d v="2015-06-01T00:00:00"/>
    <d v="2015-06-03T00:00:00"/>
    <s v="Regular Air"/>
    <x v="3"/>
    <x v="0"/>
    <x v="9"/>
    <x v="3"/>
    <x v="556"/>
    <n v="2.89"/>
    <x v="6"/>
    <n v="17.34"/>
    <n v="1.4450000000000001"/>
    <n v="8.67"/>
    <n v="0.99"/>
    <n v="7.68"/>
    <s v="No"/>
    <n v="0"/>
    <n v="7.68"/>
  </r>
  <r>
    <n v="18295"/>
    <n v="87425"/>
    <s v="Not Specified"/>
    <n v="1556"/>
    <x v="503"/>
    <x v="3"/>
    <s v="United States"/>
    <s v="South"/>
    <s v="Virginia"/>
    <s v="Alexandria"/>
    <n v="22304"/>
    <d v="2015-06-01T00:00:00"/>
    <d v="2015-06-03T00:00:00"/>
    <s v="Regular Air"/>
    <x v="3"/>
    <x v="0"/>
    <x v="7"/>
    <x v="3"/>
    <x v="64"/>
    <n v="22.84"/>
    <x v="23"/>
    <n v="205.56"/>
    <n v="11.42"/>
    <n v="102.78"/>
    <n v="11.54"/>
    <n v="91.240000000000009"/>
    <s v="No"/>
    <n v="0"/>
    <n v="91.240000000000009"/>
  </r>
  <r>
    <n v="18511"/>
    <n v="87426"/>
    <s v="Low"/>
    <n v="1557"/>
    <x v="504"/>
    <x v="3"/>
    <s v="United States"/>
    <s v="South"/>
    <s v="Virginia"/>
    <s v="Annandale"/>
    <n v="22003"/>
    <d v="2015-03-25T00:00:00"/>
    <d v="2015-04-02T00:00:00"/>
    <s v="Regular Air"/>
    <x v="3"/>
    <x v="0"/>
    <x v="15"/>
    <x v="6"/>
    <x v="557"/>
    <n v="60.98"/>
    <x v="41"/>
    <n v="914.69999999999993"/>
    <n v="30.49"/>
    <n v="457.34999999999997"/>
    <n v="49"/>
    <n v="408.34999999999997"/>
    <s v="No"/>
    <n v="0"/>
    <n v="408.34999999999997"/>
  </r>
  <r>
    <n v="18512"/>
    <n v="87426"/>
    <s v="Low"/>
    <n v="1557"/>
    <x v="504"/>
    <x v="3"/>
    <s v="United States"/>
    <s v="South"/>
    <s v="Virginia"/>
    <s v="Annandale"/>
    <n v="22003"/>
    <d v="2015-03-25T00:00:00"/>
    <d v="2015-03-27T00:00:00"/>
    <s v="Regular Air"/>
    <x v="3"/>
    <x v="2"/>
    <x v="13"/>
    <x v="2"/>
    <x v="468"/>
    <n v="29.89"/>
    <x v="1"/>
    <n v="358.68"/>
    <n v="17.934000000000001"/>
    <n v="215.20800000000003"/>
    <n v="1.99"/>
    <n v="141.48199999999997"/>
    <s v="No"/>
    <n v="0"/>
    <n v="141.48199999999997"/>
  </r>
  <r>
    <n v="26229"/>
    <n v="87424"/>
    <s v="Critical"/>
    <n v="1559"/>
    <x v="505"/>
    <x v="3"/>
    <s v="United States"/>
    <s v="South"/>
    <s v="Virginia"/>
    <s v="Blacksburg"/>
    <n v="24060"/>
    <d v="2015-04-15T00:00:00"/>
    <d v="2015-04-17T00:00:00"/>
    <s v="Delivery Truck"/>
    <x v="3"/>
    <x v="1"/>
    <x v="1"/>
    <x v="1"/>
    <x v="558"/>
    <n v="226.67"/>
    <x v="29"/>
    <n v="1133.3499999999999"/>
    <n v="113.33499999999999"/>
    <n v="566.67499999999995"/>
    <n v="28.16"/>
    <n v="538.51499999999999"/>
    <s v="No"/>
    <n v="0"/>
    <n v="538.51499999999999"/>
  </r>
  <r>
    <n v="19130"/>
    <n v="88093"/>
    <s v="High"/>
    <n v="1561"/>
    <x v="506"/>
    <x v="2"/>
    <s v="United States"/>
    <s v="Central"/>
    <s v="Texas"/>
    <s v="Mansfield"/>
    <n v="76063"/>
    <d v="2015-03-01T00:00:00"/>
    <d v="2015-03-02T00:00:00"/>
    <s v="Regular Air"/>
    <x v="0"/>
    <x v="0"/>
    <x v="7"/>
    <x v="3"/>
    <x v="559"/>
    <n v="11.34"/>
    <x v="23"/>
    <n v="102.06"/>
    <n v="5.67"/>
    <n v="51.03"/>
    <n v="11.25"/>
    <n v="39.78"/>
    <s v="No"/>
    <n v="0"/>
    <n v="39.78"/>
  </r>
  <r>
    <n v="19208"/>
    <n v="88094"/>
    <s v="Critical"/>
    <n v="1561"/>
    <x v="506"/>
    <x v="2"/>
    <s v="United States"/>
    <s v="Central"/>
    <s v="Texas"/>
    <s v="Mansfield"/>
    <n v="76063"/>
    <d v="2015-04-13T00:00:00"/>
    <d v="2015-04-14T00:00:00"/>
    <s v="Regular Air"/>
    <x v="0"/>
    <x v="1"/>
    <x v="2"/>
    <x v="2"/>
    <x v="506"/>
    <n v="12.2"/>
    <x v="29"/>
    <n v="61"/>
    <n v="6.1"/>
    <n v="30.5"/>
    <n v="6.02"/>
    <n v="24.48"/>
    <s v="No"/>
    <n v="0"/>
    <n v="24.48"/>
  </r>
  <r>
    <n v="20464"/>
    <n v="86966"/>
    <s v="Medium"/>
    <n v="1574"/>
    <x v="507"/>
    <x v="3"/>
    <s v="United States"/>
    <s v="South"/>
    <s v="North Carolina"/>
    <s v="Fayetteville"/>
    <n v="28314"/>
    <d v="2015-02-09T00:00:00"/>
    <d v="2015-02-10T00:00:00"/>
    <s v="Regular Air"/>
    <x v="3"/>
    <x v="2"/>
    <x v="13"/>
    <x v="3"/>
    <x v="560"/>
    <n v="20.95"/>
    <x v="22"/>
    <n v="398.05"/>
    <n v="12.569999999999999"/>
    <n v="238.82999999999998"/>
    <n v="5.99"/>
    <n v="153.23000000000002"/>
    <s v="No"/>
    <n v="0"/>
    <n v="153.23000000000002"/>
  </r>
  <r>
    <n v="22127"/>
    <n v="90934"/>
    <s v="Low"/>
    <n v="1580"/>
    <x v="508"/>
    <x v="1"/>
    <s v="United States"/>
    <s v="East"/>
    <s v="Maine"/>
    <s v="Waterville"/>
    <n v="4901"/>
    <d v="2015-02-16T00:00:00"/>
    <d v="2015-02-20T00:00:00"/>
    <s v="Regular Air"/>
    <x v="0"/>
    <x v="0"/>
    <x v="4"/>
    <x v="3"/>
    <x v="240"/>
    <n v="11.58"/>
    <x v="12"/>
    <n v="11.58"/>
    <n v="5.79"/>
    <n v="5.79"/>
    <n v="6.97"/>
    <n v="-1.1799999999999997"/>
    <s v="No"/>
    <n v="0"/>
    <n v="-1.1799999999999997"/>
  </r>
  <r>
    <n v="25013"/>
    <n v="86668"/>
    <s v="Medium"/>
    <n v="1590"/>
    <x v="509"/>
    <x v="1"/>
    <s v="United States"/>
    <s v="East"/>
    <s v="Ohio"/>
    <s v="Willoughby"/>
    <n v="44094"/>
    <d v="2015-04-04T00:00:00"/>
    <d v="2015-04-04T00:00:00"/>
    <s v="Express Air"/>
    <x v="0"/>
    <x v="1"/>
    <x v="2"/>
    <x v="3"/>
    <x v="561"/>
    <n v="19.04"/>
    <x v="4"/>
    <n v="133.28"/>
    <n v="9.52"/>
    <n v="66.64"/>
    <n v="6.38"/>
    <n v="60.26"/>
    <s v="No"/>
    <n v="0"/>
    <n v="60.26"/>
  </r>
  <r>
    <n v="25011"/>
    <n v="86668"/>
    <s v="Medium"/>
    <n v="1593"/>
    <x v="510"/>
    <x v="2"/>
    <s v="United States"/>
    <s v="Central"/>
    <s v="Oklahoma"/>
    <s v="Bartlesville"/>
    <n v="74006"/>
    <d v="2015-04-04T00:00:00"/>
    <d v="2015-04-06T00:00:00"/>
    <s v="Regular Air"/>
    <x v="0"/>
    <x v="0"/>
    <x v="8"/>
    <x v="3"/>
    <x v="562"/>
    <n v="5.53"/>
    <x v="15"/>
    <n v="44.24"/>
    <n v="2.7650000000000001"/>
    <n v="22.12"/>
    <n v="6.98"/>
    <n v="15.14"/>
    <s v="No"/>
    <n v="0"/>
    <n v="15.14"/>
  </r>
  <r>
    <n v="21059"/>
    <n v="90796"/>
    <s v="High"/>
    <n v="1595"/>
    <x v="511"/>
    <x v="1"/>
    <s v="United States"/>
    <s v="East"/>
    <s v="West Virginia"/>
    <s v="Huntington"/>
    <n v="25705"/>
    <d v="2015-05-11T00:00:00"/>
    <d v="2015-05-12T00:00:00"/>
    <s v="Delivery Truck"/>
    <x v="0"/>
    <x v="1"/>
    <x v="1"/>
    <x v="1"/>
    <x v="1"/>
    <n v="500.98"/>
    <x v="33"/>
    <n v="7013.72"/>
    <n v="250.49"/>
    <n v="3506.86"/>
    <n v="26"/>
    <n v="3480.86"/>
    <s v="No"/>
    <n v="0"/>
    <n v="3480.86"/>
  </r>
  <r>
    <n v="21060"/>
    <n v="90796"/>
    <s v="High"/>
    <n v="1595"/>
    <x v="511"/>
    <x v="1"/>
    <s v="United States"/>
    <s v="East"/>
    <s v="West Virginia"/>
    <s v="Huntington"/>
    <n v="25705"/>
    <d v="2015-05-11T00:00:00"/>
    <d v="2015-05-12T00:00:00"/>
    <s v="Regular Air"/>
    <x v="0"/>
    <x v="1"/>
    <x v="2"/>
    <x v="4"/>
    <x v="563"/>
    <n v="9.77"/>
    <x v="23"/>
    <n v="87.929999999999993"/>
    <n v="4.8849999999999998"/>
    <n v="43.964999999999996"/>
    <n v="6.02"/>
    <n v="37.944999999999993"/>
    <s v="No"/>
    <n v="0"/>
    <n v="37.944999999999993"/>
  </r>
  <r>
    <n v="21061"/>
    <n v="90796"/>
    <s v="High"/>
    <n v="1595"/>
    <x v="511"/>
    <x v="1"/>
    <s v="United States"/>
    <s v="East"/>
    <s v="West Virginia"/>
    <s v="Huntington"/>
    <n v="25705"/>
    <d v="2015-05-11T00:00:00"/>
    <d v="2015-05-13T00:00:00"/>
    <s v="Regular Air"/>
    <x v="0"/>
    <x v="0"/>
    <x v="0"/>
    <x v="0"/>
    <x v="564"/>
    <n v="3.28"/>
    <x v="58"/>
    <n v="137.76"/>
    <n v="1.64"/>
    <n v="68.88"/>
    <n v="0.98"/>
    <n v="67.899999999999991"/>
    <s v="No"/>
    <n v="0"/>
    <n v="67.899999999999991"/>
  </r>
  <r>
    <n v="21928"/>
    <n v="89680"/>
    <s v="Critical"/>
    <n v="1602"/>
    <x v="512"/>
    <x v="1"/>
    <s v="United States"/>
    <s v="East"/>
    <s v="Maryland"/>
    <s v="Waldorf"/>
    <n v="20601"/>
    <d v="2015-04-10T00:00:00"/>
    <d v="2015-04-12T00:00:00"/>
    <s v="Regular Air"/>
    <x v="1"/>
    <x v="0"/>
    <x v="7"/>
    <x v="0"/>
    <x v="452"/>
    <n v="9.11"/>
    <x v="14"/>
    <n v="18.22"/>
    <n v="4.5549999999999997"/>
    <n v="9.11"/>
    <n v="2.15"/>
    <n v="6.9599999999999991"/>
    <s v="No"/>
    <n v="0"/>
    <n v="6.9599999999999991"/>
  </r>
  <r>
    <n v="23533"/>
    <n v="89679"/>
    <s v="Critical"/>
    <n v="1603"/>
    <x v="513"/>
    <x v="1"/>
    <s v="United States"/>
    <s v="East"/>
    <s v="New York"/>
    <s v="Woodmere"/>
    <n v="11598"/>
    <d v="2015-01-16T00:00:00"/>
    <d v="2015-01-18T00:00:00"/>
    <s v="Regular Air"/>
    <x v="2"/>
    <x v="0"/>
    <x v="3"/>
    <x v="0"/>
    <x v="565"/>
    <n v="2.1800000000000002"/>
    <x v="23"/>
    <n v="19.62"/>
    <n v="1.0900000000000001"/>
    <n v="9.81"/>
    <n v="0.78"/>
    <n v="9.0300000000000011"/>
    <s v="No"/>
    <n v="0"/>
    <n v="9.0300000000000011"/>
  </r>
  <r>
    <n v="23534"/>
    <n v="89679"/>
    <s v="Critical"/>
    <n v="1603"/>
    <x v="513"/>
    <x v="1"/>
    <s v="United States"/>
    <s v="East"/>
    <s v="New York"/>
    <s v="Woodmere"/>
    <n v="11598"/>
    <d v="2015-01-16T00:00:00"/>
    <d v="2015-01-18T00:00:00"/>
    <s v="Delivery Truck"/>
    <x v="2"/>
    <x v="1"/>
    <x v="11"/>
    <x v="5"/>
    <x v="218"/>
    <n v="179.29"/>
    <x v="12"/>
    <n v="179.29"/>
    <n v="89.644999999999996"/>
    <n v="89.644999999999996"/>
    <n v="29.21"/>
    <n v="60.434999999999995"/>
    <s v="No"/>
    <n v="0"/>
    <n v="60.434999999999995"/>
  </r>
  <r>
    <n v="18450"/>
    <n v="87993"/>
    <s v="Medium"/>
    <n v="1606"/>
    <x v="514"/>
    <x v="1"/>
    <s v="United States"/>
    <s v="East"/>
    <s v="New York"/>
    <s v="Franklin Square"/>
    <n v="11010"/>
    <d v="2015-01-07T00:00:00"/>
    <d v="2015-01-08T00:00:00"/>
    <s v="Regular Air"/>
    <x v="1"/>
    <x v="0"/>
    <x v="8"/>
    <x v="3"/>
    <x v="566"/>
    <n v="1.98"/>
    <x v="12"/>
    <n v="1.98"/>
    <n v="0.99"/>
    <n v="0.99"/>
    <n v="4.7699999999999996"/>
    <n v="-3.7799999999999994"/>
    <s v="No"/>
    <n v="0"/>
    <n v="-3.7799999999999994"/>
  </r>
  <r>
    <n v="18451"/>
    <n v="87993"/>
    <s v="Medium"/>
    <n v="1606"/>
    <x v="514"/>
    <x v="1"/>
    <s v="United States"/>
    <s v="East"/>
    <s v="New York"/>
    <s v="Franklin Square"/>
    <n v="11010"/>
    <d v="2015-01-07T00:00:00"/>
    <d v="2015-01-08T00:00:00"/>
    <s v="Express Air"/>
    <x v="1"/>
    <x v="2"/>
    <x v="16"/>
    <x v="6"/>
    <x v="199"/>
    <n v="699.99"/>
    <x v="12"/>
    <n v="699.99"/>
    <n v="419.99399999999997"/>
    <n v="419.99399999999997"/>
    <n v="24.49"/>
    <n v="255.50600000000003"/>
    <s v="No"/>
    <n v="0"/>
    <n v="255.50600000000003"/>
  </r>
  <r>
    <n v="18452"/>
    <n v="87993"/>
    <s v="Medium"/>
    <n v="1606"/>
    <x v="514"/>
    <x v="1"/>
    <s v="United States"/>
    <s v="East"/>
    <s v="New York"/>
    <s v="Franklin Square"/>
    <n v="11010"/>
    <d v="2015-01-07T00:00:00"/>
    <d v="2015-01-08T00:00:00"/>
    <s v="Regular Air"/>
    <x v="1"/>
    <x v="2"/>
    <x v="6"/>
    <x v="6"/>
    <x v="458"/>
    <n v="6783.02"/>
    <x v="14"/>
    <n v="13566.04"/>
    <n v="4069.8119999999999"/>
    <n v="8139.6239999999998"/>
    <n v="24.49"/>
    <n v="5401.9260000000013"/>
    <s v="No"/>
    <n v="0"/>
    <n v="5401.9260000000013"/>
  </r>
  <r>
    <n v="22921"/>
    <n v="87994"/>
    <s v="Not Specified"/>
    <n v="1607"/>
    <x v="515"/>
    <x v="1"/>
    <s v="United States"/>
    <s v="East"/>
    <s v="New York"/>
    <s v="Freeport"/>
    <n v="11520"/>
    <d v="2015-04-15T00:00:00"/>
    <d v="2015-04-15T00:00:00"/>
    <s v="Regular Air"/>
    <x v="1"/>
    <x v="0"/>
    <x v="8"/>
    <x v="3"/>
    <x v="567"/>
    <n v="15.16"/>
    <x v="4"/>
    <n v="106.12"/>
    <n v="7.58"/>
    <n v="53.06"/>
    <n v="15.09"/>
    <n v="37.97"/>
    <s v="No"/>
    <n v="0"/>
    <n v="37.97"/>
  </r>
  <r>
    <n v="24951"/>
    <n v="87995"/>
    <s v="Low"/>
    <n v="1607"/>
    <x v="515"/>
    <x v="1"/>
    <s v="United States"/>
    <s v="East"/>
    <s v="New York"/>
    <s v="Freeport"/>
    <n v="11520"/>
    <d v="2015-02-06T00:00:00"/>
    <d v="2015-02-10T00:00:00"/>
    <s v="Express Air"/>
    <x v="1"/>
    <x v="0"/>
    <x v="12"/>
    <x v="2"/>
    <x v="568"/>
    <n v="5.68"/>
    <x v="34"/>
    <n v="119.28"/>
    <n v="2.84"/>
    <n v="59.64"/>
    <n v="3.6"/>
    <n v="56.04"/>
    <s v="No"/>
    <n v="0"/>
    <n v="56.04"/>
  </r>
  <r>
    <n v="22682"/>
    <n v="87824"/>
    <s v="High"/>
    <n v="1609"/>
    <x v="516"/>
    <x v="0"/>
    <s v="United States"/>
    <s v="West"/>
    <s v="California"/>
    <s v="Sacramento"/>
    <n v="95823"/>
    <d v="2015-05-11T00:00:00"/>
    <d v="2015-05-12T00:00:00"/>
    <s v="Regular Air"/>
    <x v="3"/>
    <x v="0"/>
    <x v="8"/>
    <x v="3"/>
    <x v="542"/>
    <n v="2.16"/>
    <x v="4"/>
    <n v="15.120000000000001"/>
    <n v="1.08"/>
    <n v="7.5600000000000005"/>
    <n v="6.05"/>
    <n v="1.5100000000000007"/>
    <s v="No"/>
    <n v="0"/>
    <n v="1.5100000000000007"/>
  </r>
  <r>
    <n v="22683"/>
    <n v="87824"/>
    <s v="High"/>
    <n v="1609"/>
    <x v="516"/>
    <x v="0"/>
    <s v="United States"/>
    <s v="West"/>
    <s v="California"/>
    <s v="Sacramento"/>
    <n v="95823"/>
    <d v="2015-05-11T00:00:00"/>
    <d v="2015-05-11T00:00:00"/>
    <s v="Regular Air"/>
    <x v="3"/>
    <x v="0"/>
    <x v="10"/>
    <x v="3"/>
    <x v="173"/>
    <n v="9.7100000000000009"/>
    <x v="14"/>
    <n v="19.420000000000002"/>
    <n v="4.8550000000000004"/>
    <n v="9.7100000000000009"/>
    <n v="9.4499999999999993"/>
    <n v="0.26000000000000156"/>
    <s v="No"/>
    <n v="0"/>
    <n v="0.26000000000000156"/>
  </r>
  <r>
    <n v="18394"/>
    <n v="87823"/>
    <s v="Low"/>
    <n v="1614"/>
    <x v="517"/>
    <x v="1"/>
    <s v="United States"/>
    <s v="East"/>
    <s v="Massachusetts"/>
    <s v="Hopkinton"/>
    <n v="1748"/>
    <d v="2015-04-08T00:00:00"/>
    <d v="2015-04-12T00:00:00"/>
    <s v="Regular Air"/>
    <x v="3"/>
    <x v="2"/>
    <x v="13"/>
    <x v="2"/>
    <x v="569"/>
    <n v="40.97"/>
    <x v="1"/>
    <n v="491.64"/>
    <n v="24.581999999999997"/>
    <n v="294.98399999999998"/>
    <n v="1.99"/>
    <n v="194.666"/>
    <s v="No"/>
    <n v="0"/>
    <n v="194.666"/>
  </r>
  <r>
    <n v="19501"/>
    <n v="90248"/>
    <s v="High"/>
    <n v="1618"/>
    <x v="518"/>
    <x v="2"/>
    <s v="United States"/>
    <s v="Central"/>
    <s v="Indiana"/>
    <s v="Highland"/>
    <n v="46322"/>
    <d v="2015-04-06T00:00:00"/>
    <d v="2015-04-06T00:00:00"/>
    <s v="Regular Air"/>
    <x v="3"/>
    <x v="0"/>
    <x v="12"/>
    <x v="0"/>
    <x v="570"/>
    <n v="12.88"/>
    <x v="13"/>
    <n v="167.44"/>
    <n v="6.44"/>
    <n v="83.72"/>
    <n v="4.59"/>
    <n v="79.13"/>
    <s v="No"/>
    <n v="0"/>
    <n v="79.13"/>
  </r>
  <r>
    <n v="19502"/>
    <n v="90248"/>
    <s v="High"/>
    <n v="1620"/>
    <x v="519"/>
    <x v="1"/>
    <s v="United States"/>
    <s v="East"/>
    <s v="Pennsylvania"/>
    <s v="Lancaster"/>
    <n v="17602"/>
    <d v="2015-04-06T00:00:00"/>
    <d v="2015-04-07T00:00:00"/>
    <s v="Express Air"/>
    <x v="3"/>
    <x v="2"/>
    <x v="5"/>
    <x v="3"/>
    <x v="571"/>
    <n v="45.99"/>
    <x v="0"/>
    <n v="183.96"/>
    <n v="27.594000000000001"/>
    <n v="110.376"/>
    <n v="4.99"/>
    <n v="68.594000000000008"/>
    <s v="No"/>
    <n v="0"/>
    <n v="68.594000000000008"/>
  </r>
  <r>
    <n v="23750"/>
    <n v="87611"/>
    <s v="High"/>
    <n v="1623"/>
    <x v="520"/>
    <x v="2"/>
    <s v="United States"/>
    <s v="Central"/>
    <s v="Indiana"/>
    <s v="Schererville"/>
    <n v="46375"/>
    <d v="2015-05-24T00:00:00"/>
    <d v="2015-05-26T00:00:00"/>
    <s v="Regular Air"/>
    <x v="2"/>
    <x v="0"/>
    <x v="8"/>
    <x v="3"/>
    <x v="572"/>
    <n v="15.01"/>
    <x v="2"/>
    <n v="330.21999999999997"/>
    <n v="7.5049999999999999"/>
    <n v="165.10999999999999"/>
    <n v="8.4"/>
    <n v="156.70999999999998"/>
    <s v="No"/>
    <n v="0"/>
    <n v="156.70999999999998"/>
  </r>
  <r>
    <n v="23751"/>
    <n v="87611"/>
    <s v="High"/>
    <n v="1623"/>
    <x v="520"/>
    <x v="2"/>
    <s v="United States"/>
    <s v="Central"/>
    <s v="Indiana"/>
    <s v="Schererville"/>
    <n v="46375"/>
    <d v="2015-05-24T00:00:00"/>
    <d v="2015-05-26T00:00:00"/>
    <s v="Regular Air"/>
    <x v="2"/>
    <x v="2"/>
    <x v="13"/>
    <x v="3"/>
    <x v="295"/>
    <n v="40.479999999999997"/>
    <x v="1"/>
    <n v="485.76"/>
    <n v="24.287999999999997"/>
    <n v="291.45599999999996"/>
    <n v="19.989999999999998"/>
    <n v="174.31400000000002"/>
    <s v="No"/>
    <n v="0"/>
    <n v="174.31400000000002"/>
  </r>
  <r>
    <n v="23752"/>
    <n v="87611"/>
    <s v="High"/>
    <n v="1623"/>
    <x v="520"/>
    <x v="2"/>
    <s v="United States"/>
    <s v="Central"/>
    <s v="Indiana"/>
    <s v="Schererville"/>
    <n v="46375"/>
    <d v="2015-05-24T00:00:00"/>
    <d v="2015-05-25T00:00:00"/>
    <s v="Regular Air"/>
    <x v="2"/>
    <x v="0"/>
    <x v="10"/>
    <x v="3"/>
    <x v="521"/>
    <n v="12.28"/>
    <x v="12"/>
    <n v="12.28"/>
    <n v="6.14"/>
    <n v="6.14"/>
    <n v="6.13"/>
    <n v="9.9999999999997868E-3"/>
    <s v="No"/>
    <n v="0"/>
    <n v="9.9999999999997868E-3"/>
  </r>
  <r>
    <n v="21145"/>
    <n v="90600"/>
    <s v="Medium"/>
    <n v="1625"/>
    <x v="521"/>
    <x v="1"/>
    <s v="United States"/>
    <s v="East"/>
    <s v="New York"/>
    <s v="Glen Cove"/>
    <n v="11542"/>
    <d v="2015-03-27T00:00:00"/>
    <d v="2015-03-29T00:00:00"/>
    <s v="Delivery Truck"/>
    <x v="1"/>
    <x v="2"/>
    <x v="6"/>
    <x v="1"/>
    <x v="90"/>
    <n v="213.45"/>
    <x v="1"/>
    <n v="2561.3999999999996"/>
    <n v="128.07"/>
    <n v="1536.84"/>
    <n v="14.7"/>
    <n v="1009.8599999999997"/>
    <s v="No"/>
    <n v="0"/>
    <n v="1009.8599999999997"/>
  </r>
  <r>
    <n v="21146"/>
    <n v="90600"/>
    <s v="Medium"/>
    <n v="1625"/>
    <x v="521"/>
    <x v="1"/>
    <s v="United States"/>
    <s v="East"/>
    <s v="New York"/>
    <s v="Glen Cove"/>
    <n v="11542"/>
    <d v="2015-03-27T00:00:00"/>
    <d v="2015-03-29T00:00:00"/>
    <s v="Regular Air"/>
    <x v="1"/>
    <x v="0"/>
    <x v="7"/>
    <x v="3"/>
    <x v="573"/>
    <n v="55.98"/>
    <x v="15"/>
    <n v="447.84"/>
    <n v="27.99"/>
    <n v="223.92"/>
    <n v="13.88"/>
    <n v="210.04"/>
    <s v="No"/>
    <n v="0"/>
    <n v="210.04"/>
  </r>
  <r>
    <n v="21147"/>
    <n v="90600"/>
    <s v="Medium"/>
    <n v="1625"/>
    <x v="521"/>
    <x v="1"/>
    <s v="United States"/>
    <s v="East"/>
    <s v="New York"/>
    <s v="Glen Cove"/>
    <n v="11542"/>
    <d v="2015-03-27T00:00:00"/>
    <d v="2015-03-28T00:00:00"/>
    <s v="Regular Air"/>
    <x v="1"/>
    <x v="0"/>
    <x v="10"/>
    <x v="3"/>
    <x v="574"/>
    <n v="16.059999999999999"/>
    <x v="12"/>
    <n v="16.059999999999999"/>
    <n v="8.0299999999999994"/>
    <n v="8.0299999999999994"/>
    <n v="8.34"/>
    <n v="-0.3100000000000005"/>
    <s v="No"/>
    <n v="0"/>
    <n v="-0.3100000000000005"/>
  </r>
  <r>
    <n v="21270"/>
    <n v="90601"/>
    <s v="Medium"/>
    <n v="1625"/>
    <x v="521"/>
    <x v="1"/>
    <s v="United States"/>
    <s v="East"/>
    <s v="New York"/>
    <s v="Glen Cove"/>
    <n v="11542"/>
    <d v="2015-02-16T00:00:00"/>
    <d v="2015-02-18T00:00:00"/>
    <s v="Regular Air"/>
    <x v="1"/>
    <x v="1"/>
    <x v="11"/>
    <x v="6"/>
    <x v="575"/>
    <n v="209.37"/>
    <x v="21"/>
    <n v="2303.0700000000002"/>
    <n v="104.685"/>
    <n v="1151.5350000000001"/>
    <n v="69"/>
    <n v="1082.5350000000001"/>
    <s v="No"/>
    <n v="0"/>
    <n v="1082.5350000000001"/>
  </r>
  <r>
    <n v="23604"/>
    <n v="90602"/>
    <s v="High"/>
    <n v="1627"/>
    <x v="522"/>
    <x v="3"/>
    <s v="United States"/>
    <s v="South"/>
    <s v="Tennessee"/>
    <s v="Greeneville"/>
    <n v="37743"/>
    <d v="2015-05-28T00:00:00"/>
    <d v="2015-05-30T00:00:00"/>
    <s v="Regular Air"/>
    <x v="0"/>
    <x v="0"/>
    <x v="10"/>
    <x v="3"/>
    <x v="576"/>
    <n v="43.57"/>
    <x v="7"/>
    <n v="740.69"/>
    <n v="21.785"/>
    <n v="370.34500000000003"/>
    <n v="16.36"/>
    <n v="353.98500000000001"/>
    <s v="No"/>
    <n v="0"/>
    <n v="353.98500000000001"/>
  </r>
  <r>
    <n v="19769"/>
    <n v="90530"/>
    <s v="High"/>
    <n v="1632"/>
    <x v="523"/>
    <x v="3"/>
    <s v="United States"/>
    <s v="South"/>
    <s v="Mississippi"/>
    <s v="Hattiesburg"/>
    <n v="39401"/>
    <d v="2015-01-15T00:00:00"/>
    <d v="2015-01-16T00:00:00"/>
    <s v="Express Air"/>
    <x v="1"/>
    <x v="1"/>
    <x v="2"/>
    <x v="3"/>
    <x v="38"/>
    <n v="8.09"/>
    <x v="6"/>
    <n v="48.54"/>
    <n v="4.0449999999999999"/>
    <n v="24.27"/>
    <n v="7.96"/>
    <n v="16.309999999999999"/>
    <s v="No"/>
    <n v="0"/>
    <n v="16.309999999999999"/>
  </r>
  <r>
    <n v="20359"/>
    <n v="90533"/>
    <s v="High"/>
    <n v="1632"/>
    <x v="523"/>
    <x v="3"/>
    <s v="United States"/>
    <s v="South"/>
    <s v="Mississippi"/>
    <s v="Hattiesburg"/>
    <n v="39401"/>
    <d v="2015-04-15T00:00:00"/>
    <d v="2015-04-17T00:00:00"/>
    <s v="Regular Air"/>
    <x v="1"/>
    <x v="0"/>
    <x v="0"/>
    <x v="3"/>
    <x v="577"/>
    <n v="25.99"/>
    <x v="23"/>
    <n v="233.91"/>
    <n v="12.994999999999999"/>
    <n v="116.955"/>
    <n v="5.37"/>
    <n v="111.58499999999999"/>
    <s v="No"/>
    <n v="0"/>
    <n v="111.58499999999999"/>
  </r>
  <r>
    <n v="24786"/>
    <n v="90531"/>
    <s v="Not Specified"/>
    <n v="1633"/>
    <x v="524"/>
    <x v="3"/>
    <s v="United States"/>
    <s v="South"/>
    <s v="Mississippi"/>
    <s v="Horn Lake"/>
    <n v="38637"/>
    <d v="2015-02-10T00:00:00"/>
    <d v="2015-02-12T00:00:00"/>
    <s v="Regular Air"/>
    <x v="1"/>
    <x v="2"/>
    <x v="13"/>
    <x v="2"/>
    <x v="412"/>
    <n v="5.98"/>
    <x v="6"/>
    <n v="35.880000000000003"/>
    <n v="3.5880000000000001"/>
    <n v="21.527999999999999"/>
    <n v="3.85"/>
    <n v="10.502000000000004"/>
    <s v="No"/>
    <n v="0"/>
    <n v="10.502000000000004"/>
  </r>
  <r>
    <n v="26340"/>
    <n v="90532"/>
    <s v="Not Specified"/>
    <n v="1634"/>
    <x v="525"/>
    <x v="3"/>
    <s v="United States"/>
    <s v="South"/>
    <s v="Mississippi"/>
    <s v="Jackson"/>
    <n v="39212"/>
    <d v="2015-04-09T00:00:00"/>
    <d v="2015-04-10T00:00:00"/>
    <s v="Delivery Truck"/>
    <x v="1"/>
    <x v="2"/>
    <x v="6"/>
    <x v="1"/>
    <x v="578"/>
    <n v="100.97"/>
    <x v="41"/>
    <n v="1514.55"/>
    <n v="60.581999999999994"/>
    <n v="908.7299999999999"/>
    <n v="14"/>
    <n v="591.82000000000005"/>
    <s v="No"/>
    <n v="0"/>
    <n v="591.82000000000005"/>
  </r>
  <r>
    <n v="19144"/>
    <n v="89704"/>
    <s v="Critical"/>
    <n v="1636"/>
    <x v="526"/>
    <x v="0"/>
    <s v="United States"/>
    <s v="West"/>
    <s v="California"/>
    <s v="Salinas"/>
    <n v="93905"/>
    <d v="2015-01-14T00:00:00"/>
    <d v="2015-01-16T00:00:00"/>
    <s v="Delivery Truck"/>
    <x v="1"/>
    <x v="2"/>
    <x v="6"/>
    <x v="1"/>
    <x v="486"/>
    <n v="115.99"/>
    <x v="29"/>
    <n v="579.94999999999993"/>
    <n v="69.593999999999994"/>
    <n v="347.96999999999997"/>
    <n v="56.14"/>
    <n v="175.83999999999997"/>
    <s v="No"/>
    <n v="0"/>
    <n v="175.83999999999997"/>
  </r>
  <r>
    <n v="19145"/>
    <n v="89704"/>
    <s v="Critical"/>
    <n v="1636"/>
    <x v="526"/>
    <x v="0"/>
    <s v="United States"/>
    <s v="West"/>
    <s v="California"/>
    <s v="Salinas"/>
    <n v="93905"/>
    <d v="2015-01-14T00:00:00"/>
    <d v="2015-01-17T00:00:00"/>
    <s v="Regular Air"/>
    <x v="1"/>
    <x v="0"/>
    <x v="0"/>
    <x v="0"/>
    <x v="579"/>
    <n v="4.28"/>
    <x v="4"/>
    <n v="29.96"/>
    <n v="2.14"/>
    <n v="14.98"/>
    <n v="0.94"/>
    <n v="14.040000000000001"/>
    <s v="No"/>
    <n v="0"/>
    <n v="14.040000000000001"/>
  </r>
  <r>
    <n v="20869"/>
    <n v="89706"/>
    <s v="High"/>
    <n v="1636"/>
    <x v="526"/>
    <x v="0"/>
    <s v="United States"/>
    <s v="West"/>
    <s v="California"/>
    <s v="Salinas"/>
    <n v="93905"/>
    <d v="2015-01-12T00:00:00"/>
    <d v="2015-01-14T00:00:00"/>
    <s v="Express Air"/>
    <x v="1"/>
    <x v="1"/>
    <x v="2"/>
    <x v="6"/>
    <x v="580"/>
    <n v="136.97999999999999"/>
    <x v="1"/>
    <n v="1643.7599999999998"/>
    <n v="68.489999999999995"/>
    <n v="821.87999999999988"/>
    <n v="24.49"/>
    <n v="797.38999999999987"/>
    <s v="No"/>
    <n v="0"/>
    <n v="797.38999999999987"/>
  </r>
  <r>
    <n v="26109"/>
    <n v="89705"/>
    <s v="Critical"/>
    <n v="1639"/>
    <x v="527"/>
    <x v="1"/>
    <s v="United States"/>
    <s v="East"/>
    <s v="Connecticut"/>
    <s v="Stamford"/>
    <n v="6901"/>
    <d v="2015-02-26T00:00:00"/>
    <d v="2015-02-28T00:00:00"/>
    <s v="Regular Air"/>
    <x v="1"/>
    <x v="0"/>
    <x v="7"/>
    <x v="3"/>
    <x v="581"/>
    <n v="55.48"/>
    <x v="0"/>
    <n v="221.92"/>
    <n v="27.74"/>
    <n v="110.96"/>
    <n v="6.79"/>
    <n v="104.16999999999999"/>
    <s v="No"/>
    <n v="0"/>
    <n v="104.16999999999999"/>
  </r>
  <r>
    <n v="18274"/>
    <n v="87342"/>
    <s v="Low"/>
    <n v="1644"/>
    <x v="528"/>
    <x v="2"/>
    <s v="United States"/>
    <s v="Central"/>
    <s v="Texas"/>
    <s v="Friendswood"/>
    <n v="77546"/>
    <d v="2015-06-14T00:00:00"/>
    <d v="2015-06-16T00:00:00"/>
    <s v="Regular Air"/>
    <x v="2"/>
    <x v="1"/>
    <x v="2"/>
    <x v="4"/>
    <x v="582"/>
    <n v="107.53"/>
    <x v="12"/>
    <n v="107.53"/>
    <n v="53.765000000000001"/>
    <n v="53.765000000000001"/>
    <n v="5.81"/>
    <n v="47.954999999999998"/>
    <s v="No"/>
    <n v="0"/>
    <n v="47.954999999999998"/>
  </r>
  <r>
    <n v="24265"/>
    <n v="90932"/>
    <s v="Not Specified"/>
    <n v="1646"/>
    <x v="529"/>
    <x v="1"/>
    <s v="United States"/>
    <s v="East"/>
    <s v="New York"/>
    <s v="Bethpage"/>
    <n v="11714"/>
    <d v="2015-03-15T00:00:00"/>
    <d v="2015-03-17T00:00:00"/>
    <s v="Regular Air"/>
    <x v="2"/>
    <x v="0"/>
    <x v="3"/>
    <x v="0"/>
    <x v="93"/>
    <n v="3.29"/>
    <x v="21"/>
    <n v="36.19"/>
    <n v="1.645"/>
    <n v="18.094999999999999"/>
    <n v="1.35"/>
    <n v="16.744999999999997"/>
    <s v="No"/>
    <n v="0"/>
    <n v="16.744999999999997"/>
  </r>
  <r>
    <n v="21947"/>
    <n v="91043"/>
    <s v="Critical"/>
    <n v="1648"/>
    <x v="530"/>
    <x v="2"/>
    <s v="United States"/>
    <s v="Central"/>
    <s v="Illinois"/>
    <s v="Woodstock"/>
    <n v="60098"/>
    <d v="2015-03-25T00:00:00"/>
    <d v="2015-03-27T00:00:00"/>
    <s v="Regular Air"/>
    <x v="0"/>
    <x v="0"/>
    <x v="15"/>
    <x v="4"/>
    <x v="480"/>
    <n v="46.89"/>
    <x v="7"/>
    <n v="797.13"/>
    <n v="23.445"/>
    <n v="398.565"/>
    <n v="5.0999999999999996"/>
    <n v="393.46499999999997"/>
    <s v="No"/>
    <n v="0"/>
    <n v="393.46499999999997"/>
  </r>
  <r>
    <n v="21948"/>
    <n v="91043"/>
    <s v="Critical"/>
    <n v="1648"/>
    <x v="530"/>
    <x v="2"/>
    <s v="United States"/>
    <s v="Central"/>
    <s v="Illinois"/>
    <s v="Woodstock"/>
    <n v="60098"/>
    <d v="2015-03-25T00:00:00"/>
    <d v="2015-03-25T00:00:00"/>
    <s v="Regular Air"/>
    <x v="0"/>
    <x v="0"/>
    <x v="12"/>
    <x v="2"/>
    <x v="47"/>
    <n v="12.98"/>
    <x v="8"/>
    <n v="233.64000000000001"/>
    <n v="6.49"/>
    <n v="116.82000000000001"/>
    <n v="3.14"/>
    <n v="113.68"/>
    <s v="No"/>
    <n v="0"/>
    <n v="113.68"/>
  </r>
  <r>
    <n v="20603"/>
    <n v="91041"/>
    <s v="Critical"/>
    <n v="1649"/>
    <x v="531"/>
    <x v="1"/>
    <s v="United States"/>
    <s v="East"/>
    <s v="New York"/>
    <s v="Woodmere"/>
    <n v="11598"/>
    <d v="2015-02-24T00:00:00"/>
    <d v="2015-02-26T00:00:00"/>
    <s v="Express Air"/>
    <x v="0"/>
    <x v="0"/>
    <x v="15"/>
    <x v="3"/>
    <x v="583"/>
    <n v="48.58"/>
    <x v="17"/>
    <n v="145.74"/>
    <n v="24.29"/>
    <n v="72.87"/>
    <n v="3.99"/>
    <n v="68.88000000000001"/>
    <s v="No"/>
    <n v="0"/>
    <n v="68.88000000000001"/>
  </r>
  <r>
    <n v="24016"/>
    <n v="91042"/>
    <s v="High"/>
    <n v="1650"/>
    <x v="532"/>
    <x v="3"/>
    <s v="United States"/>
    <s v="South"/>
    <s v="North Carolina"/>
    <s v="Asheboro"/>
    <n v="27203"/>
    <d v="2015-05-09T00:00:00"/>
    <d v="2015-05-09T00:00:00"/>
    <s v="Regular Air"/>
    <x v="0"/>
    <x v="2"/>
    <x v="13"/>
    <x v="2"/>
    <x v="584"/>
    <n v="6.48"/>
    <x v="41"/>
    <n v="97.2"/>
    <n v="3.8879999999999999"/>
    <n v="58.32"/>
    <n v="2.74"/>
    <n v="36.14"/>
    <s v="No"/>
    <n v="0"/>
    <n v="36.14"/>
  </r>
  <r>
    <n v="24017"/>
    <n v="91042"/>
    <s v="High"/>
    <n v="1650"/>
    <x v="532"/>
    <x v="3"/>
    <s v="United States"/>
    <s v="South"/>
    <s v="North Carolina"/>
    <s v="Asheboro"/>
    <n v="27203"/>
    <d v="2015-05-09T00:00:00"/>
    <d v="2015-05-10T00:00:00"/>
    <s v="Regular Air"/>
    <x v="0"/>
    <x v="0"/>
    <x v="9"/>
    <x v="3"/>
    <x v="585"/>
    <n v="12.53"/>
    <x v="4"/>
    <n v="87.71"/>
    <n v="6.2649999999999997"/>
    <n v="43.854999999999997"/>
    <n v="0.5"/>
    <n v="43.354999999999997"/>
    <s v="No"/>
    <n v="0"/>
    <n v="43.354999999999997"/>
  </r>
  <r>
    <n v="24019"/>
    <n v="91042"/>
    <s v="High"/>
    <n v="1650"/>
    <x v="532"/>
    <x v="3"/>
    <s v="United States"/>
    <s v="South"/>
    <s v="North Carolina"/>
    <s v="Asheboro"/>
    <n v="27203"/>
    <d v="2015-05-09T00:00:00"/>
    <d v="2015-05-11T00:00:00"/>
    <s v="Express Air"/>
    <x v="0"/>
    <x v="2"/>
    <x v="5"/>
    <x v="3"/>
    <x v="586"/>
    <n v="65.989999999999995"/>
    <x v="15"/>
    <n v="527.91999999999996"/>
    <n v="39.593999999999994"/>
    <n v="316.75199999999995"/>
    <n v="8.99"/>
    <n v="202.178"/>
    <s v="No"/>
    <n v="0"/>
    <n v="202.178"/>
  </r>
  <r>
    <n v="19251"/>
    <n v="89885"/>
    <s v="Not Specified"/>
    <n v="1653"/>
    <x v="533"/>
    <x v="0"/>
    <s v="United States"/>
    <s v="West"/>
    <s v="California"/>
    <s v="Thousand Oaks"/>
    <n v="91360"/>
    <d v="2015-01-24T00:00:00"/>
    <d v="2015-01-25T00:00:00"/>
    <s v="Express Air"/>
    <x v="0"/>
    <x v="0"/>
    <x v="10"/>
    <x v="6"/>
    <x v="308"/>
    <n v="101.41"/>
    <x v="5"/>
    <n v="1014.0999999999999"/>
    <n v="50.704999999999998"/>
    <n v="507.04999999999995"/>
    <n v="35"/>
    <n v="472.04999999999995"/>
    <s v="No"/>
    <n v="0"/>
    <n v="472.04999999999995"/>
  </r>
  <r>
    <n v="19252"/>
    <n v="89885"/>
    <s v="Not Specified"/>
    <n v="1653"/>
    <x v="533"/>
    <x v="0"/>
    <s v="United States"/>
    <s v="West"/>
    <s v="California"/>
    <s v="Thousand Oaks"/>
    <n v="91360"/>
    <d v="2015-01-24T00:00:00"/>
    <d v="2015-01-25T00:00:00"/>
    <s v="Regular Air"/>
    <x v="0"/>
    <x v="2"/>
    <x v="5"/>
    <x v="3"/>
    <x v="75"/>
    <n v="95.99"/>
    <x v="14"/>
    <n v="191.98"/>
    <n v="57.593999999999994"/>
    <n v="115.18799999999999"/>
    <n v="4.9000000000000004"/>
    <n v="71.891999999999996"/>
    <s v="No"/>
    <n v="0"/>
    <n v="71.891999999999996"/>
  </r>
  <r>
    <n v="24187"/>
    <n v="90678"/>
    <s v="High"/>
    <n v="1665"/>
    <x v="534"/>
    <x v="0"/>
    <s v="United States"/>
    <s v="West"/>
    <s v="California"/>
    <s v="Laguna Hills"/>
    <n v="92653"/>
    <d v="2015-02-26T00:00:00"/>
    <d v="2015-02-27T00:00:00"/>
    <s v="Regular Air"/>
    <x v="3"/>
    <x v="0"/>
    <x v="7"/>
    <x v="0"/>
    <x v="587"/>
    <n v="3.6"/>
    <x v="14"/>
    <n v="7.2"/>
    <n v="1.8"/>
    <n v="3.6"/>
    <n v="2.2000000000000002"/>
    <n v="1.4"/>
    <s v="No"/>
    <n v="0"/>
    <n v="1.4"/>
  </r>
  <r>
    <n v="21491"/>
    <n v="86722"/>
    <s v="Low"/>
    <n v="1670"/>
    <x v="535"/>
    <x v="3"/>
    <s v="United States"/>
    <s v="South"/>
    <s v="Virginia"/>
    <s v="Blacksburg"/>
    <n v="24060"/>
    <d v="2015-04-24T00:00:00"/>
    <d v="2015-04-26T00:00:00"/>
    <s v="Regular Air"/>
    <x v="2"/>
    <x v="2"/>
    <x v="13"/>
    <x v="2"/>
    <x v="588"/>
    <n v="35.409999999999997"/>
    <x v="5"/>
    <n v="354.09999999999997"/>
    <n v="21.245999999999999"/>
    <n v="212.45999999999998"/>
    <n v="1.99"/>
    <n v="139.64999999999998"/>
    <s v="No"/>
    <n v="0"/>
    <n v="139.64999999999998"/>
  </r>
  <r>
    <n v="21492"/>
    <n v="86722"/>
    <s v="Low"/>
    <n v="1670"/>
    <x v="535"/>
    <x v="3"/>
    <s v="United States"/>
    <s v="South"/>
    <s v="Virginia"/>
    <s v="Blacksburg"/>
    <n v="24060"/>
    <d v="2015-04-24T00:00:00"/>
    <d v="2015-05-03T00:00:00"/>
    <s v="Regular Air"/>
    <x v="2"/>
    <x v="0"/>
    <x v="10"/>
    <x v="3"/>
    <x v="589"/>
    <n v="142.86000000000001"/>
    <x v="21"/>
    <n v="1571.46"/>
    <n v="71.430000000000007"/>
    <n v="785.73"/>
    <n v="19.989999999999998"/>
    <n v="765.74"/>
    <s v="No"/>
    <n v="0"/>
    <n v="765.74"/>
  </r>
  <r>
    <n v="23578"/>
    <n v="86724"/>
    <s v="Low"/>
    <n v="1671"/>
    <x v="536"/>
    <x v="3"/>
    <s v="United States"/>
    <s v="South"/>
    <s v="Virginia"/>
    <s v="Burke"/>
    <n v="22015"/>
    <d v="2015-02-09T00:00:00"/>
    <d v="2015-02-13T00:00:00"/>
    <s v="Regular Air"/>
    <x v="2"/>
    <x v="0"/>
    <x v="9"/>
    <x v="3"/>
    <x v="508"/>
    <n v="4.13"/>
    <x v="13"/>
    <n v="53.69"/>
    <n v="2.0649999999999999"/>
    <n v="26.844999999999999"/>
    <n v="0.99"/>
    <n v="25.855"/>
    <s v="No"/>
    <n v="0"/>
    <n v="25.855"/>
  </r>
  <r>
    <n v="22007"/>
    <n v="86725"/>
    <s v="Critical"/>
    <n v="1671"/>
    <x v="536"/>
    <x v="3"/>
    <s v="United States"/>
    <s v="South"/>
    <s v="Virginia"/>
    <s v="Burke"/>
    <n v="22015"/>
    <d v="2015-05-12T00:00:00"/>
    <d v="2015-05-13T00:00:00"/>
    <s v="Regular Air"/>
    <x v="2"/>
    <x v="0"/>
    <x v="8"/>
    <x v="3"/>
    <x v="590"/>
    <n v="223.98"/>
    <x v="34"/>
    <n v="4703.58"/>
    <n v="111.99"/>
    <n v="2351.79"/>
    <n v="15.01"/>
    <n v="2336.7799999999997"/>
    <s v="No"/>
    <n v="0"/>
    <n v="2336.7799999999997"/>
  </r>
  <r>
    <n v="25066"/>
    <n v="86723"/>
    <s v="Low"/>
    <n v="1672"/>
    <x v="537"/>
    <x v="3"/>
    <s v="United States"/>
    <s v="South"/>
    <s v="Virginia"/>
    <s v="Charlottesville"/>
    <n v="22901"/>
    <d v="2015-06-07T00:00:00"/>
    <d v="2015-06-12T00:00:00"/>
    <s v="Delivery Truck"/>
    <x v="2"/>
    <x v="1"/>
    <x v="1"/>
    <x v="1"/>
    <x v="391"/>
    <n v="284.98"/>
    <x v="17"/>
    <n v="854.94"/>
    <n v="142.49"/>
    <n v="427.47"/>
    <n v="69.55"/>
    <n v="357.92"/>
    <s v="No"/>
    <n v="0"/>
    <n v="357.92"/>
  </r>
  <r>
    <n v="25067"/>
    <n v="86723"/>
    <s v="Low"/>
    <n v="1672"/>
    <x v="537"/>
    <x v="3"/>
    <s v="United States"/>
    <s v="South"/>
    <s v="Virginia"/>
    <s v="Charlottesville"/>
    <n v="22901"/>
    <d v="2015-06-07T00:00:00"/>
    <d v="2015-06-09T00:00:00"/>
    <s v="Regular Air"/>
    <x v="2"/>
    <x v="0"/>
    <x v="7"/>
    <x v="3"/>
    <x v="14"/>
    <n v="55.48"/>
    <x v="7"/>
    <n v="943.16"/>
    <n v="27.74"/>
    <n v="471.58"/>
    <n v="14.3"/>
    <n v="457.28"/>
    <s v="No"/>
    <n v="0"/>
    <n v="457.28"/>
  </r>
  <r>
    <n v="18150"/>
    <n v="86646"/>
    <s v="Medium"/>
    <n v="1679"/>
    <x v="538"/>
    <x v="1"/>
    <s v="United States"/>
    <s v="East"/>
    <s v="Ohio"/>
    <s v="Fairborn"/>
    <n v="45324"/>
    <d v="2015-03-20T00:00:00"/>
    <d v="2015-03-21T00:00:00"/>
    <s v="Regular Air"/>
    <x v="3"/>
    <x v="1"/>
    <x v="2"/>
    <x v="0"/>
    <x v="226"/>
    <n v="13.73"/>
    <x v="34"/>
    <n v="288.33"/>
    <n v="6.8650000000000002"/>
    <n v="144.16499999999999"/>
    <n v="6.85"/>
    <n v="137.315"/>
    <s v="No"/>
    <n v="0"/>
    <n v="137.315"/>
  </r>
  <r>
    <n v="23524"/>
    <n v="86645"/>
    <s v="Low"/>
    <n v="1680"/>
    <x v="539"/>
    <x v="1"/>
    <s v="United States"/>
    <s v="East"/>
    <s v="Ohio"/>
    <s v="Fairfield"/>
    <n v="45014"/>
    <d v="2015-05-03T00:00:00"/>
    <d v="2015-05-05T00:00:00"/>
    <s v="Regular Air"/>
    <x v="3"/>
    <x v="0"/>
    <x v="4"/>
    <x v="3"/>
    <x v="591"/>
    <n v="30.98"/>
    <x v="8"/>
    <n v="557.64"/>
    <n v="15.49"/>
    <n v="278.82"/>
    <n v="19.510000000000002"/>
    <n v="259.31"/>
    <s v="No"/>
    <n v="0"/>
    <n v="259.31"/>
  </r>
  <r>
    <n v="23525"/>
    <n v="86645"/>
    <s v="Low"/>
    <n v="1680"/>
    <x v="539"/>
    <x v="1"/>
    <s v="United States"/>
    <s v="East"/>
    <s v="Ohio"/>
    <s v="Fairfield"/>
    <n v="45014"/>
    <d v="2015-05-03T00:00:00"/>
    <d v="2015-05-05T00:00:00"/>
    <s v="Regular Air"/>
    <x v="3"/>
    <x v="1"/>
    <x v="2"/>
    <x v="6"/>
    <x v="592"/>
    <n v="49.34"/>
    <x v="7"/>
    <n v="838.78000000000009"/>
    <n v="24.67"/>
    <n v="419.39000000000004"/>
    <n v="10.25"/>
    <n v="409.14000000000004"/>
    <s v="No"/>
    <n v="0"/>
    <n v="409.14000000000004"/>
  </r>
  <r>
    <n v="1976"/>
    <n v="14115"/>
    <s v="Not Specified"/>
    <n v="1682"/>
    <x v="540"/>
    <x v="2"/>
    <s v="United States"/>
    <s v="Central"/>
    <s v="Illinois"/>
    <s v="Chicago"/>
    <n v="60611"/>
    <d v="2015-02-14T00:00:00"/>
    <d v="2015-02-16T00:00:00"/>
    <s v="Regular Air"/>
    <x v="3"/>
    <x v="1"/>
    <x v="2"/>
    <x v="3"/>
    <x v="593"/>
    <n v="6.28"/>
    <x v="18"/>
    <n v="270.04000000000002"/>
    <n v="3.14"/>
    <n v="135.02000000000001"/>
    <n v="5.41"/>
    <n v="129.61000000000001"/>
    <s v="No"/>
    <n v="0"/>
    <n v="129.61000000000001"/>
  </r>
  <r>
    <n v="5358"/>
    <n v="38080"/>
    <s v="Not Specified"/>
    <n v="1682"/>
    <x v="540"/>
    <x v="2"/>
    <s v="United States"/>
    <s v="Central"/>
    <s v="Illinois"/>
    <s v="Chicago"/>
    <n v="60611"/>
    <d v="2015-03-14T00:00:00"/>
    <d v="2015-03-15T00:00:00"/>
    <s v="Regular Air"/>
    <x v="3"/>
    <x v="0"/>
    <x v="7"/>
    <x v="3"/>
    <x v="594"/>
    <n v="4.9800000000000004"/>
    <x v="31"/>
    <n v="234.06000000000003"/>
    <n v="2.4900000000000002"/>
    <n v="117.03000000000002"/>
    <n v="4.7"/>
    <n v="112.33000000000001"/>
    <s v="No"/>
    <n v="0"/>
    <n v="112.33000000000001"/>
  </r>
  <r>
    <n v="19976"/>
    <n v="90612"/>
    <s v="Not Specified"/>
    <n v="1683"/>
    <x v="541"/>
    <x v="2"/>
    <s v="United States"/>
    <s v="Central"/>
    <s v="Texas"/>
    <s v="Conroe"/>
    <n v="77301"/>
    <d v="2015-02-14T00:00:00"/>
    <d v="2015-02-16T00:00:00"/>
    <s v="Regular Air"/>
    <x v="3"/>
    <x v="1"/>
    <x v="2"/>
    <x v="3"/>
    <x v="593"/>
    <n v="6.28"/>
    <x v="21"/>
    <n v="69.08"/>
    <n v="3.14"/>
    <n v="34.54"/>
    <n v="5.41"/>
    <n v="29.13"/>
    <s v="No"/>
    <n v="0"/>
    <n v="29.13"/>
  </r>
  <r>
    <n v="23358"/>
    <n v="90613"/>
    <s v="Not Specified"/>
    <n v="1683"/>
    <x v="541"/>
    <x v="2"/>
    <s v="United States"/>
    <s v="Central"/>
    <s v="Texas"/>
    <s v="Conroe"/>
    <n v="77301"/>
    <d v="2015-03-14T00:00:00"/>
    <d v="2015-03-15T00:00:00"/>
    <s v="Regular Air"/>
    <x v="3"/>
    <x v="0"/>
    <x v="7"/>
    <x v="3"/>
    <x v="594"/>
    <n v="4.9800000000000004"/>
    <x v="1"/>
    <n v="59.760000000000005"/>
    <n v="2.4900000000000002"/>
    <n v="29.880000000000003"/>
    <n v="4.7"/>
    <n v="25.180000000000003"/>
    <s v="No"/>
    <n v="0"/>
    <n v="25.180000000000003"/>
  </r>
  <r>
    <n v="19751"/>
    <n v="86973"/>
    <s v="Low"/>
    <n v="1686"/>
    <x v="542"/>
    <x v="2"/>
    <s v="United States"/>
    <s v="Central"/>
    <s v="Illinois"/>
    <s v="Elgin"/>
    <n v="60123"/>
    <d v="2015-03-03T00:00:00"/>
    <d v="2015-03-10T00:00:00"/>
    <s v="Regular Air"/>
    <x v="0"/>
    <x v="1"/>
    <x v="2"/>
    <x v="3"/>
    <x v="261"/>
    <n v="2.08"/>
    <x v="23"/>
    <n v="18.72"/>
    <n v="1.04"/>
    <n v="9.36"/>
    <n v="5.33"/>
    <n v="4.0299999999999994"/>
    <s v="No"/>
    <n v="0"/>
    <n v="4.0299999999999994"/>
  </r>
  <r>
    <n v="25690"/>
    <n v="91077"/>
    <s v="High"/>
    <n v="1689"/>
    <x v="543"/>
    <x v="2"/>
    <s v="United States"/>
    <s v="Central"/>
    <s v="Indiana"/>
    <s v="Highland"/>
    <n v="46322"/>
    <d v="2015-03-24T00:00:00"/>
    <d v="2015-03-25T00:00:00"/>
    <s v="Regular Air"/>
    <x v="0"/>
    <x v="0"/>
    <x v="10"/>
    <x v="6"/>
    <x v="595"/>
    <n v="48.91"/>
    <x v="5"/>
    <n v="489.09999999999997"/>
    <n v="24.454999999999998"/>
    <n v="244.54999999999998"/>
    <n v="35"/>
    <n v="209.54999999999998"/>
    <s v="No"/>
    <n v="0"/>
    <n v="209.54999999999998"/>
  </r>
  <r>
    <n v="22798"/>
    <n v="91076"/>
    <s v="Low"/>
    <n v="1690"/>
    <x v="544"/>
    <x v="1"/>
    <s v="United States"/>
    <s v="East"/>
    <s v="Pennsylvania"/>
    <s v="Harrisburg"/>
    <n v="17112"/>
    <d v="2015-01-24T00:00:00"/>
    <d v="2015-01-28T00:00:00"/>
    <s v="Regular Air"/>
    <x v="0"/>
    <x v="2"/>
    <x v="5"/>
    <x v="3"/>
    <x v="596"/>
    <n v="115.99"/>
    <x v="23"/>
    <n v="1043.9099999999999"/>
    <n v="69.593999999999994"/>
    <n v="626.346"/>
    <n v="5.26"/>
    <n v="412.30399999999986"/>
    <s v="No"/>
    <n v="0"/>
    <n v="412.30399999999986"/>
  </r>
  <r>
    <n v="23626"/>
    <n v="91078"/>
    <s v="Not Specified"/>
    <n v="1690"/>
    <x v="544"/>
    <x v="1"/>
    <s v="United States"/>
    <s v="East"/>
    <s v="Pennsylvania"/>
    <s v="Harrisburg"/>
    <n v="17112"/>
    <d v="2015-06-01T00:00:00"/>
    <d v="2015-06-02T00:00:00"/>
    <s v="Regular Air"/>
    <x v="0"/>
    <x v="0"/>
    <x v="10"/>
    <x v="3"/>
    <x v="303"/>
    <n v="95.43"/>
    <x v="2"/>
    <n v="2099.46"/>
    <n v="47.715000000000003"/>
    <n v="1049.73"/>
    <n v="19.989999999999998"/>
    <n v="1029.74"/>
    <s v="No"/>
    <n v="0"/>
    <n v="1029.74"/>
  </r>
  <r>
    <n v="19481"/>
    <n v="90189"/>
    <s v="Not Specified"/>
    <n v="1692"/>
    <x v="545"/>
    <x v="2"/>
    <s v="United States"/>
    <s v="Central"/>
    <s v="Kansas"/>
    <s v="Newton"/>
    <n v="67114"/>
    <d v="2015-01-23T00:00:00"/>
    <d v="2015-01-24T00:00:00"/>
    <s v="Regular Air"/>
    <x v="3"/>
    <x v="0"/>
    <x v="12"/>
    <x v="2"/>
    <x v="597"/>
    <n v="6.84"/>
    <x v="29"/>
    <n v="34.200000000000003"/>
    <n v="3.42"/>
    <n v="17.100000000000001"/>
    <n v="8.3699999999999992"/>
    <n v="8.7300000000000022"/>
    <s v="No"/>
    <n v="0"/>
    <n v="8.7300000000000022"/>
  </r>
  <r>
    <n v="19482"/>
    <n v="90189"/>
    <s v="Not Specified"/>
    <n v="1693"/>
    <x v="546"/>
    <x v="3"/>
    <s v="United States"/>
    <s v="South"/>
    <s v="Virginia"/>
    <s v="Reston"/>
    <n v="20190"/>
    <d v="2015-01-23T00:00:00"/>
    <d v="2015-01-25T00:00:00"/>
    <s v="Regular Air"/>
    <x v="3"/>
    <x v="0"/>
    <x v="7"/>
    <x v="3"/>
    <x v="479"/>
    <n v="30.98"/>
    <x v="21"/>
    <n v="340.78000000000003"/>
    <n v="15.49"/>
    <n v="170.39000000000001"/>
    <n v="5.76"/>
    <n v="164.63000000000002"/>
    <s v="No"/>
    <n v="0"/>
    <n v="164.63000000000002"/>
  </r>
  <r>
    <n v="21262"/>
    <n v="90190"/>
    <s v="Low"/>
    <n v="1693"/>
    <x v="546"/>
    <x v="3"/>
    <s v="United States"/>
    <s v="South"/>
    <s v="Virginia"/>
    <s v="Reston"/>
    <n v="20190"/>
    <d v="2015-05-11T00:00:00"/>
    <d v="2015-05-11T00:00:00"/>
    <s v="Express Air"/>
    <x v="3"/>
    <x v="0"/>
    <x v="4"/>
    <x v="3"/>
    <x v="598"/>
    <n v="15.67"/>
    <x v="21"/>
    <n v="172.37"/>
    <n v="7.835"/>
    <n v="86.185000000000002"/>
    <n v="1.39"/>
    <n v="84.795000000000002"/>
    <s v="No"/>
    <n v="0"/>
    <n v="84.795000000000002"/>
  </r>
  <r>
    <n v="24941"/>
    <n v="86338"/>
    <s v="Medium"/>
    <n v="1697"/>
    <x v="547"/>
    <x v="3"/>
    <s v="United States"/>
    <s v="South"/>
    <s v="Arkansas"/>
    <s v="Hot Springs"/>
    <n v="71901"/>
    <d v="2015-01-16T00:00:00"/>
    <d v="2015-01-17T00:00:00"/>
    <s v="Regular Air"/>
    <x v="1"/>
    <x v="0"/>
    <x v="10"/>
    <x v="3"/>
    <x v="599"/>
    <n v="13.43"/>
    <x v="23"/>
    <n v="120.87"/>
    <n v="6.7149999999999999"/>
    <n v="60.435000000000002"/>
    <n v="5.5"/>
    <n v="54.935000000000002"/>
    <s v="No"/>
    <n v="0"/>
    <n v="54.935000000000002"/>
  </r>
  <r>
    <n v="18275"/>
    <n v="87345"/>
    <s v="Low"/>
    <n v="1699"/>
    <x v="548"/>
    <x v="1"/>
    <s v="United States"/>
    <s v="East"/>
    <s v="Pennsylvania"/>
    <s v="Levittown"/>
    <n v="19057"/>
    <d v="2015-03-25T00:00:00"/>
    <d v="2015-03-29T00:00:00"/>
    <s v="Regular Air"/>
    <x v="2"/>
    <x v="0"/>
    <x v="8"/>
    <x v="3"/>
    <x v="600"/>
    <n v="3.98"/>
    <x v="1"/>
    <n v="47.76"/>
    <n v="1.99"/>
    <n v="23.88"/>
    <n v="5.26"/>
    <n v="18.619999999999997"/>
    <s v="No"/>
    <n v="0"/>
    <n v="18.619999999999997"/>
  </r>
  <r>
    <n v="18276"/>
    <n v="87345"/>
    <s v="Low"/>
    <n v="1699"/>
    <x v="548"/>
    <x v="1"/>
    <s v="United States"/>
    <s v="East"/>
    <s v="Pennsylvania"/>
    <s v="Levittown"/>
    <n v="19057"/>
    <d v="2015-03-25T00:00:00"/>
    <d v="2015-03-25T00:00:00"/>
    <s v="Regular Air"/>
    <x v="2"/>
    <x v="0"/>
    <x v="7"/>
    <x v="3"/>
    <x v="601"/>
    <n v="6.48"/>
    <x v="14"/>
    <n v="12.96"/>
    <n v="3.24"/>
    <n v="6.48"/>
    <n v="5.4"/>
    <n v="1.08"/>
    <s v="No"/>
    <n v="0"/>
    <n v="1.08"/>
  </r>
  <r>
    <n v="24158"/>
    <n v="90473"/>
    <s v="Medium"/>
    <n v="1702"/>
    <x v="549"/>
    <x v="3"/>
    <s v="United States"/>
    <s v="South"/>
    <s v="Mississippi"/>
    <s v="Meridian"/>
    <n v="39301"/>
    <d v="2015-01-17T00:00:00"/>
    <d v="2015-01-20T00:00:00"/>
    <s v="Regular Air"/>
    <x v="1"/>
    <x v="0"/>
    <x v="15"/>
    <x v="3"/>
    <x v="296"/>
    <n v="14.81"/>
    <x v="17"/>
    <n v="44.43"/>
    <n v="7.4050000000000002"/>
    <n v="22.215"/>
    <n v="13.32"/>
    <n v="8.8949999999999996"/>
    <s v="No"/>
    <n v="0"/>
    <n v="8.8949999999999996"/>
  </r>
  <r>
    <n v="24159"/>
    <n v="90473"/>
    <s v="Medium"/>
    <n v="1702"/>
    <x v="549"/>
    <x v="3"/>
    <s v="United States"/>
    <s v="South"/>
    <s v="Mississippi"/>
    <s v="Meridian"/>
    <n v="39301"/>
    <d v="2015-01-17T00:00:00"/>
    <d v="2015-01-19T00:00:00"/>
    <s v="Express Air"/>
    <x v="1"/>
    <x v="0"/>
    <x v="7"/>
    <x v="0"/>
    <x v="445"/>
    <n v="4.2"/>
    <x v="17"/>
    <n v="12.600000000000001"/>
    <n v="2.1"/>
    <n v="6.3000000000000007"/>
    <n v="2.2599999999999998"/>
    <n v="4.0400000000000009"/>
    <s v="No"/>
    <n v="0"/>
    <n v="4.0400000000000009"/>
  </r>
  <r>
    <n v="25761"/>
    <n v="88781"/>
    <s v="Medium"/>
    <n v="1708"/>
    <x v="550"/>
    <x v="1"/>
    <s v="United States"/>
    <s v="East"/>
    <s v="Ohio"/>
    <s v="Shaker Heights"/>
    <n v="44118"/>
    <d v="2015-01-17T00:00:00"/>
    <d v="2015-01-18T00:00:00"/>
    <s v="Regular Air"/>
    <x v="2"/>
    <x v="0"/>
    <x v="4"/>
    <x v="3"/>
    <x v="360"/>
    <n v="5.68"/>
    <x v="5"/>
    <n v="56.8"/>
    <n v="2.84"/>
    <n v="28.4"/>
    <n v="1.39"/>
    <n v="27.009999999999998"/>
    <s v="No"/>
    <n v="0"/>
    <n v="27.009999999999998"/>
  </r>
  <r>
    <n v="26037"/>
    <n v="88784"/>
    <s v="Not Specified"/>
    <n v="1708"/>
    <x v="550"/>
    <x v="1"/>
    <s v="United States"/>
    <s v="East"/>
    <s v="Ohio"/>
    <s v="Shaker Heights"/>
    <n v="44118"/>
    <d v="2015-05-20T00:00:00"/>
    <d v="2015-05-21T00:00:00"/>
    <s v="Regular Air"/>
    <x v="2"/>
    <x v="2"/>
    <x v="5"/>
    <x v="3"/>
    <x v="58"/>
    <n v="205.99"/>
    <x v="30"/>
    <n v="5973.71"/>
    <n v="123.59399999999999"/>
    <n v="3584.2259999999997"/>
    <n v="3"/>
    <n v="2386.4840000000004"/>
    <s v="No"/>
    <n v="0"/>
    <n v="2386.4840000000004"/>
  </r>
  <r>
    <n v="23822"/>
    <n v="88782"/>
    <s v="Not Specified"/>
    <n v="1709"/>
    <x v="551"/>
    <x v="1"/>
    <s v="United States"/>
    <s v="East"/>
    <s v="Pennsylvania"/>
    <s v="Pottstown"/>
    <n v="19464"/>
    <d v="2015-01-21T00:00:00"/>
    <d v="2015-01-22T00:00:00"/>
    <s v="Regular Air"/>
    <x v="3"/>
    <x v="0"/>
    <x v="8"/>
    <x v="3"/>
    <x v="602"/>
    <n v="14.28"/>
    <x v="14"/>
    <n v="28.56"/>
    <n v="7.14"/>
    <n v="14.28"/>
    <n v="2.99"/>
    <n v="11.29"/>
    <s v="No"/>
    <n v="0"/>
    <n v="11.29"/>
  </r>
  <r>
    <n v="24577"/>
    <n v="88783"/>
    <s v="Medium"/>
    <n v="1709"/>
    <x v="551"/>
    <x v="1"/>
    <s v="United States"/>
    <s v="East"/>
    <s v="Pennsylvania"/>
    <s v="Pottstown"/>
    <n v="19464"/>
    <d v="2015-05-10T00:00:00"/>
    <d v="2015-05-12T00:00:00"/>
    <s v="Regular Air"/>
    <x v="2"/>
    <x v="0"/>
    <x v="10"/>
    <x v="3"/>
    <x v="303"/>
    <n v="95.43"/>
    <x v="39"/>
    <n v="3149.19"/>
    <n v="47.715000000000003"/>
    <n v="1574.595"/>
    <n v="19.989999999999998"/>
    <n v="1554.605"/>
    <s v="No"/>
    <n v="0"/>
    <n v="1554.605"/>
  </r>
  <r>
    <n v="19287"/>
    <n v="87747"/>
    <s v="Not Specified"/>
    <n v="1711"/>
    <x v="552"/>
    <x v="3"/>
    <s v="United States"/>
    <s v="South"/>
    <s v="Georgia"/>
    <s v="Marietta"/>
    <n v="30062"/>
    <d v="2015-03-16T00:00:00"/>
    <d v="2015-03-18T00:00:00"/>
    <s v="Regular Air"/>
    <x v="0"/>
    <x v="1"/>
    <x v="2"/>
    <x v="0"/>
    <x v="150"/>
    <n v="7.59"/>
    <x v="17"/>
    <n v="22.77"/>
    <n v="3.7949999999999999"/>
    <n v="11.385"/>
    <n v="4"/>
    <n v="7.3849999999999998"/>
    <s v="No"/>
    <n v="0"/>
    <n v="7.3849999999999998"/>
  </r>
  <r>
    <n v="21655"/>
    <n v="87749"/>
    <s v="Low"/>
    <n v="1712"/>
    <x v="553"/>
    <x v="3"/>
    <s v="United States"/>
    <s v="South"/>
    <s v="Georgia"/>
    <s v="Martinez"/>
    <n v="30907"/>
    <d v="2015-04-11T00:00:00"/>
    <d v="2015-04-20T00:00:00"/>
    <s v="Regular Air"/>
    <x v="0"/>
    <x v="0"/>
    <x v="0"/>
    <x v="2"/>
    <x v="603"/>
    <n v="11.66"/>
    <x v="2"/>
    <n v="256.52"/>
    <n v="5.83"/>
    <n v="128.26"/>
    <n v="7.95"/>
    <n v="120.30999999999999"/>
    <s v="No"/>
    <n v="0"/>
    <n v="120.30999999999999"/>
  </r>
  <r>
    <n v="25078"/>
    <n v="87748"/>
    <s v="High"/>
    <n v="1713"/>
    <x v="554"/>
    <x v="3"/>
    <s v="United States"/>
    <s v="South"/>
    <s v="Georgia"/>
    <s v="Newnan"/>
    <n v="30265"/>
    <d v="2015-05-29T00:00:00"/>
    <d v="2015-05-31T00:00:00"/>
    <s v="Regular Air"/>
    <x v="0"/>
    <x v="2"/>
    <x v="6"/>
    <x v="4"/>
    <x v="604"/>
    <n v="23.99"/>
    <x v="21"/>
    <n v="263.89"/>
    <n v="14.393999999999998"/>
    <n v="158.33399999999997"/>
    <n v="6.3"/>
    <n v="99.256000000000014"/>
    <s v="No"/>
    <n v="0"/>
    <n v="99.256000000000014"/>
  </r>
  <r>
    <n v="19884"/>
    <n v="90621"/>
    <s v="Low"/>
    <n v="1718"/>
    <x v="555"/>
    <x v="3"/>
    <s v="United States"/>
    <s v="South"/>
    <s v="North Carolina"/>
    <s v="Garner"/>
    <n v="27529"/>
    <d v="2015-03-08T00:00:00"/>
    <d v="2015-03-15T00:00:00"/>
    <s v="Delivery Truck"/>
    <x v="3"/>
    <x v="1"/>
    <x v="1"/>
    <x v="1"/>
    <x v="527"/>
    <n v="300.98"/>
    <x v="17"/>
    <n v="902.94"/>
    <n v="150.49"/>
    <n v="451.47"/>
    <n v="64.73"/>
    <n v="386.74"/>
    <s v="No"/>
    <n v="0"/>
    <n v="386.74"/>
  </r>
  <r>
    <n v="20619"/>
    <n v="90786"/>
    <s v="Medium"/>
    <n v="1719"/>
    <x v="556"/>
    <x v="3"/>
    <s v="United States"/>
    <s v="South"/>
    <s v="Alabama"/>
    <s v="Northport"/>
    <n v="35473"/>
    <d v="2015-01-17T00:00:00"/>
    <d v="2015-01-19T00:00:00"/>
    <s v="Regular Air"/>
    <x v="0"/>
    <x v="2"/>
    <x v="13"/>
    <x v="2"/>
    <x v="524"/>
    <n v="16.48"/>
    <x v="15"/>
    <n v="131.84"/>
    <n v="9.8879999999999999"/>
    <n v="79.103999999999999"/>
    <n v="1.99"/>
    <n v="50.746000000000002"/>
    <s v="No"/>
    <n v="0"/>
    <n v="50.746000000000002"/>
  </r>
  <r>
    <n v="22596"/>
    <n v="90787"/>
    <s v="High"/>
    <n v="1721"/>
    <x v="557"/>
    <x v="3"/>
    <s v="United States"/>
    <s v="South"/>
    <s v="Arkansas"/>
    <s v="Jonesboro"/>
    <n v="72401"/>
    <d v="2015-05-16T00:00:00"/>
    <d v="2015-05-17T00:00:00"/>
    <s v="Regular Air"/>
    <x v="0"/>
    <x v="0"/>
    <x v="10"/>
    <x v="4"/>
    <x v="605"/>
    <n v="12.44"/>
    <x v="25"/>
    <n v="460.28"/>
    <n v="6.22"/>
    <n v="230.14"/>
    <n v="6.27"/>
    <n v="223.86999999999998"/>
    <s v="No"/>
    <n v="0"/>
    <n v="223.86999999999998"/>
  </r>
  <r>
    <n v="5670"/>
    <n v="40101"/>
    <s v="Low"/>
    <n v="1723"/>
    <x v="558"/>
    <x v="0"/>
    <s v="United States"/>
    <s v="West"/>
    <s v="California"/>
    <s v="San Diego"/>
    <n v="92037"/>
    <d v="2015-01-31T00:00:00"/>
    <d v="2015-02-05T00:00:00"/>
    <s v="Express Air"/>
    <x v="0"/>
    <x v="2"/>
    <x v="13"/>
    <x v="3"/>
    <x v="606"/>
    <n v="49.99"/>
    <x v="32"/>
    <n v="2299.54"/>
    <n v="29.994"/>
    <n v="1379.7239999999999"/>
    <n v="19.989999999999998"/>
    <n v="899.82600000000002"/>
    <s v="No"/>
    <n v="0"/>
    <n v="899.82600000000002"/>
  </r>
  <r>
    <n v="6212"/>
    <n v="44002"/>
    <s v="Medium"/>
    <n v="1723"/>
    <x v="558"/>
    <x v="0"/>
    <s v="United States"/>
    <s v="West"/>
    <s v="California"/>
    <s v="San Diego"/>
    <n v="92037"/>
    <d v="2015-02-07T00:00:00"/>
    <d v="2015-02-09T00:00:00"/>
    <s v="Regular Air"/>
    <x v="0"/>
    <x v="0"/>
    <x v="7"/>
    <x v="3"/>
    <x v="424"/>
    <n v="6.68"/>
    <x v="32"/>
    <n v="307.27999999999997"/>
    <n v="3.34"/>
    <n v="153.63999999999999"/>
    <n v="5.66"/>
    <n v="147.97999999999999"/>
    <s v="No"/>
    <n v="0"/>
    <n v="147.97999999999999"/>
  </r>
  <r>
    <n v="6213"/>
    <n v="44002"/>
    <s v="Medium"/>
    <n v="1723"/>
    <x v="558"/>
    <x v="0"/>
    <s v="United States"/>
    <s v="West"/>
    <s v="California"/>
    <s v="San Diego"/>
    <n v="92037"/>
    <d v="2015-02-07T00:00:00"/>
    <d v="2015-02-07T00:00:00"/>
    <s v="Regular Air"/>
    <x v="0"/>
    <x v="0"/>
    <x v="10"/>
    <x v="3"/>
    <x v="552"/>
    <n v="17.7"/>
    <x v="33"/>
    <n v="247.79999999999998"/>
    <n v="8.85"/>
    <n v="123.89999999999999"/>
    <n v="9.4700000000000006"/>
    <n v="114.42999999999999"/>
    <s v="No"/>
    <n v="0"/>
    <n v="114.42999999999999"/>
  </r>
  <r>
    <n v="4596"/>
    <n v="32710"/>
    <s v="High"/>
    <n v="1723"/>
    <x v="558"/>
    <x v="0"/>
    <s v="United States"/>
    <s v="West"/>
    <s v="California"/>
    <s v="San Diego"/>
    <n v="92037"/>
    <d v="2015-05-16T00:00:00"/>
    <d v="2015-05-17T00:00:00"/>
    <s v="Regular Air"/>
    <x v="0"/>
    <x v="0"/>
    <x v="10"/>
    <x v="4"/>
    <x v="605"/>
    <n v="12.44"/>
    <x v="26"/>
    <n v="1816.24"/>
    <n v="6.22"/>
    <n v="908.12"/>
    <n v="6.27"/>
    <n v="901.85"/>
    <s v="No"/>
    <n v="0"/>
    <n v="901.85"/>
  </r>
  <r>
    <n v="18244"/>
    <n v="87193"/>
    <s v="High"/>
    <n v="1725"/>
    <x v="559"/>
    <x v="1"/>
    <s v="United States"/>
    <s v="East"/>
    <s v="Ohio"/>
    <s v="Hilliard"/>
    <n v="43026"/>
    <d v="2015-05-07T00:00:00"/>
    <d v="2015-05-09T00:00:00"/>
    <s v="Regular Air"/>
    <x v="0"/>
    <x v="2"/>
    <x v="5"/>
    <x v="3"/>
    <x v="337"/>
    <n v="35.99"/>
    <x v="23"/>
    <n v="323.91000000000003"/>
    <n v="21.594000000000001"/>
    <n v="194.346"/>
    <n v="1.1000000000000001"/>
    <n v="128.46400000000003"/>
    <s v="No"/>
    <n v="0"/>
    <n v="128.46400000000003"/>
  </r>
  <r>
    <n v="24872"/>
    <n v="87194"/>
    <s v="Not Specified"/>
    <n v="1727"/>
    <x v="560"/>
    <x v="1"/>
    <s v="United States"/>
    <s v="East"/>
    <s v="Ohio"/>
    <s v="Kent"/>
    <n v="44240"/>
    <d v="2015-01-21T00:00:00"/>
    <d v="2015-01-23T00:00:00"/>
    <s v="Express Air"/>
    <x v="2"/>
    <x v="0"/>
    <x v="10"/>
    <x v="3"/>
    <x v="607"/>
    <n v="14.98"/>
    <x v="15"/>
    <n v="119.84"/>
    <n v="7.49"/>
    <n v="59.92"/>
    <n v="7.69"/>
    <n v="52.230000000000004"/>
    <s v="No"/>
    <n v="0"/>
    <n v="52.230000000000004"/>
  </r>
  <r>
    <n v="26066"/>
    <n v="87195"/>
    <s v="High"/>
    <n v="1728"/>
    <x v="561"/>
    <x v="1"/>
    <s v="United States"/>
    <s v="East"/>
    <s v="Ohio"/>
    <s v="Kettering"/>
    <n v="45429"/>
    <d v="2015-02-22T00:00:00"/>
    <d v="2015-02-24T00:00:00"/>
    <s v="Regular Air"/>
    <x v="0"/>
    <x v="0"/>
    <x v="7"/>
    <x v="3"/>
    <x v="581"/>
    <n v="55.48"/>
    <x v="5"/>
    <n v="554.79999999999995"/>
    <n v="27.74"/>
    <n v="277.39999999999998"/>
    <n v="6.79"/>
    <n v="270.60999999999996"/>
    <s v="No"/>
    <n v="0"/>
    <n v="270.60999999999996"/>
  </r>
  <r>
    <n v="24545"/>
    <n v="90653"/>
    <s v="High"/>
    <n v="1730"/>
    <x v="562"/>
    <x v="0"/>
    <s v="United States"/>
    <s v="West"/>
    <s v="Idaho"/>
    <s v="Moscow"/>
    <n v="83843"/>
    <d v="2015-04-07T00:00:00"/>
    <d v="2015-04-09T00:00:00"/>
    <s v="Express Air"/>
    <x v="2"/>
    <x v="2"/>
    <x v="5"/>
    <x v="3"/>
    <x v="382"/>
    <n v="65.989999999999995"/>
    <x v="29"/>
    <n v="329.95"/>
    <n v="39.593999999999994"/>
    <n v="197.96999999999997"/>
    <n v="3.99"/>
    <n v="127.99000000000002"/>
    <s v="No"/>
    <n v="0"/>
    <n v="127.99000000000002"/>
  </r>
  <r>
    <n v="566"/>
    <n v="3841"/>
    <s v="Not Specified"/>
    <n v="1733"/>
    <x v="563"/>
    <x v="1"/>
    <s v="United States"/>
    <s v="East"/>
    <s v="District of Columbia"/>
    <s v="Washington"/>
    <n v="20012"/>
    <d v="2015-04-04T00:00:00"/>
    <d v="2015-04-06T00:00:00"/>
    <s v="Regular Air"/>
    <x v="2"/>
    <x v="0"/>
    <x v="15"/>
    <x v="6"/>
    <x v="557"/>
    <n v="60.98"/>
    <x v="53"/>
    <n v="2073.3199999999997"/>
    <n v="30.49"/>
    <n v="1036.6599999999999"/>
    <n v="49"/>
    <n v="987.65999999999985"/>
    <s v="No"/>
    <n v="0"/>
    <n v="987.65999999999985"/>
  </r>
  <r>
    <n v="567"/>
    <n v="3841"/>
    <s v="Not Specified"/>
    <n v="1733"/>
    <x v="563"/>
    <x v="1"/>
    <s v="United States"/>
    <s v="East"/>
    <s v="District of Columbia"/>
    <s v="Washington"/>
    <n v="20012"/>
    <d v="2015-04-04T00:00:00"/>
    <d v="2015-04-06T00:00:00"/>
    <s v="Regular Air"/>
    <x v="2"/>
    <x v="0"/>
    <x v="8"/>
    <x v="3"/>
    <x v="219"/>
    <n v="1270.99"/>
    <x v="47"/>
    <n v="45755.64"/>
    <n v="635.495"/>
    <n v="22877.82"/>
    <n v="19.989999999999998"/>
    <n v="22857.829999999998"/>
    <s v="No"/>
    <n v="0"/>
    <n v="22857.829999999998"/>
  </r>
  <r>
    <n v="8389"/>
    <n v="59937"/>
    <s v="High"/>
    <n v="1733"/>
    <x v="563"/>
    <x v="1"/>
    <s v="United States"/>
    <s v="East"/>
    <s v="District of Columbia"/>
    <s v="Washington"/>
    <n v="20012"/>
    <d v="2015-06-28T00:00:00"/>
    <d v="2015-06-29T00:00:00"/>
    <s v="Regular Air"/>
    <x v="2"/>
    <x v="0"/>
    <x v="7"/>
    <x v="3"/>
    <x v="608"/>
    <n v="30.98"/>
    <x v="13"/>
    <n v="402.74"/>
    <n v="15.49"/>
    <n v="201.37"/>
    <n v="17.079999999999998"/>
    <n v="184.29000000000002"/>
    <s v="Yes"/>
    <n v="184.29000000000002"/>
    <n v="0"/>
  </r>
  <r>
    <n v="18566"/>
    <n v="88443"/>
    <s v="Not Specified"/>
    <n v="1734"/>
    <x v="564"/>
    <x v="1"/>
    <s v="United States"/>
    <s v="East"/>
    <s v="New York"/>
    <s v="Harrison"/>
    <n v="10528"/>
    <d v="2015-04-04T00:00:00"/>
    <d v="2015-04-06T00:00:00"/>
    <s v="Regular Air"/>
    <x v="2"/>
    <x v="0"/>
    <x v="15"/>
    <x v="6"/>
    <x v="557"/>
    <n v="60.98"/>
    <x v="23"/>
    <n v="548.81999999999994"/>
    <n v="30.49"/>
    <n v="274.40999999999997"/>
    <n v="49"/>
    <n v="225.40999999999997"/>
    <s v="No"/>
    <n v="0"/>
    <n v="225.40999999999997"/>
  </r>
  <r>
    <n v="18567"/>
    <n v="88443"/>
    <s v="Not Specified"/>
    <n v="1734"/>
    <x v="564"/>
    <x v="1"/>
    <s v="United States"/>
    <s v="East"/>
    <s v="New York"/>
    <s v="Harrison"/>
    <n v="10528"/>
    <d v="2015-04-04T00:00:00"/>
    <d v="2015-04-06T00:00:00"/>
    <s v="Regular Air"/>
    <x v="2"/>
    <x v="0"/>
    <x v="8"/>
    <x v="3"/>
    <x v="219"/>
    <n v="1270.99"/>
    <x v="23"/>
    <n v="11438.91"/>
    <n v="635.495"/>
    <n v="5719.4549999999999"/>
    <n v="19.989999999999998"/>
    <n v="5699.4650000000001"/>
    <s v="No"/>
    <n v="0"/>
    <n v="5699.4650000000001"/>
  </r>
  <r>
    <n v="18568"/>
    <n v="88443"/>
    <s v="Not Specified"/>
    <n v="1734"/>
    <x v="564"/>
    <x v="1"/>
    <s v="United States"/>
    <s v="East"/>
    <s v="New York"/>
    <s v="Harrison"/>
    <n v="10528"/>
    <d v="2015-04-04T00:00:00"/>
    <d v="2015-04-06T00:00:00"/>
    <s v="Express Air"/>
    <x v="2"/>
    <x v="2"/>
    <x v="5"/>
    <x v="3"/>
    <x v="545"/>
    <n v="205.99"/>
    <x v="22"/>
    <n v="3913.8100000000004"/>
    <n v="123.59399999999999"/>
    <n v="2348.2860000000001"/>
    <n v="8.99"/>
    <n v="1556.5340000000003"/>
    <s v="No"/>
    <n v="0"/>
    <n v="1556.5340000000003"/>
  </r>
  <r>
    <n v="26389"/>
    <n v="88444"/>
    <s v="High"/>
    <n v="1735"/>
    <x v="565"/>
    <x v="1"/>
    <s v="United States"/>
    <s v="East"/>
    <s v="New York"/>
    <s v="Hempstead"/>
    <n v="11550"/>
    <d v="2015-06-28T00:00:00"/>
    <d v="2015-06-29T00:00:00"/>
    <s v="Regular Air"/>
    <x v="2"/>
    <x v="0"/>
    <x v="7"/>
    <x v="3"/>
    <x v="608"/>
    <n v="30.98"/>
    <x v="17"/>
    <n v="92.94"/>
    <n v="15.49"/>
    <n v="46.47"/>
    <n v="17.079999999999998"/>
    <n v="29.39"/>
    <s v="No"/>
    <n v="0"/>
    <n v="29.39"/>
  </r>
  <r>
    <n v="18012"/>
    <n v="85866"/>
    <s v="Not Specified"/>
    <n v="1737"/>
    <x v="566"/>
    <x v="3"/>
    <s v="United States"/>
    <s v="South"/>
    <s v="North Carolina"/>
    <s v="Garner"/>
    <n v="27529"/>
    <d v="2015-06-03T00:00:00"/>
    <d v="2015-06-05T00:00:00"/>
    <s v="Regular Air"/>
    <x v="0"/>
    <x v="1"/>
    <x v="2"/>
    <x v="2"/>
    <x v="609"/>
    <n v="30.93"/>
    <x v="3"/>
    <n v="494.88"/>
    <n v="15.465"/>
    <n v="247.44"/>
    <n v="3.92"/>
    <n v="243.52"/>
    <s v="No"/>
    <n v="0"/>
    <n v="243.52"/>
  </r>
  <r>
    <n v="18013"/>
    <n v="85866"/>
    <s v="Not Specified"/>
    <n v="1737"/>
    <x v="566"/>
    <x v="3"/>
    <s v="United States"/>
    <s v="South"/>
    <s v="North Carolina"/>
    <s v="Garner"/>
    <n v="27529"/>
    <d v="2015-06-03T00:00:00"/>
    <d v="2015-06-05T00:00:00"/>
    <s v="Express Air"/>
    <x v="0"/>
    <x v="0"/>
    <x v="0"/>
    <x v="0"/>
    <x v="610"/>
    <n v="1.68"/>
    <x v="21"/>
    <n v="18.48"/>
    <n v="0.84"/>
    <n v="9.24"/>
    <n v="0.7"/>
    <n v="8.5400000000000009"/>
    <s v="No"/>
    <n v="0"/>
    <n v="8.5400000000000009"/>
  </r>
  <r>
    <n v="18306"/>
    <n v="85865"/>
    <s v="Medium"/>
    <n v="1738"/>
    <x v="567"/>
    <x v="3"/>
    <s v="United States"/>
    <s v="South"/>
    <s v="North Carolina"/>
    <s v="Gastonia"/>
    <n v="28052"/>
    <d v="2015-03-28T00:00:00"/>
    <d v="2015-03-28T00:00:00"/>
    <s v="Regular Air"/>
    <x v="0"/>
    <x v="2"/>
    <x v="5"/>
    <x v="3"/>
    <x v="32"/>
    <n v="175.99"/>
    <x v="5"/>
    <n v="1759.9"/>
    <n v="105.59400000000001"/>
    <n v="1055.94"/>
    <n v="4.99"/>
    <n v="698.97"/>
    <s v="No"/>
    <n v="0"/>
    <n v="698.97"/>
  </r>
  <r>
    <n v="18804"/>
    <n v="85868"/>
    <s v="Low"/>
    <n v="1738"/>
    <x v="567"/>
    <x v="3"/>
    <s v="United States"/>
    <s v="South"/>
    <s v="North Carolina"/>
    <s v="Gastonia"/>
    <n v="28052"/>
    <d v="2015-06-14T00:00:00"/>
    <d v="2015-06-21T00:00:00"/>
    <s v="Regular Air"/>
    <x v="0"/>
    <x v="0"/>
    <x v="7"/>
    <x v="3"/>
    <x v="611"/>
    <n v="35.44"/>
    <x v="21"/>
    <n v="389.84"/>
    <n v="17.72"/>
    <n v="194.92"/>
    <n v="19.989999999999998"/>
    <n v="174.92999999999998"/>
    <s v="No"/>
    <n v="0"/>
    <n v="174.92999999999998"/>
  </r>
  <r>
    <n v="22593"/>
    <n v="85867"/>
    <s v="High"/>
    <n v="1739"/>
    <x v="568"/>
    <x v="3"/>
    <s v="United States"/>
    <s v="South"/>
    <s v="North Carolina"/>
    <s v="Goldsboro"/>
    <n v="27534"/>
    <d v="2015-05-03T00:00:00"/>
    <d v="2015-05-04T00:00:00"/>
    <s v="Delivery Truck"/>
    <x v="0"/>
    <x v="1"/>
    <x v="11"/>
    <x v="1"/>
    <x v="356"/>
    <n v="349.45"/>
    <x v="7"/>
    <n v="5940.65"/>
    <n v="174.72499999999999"/>
    <n v="2970.3249999999998"/>
    <n v="60"/>
    <n v="2910.3249999999998"/>
    <s v="No"/>
    <n v="0"/>
    <n v="2910.3249999999998"/>
  </r>
  <r>
    <n v="20591"/>
    <n v="91025"/>
    <s v="Medium"/>
    <n v="1743"/>
    <x v="569"/>
    <x v="2"/>
    <s v="United States"/>
    <s v="Central"/>
    <s v="Texas"/>
    <s v="Friendswood"/>
    <n v="77546"/>
    <d v="2015-02-12T00:00:00"/>
    <d v="2015-02-14T00:00:00"/>
    <s v="Regular Air"/>
    <x v="3"/>
    <x v="2"/>
    <x v="5"/>
    <x v="2"/>
    <x v="612"/>
    <n v="55.99"/>
    <x v="12"/>
    <n v="55.99"/>
    <n v="33.594000000000001"/>
    <n v="33.594000000000001"/>
    <n v="2.5"/>
    <n v="19.896000000000001"/>
    <s v="No"/>
    <n v="0"/>
    <n v="19.896000000000001"/>
  </r>
  <r>
    <n v="2571"/>
    <n v="18561"/>
    <s v="Not Specified"/>
    <n v="1745"/>
    <x v="570"/>
    <x v="3"/>
    <s v="United States"/>
    <s v="South"/>
    <s v="Georgia"/>
    <s v="Atlanta"/>
    <n v="30305"/>
    <d v="2015-01-09T00:00:00"/>
    <d v="2015-01-10T00:00:00"/>
    <s v="Regular Air"/>
    <x v="1"/>
    <x v="0"/>
    <x v="9"/>
    <x v="3"/>
    <x v="613"/>
    <n v="4.13"/>
    <x v="23"/>
    <n v="37.17"/>
    <n v="2.0649999999999999"/>
    <n v="18.585000000000001"/>
    <n v="6.89"/>
    <n v="11.695"/>
    <s v="No"/>
    <n v="0"/>
    <n v="11.695"/>
  </r>
  <r>
    <n v="1863"/>
    <n v="13408"/>
    <s v="Low"/>
    <n v="1745"/>
    <x v="570"/>
    <x v="3"/>
    <s v="United States"/>
    <s v="South"/>
    <s v="Georgia"/>
    <s v="Atlanta"/>
    <n v="30305"/>
    <d v="2015-02-14T00:00:00"/>
    <d v="2015-02-16T00:00:00"/>
    <s v="Regular Air"/>
    <x v="1"/>
    <x v="1"/>
    <x v="2"/>
    <x v="4"/>
    <x v="614"/>
    <n v="60.65"/>
    <x v="0"/>
    <n v="242.6"/>
    <n v="30.324999999999999"/>
    <n v="121.3"/>
    <n v="12.23"/>
    <n v="109.07"/>
    <s v="No"/>
    <n v="0"/>
    <n v="109.07"/>
  </r>
  <r>
    <n v="1692"/>
    <n v="12224"/>
    <s v="High"/>
    <n v="1745"/>
    <x v="570"/>
    <x v="3"/>
    <s v="United States"/>
    <s v="South"/>
    <s v="Georgia"/>
    <s v="Atlanta"/>
    <n v="30305"/>
    <d v="2015-06-12T00:00:00"/>
    <d v="2015-06-14T00:00:00"/>
    <s v="Delivery Truck"/>
    <x v="3"/>
    <x v="1"/>
    <x v="11"/>
    <x v="5"/>
    <x v="156"/>
    <n v="124.49"/>
    <x v="0"/>
    <n v="497.96"/>
    <n v="62.244999999999997"/>
    <n v="248.98"/>
    <n v="51.94"/>
    <n v="197.04"/>
    <s v="No"/>
    <n v="0"/>
    <n v="197.04"/>
  </r>
  <r>
    <n v="1693"/>
    <n v="12224"/>
    <s v="High"/>
    <n v="1745"/>
    <x v="570"/>
    <x v="3"/>
    <s v="United States"/>
    <s v="South"/>
    <s v="Georgia"/>
    <s v="Atlanta"/>
    <n v="30305"/>
    <d v="2015-06-12T00:00:00"/>
    <d v="2015-06-12T00:00:00"/>
    <s v="Regular Air"/>
    <x v="3"/>
    <x v="2"/>
    <x v="5"/>
    <x v="0"/>
    <x v="615"/>
    <n v="35.99"/>
    <x v="42"/>
    <n v="1943.46"/>
    <n v="21.594000000000001"/>
    <n v="1166.076"/>
    <n v="5"/>
    <n v="772.38400000000001"/>
    <s v="No"/>
    <n v="0"/>
    <n v="772.38400000000001"/>
  </r>
  <r>
    <n v="19692"/>
    <n v="87245"/>
    <s v="High"/>
    <n v="1748"/>
    <x v="571"/>
    <x v="2"/>
    <s v="United States"/>
    <s v="Central"/>
    <s v="Oklahoma"/>
    <s v="Enid"/>
    <n v="73703"/>
    <d v="2015-06-12T00:00:00"/>
    <d v="2015-06-14T00:00:00"/>
    <s v="Delivery Truck"/>
    <x v="3"/>
    <x v="1"/>
    <x v="11"/>
    <x v="5"/>
    <x v="156"/>
    <n v="124.49"/>
    <x v="12"/>
    <n v="124.49"/>
    <n v="62.244999999999997"/>
    <n v="62.244999999999997"/>
    <n v="51.94"/>
    <n v="10.305"/>
    <s v="No"/>
    <n v="0"/>
    <n v="10.305"/>
  </r>
  <r>
    <n v="20571"/>
    <n v="87243"/>
    <s v="Not Specified"/>
    <n v="1749"/>
    <x v="572"/>
    <x v="2"/>
    <s v="United States"/>
    <s v="Central"/>
    <s v="Oklahoma"/>
    <s v="Lawton"/>
    <n v="73505"/>
    <d v="2015-01-09T00:00:00"/>
    <d v="2015-01-10T00:00:00"/>
    <s v="Regular Air"/>
    <x v="1"/>
    <x v="0"/>
    <x v="9"/>
    <x v="3"/>
    <x v="613"/>
    <n v="4.13"/>
    <x v="14"/>
    <n v="8.26"/>
    <n v="2.0649999999999999"/>
    <n v="4.13"/>
    <n v="6.89"/>
    <n v="-2.76"/>
    <s v="No"/>
    <n v="0"/>
    <n v="-2.76"/>
  </r>
  <r>
    <n v="19863"/>
    <n v="87244"/>
    <s v="Low"/>
    <n v="1749"/>
    <x v="572"/>
    <x v="2"/>
    <s v="United States"/>
    <s v="Central"/>
    <s v="Oklahoma"/>
    <s v="Lawton"/>
    <n v="73505"/>
    <d v="2015-02-14T00:00:00"/>
    <d v="2015-02-16T00:00:00"/>
    <s v="Regular Air"/>
    <x v="1"/>
    <x v="1"/>
    <x v="2"/>
    <x v="4"/>
    <x v="614"/>
    <n v="60.65"/>
    <x v="12"/>
    <n v="60.65"/>
    <n v="30.324999999999999"/>
    <n v="30.324999999999999"/>
    <n v="12.23"/>
    <n v="18.094999999999999"/>
    <s v="No"/>
    <n v="0"/>
    <n v="18.094999999999999"/>
  </r>
  <r>
    <n v="19477"/>
    <n v="90178"/>
    <s v="Low"/>
    <n v="1754"/>
    <x v="573"/>
    <x v="0"/>
    <s v="United States"/>
    <s v="West"/>
    <s v="California"/>
    <s v="Torrance"/>
    <n v="90503"/>
    <d v="2015-02-27T00:00:00"/>
    <d v="2015-02-28T00:00:00"/>
    <s v="Regular Air"/>
    <x v="3"/>
    <x v="2"/>
    <x v="13"/>
    <x v="2"/>
    <x v="302"/>
    <n v="8.5"/>
    <x v="33"/>
    <n v="119"/>
    <n v="5.0999999999999996"/>
    <n v="71.399999999999991"/>
    <n v="1.99"/>
    <n v="45.610000000000007"/>
    <s v="No"/>
    <n v="0"/>
    <n v="45.610000000000007"/>
  </r>
  <r>
    <n v="19478"/>
    <n v="90178"/>
    <s v="Low"/>
    <n v="1754"/>
    <x v="573"/>
    <x v="0"/>
    <s v="United States"/>
    <s v="West"/>
    <s v="California"/>
    <s v="Torrance"/>
    <n v="90503"/>
    <d v="2015-02-27T00:00:00"/>
    <d v="2015-02-27T00:00:00"/>
    <s v="Regular Air"/>
    <x v="3"/>
    <x v="2"/>
    <x v="6"/>
    <x v="3"/>
    <x v="616"/>
    <n v="15.99"/>
    <x v="29"/>
    <n v="79.95"/>
    <n v="9.5939999999999994"/>
    <n v="47.97"/>
    <n v="9.4"/>
    <n v="22.580000000000005"/>
    <s v="No"/>
    <n v="0"/>
    <n v="22.580000000000005"/>
  </r>
  <r>
    <n v="19479"/>
    <n v="90178"/>
    <s v="Low"/>
    <n v="1754"/>
    <x v="573"/>
    <x v="0"/>
    <s v="United States"/>
    <s v="West"/>
    <s v="California"/>
    <s v="Torrance"/>
    <n v="90503"/>
    <d v="2015-02-27T00:00:00"/>
    <d v="2015-03-03T00:00:00"/>
    <s v="Regular Air"/>
    <x v="3"/>
    <x v="2"/>
    <x v="5"/>
    <x v="3"/>
    <x v="617"/>
    <n v="95.99"/>
    <x v="15"/>
    <n v="767.92"/>
    <n v="57.593999999999994"/>
    <n v="460.75199999999995"/>
    <n v="8.99"/>
    <n v="298.178"/>
    <s v="No"/>
    <n v="0"/>
    <n v="298.178"/>
  </r>
  <r>
    <n v="25920"/>
    <n v="89775"/>
    <s v="High"/>
    <n v="1764"/>
    <x v="574"/>
    <x v="3"/>
    <s v="United States"/>
    <s v="South"/>
    <s v="Florida"/>
    <s v="Dunedin"/>
    <n v="34698"/>
    <d v="2015-01-22T00:00:00"/>
    <d v="2015-01-22T00:00:00"/>
    <s v="Regular Air"/>
    <x v="3"/>
    <x v="2"/>
    <x v="5"/>
    <x v="3"/>
    <x v="618"/>
    <n v="115.99"/>
    <x v="21"/>
    <n v="1275.8899999999999"/>
    <n v="69.593999999999994"/>
    <n v="765.53399999999988"/>
    <n v="5.92"/>
    <n v="504.43599999999998"/>
    <s v="No"/>
    <n v="0"/>
    <n v="504.43599999999998"/>
  </r>
  <r>
    <n v="25608"/>
    <n v="89776"/>
    <s v="High"/>
    <n v="1764"/>
    <x v="574"/>
    <x v="3"/>
    <s v="United States"/>
    <s v="South"/>
    <s v="Florida"/>
    <s v="Dunedin"/>
    <n v="34698"/>
    <d v="2015-03-01T00:00:00"/>
    <d v="2015-03-03T00:00:00"/>
    <s v="Regular Air"/>
    <x v="3"/>
    <x v="1"/>
    <x v="2"/>
    <x v="3"/>
    <x v="619"/>
    <n v="19.98"/>
    <x v="29"/>
    <n v="99.9"/>
    <n v="9.99"/>
    <n v="49.95"/>
    <n v="10.49"/>
    <n v="39.46"/>
    <s v="No"/>
    <n v="0"/>
    <n v="39.46"/>
  </r>
  <r>
    <n v="25609"/>
    <n v="89776"/>
    <s v="High"/>
    <n v="1764"/>
    <x v="574"/>
    <x v="3"/>
    <s v="United States"/>
    <s v="South"/>
    <s v="Florida"/>
    <s v="Dunedin"/>
    <n v="34698"/>
    <d v="2015-03-01T00:00:00"/>
    <d v="2015-03-02T00:00:00"/>
    <s v="Regular Air"/>
    <x v="3"/>
    <x v="1"/>
    <x v="2"/>
    <x v="3"/>
    <x v="620"/>
    <n v="1.76"/>
    <x v="24"/>
    <n v="40.479999999999997"/>
    <n v="0.88"/>
    <n v="20.239999999999998"/>
    <n v="4.8600000000000003"/>
    <n v="15.379999999999999"/>
    <s v="No"/>
    <n v="0"/>
    <n v="15.379999999999999"/>
  </r>
  <r>
    <n v="25054"/>
    <n v="89777"/>
    <s v="Not Specified"/>
    <n v="1765"/>
    <x v="575"/>
    <x v="2"/>
    <s v="United States"/>
    <s v="Central"/>
    <s v="Missouri"/>
    <s v="Creve Coeur"/>
    <n v="63141"/>
    <d v="2015-05-04T00:00:00"/>
    <d v="2015-05-05T00:00:00"/>
    <s v="Regular Air"/>
    <x v="3"/>
    <x v="0"/>
    <x v="8"/>
    <x v="3"/>
    <x v="621"/>
    <n v="5.77"/>
    <x v="15"/>
    <n v="46.16"/>
    <n v="2.8849999999999998"/>
    <n v="23.08"/>
    <n v="4.97"/>
    <n v="18.11"/>
    <s v="No"/>
    <n v="0"/>
    <n v="18.11"/>
  </r>
  <r>
    <n v="20636"/>
    <n v="89211"/>
    <s v="Critical"/>
    <n v="1767"/>
    <x v="576"/>
    <x v="3"/>
    <s v="United States"/>
    <s v="South"/>
    <s v="Georgia"/>
    <s v="Newnan"/>
    <n v="30265"/>
    <d v="2015-03-26T00:00:00"/>
    <d v="2015-03-27T00:00:00"/>
    <s v="Regular Air"/>
    <x v="1"/>
    <x v="2"/>
    <x v="13"/>
    <x v="3"/>
    <x v="338"/>
    <n v="50.98"/>
    <x v="3"/>
    <n v="815.68"/>
    <n v="30.587999999999997"/>
    <n v="489.40799999999996"/>
    <n v="6.5"/>
    <n v="319.77199999999999"/>
    <s v="No"/>
    <n v="0"/>
    <n v="319.77199999999999"/>
  </r>
  <r>
    <n v="24894"/>
    <n v="89106"/>
    <s v="Medium"/>
    <n v="1771"/>
    <x v="577"/>
    <x v="2"/>
    <s v="United States"/>
    <s v="Central"/>
    <s v="Illinois"/>
    <s v="Freeport"/>
    <n v="61032"/>
    <d v="2015-03-06T00:00:00"/>
    <d v="2015-03-07T00:00:00"/>
    <s v="Regular Air"/>
    <x v="1"/>
    <x v="0"/>
    <x v="15"/>
    <x v="6"/>
    <x v="557"/>
    <n v="60.98"/>
    <x v="4"/>
    <n v="426.85999999999996"/>
    <n v="30.49"/>
    <n v="213.42999999999998"/>
    <n v="49"/>
    <n v="164.42999999999998"/>
    <s v="No"/>
    <n v="0"/>
    <n v="164.42999999999998"/>
  </r>
  <r>
    <n v="19826"/>
    <n v="89944"/>
    <s v="Low"/>
    <n v="1775"/>
    <x v="578"/>
    <x v="2"/>
    <s v="United States"/>
    <s v="Central"/>
    <s v="Indiana"/>
    <s v="South Bend"/>
    <n v="46614"/>
    <d v="2015-06-14T00:00:00"/>
    <d v="2015-06-21T00:00:00"/>
    <s v="Regular Air"/>
    <x v="3"/>
    <x v="0"/>
    <x v="8"/>
    <x v="3"/>
    <x v="532"/>
    <n v="12.95"/>
    <x v="34"/>
    <n v="271.95"/>
    <n v="6.4749999999999996"/>
    <n v="135.97499999999999"/>
    <n v="4.9800000000000004"/>
    <n v="130.995"/>
    <s v="No"/>
    <n v="0"/>
    <n v="130.995"/>
  </r>
  <r>
    <n v="20278"/>
    <n v="89941"/>
    <s v="Not Specified"/>
    <n v="1776"/>
    <x v="579"/>
    <x v="2"/>
    <s v="United States"/>
    <s v="Central"/>
    <s v="Indiana"/>
    <s v="Terre Haute"/>
    <n v="47802"/>
    <d v="2015-02-04T00:00:00"/>
    <d v="2015-02-05T00:00:00"/>
    <s v="Regular Air"/>
    <x v="3"/>
    <x v="0"/>
    <x v="7"/>
    <x v="3"/>
    <x v="221"/>
    <n v="5.78"/>
    <x v="22"/>
    <n v="109.82000000000001"/>
    <n v="2.89"/>
    <n v="54.910000000000004"/>
    <n v="5.67"/>
    <n v="49.24"/>
    <s v="No"/>
    <n v="0"/>
    <n v="49.24"/>
  </r>
  <r>
    <n v="20391"/>
    <n v="89939"/>
    <s v="Low"/>
    <n v="1777"/>
    <x v="580"/>
    <x v="2"/>
    <s v="United States"/>
    <s v="Central"/>
    <s v="Indiana"/>
    <s v="Valparaiso"/>
    <n v="46383"/>
    <d v="2015-04-22T00:00:00"/>
    <d v="2015-04-26T00:00:00"/>
    <s v="Regular Air"/>
    <x v="3"/>
    <x v="0"/>
    <x v="7"/>
    <x v="0"/>
    <x v="217"/>
    <n v="5.43"/>
    <x v="4"/>
    <n v="38.01"/>
    <n v="2.7149999999999999"/>
    <n v="19.004999999999999"/>
    <n v="0.95"/>
    <n v="18.055"/>
    <s v="No"/>
    <n v="0"/>
    <n v="18.055"/>
  </r>
  <r>
    <n v="21163"/>
    <n v="89940"/>
    <s v="Low"/>
    <n v="1777"/>
    <x v="580"/>
    <x v="2"/>
    <s v="United States"/>
    <s v="Central"/>
    <s v="Indiana"/>
    <s v="Valparaiso"/>
    <n v="46383"/>
    <d v="2015-01-03T00:00:00"/>
    <d v="2015-01-08T00:00:00"/>
    <s v="Regular Air"/>
    <x v="3"/>
    <x v="0"/>
    <x v="7"/>
    <x v="0"/>
    <x v="85"/>
    <n v="10.06"/>
    <x v="13"/>
    <n v="130.78"/>
    <n v="5.03"/>
    <n v="65.39"/>
    <n v="2.06"/>
    <n v="63.33"/>
    <s v="No"/>
    <n v="0"/>
    <n v="63.33"/>
  </r>
  <r>
    <n v="20600"/>
    <n v="89942"/>
    <s v="Not Specified"/>
    <n v="1777"/>
    <x v="580"/>
    <x v="2"/>
    <s v="United States"/>
    <s v="Central"/>
    <s v="Indiana"/>
    <s v="Valparaiso"/>
    <n v="46383"/>
    <d v="2015-04-02T00:00:00"/>
    <d v="2015-04-03T00:00:00"/>
    <s v="Regular Air"/>
    <x v="0"/>
    <x v="1"/>
    <x v="2"/>
    <x v="6"/>
    <x v="172"/>
    <n v="19.989999999999998"/>
    <x v="1"/>
    <n v="239.88"/>
    <n v="9.9949999999999992"/>
    <n v="119.94"/>
    <n v="11.17"/>
    <n v="108.77"/>
    <s v="No"/>
    <n v="0"/>
    <n v="108.77"/>
  </r>
  <r>
    <n v="25498"/>
    <n v="89943"/>
    <s v="High"/>
    <n v="1778"/>
    <x v="581"/>
    <x v="2"/>
    <s v="United States"/>
    <s v="Central"/>
    <s v="Indiana"/>
    <s v="West Lafayette"/>
    <n v="47906"/>
    <d v="2015-05-10T00:00:00"/>
    <d v="2015-05-12T00:00:00"/>
    <s v="Regular Air"/>
    <x v="3"/>
    <x v="2"/>
    <x v="6"/>
    <x v="4"/>
    <x v="490"/>
    <n v="13.99"/>
    <x v="34"/>
    <n v="293.79000000000002"/>
    <n v="8.3940000000000001"/>
    <n v="176.274"/>
    <n v="7.51"/>
    <n v="110.00600000000001"/>
    <s v="No"/>
    <n v="0"/>
    <n v="110.00600000000001"/>
  </r>
  <r>
    <n v="25499"/>
    <n v="89943"/>
    <s v="High"/>
    <n v="1778"/>
    <x v="581"/>
    <x v="2"/>
    <s v="United States"/>
    <s v="Central"/>
    <s v="Indiana"/>
    <s v="West Lafayette"/>
    <n v="47906"/>
    <d v="2015-05-10T00:00:00"/>
    <d v="2015-05-10T00:00:00"/>
    <s v="Regular Air"/>
    <x v="3"/>
    <x v="0"/>
    <x v="7"/>
    <x v="0"/>
    <x v="231"/>
    <n v="15.04"/>
    <x v="17"/>
    <n v="45.12"/>
    <n v="7.52"/>
    <n v="22.56"/>
    <n v="1.97"/>
    <n v="20.59"/>
    <s v="No"/>
    <n v="0"/>
    <n v="20.59"/>
  </r>
  <r>
    <n v="19237"/>
    <n v="89857"/>
    <s v="High"/>
    <n v="1781"/>
    <x v="582"/>
    <x v="0"/>
    <s v="United States"/>
    <s v="West"/>
    <s v="California"/>
    <s v="San Carlos"/>
    <n v="94070"/>
    <d v="2015-06-12T00:00:00"/>
    <d v="2015-06-14T00:00:00"/>
    <s v="Regular Air"/>
    <x v="0"/>
    <x v="0"/>
    <x v="7"/>
    <x v="3"/>
    <x v="14"/>
    <n v="55.48"/>
    <x v="21"/>
    <n v="610.28"/>
    <n v="27.74"/>
    <n v="305.14"/>
    <n v="14.3"/>
    <n v="290.83999999999997"/>
    <s v="No"/>
    <n v="0"/>
    <n v="290.83999999999997"/>
  </r>
  <r>
    <n v="19419"/>
    <n v="89858"/>
    <s v="Low"/>
    <n v="1781"/>
    <x v="582"/>
    <x v="0"/>
    <s v="United States"/>
    <s v="West"/>
    <s v="California"/>
    <s v="San Carlos"/>
    <n v="94070"/>
    <d v="2015-01-07T00:00:00"/>
    <d v="2015-01-12T00:00:00"/>
    <s v="Regular Air"/>
    <x v="1"/>
    <x v="1"/>
    <x v="2"/>
    <x v="0"/>
    <x v="622"/>
    <n v="5.08"/>
    <x v="0"/>
    <n v="20.32"/>
    <n v="2.54"/>
    <n v="10.16"/>
    <n v="2.0299999999999998"/>
    <n v="8.1300000000000008"/>
    <s v="No"/>
    <n v="0"/>
    <n v="8.1300000000000008"/>
  </r>
  <r>
    <n v="21283"/>
    <n v="89856"/>
    <s v="High"/>
    <n v="1782"/>
    <x v="583"/>
    <x v="0"/>
    <s v="United States"/>
    <s v="West"/>
    <s v="California"/>
    <s v="San Clemente"/>
    <n v="92672"/>
    <d v="2015-01-06T00:00:00"/>
    <d v="2015-01-08T00:00:00"/>
    <s v="Regular Air"/>
    <x v="1"/>
    <x v="0"/>
    <x v="0"/>
    <x v="0"/>
    <x v="623"/>
    <n v="3.28"/>
    <x v="4"/>
    <n v="22.959999999999997"/>
    <n v="1.64"/>
    <n v="11.479999999999999"/>
    <n v="3.97"/>
    <n v="7.509999999999998"/>
    <s v="No"/>
    <n v="0"/>
    <n v="7.509999999999998"/>
  </r>
  <r>
    <n v="23966"/>
    <n v="88256"/>
    <s v="Critical"/>
    <n v="1788"/>
    <x v="584"/>
    <x v="3"/>
    <s v="United States"/>
    <s v="South"/>
    <s v="Georgia"/>
    <s v="Woodstock"/>
    <n v="30188"/>
    <d v="2015-01-21T00:00:00"/>
    <d v="2015-01-22T00:00:00"/>
    <s v="Regular Air"/>
    <x v="3"/>
    <x v="2"/>
    <x v="5"/>
    <x v="3"/>
    <x v="20"/>
    <n v="205.99"/>
    <x v="6"/>
    <n v="1235.94"/>
    <n v="123.59399999999999"/>
    <n v="741.56399999999996"/>
    <n v="8.99"/>
    <n v="485.38600000000008"/>
    <s v="No"/>
    <n v="0"/>
    <n v="485.38600000000008"/>
  </r>
  <r>
    <n v="21284"/>
    <n v="87853"/>
    <s v="Critical"/>
    <n v="1793"/>
    <x v="585"/>
    <x v="2"/>
    <s v="United States"/>
    <s v="Central"/>
    <s v="Illinois"/>
    <s v="Galesburg"/>
    <n v="61401"/>
    <d v="2015-01-06T00:00:00"/>
    <d v="2015-01-07T00:00:00"/>
    <s v="Delivery Truck"/>
    <x v="1"/>
    <x v="1"/>
    <x v="14"/>
    <x v="5"/>
    <x v="270"/>
    <n v="880.98"/>
    <x v="15"/>
    <n v="7047.84"/>
    <n v="440.49"/>
    <n v="3523.92"/>
    <n v="44.55"/>
    <n v="3479.37"/>
    <s v="No"/>
    <n v="0"/>
    <n v="3479.37"/>
  </r>
  <r>
    <n v="22986"/>
    <n v="91543"/>
    <s v="Critical"/>
    <n v="1802"/>
    <x v="586"/>
    <x v="3"/>
    <s v="United States"/>
    <s v="South"/>
    <s v="Florida"/>
    <s v="Dunedin"/>
    <n v="34698"/>
    <d v="2015-06-01T00:00:00"/>
    <d v="2015-06-02T00:00:00"/>
    <s v="Regular Air"/>
    <x v="0"/>
    <x v="0"/>
    <x v="12"/>
    <x v="0"/>
    <x v="300"/>
    <n v="3.68"/>
    <x v="21"/>
    <n v="40.480000000000004"/>
    <n v="1.84"/>
    <n v="20.240000000000002"/>
    <n v="1.32"/>
    <n v="18.920000000000002"/>
    <s v="No"/>
    <n v="0"/>
    <n v="18.920000000000002"/>
  </r>
  <r>
    <n v="18901"/>
    <n v="89251"/>
    <s v="Medium"/>
    <n v="1808"/>
    <x v="587"/>
    <x v="1"/>
    <s v="United States"/>
    <s v="East"/>
    <s v="West Virginia"/>
    <s v="Parkersburg"/>
    <n v="26101"/>
    <d v="2015-03-17T00:00:00"/>
    <d v="2015-03-18T00:00:00"/>
    <s v="Express Air"/>
    <x v="1"/>
    <x v="2"/>
    <x v="13"/>
    <x v="2"/>
    <x v="293"/>
    <n v="8.1199999999999992"/>
    <x v="5"/>
    <n v="81.199999999999989"/>
    <n v="4.871999999999999"/>
    <n v="48.719999999999992"/>
    <n v="2.83"/>
    <n v="29.65"/>
    <s v="No"/>
    <n v="0"/>
    <n v="29.65"/>
  </r>
  <r>
    <n v="21746"/>
    <n v="90524"/>
    <s v="Not Specified"/>
    <n v="1814"/>
    <x v="588"/>
    <x v="3"/>
    <s v="United States"/>
    <s v="South"/>
    <s v="Mississippi"/>
    <s v="Olive Branch"/>
    <n v="38654"/>
    <d v="2015-05-23T00:00:00"/>
    <d v="2015-05-25T00:00:00"/>
    <s v="Express Air"/>
    <x v="1"/>
    <x v="2"/>
    <x v="13"/>
    <x v="3"/>
    <x v="624"/>
    <n v="77.510000000000005"/>
    <x v="7"/>
    <n v="1317.67"/>
    <n v="46.506"/>
    <n v="790.60199999999998"/>
    <n v="4"/>
    <n v="523.0680000000001"/>
    <s v="No"/>
    <n v="0"/>
    <n v="523.0680000000001"/>
  </r>
  <r>
    <n v="21747"/>
    <n v="90524"/>
    <s v="Not Specified"/>
    <n v="1814"/>
    <x v="588"/>
    <x v="3"/>
    <s v="United States"/>
    <s v="South"/>
    <s v="Mississippi"/>
    <s v="Olive Branch"/>
    <n v="38654"/>
    <d v="2015-05-23T00:00:00"/>
    <d v="2015-05-25T00:00:00"/>
    <s v="Regular Air"/>
    <x v="1"/>
    <x v="0"/>
    <x v="0"/>
    <x v="0"/>
    <x v="122"/>
    <n v="2.88"/>
    <x v="13"/>
    <n v="37.44"/>
    <n v="1.44"/>
    <n v="18.72"/>
    <n v="0.7"/>
    <n v="18.02"/>
    <s v="No"/>
    <n v="0"/>
    <n v="18.02"/>
  </r>
  <r>
    <n v="24463"/>
    <n v="90525"/>
    <s v="Medium"/>
    <n v="1815"/>
    <x v="589"/>
    <x v="3"/>
    <s v="United States"/>
    <s v="South"/>
    <s v="Mississippi"/>
    <s v="Pearl"/>
    <n v="39208"/>
    <d v="2015-02-11T00:00:00"/>
    <d v="2015-02-12T00:00:00"/>
    <s v="Delivery Truck"/>
    <x v="1"/>
    <x v="2"/>
    <x v="6"/>
    <x v="1"/>
    <x v="625"/>
    <n v="90.97"/>
    <x v="33"/>
    <n v="1273.58"/>
    <n v="54.582000000000001"/>
    <n v="764.14800000000002"/>
    <n v="14"/>
    <n v="495.4319999999999"/>
    <s v="No"/>
    <n v="0"/>
    <n v="495.4319999999999"/>
  </r>
  <r>
    <n v="22843"/>
    <n v="85990"/>
    <s v="Low"/>
    <n v="1816"/>
    <x v="590"/>
    <x v="2"/>
    <s v="United States"/>
    <s v="Central"/>
    <s v="Michigan"/>
    <s v="Canton"/>
    <n v="48187"/>
    <d v="2015-02-05T00:00:00"/>
    <d v="2015-02-07T00:00:00"/>
    <s v="Regular Air"/>
    <x v="3"/>
    <x v="0"/>
    <x v="0"/>
    <x v="2"/>
    <x v="626"/>
    <n v="10.48"/>
    <x v="22"/>
    <n v="199.12"/>
    <n v="5.24"/>
    <n v="99.56"/>
    <n v="2.89"/>
    <n v="96.67"/>
    <s v="No"/>
    <n v="0"/>
    <n v="96.67"/>
  </r>
  <r>
    <n v="24622"/>
    <n v="85991"/>
    <s v="Not Specified"/>
    <n v="1818"/>
    <x v="591"/>
    <x v="2"/>
    <s v="United States"/>
    <s v="Central"/>
    <s v="Michigan"/>
    <s v="Dearborn"/>
    <n v="48126"/>
    <d v="2015-04-15T00:00:00"/>
    <d v="2015-04-17T00:00:00"/>
    <s v="Regular Air"/>
    <x v="3"/>
    <x v="2"/>
    <x v="6"/>
    <x v="4"/>
    <x v="18"/>
    <n v="17.98"/>
    <x v="17"/>
    <n v="53.94"/>
    <n v="10.788"/>
    <n v="32.364000000000004"/>
    <n v="8.51"/>
    <n v="13.065999999999994"/>
    <s v="No"/>
    <n v="0"/>
    <n v="13.065999999999994"/>
  </r>
  <r>
    <n v="24623"/>
    <n v="85991"/>
    <s v="Not Specified"/>
    <n v="1818"/>
    <x v="591"/>
    <x v="2"/>
    <s v="United States"/>
    <s v="Central"/>
    <s v="Michigan"/>
    <s v="Dearborn"/>
    <n v="48126"/>
    <d v="2015-04-15T00:00:00"/>
    <d v="2015-04-18T00:00:00"/>
    <s v="Express Air"/>
    <x v="3"/>
    <x v="0"/>
    <x v="7"/>
    <x v="3"/>
    <x v="627"/>
    <n v="9.99"/>
    <x v="1"/>
    <n v="119.88"/>
    <n v="4.9950000000000001"/>
    <n v="59.94"/>
    <n v="4.78"/>
    <n v="55.16"/>
    <s v="No"/>
    <n v="0"/>
    <n v="55.16"/>
  </r>
  <r>
    <n v="4843"/>
    <n v="34435"/>
    <s v="Low"/>
    <n v="1821"/>
    <x v="592"/>
    <x v="1"/>
    <s v="United States"/>
    <s v="East"/>
    <s v="New York"/>
    <s v="New York City"/>
    <n v="10177"/>
    <d v="2015-02-05T00:00:00"/>
    <d v="2015-02-07T00:00:00"/>
    <s v="Regular Air"/>
    <x v="3"/>
    <x v="0"/>
    <x v="0"/>
    <x v="2"/>
    <x v="626"/>
    <n v="10.48"/>
    <x v="69"/>
    <n v="796.48"/>
    <n v="5.24"/>
    <n v="398.24"/>
    <n v="2.89"/>
    <n v="395.35"/>
    <s v="No"/>
    <n v="0"/>
    <n v="395.35"/>
  </r>
  <r>
    <n v="6621"/>
    <n v="47108"/>
    <s v="Not Specified"/>
    <n v="1821"/>
    <x v="592"/>
    <x v="1"/>
    <s v="United States"/>
    <s v="East"/>
    <s v="New York"/>
    <s v="New York City"/>
    <n v="10177"/>
    <d v="2015-04-15T00:00:00"/>
    <d v="2015-04-16T00:00:00"/>
    <s v="Regular Air"/>
    <x v="3"/>
    <x v="1"/>
    <x v="2"/>
    <x v="2"/>
    <x v="628"/>
    <n v="18.649999999999999"/>
    <x v="53"/>
    <n v="634.09999999999991"/>
    <n v="9.3249999999999993"/>
    <n v="317.04999999999995"/>
    <n v="3.77"/>
    <n v="313.27999999999997"/>
    <s v="No"/>
    <n v="0"/>
    <n v="313.27999999999997"/>
  </r>
  <r>
    <n v="6622"/>
    <n v="47108"/>
    <s v="Not Specified"/>
    <n v="1821"/>
    <x v="592"/>
    <x v="1"/>
    <s v="United States"/>
    <s v="East"/>
    <s v="New York"/>
    <s v="New York City"/>
    <n v="10177"/>
    <d v="2015-04-15T00:00:00"/>
    <d v="2015-04-17T00:00:00"/>
    <s v="Regular Air"/>
    <x v="3"/>
    <x v="2"/>
    <x v="6"/>
    <x v="4"/>
    <x v="18"/>
    <n v="17.98"/>
    <x v="13"/>
    <n v="233.74"/>
    <n v="10.788"/>
    <n v="140.244"/>
    <n v="8.51"/>
    <n v="84.986000000000004"/>
    <s v="No"/>
    <n v="0"/>
    <n v="84.986000000000004"/>
  </r>
  <r>
    <n v="6623"/>
    <n v="47108"/>
    <s v="Not Specified"/>
    <n v="1821"/>
    <x v="592"/>
    <x v="1"/>
    <s v="United States"/>
    <s v="East"/>
    <s v="New York"/>
    <s v="New York City"/>
    <n v="10177"/>
    <d v="2015-04-15T00:00:00"/>
    <d v="2015-04-18T00:00:00"/>
    <s v="Express Air"/>
    <x v="3"/>
    <x v="0"/>
    <x v="7"/>
    <x v="3"/>
    <x v="627"/>
    <n v="9.99"/>
    <x v="31"/>
    <n v="469.53000000000003"/>
    <n v="4.9950000000000001"/>
    <n v="234.76500000000001"/>
    <n v="4.78"/>
    <n v="229.98500000000001"/>
    <s v="No"/>
    <n v="0"/>
    <n v="229.98500000000001"/>
  </r>
  <r>
    <n v="6624"/>
    <n v="47108"/>
    <s v="Not Specified"/>
    <n v="1821"/>
    <x v="592"/>
    <x v="1"/>
    <s v="United States"/>
    <s v="East"/>
    <s v="New York"/>
    <s v="New York City"/>
    <n v="10177"/>
    <d v="2015-04-15T00:00:00"/>
    <d v="2015-04-16T00:00:00"/>
    <s v="Express Air"/>
    <x v="3"/>
    <x v="2"/>
    <x v="5"/>
    <x v="3"/>
    <x v="44"/>
    <n v="175.99"/>
    <x v="3"/>
    <n v="2815.84"/>
    <n v="105.59400000000001"/>
    <n v="1689.5040000000001"/>
    <n v="8.99"/>
    <n v="1117.346"/>
    <s v="No"/>
    <n v="0"/>
    <n v="1117.346"/>
  </r>
  <r>
    <n v="19596"/>
    <n v="86958"/>
    <s v="Medium"/>
    <n v="1826"/>
    <x v="593"/>
    <x v="2"/>
    <s v="United States"/>
    <s v="Central"/>
    <s v="Iowa"/>
    <s v="Bettendorf"/>
    <n v="52722"/>
    <d v="2015-04-18T00:00:00"/>
    <d v="2015-04-19T00:00:00"/>
    <s v="Express Air"/>
    <x v="0"/>
    <x v="0"/>
    <x v="10"/>
    <x v="3"/>
    <x v="629"/>
    <n v="52.99"/>
    <x v="4"/>
    <n v="370.93"/>
    <n v="26.495000000000001"/>
    <n v="185.465"/>
    <n v="19.989999999999998"/>
    <n v="165.47499999999999"/>
    <s v="No"/>
    <n v="0"/>
    <n v="165.47499999999999"/>
  </r>
  <r>
    <n v="18199"/>
    <n v="86959"/>
    <s v="Medium"/>
    <n v="1826"/>
    <x v="593"/>
    <x v="2"/>
    <s v="United States"/>
    <s v="Central"/>
    <s v="Iowa"/>
    <s v="Bettendorf"/>
    <n v="52722"/>
    <d v="2015-05-12T00:00:00"/>
    <d v="2015-05-14T00:00:00"/>
    <s v="Regular Air"/>
    <x v="0"/>
    <x v="0"/>
    <x v="7"/>
    <x v="0"/>
    <x v="630"/>
    <n v="9.27"/>
    <x v="12"/>
    <n v="9.27"/>
    <n v="4.6349999999999998"/>
    <n v="4.6349999999999998"/>
    <n v="4.3899999999999997"/>
    <n v="0.24500000000000011"/>
    <s v="No"/>
    <n v="0"/>
    <n v="0.24500000000000011"/>
  </r>
  <r>
    <n v="20551"/>
    <n v="86956"/>
    <s v="Not Specified"/>
    <n v="1827"/>
    <x v="594"/>
    <x v="2"/>
    <s v="United States"/>
    <s v="Central"/>
    <s v="Iowa"/>
    <s v="Burlington"/>
    <n v="52601"/>
    <d v="2015-02-19T00:00:00"/>
    <d v="2015-02-20T00:00:00"/>
    <s v="Regular Air"/>
    <x v="0"/>
    <x v="0"/>
    <x v="0"/>
    <x v="0"/>
    <x v="631"/>
    <n v="5.98"/>
    <x v="23"/>
    <n v="53.820000000000007"/>
    <n v="2.99"/>
    <n v="26.910000000000004"/>
    <n v="0.96"/>
    <n v="25.950000000000003"/>
    <s v="No"/>
    <n v="0"/>
    <n v="25.950000000000003"/>
  </r>
  <r>
    <n v="19597"/>
    <n v="86958"/>
    <s v="Medium"/>
    <n v="1827"/>
    <x v="594"/>
    <x v="2"/>
    <s v="United States"/>
    <s v="Central"/>
    <s v="Iowa"/>
    <s v="Burlington"/>
    <n v="52601"/>
    <d v="2015-04-18T00:00:00"/>
    <d v="2015-04-21T00:00:00"/>
    <s v="Delivery Truck"/>
    <x v="0"/>
    <x v="1"/>
    <x v="14"/>
    <x v="5"/>
    <x v="632"/>
    <n v="100.98"/>
    <x v="14"/>
    <n v="201.96"/>
    <n v="50.49"/>
    <n v="100.98"/>
    <n v="57.38"/>
    <n v="43.6"/>
    <s v="No"/>
    <n v="0"/>
    <n v="43.6"/>
  </r>
  <r>
    <n v="19598"/>
    <n v="86958"/>
    <s v="Medium"/>
    <n v="1827"/>
    <x v="594"/>
    <x v="2"/>
    <s v="United States"/>
    <s v="Central"/>
    <s v="Iowa"/>
    <s v="Burlington"/>
    <n v="52601"/>
    <d v="2015-04-18T00:00:00"/>
    <d v="2015-04-20T00:00:00"/>
    <s v="Regular Air"/>
    <x v="0"/>
    <x v="2"/>
    <x v="5"/>
    <x v="0"/>
    <x v="141"/>
    <n v="85.99"/>
    <x v="29"/>
    <n v="429.95"/>
    <n v="51.593999999999994"/>
    <n v="257.96999999999997"/>
    <n v="0.99"/>
    <n v="170.99"/>
    <s v="No"/>
    <n v="0"/>
    <n v="170.99"/>
  </r>
  <r>
    <n v="20553"/>
    <n v="86956"/>
    <s v="Not Specified"/>
    <n v="1828"/>
    <x v="595"/>
    <x v="2"/>
    <s v="United States"/>
    <s v="Central"/>
    <s v="Iowa"/>
    <s v="Cedar Falls"/>
    <n v="50613"/>
    <d v="2015-02-19T00:00:00"/>
    <d v="2015-02-20T00:00:00"/>
    <s v="Regular Air"/>
    <x v="0"/>
    <x v="0"/>
    <x v="7"/>
    <x v="3"/>
    <x v="381"/>
    <n v="5.98"/>
    <x v="4"/>
    <n v="41.86"/>
    <n v="2.99"/>
    <n v="20.93"/>
    <n v="5.46"/>
    <n v="15.469999999999999"/>
    <s v="No"/>
    <n v="0"/>
    <n v="15.469999999999999"/>
  </r>
  <r>
    <n v="21383"/>
    <n v="86960"/>
    <s v="Low"/>
    <n v="1828"/>
    <x v="595"/>
    <x v="2"/>
    <s v="United States"/>
    <s v="Central"/>
    <s v="Iowa"/>
    <s v="Cedar Falls"/>
    <n v="50613"/>
    <d v="2015-01-06T00:00:00"/>
    <d v="2015-01-06T00:00:00"/>
    <s v="Regular Air"/>
    <x v="0"/>
    <x v="0"/>
    <x v="8"/>
    <x v="3"/>
    <x v="227"/>
    <n v="7.1"/>
    <x v="33"/>
    <n v="99.399999999999991"/>
    <n v="3.55"/>
    <n v="49.699999999999996"/>
    <n v="6.05"/>
    <n v="43.65"/>
    <s v="No"/>
    <n v="0"/>
    <n v="43.65"/>
  </r>
  <r>
    <n v="21384"/>
    <n v="86960"/>
    <s v="Low"/>
    <n v="1828"/>
    <x v="595"/>
    <x v="2"/>
    <s v="United States"/>
    <s v="Central"/>
    <s v="Iowa"/>
    <s v="Cedar Falls"/>
    <n v="50613"/>
    <d v="2015-01-06T00:00:00"/>
    <d v="2015-01-11T00:00:00"/>
    <s v="Regular Air"/>
    <x v="0"/>
    <x v="2"/>
    <x v="13"/>
    <x v="3"/>
    <x v="560"/>
    <n v="20.95"/>
    <x v="4"/>
    <n v="146.65"/>
    <n v="12.569999999999999"/>
    <n v="87.99"/>
    <n v="4"/>
    <n v="54.660000000000011"/>
    <s v="No"/>
    <n v="0"/>
    <n v="54.660000000000011"/>
  </r>
  <r>
    <n v="23430"/>
    <n v="86957"/>
    <s v="Critical"/>
    <n v="1829"/>
    <x v="596"/>
    <x v="2"/>
    <s v="United States"/>
    <s v="Central"/>
    <s v="Iowa"/>
    <s v="Cedar Rapids"/>
    <n v="52402"/>
    <d v="2015-03-25T00:00:00"/>
    <d v="2015-03-27T00:00:00"/>
    <s v="Express Air"/>
    <x v="0"/>
    <x v="1"/>
    <x v="2"/>
    <x v="3"/>
    <x v="304"/>
    <n v="10.64"/>
    <x v="29"/>
    <n v="53.2"/>
    <n v="5.32"/>
    <n v="26.6"/>
    <n v="5.16"/>
    <n v="21.44"/>
    <s v="No"/>
    <n v="0"/>
    <n v="21.44"/>
  </r>
  <r>
    <n v="21385"/>
    <n v="86960"/>
    <s v="Low"/>
    <n v="1829"/>
    <x v="596"/>
    <x v="2"/>
    <s v="United States"/>
    <s v="Central"/>
    <s v="Iowa"/>
    <s v="Cedar Rapids"/>
    <n v="52402"/>
    <d v="2015-01-06T00:00:00"/>
    <d v="2015-01-13T00:00:00"/>
    <s v="Regular Air"/>
    <x v="0"/>
    <x v="0"/>
    <x v="8"/>
    <x v="3"/>
    <x v="410"/>
    <n v="39.06"/>
    <x v="23"/>
    <n v="351.54"/>
    <n v="19.53"/>
    <n v="175.77"/>
    <n v="10.55"/>
    <n v="165.22"/>
    <s v="No"/>
    <n v="0"/>
    <n v="165.22"/>
  </r>
  <r>
    <n v="21386"/>
    <n v="86960"/>
    <s v="Low"/>
    <n v="1829"/>
    <x v="596"/>
    <x v="2"/>
    <s v="United States"/>
    <s v="Central"/>
    <s v="Iowa"/>
    <s v="Cedar Rapids"/>
    <n v="52402"/>
    <d v="2015-01-06T00:00:00"/>
    <d v="2015-01-15T00:00:00"/>
    <s v="Regular Air"/>
    <x v="0"/>
    <x v="0"/>
    <x v="8"/>
    <x v="3"/>
    <x v="633"/>
    <n v="3.52"/>
    <x v="0"/>
    <n v="14.08"/>
    <n v="1.76"/>
    <n v="7.04"/>
    <n v="6.83"/>
    <n v="0.20999999999999996"/>
    <s v="No"/>
    <n v="0"/>
    <n v="0.20999999999999996"/>
  </r>
  <r>
    <n v="21387"/>
    <n v="86960"/>
    <s v="Low"/>
    <n v="1829"/>
    <x v="596"/>
    <x v="2"/>
    <s v="United States"/>
    <s v="Central"/>
    <s v="Iowa"/>
    <s v="Cedar Rapids"/>
    <n v="52402"/>
    <d v="2015-01-06T00:00:00"/>
    <d v="2015-01-13T00:00:00"/>
    <s v="Regular Air"/>
    <x v="0"/>
    <x v="0"/>
    <x v="10"/>
    <x v="3"/>
    <x v="242"/>
    <n v="15.51"/>
    <x v="12"/>
    <n v="15.51"/>
    <n v="7.7549999999999999"/>
    <n v="7.7549999999999999"/>
    <n v="17.78"/>
    <n v="-10.025000000000002"/>
    <s v="No"/>
    <n v="0"/>
    <n v="-10.025000000000002"/>
  </r>
  <r>
    <n v="23589"/>
    <n v="86600"/>
    <s v="High"/>
    <n v="1836"/>
    <x v="597"/>
    <x v="0"/>
    <s v="United States"/>
    <s v="West"/>
    <s v="California"/>
    <s v="San Francisco"/>
    <n v="94110"/>
    <d v="2015-04-19T00:00:00"/>
    <d v="2015-04-20T00:00:00"/>
    <s v="Express Air"/>
    <x v="0"/>
    <x v="2"/>
    <x v="5"/>
    <x v="3"/>
    <x v="359"/>
    <n v="155.99"/>
    <x v="29"/>
    <n v="779.95"/>
    <n v="93.594000000000008"/>
    <n v="467.97"/>
    <n v="8.99"/>
    <n v="302.99"/>
    <s v="No"/>
    <n v="0"/>
    <n v="302.99"/>
  </r>
  <r>
    <n v="23590"/>
    <n v="86600"/>
    <s v="High"/>
    <n v="1837"/>
    <x v="598"/>
    <x v="0"/>
    <s v="United States"/>
    <s v="West"/>
    <s v="California"/>
    <s v="San Gabriel"/>
    <n v="91776"/>
    <d v="2015-04-19T00:00:00"/>
    <d v="2015-04-21T00:00:00"/>
    <s v="Regular Air"/>
    <x v="0"/>
    <x v="0"/>
    <x v="7"/>
    <x v="3"/>
    <x v="381"/>
    <n v="5.98"/>
    <x v="0"/>
    <n v="23.92"/>
    <n v="2.99"/>
    <n v="11.96"/>
    <n v="5.46"/>
    <n v="6.5000000000000009"/>
    <s v="No"/>
    <n v="0"/>
    <n v="6.5000000000000009"/>
  </r>
  <r>
    <n v="18141"/>
    <n v="86599"/>
    <s v="Not Specified"/>
    <n v="1840"/>
    <x v="599"/>
    <x v="1"/>
    <s v="United States"/>
    <s v="East"/>
    <s v="Massachusetts"/>
    <s v="Townsend"/>
    <n v="1469"/>
    <d v="2015-03-30T00:00:00"/>
    <d v="2015-04-01T00:00:00"/>
    <s v="Regular Air"/>
    <x v="1"/>
    <x v="0"/>
    <x v="8"/>
    <x v="3"/>
    <x v="385"/>
    <n v="40.98"/>
    <x v="13"/>
    <n v="532.74"/>
    <n v="20.49"/>
    <n v="266.37"/>
    <n v="2.99"/>
    <n v="263.38"/>
    <s v="No"/>
    <n v="0"/>
    <n v="263.38"/>
  </r>
  <r>
    <n v="19139"/>
    <n v="89697"/>
    <s v="High"/>
    <n v="1849"/>
    <x v="600"/>
    <x v="3"/>
    <s v="United States"/>
    <s v="South"/>
    <s v="Alabama"/>
    <s v="Enterprise"/>
    <n v="36330"/>
    <d v="2015-04-01T00:00:00"/>
    <d v="2015-04-03T00:00:00"/>
    <s v="Regular Air"/>
    <x v="3"/>
    <x v="2"/>
    <x v="5"/>
    <x v="3"/>
    <x v="337"/>
    <n v="35.99"/>
    <x v="15"/>
    <n v="287.92"/>
    <n v="21.594000000000001"/>
    <n v="172.75200000000001"/>
    <n v="1.1000000000000001"/>
    <n v="114.06800000000001"/>
    <s v="No"/>
    <n v="0"/>
    <n v="114.06800000000001"/>
  </r>
  <r>
    <n v="19140"/>
    <n v="89697"/>
    <s v="High"/>
    <n v="1849"/>
    <x v="600"/>
    <x v="3"/>
    <s v="United States"/>
    <s v="South"/>
    <s v="Alabama"/>
    <s v="Enterprise"/>
    <n v="36330"/>
    <d v="2015-04-01T00:00:00"/>
    <d v="2015-04-02T00:00:00"/>
    <s v="Regular Air"/>
    <x v="3"/>
    <x v="2"/>
    <x v="5"/>
    <x v="3"/>
    <x v="418"/>
    <n v="125.99"/>
    <x v="14"/>
    <n v="251.98"/>
    <n v="75.593999999999994"/>
    <n v="151.18799999999999"/>
    <n v="2.5"/>
    <n v="98.292000000000002"/>
    <s v="No"/>
    <n v="0"/>
    <n v="98.292000000000002"/>
  </r>
  <r>
    <n v="19141"/>
    <n v="86847"/>
    <s v="Not Specified"/>
    <n v="1852"/>
    <x v="601"/>
    <x v="0"/>
    <s v="United States"/>
    <s v="West"/>
    <s v="California"/>
    <s v="Carlsbad"/>
    <n v="92008"/>
    <d v="2015-03-19T00:00:00"/>
    <d v="2015-03-21T00:00:00"/>
    <s v="Express Air"/>
    <x v="1"/>
    <x v="0"/>
    <x v="7"/>
    <x v="3"/>
    <x v="339"/>
    <n v="6.48"/>
    <x v="5"/>
    <n v="64.800000000000011"/>
    <n v="3.24"/>
    <n v="32.400000000000006"/>
    <n v="5.14"/>
    <n v="27.260000000000005"/>
    <s v="No"/>
    <n v="0"/>
    <n v="27.260000000000005"/>
  </r>
  <r>
    <n v="19142"/>
    <n v="86847"/>
    <s v="Not Specified"/>
    <n v="1854"/>
    <x v="602"/>
    <x v="1"/>
    <s v="United States"/>
    <s v="East"/>
    <s v="Connecticut"/>
    <s v="Seymour"/>
    <n v="6478"/>
    <d v="2015-03-19T00:00:00"/>
    <d v="2015-03-22T00:00:00"/>
    <s v="Regular Air"/>
    <x v="1"/>
    <x v="2"/>
    <x v="13"/>
    <x v="3"/>
    <x v="88"/>
    <n v="30.73"/>
    <x v="3"/>
    <n v="491.68"/>
    <n v="18.437999999999999"/>
    <n v="295.00799999999998"/>
    <n v="4"/>
    <n v="192.67200000000003"/>
    <s v="No"/>
    <n v="0"/>
    <n v="192.67200000000003"/>
  </r>
  <r>
    <n v="20036"/>
    <n v="86846"/>
    <s v="Critical"/>
    <n v="1860"/>
    <x v="603"/>
    <x v="1"/>
    <s v="United States"/>
    <s v="East"/>
    <s v="Massachusetts"/>
    <s v="Webster"/>
    <n v="1570"/>
    <d v="2015-06-15T00:00:00"/>
    <d v="2015-06-17T00:00:00"/>
    <s v="Regular Air"/>
    <x v="1"/>
    <x v="0"/>
    <x v="8"/>
    <x v="3"/>
    <x v="370"/>
    <n v="5.98"/>
    <x v="29"/>
    <n v="29.900000000000002"/>
    <n v="2.99"/>
    <n v="14.950000000000001"/>
    <n v="1.49"/>
    <n v="13.46"/>
    <s v="No"/>
    <n v="0"/>
    <n v="13.46"/>
  </r>
  <r>
    <n v="18879"/>
    <n v="89209"/>
    <s v="Not Specified"/>
    <n v="1869"/>
    <x v="604"/>
    <x v="0"/>
    <s v="United States"/>
    <s v="West"/>
    <s v="New Mexico"/>
    <s v="Alamogordo"/>
    <n v="88310"/>
    <d v="2015-05-03T00:00:00"/>
    <d v="2015-05-04T00:00:00"/>
    <s v="Regular Air"/>
    <x v="3"/>
    <x v="1"/>
    <x v="2"/>
    <x v="3"/>
    <x v="38"/>
    <n v="8.09"/>
    <x v="5"/>
    <n v="80.900000000000006"/>
    <n v="4.0449999999999999"/>
    <n v="40.450000000000003"/>
    <n v="7.96"/>
    <n v="32.49"/>
    <s v="No"/>
    <n v="0"/>
    <n v="32.49"/>
  </r>
  <r>
    <n v="19415"/>
    <n v="90099"/>
    <s v="Medium"/>
    <n v="1873"/>
    <x v="605"/>
    <x v="3"/>
    <s v="United States"/>
    <s v="South"/>
    <s v="Florida"/>
    <s v="Palm Beach Gardens"/>
    <n v="33403"/>
    <d v="2015-01-17T00:00:00"/>
    <d v="2015-01-19T00:00:00"/>
    <s v="Regular Air"/>
    <x v="0"/>
    <x v="0"/>
    <x v="4"/>
    <x v="3"/>
    <x v="634"/>
    <n v="90.48"/>
    <x v="12"/>
    <n v="90.48"/>
    <n v="45.24"/>
    <n v="45.24"/>
    <n v="19.989999999999998"/>
    <n v="25.250000000000004"/>
    <s v="No"/>
    <n v="0"/>
    <n v="25.250000000000004"/>
  </r>
  <r>
    <n v="19416"/>
    <n v="90099"/>
    <s v="Medium"/>
    <n v="1873"/>
    <x v="605"/>
    <x v="3"/>
    <s v="United States"/>
    <s v="South"/>
    <s v="Florida"/>
    <s v="Palm Beach Gardens"/>
    <n v="33403"/>
    <d v="2015-01-17T00:00:00"/>
    <d v="2015-01-17T00:00:00"/>
    <s v="Regular Air"/>
    <x v="0"/>
    <x v="0"/>
    <x v="7"/>
    <x v="3"/>
    <x v="635"/>
    <n v="22.84"/>
    <x v="4"/>
    <n v="159.88"/>
    <n v="11.42"/>
    <n v="79.94"/>
    <n v="8.18"/>
    <n v="71.759999999999991"/>
    <s v="No"/>
    <n v="0"/>
    <n v="71.759999999999991"/>
  </r>
  <r>
    <n v="20844"/>
    <n v="90899"/>
    <s v="Critical"/>
    <n v="1875"/>
    <x v="606"/>
    <x v="3"/>
    <s v="United States"/>
    <s v="South"/>
    <s v="Virginia"/>
    <s v="Chesapeake"/>
    <n v="23320"/>
    <d v="2015-01-29T00:00:00"/>
    <d v="2015-01-31T00:00:00"/>
    <s v="Regular Air"/>
    <x v="3"/>
    <x v="2"/>
    <x v="5"/>
    <x v="3"/>
    <x v="75"/>
    <n v="95.99"/>
    <x v="0"/>
    <n v="383.96"/>
    <n v="57.593999999999994"/>
    <n v="230.37599999999998"/>
    <n v="4.9000000000000004"/>
    <n v="148.684"/>
    <s v="No"/>
    <n v="0"/>
    <n v="148.684"/>
  </r>
  <r>
    <n v="18284"/>
    <n v="87378"/>
    <s v="Not Specified"/>
    <n v="1882"/>
    <x v="607"/>
    <x v="1"/>
    <s v="United States"/>
    <s v="East"/>
    <s v="New Jersey"/>
    <s v="Linden"/>
    <n v="7036"/>
    <d v="2015-03-01T00:00:00"/>
    <d v="2015-03-03T00:00:00"/>
    <s v="Regular Air"/>
    <x v="1"/>
    <x v="0"/>
    <x v="7"/>
    <x v="3"/>
    <x v="221"/>
    <n v="5.78"/>
    <x v="12"/>
    <n v="5.78"/>
    <n v="2.89"/>
    <n v="2.89"/>
    <n v="5.67"/>
    <n v="-2.78"/>
    <s v="No"/>
    <n v="0"/>
    <n v="-2.78"/>
  </r>
  <r>
    <n v="18283"/>
    <n v="87378"/>
    <s v="Not Specified"/>
    <n v="1885"/>
    <x v="608"/>
    <x v="1"/>
    <s v="United States"/>
    <s v="East"/>
    <s v="Rhode Island"/>
    <s v="Barrington"/>
    <n v="2806"/>
    <d v="2015-03-01T00:00:00"/>
    <d v="2015-03-03T00:00:00"/>
    <s v="Delivery Truck"/>
    <x v="1"/>
    <x v="2"/>
    <x v="6"/>
    <x v="1"/>
    <x v="636"/>
    <n v="535.64"/>
    <x v="41"/>
    <n v="8034.5999999999995"/>
    <n v="321.38399999999996"/>
    <n v="4820.7599999999993"/>
    <n v="14.7"/>
    <n v="3199.1400000000003"/>
    <s v="No"/>
    <n v="0"/>
    <n v="3199.1400000000003"/>
  </r>
  <r>
    <n v="19918"/>
    <n v="90631"/>
    <s v="Low"/>
    <n v="1889"/>
    <x v="609"/>
    <x v="1"/>
    <s v="United States"/>
    <s v="East"/>
    <s v="Ohio"/>
    <s v="Kettering"/>
    <n v="45429"/>
    <d v="2015-04-17T00:00:00"/>
    <d v="2015-04-21T00:00:00"/>
    <s v="Regular Air"/>
    <x v="1"/>
    <x v="0"/>
    <x v="10"/>
    <x v="6"/>
    <x v="637"/>
    <n v="78.8"/>
    <x v="33"/>
    <n v="1103.2"/>
    <n v="39.4"/>
    <n v="551.6"/>
    <n v="35"/>
    <n v="516.6"/>
    <s v="No"/>
    <n v="0"/>
    <n v="516.6"/>
  </r>
  <r>
    <n v="23886"/>
    <n v="90630"/>
    <s v="Not Specified"/>
    <n v="1891"/>
    <x v="610"/>
    <x v="1"/>
    <s v="United States"/>
    <s v="East"/>
    <s v="Ohio"/>
    <s v="Lima"/>
    <n v="45801"/>
    <d v="2015-04-05T00:00:00"/>
    <d v="2015-04-07T00:00:00"/>
    <s v="Delivery Truck"/>
    <x v="1"/>
    <x v="1"/>
    <x v="11"/>
    <x v="5"/>
    <x v="638"/>
    <n v="320.64"/>
    <x v="4"/>
    <n v="2244.48"/>
    <n v="160.32"/>
    <n v="1122.24"/>
    <n v="29.2"/>
    <n v="1093.04"/>
    <s v="No"/>
    <n v="0"/>
    <n v="1093.04"/>
  </r>
  <r>
    <n v="22858"/>
    <n v="91262"/>
    <s v="Low"/>
    <n v="1893"/>
    <x v="611"/>
    <x v="2"/>
    <s v="United States"/>
    <s v="Central"/>
    <s v="Missouri"/>
    <s v="Webster Groves"/>
    <n v="63119"/>
    <d v="2015-04-26T00:00:00"/>
    <d v="2015-04-30T00:00:00"/>
    <s v="Delivery Truck"/>
    <x v="3"/>
    <x v="1"/>
    <x v="1"/>
    <x v="1"/>
    <x v="68"/>
    <n v="180.98"/>
    <x v="29"/>
    <n v="904.9"/>
    <n v="90.49"/>
    <n v="452.45"/>
    <n v="26.2"/>
    <n v="426.25"/>
    <s v="No"/>
    <n v="0"/>
    <n v="426.25"/>
  </r>
  <r>
    <n v="23260"/>
    <n v="91261"/>
    <s v="Critical"/>
    <n v="1894"/>
    <x v="612"/>
    <x v="2"/>
    <s v="United States"/>
    <s v="Central"/>
    <s v="Wisconsin"/>
    <s v="Appleton"/>
    <n v="54915"/>
    <d v="2015-02-24T00:00:00"/>
    <d v="2015-02-25T00:00:00"/>
    <s v="Delivery Truck"/>
    <x v="1"/>
    <x v="1"/>
    <x v="1"/>
    <x v="1"/>
    <x v="527"/>
    <n v="300.98"/>
    <x v="1"/>
    <n v="3611.76"/>
    <n v="150.49"/>
    <n v="1805.88"/>
    <n v="164.73"/>
    <n v="1641.15"/>
    <s v="No"/>
    <n v="0"/>
    <n v="1641.15"/>
  </r>
  <r>
    <n v="23261"/>
    <n v="91261"/>
    <s v="Critical"/>
    <n v="1894"/>
    <x v="612"/>
    <x v="2"/>
    <s v="United States"/>
    <s v="Central"/>
    <s v="Wisconsin"/>
    <s v="Appleton"/>
    <n v="54915"/>
    <d v="2015-02-24T00:00:00"/>
    <d v="2015-02-26T00:00:00"/>
    <s v="Regular Air"/>
    <x v="1"/>
    <x v="0"/>
    <x v="0"/>
    <x v="0"/>
    <x v="202"/>
    <n v="2.94"/>
    <x v="12"/>
    <n v="2.94"/>
    <n v="1.47"/>
    <n v="1.47"/>
    <n v="0.96"/>
    <n v="0.51"/>
    <s v="No"/>
    <n v="0"/>
    <n v="0.51"/>
  </r>
  <r>
    <n v="23237"/>
    <n v="91263"/>
    <s v="High"/>
    <n v="1894"/>
    <x v="612"/>
    <x v="2"/>
    <s v="United States"/>
    <s v="Central"/>
    <s v="Wisconsin"/>
    <s v="Appleton"/>
    <n v="54915"/>
    <d v="2015-03-18T00:00:00"/>
    <d v="2015-03-19T00:00:00"/>
    <s v="Regular Air"/>
    <x v="3"/>
    <x v="0"/>
    <x v="4"/>
    <x v="3"/>
    <x v="639"/>
    <n v="26.17"/>
    <x v="13"/>
    <n v="340.21000000000004"/>
    <n v="13.085000000000001"/>
    <n v="170.10500000000002"/>
    <n v="1.39"/>
    <n v="168.71500000000003"/>
    <s v="No"/>
    <n v="0"/>
    <n v="168.71500000000003"/>
  </r>
  <r>
    <n v="19048"/>
    <n v="86500"/>
    <s v="Low"/>
    <n v="1906"/>
    <x v="613"/>
    <x v="1"/>
    <s v="United States"/>
    <s v="East"/>
    <s v="Ohio"/>
    <s v="Lima"/>
    <n v="45801"/>
    <d v="2015-05-17T00:00:00"/>
    <d v="2015-05-17T00:00:00"/>
    <s v="Regular Air"/>
    <x v="0"/>
    <x v="0"/>
    <x v="8"/>
    <x v="3"/>
    <x v="640"/>
    <n v="172.99"/>
    <x v="2"/>
    <n v="3805.78"/>
    <n v="86.495000000000005"/>
    <n v="1902.89"/>
    <n v="19.989999999999998"/>
    <n v="1882.9"/>
    <s v="No"/>
    <n v="0"/>
    <n v="1882.9"/>
  </r>
  <r>
    <n v="19049"/>
    <n v="86500"/>
    <s v="Low"/>
    <n v="1907"/>
    <x v="614"/>
    <x v="1"/>
    <s v="United States"/>
    <s v="East"/>
    <s v="Ohio"/>
    <s v="Lorain"/>
    <n v="44052"/>
    <d v="2015-05-17T00:00:00"/>
    <d v="2015-05-26T00:00:00"/>
    <s v="Regular Air"/>
    <x v="0"/>
    <x v="0"/>
    <x v="4"/>
    <x v="3"/>
    <x v="448"/>
    <n v="7.64"/>
    <x v="12"/>
    <n v="7.64"/>
    <n v="3.82"/>
    <n v="3.82"/>
    <n v="1.39"/>
    <n v="2.4299999999999997"/>
    <s v="No"/>
    <n v="0"/>
    <n v="2.4299999999999997"/>
  </r>
  <r>
    <n v="23812"/>
    <n v="91371"/>
    <s v="Not Specified"/>
    <n v="1910"/>
    <x v="615"/>
    <x v="3"/>
    <s v="United States"/>
    <s v="South"/>
    <s v="Georgia"/>
    <s v="Peachtree City"/>
    <n v="30269"/>
    <d v="2015-01-01T00:00:00"/>
    <d v="2015-01-02T00:00:00"/>
    <s v="Regular Air"/>
    <x v="1"/>
    <x v="0"/>
    <x v="8"/>
    <x v="3"/>
    <x v="178"/>
    <n v="29.17"/>
    <x v="14"/>
    <n v="58.34"/>
    <n v="14.585000000000001"/>
    <n v="29.17"/>
    <n v="6.27"/>
    <n v="22.900000000000002"/>
    <s v="No"/>
    <n v="0"/>
    <n v="22.900000000000002"/>
  </r>
  <r>
    <n v="18962"/>
    <n v="85893"/>
    <s v="Critical"/>
    <n v="1916"/>
    <x v="616"/>
    <x v="3"/>
    <s v="United States"/>
    <s v="South"/>
    <s v="Arkansas"/>
    <s v="Little Rock"/>
    <n v="72209"/>
    <d v="2015-02-27T00:00:00"/>
    <d v="2015-02-28T00:00:00"/>
    <s v="Regular Air"/>
    <x v="1"/>
    <x v="2"/>
    <x v="6"/>
    <x v="4"/>
    <x v="641"/>
    <n v="11.99"/>
    <x v="4"/>
    <n v="83.93"/>
    <n v="7.194"/>
    <n v="50.357999999999997"/>
    <n v="5.99"/>
    <n v="27.582000000000008"/>
    <s v="No"/>
    <n v="0"/>
    <n v="27.582000000000008"/>
  </r>
  <r>
    <n v="18016"/>
    <n v="85895"/>
    <s v="High"/>
    <n v="1916"/>
    <x v="616"/>
    <x v="3"/>
    <s v="United States"/>
    <s v="South"/>
    <s v="Arkansas"/>
    <s v="Little Rock"/>
    <n v="72209"/>
    <d v="2015-04-16T00:00:00"/>
    <d v="2015-04-18T00:00:00"/>
    <s v="Regular Air"/>
    <x v="1"/>
    <x v="2"/>
    <x v="5"/>
    <x v="3"/>
    <x v="307"/>
    <n v="125.99"/>
    <x v="23"/>
    <n v="1133.9099999999999"/>
    <n v="75.593999999999994"/>
    <n v="680.346"/>
    <n v="8.99"/>
    <n v="444.57399999999984"/>
    <s v="No"/>
    <n v="0"/>
    <n v="444.57399999999984"/>
  </r>
  <r>
    <n v="21000"/>
    <n v="85894"/>
    <s v="Medium"/>
    <n v="1917"/>
    <x v="617"/>
    <x v="3"/>
    <s v="United States"/>
    <s v="South"/>
    <s v="Arkansas"/>
    <s v="North Little Rock"/>
    <n v="72113"/>
    <d v="2015-03-27T00:00:00"/>
    <d v="2015-03-28T00:00:00"/>
    <s v="Regular Air"/>
    <x v="1"/>
    <x v="1"/>
    <x v="2"/>
    <x v="2"/>
    <x v="642"/>
    <n v="18.7"/>
    <x v="4"/>
    <n v="130.9"/>
    <n v="9.35"/>
    <n v="65.45"/>
    <n v="8.99"/>
    <n v="56.46"/>
    <s v="No"/>
    <n v="0"/>
    <n v="56.46"/>
  </r>
  <r>
    <n v="19967"/>
    <n v="85897"/>
    <s v="High"/>
    <n v="1917"/>
    <x v="617"/>
    <x v="3"/>
    <s v="United States"/>
    <s v="South"/>
    <s v="Arkansas"/>
    <s v="North Little Rock"/>
    <n v="72113"/>
    <d v="2015-03-01T00:00:00"/>
    <d v="2015-03-03T00:00:00"/>
    <s v="Regular Air"/>
    <x v="1"/>
    <x v="1"/>
    <x v="2"/>
    <x v="2"/>
    <x v="643"/>
    <n v="22.23"/>
    <x v="5"/>
    <n v="222.3"/>
    <n v="11.115"/>
    <n v="111.15"/>
    <n v="3.63"/>
    <n v="107.52000000000001"/>
    <s v="No"/>
    <n v="0"/>
    <n v="107.52000000000001"/>
  </r>
  <r>
    <n v="22246"/>
    <n v="85898"/>
    <s v="Low"/>
    <n v="1918"/>
    <x v="618"/>
    <x v="3"/>
    <s v="United States"/>
    <s v="South"/>
    <s v="Arkansas"/>
    <s v="Paragould"/>
    <n v="72450"/>
    <d v="2015-04-04T00:00:00"/>
    <d v="2015-04-11T00:00:00"/>
    <s v="Express Air"/>
    <x v="1"/>
    <x v="0"/>
    <x v="8"/>
    <x v="3"/>
    <x v="644"/>
    <n v="10.44"/>
    <x v="7"/>
    <n v="177.48"/>
    <n v="5.22"/>
    <n v="88.74"/>
    <n v="5.75"/>
    <n v="82.99"/>
    <s v="No"/>
    <n v="0"/>
    <n v="82.99"/>
  </r>
  <r>
    <n v="24971"/>
    <n v="85896"/>
    <s v="High"/>
    <n v="1919"/>
    <x v="619"/>
    <x v="3"/>
    <s v="United States"/>
    <s v="South"/>
    <s v="Arkansas"/>
    <s v="Pine Bluff"/>
    <n v="71603"/>
    <d v="2015-02-24T00:00:00"/>
    <d v="2015-02-25T00:00:00"/>
    <s v="Regular Air"/>
    <x v="1"/>
    <x v="2"/>
    <x v="5"/>
    <x v="3"/>
    <x v="258"/>
    <n v="195.99"/>
    <x v="29"/>
    <n v="979.95"/>
    <n v="117.59399999999999"/>
    <n v="587.97"/>
    <n v="8.99"/>
    <n v="382.99"/>
    <s v="No"/>
    <n v="0"/>
    <n v="382.99"/>
  </r>
  <r>
    <n v="21563"/>
    <n v="88579"/>
    <s v="High"/>
    <n v="1927"/>
    <x v="620"/>
    <x v="3"/>
    <s v="United States"/>
    <s v="South"/>
    <s v="South Carolina"/>
    <s v="Greenville"/>
    <n v="29611"/>
    <d v="2015-02-06T00:00:00"/>
    <d v="2015-02-06T00:00:00"/>
    <s v="Delivery Truck"/>
    <x v="1"/>
    <x v="1"/>
    <x v="11"/>
    <x v="5"/>
    <x v="112"/>
    <n v="259.70999999999998"/>
    <x v="15"/>
    <n v="2077.6799999999998"/>
    <n v="129.85499999999999"/>
    <n v="1038.8399999999999"/>
    <n v="66.67"/>
    <n v="972.17"/>
    <s v="No"/>
    <n v="0"/>
    <n v="972.17"/>
  </r>
  <r>
    <n v="22686"/>
    <n v="88580"/>
    <s v="Not Specified"/>
    <n v="1928"/>
    <x v="621"/>
    <x v="3"/>
    <s v="United States"/>
    <s v="South"/>
    <s v="South Carolina"/>
    <s v="Greer"/>
    <n v="29651"/>
    <d v="2015-01-21T00:00:00"/>
    <d v="2015-01-21T00:00:00"/>
    <s v="Regular Air"/>
    <x v="1"/>
    <x v="0"/>
    <x v="8"/>
    <x v="3"/>
    <x v="645"/>
    <n v="1889.99"/>
    <x v="12"/>
    <n v="1889.99"/>
    <n v="944.995"/>
    <n v="944.995"/>
    <n v="19.989999999999998"/>
    <n v="925.005"/>
    <s v="No"/>
    <n v="0"/>
    <n v="925.005"/>
  </r>
  <r>
    <n v="18159"/>
    <n v="86687"/>
    <s v="Low"/>
    <n v="1933"/>
    <x v="622"/>
    <x v="2"/>
    <s v="United States"/>
    <s v="Central"/>
    <s v="Texas"/>
    <s v="Garland"/>
    <n v="75043"/>
    <d v="2015-04-19T00:00:00"/>
    <d v="2015-04-23T00:00:00"/>
    <s v="Regular Air"/>
    <x v="0"/>
    <x v="0"/>
    <x v="3"/>
    <x v="0"/>
    <x v="6"/>
    <n v="3.58"/>
    <x v="5"/>
    <n v="35.799999999999997"/>
    <n v="1.79"/>
    <n v="17.899999999999999"/>
    <n v="1.63"/>
    <n v="16.27"/>
    <s v="No"/>
    <n v="0"/>
    <n v="16.27"/>
  </r>
  <r>
    <n v="19697"/>
    <n v="86688"/>
    <s v="Low"/>
    <n v="1934"/>
    <x v="623"/>
    <x v="2"/>
    <s v="United States"/>
    <s v="Central"/>
    <s v="Texas"/>
    <s v="Georgetown"/>
    <n v="78626"/>
    <d v="2015-05-30T00:00:00"/>
    <d v="2015-05-30T00:00:00"/>
    <s v="Delivery Truck"/>
    <x v="1"/>
    <x v="1"/>
    <x v="1"/>
    <x v="1"/>
    <x v="646"/>
    <n v="180.98"/>
    <x v="17"/>
    <n v="542.93999999999994"/>
    <n v="90.49"/>
    <n v="271.46999999999997"/>
    <n v="30"/>
    <n v="241.46999999999997"/>
    <s v="No"/>
    <n v="0"/>
    <n v="241.46999999999997"/>
  </r>
  <r>
    <n v="19780"/>
    <n v="86686"/>
    <s v="Critical"/>
    <n v="1935"/>
    <x v="624"/>
    <x v="2"/>
    <s v="United States"/>
    <s v="Central"/>
    <s v="Texas"/>
    <s v="Grand Prairie"/>
    <n v="75051"/>
    <d v="2015-04-08T00:00:00"/>
    <d v="2015-04-10T00:00:00"/>
    <s v="Express Air"/>
    <x v="0"/>
    <x v="0"/>
    <x v="15"/>
    <x v="3"/>
    <x v="647"/>
    <n v="42.98"/>
    <x v="23"/>
    <n v="386.82"/>
    <n v="21.49"/>
    <n v="193.41"/>
    <n v="4.62"/>
    <n v="188.79"/>
    <s v="No"/>
    <n v="0"/>
    <n v="188.79"/>
  </r>
  <r>
    <n v="19698"/>
    <n v="86688"/>
    <s v="Low"/>
    <n v="1935"/>
    <x v="624"/>
    <x v="2"/>
    <s v="United States"/>
    <s v="Central"/>
    <s v="Texas"/>
    <s v="Grand Prairie"/>
    <n v="75051"/>
    <d v="2015-05-30T00:00:00"/>
    <d v="2015-06-05T00:00:00"/>
    <s v="Regular Air"/>
    <x v="1"/>
    <x v="0"/>
    <x v="15"/>
    <x v="6"/>
    <x v="648"/>
    <n v="3.25"/>
    <x v="14"/>
    <n v="6.5"/>
    <n v="1.625"/>
    <n v="3.25"/>
    <n v="49"/>
    <n v="-45.75"/>
    <s v="No"/>
    <n v="0"/>
    <n v="-45.75"/>
  </r>
  <r>
    <n v="19699"/>
    <n v="86688"/>
    <s v="Low"/>
    <n v="1935"/>
    <x v="624"/>
    <x v="2"/>
    <s v="United States"/>
    <s v="Central"/>
    <s v="Texas"/>
    <s v="Grand Prairie"/>
    <n v="75051"/>
    <d v="2015-05-30T00:00:00"/>
    <d v="2015-06-04T00:00:00"/>
    <s v="Regular Air"/>
    <x v="1"/>
    <x v="1"/>
    <x v="2"/>
    <x v="4"/>
    <x v="649"/>
    <n v="110.98"/>
    <x v="22"/>
    <n v="2108.62"/>
    <n v="55.49"/>
    <n v="1054.31"/>
    <n v="13.99"/>
    <n v="1040.32"/>
    <s v="No"/>
    <n v="0"/>
    <n v="1040.32"/>
  </r>
  <r>
    <n v="19700"/>
    <n v="86688"/>
    <s v="Low"/>
    <n v="1935"/>
    <x v="624"/>
    <x v="2"/>
    <s v="United States"/>
    <s v="Central"/>
    <s v="Texas"/>
    <s v="Grand Prairie"/>
    <n v="75051"/>
    <d v="2015-05-30T00:00:00"/>
    <d v="2015-06-07T00:00:00"/>
    <s v="Express Air"/>
    <x v="1"/>
    <x v="0"/>
    <x v="3"/>
    <x v="0"/>
    <x v="485"/>
    <n v="3.95"/>
    <x v="24"/>
    <n v="90.850000000000009"/>
    <n v="1.9750000000000001"/>
    <n v="45.425000000000004"/>
    <n v="2"/>
    <n v="43.425000000000004"/>
    <s v="No"/>
    <n v="0"/>
    <n v="43.425000000000004"/>
  </r>
  <r>
    <n v="23551"/>
    <n v="88870"/>
    <s v="Medium"/>
    <n v="1938"/>
    <x v="625"/>
    <x v="2"/>
    <s v="United States"/>
    <s v="Central"/>
    <s v="Kansas"/>
    <s v="Emporia"/>
    <n v="66801"/>
    <d v="2015-03-22T00:00:00"/>
    <d v="2015-03-23T00:00:00"/>
    <s v="Express Air"/>
    <x v="0"/>
    <x v="2"/>
    <x v="13"/>
    <x v="3"/>
    <x v="208"/>
    <n v="152.47999999999999"/>
    <x v="0"/>
    <n v="609.91999999999996"/>
    <n v="91.487999999999985"/>
    <n v="365.95199999999994"/>
    <n v="4"/>
    <n v="239.96800000000002"/>
    <s v="No"/>
    <n v="0"/>
    <n v="239.96800000000002"/>
  </r>
  <r>
    <n v="23550"/>
    <n v="88870"/>
    <s v="Medium"/>
    <n v="1940"/>
    <x v="626"/>
    <x v="0"/>
    <s v="United States"/>
    <s v="West"/>
    <s v="Utah"/>
    <s v="Draper"/>
    <n v="84020"/>
    <d v="2015-03-22T00:00:00"/>
    <d v="2015-03-24T00:00:00"/>
    <s v="Regular Air"/>
    <x v="0"/>
    <x v="0"/>
    <x v="12"/>
    <x v="2"/>
    <x v="597"/>
    <n v="6.84"/>
    <x v="12"/>
    <n v="6.84"/>
    <n v="3.42"/>
    <n v="3.42"/>
    <n v="8.3699999999999992"/>
    <n v="-4.9499999999999993"/>
    <s v="No"/>
    <n v="0"/>
    <n v="-4.9499999999999993"/>
  </r>
  <r>
    <n v="25531"/>
    <n v="88871"/>
    <s v="Low"/>
    <n v="1940"/>
    <x v="626"/>
    <x v="0"/>
    <s v="United States"/>
    <s v="West"/>
    <s v="Utah"/>
    <s v="Draper"/>
    <n v="84020"/>
    <d v="2015-04-19T00:00:00"/>
    <d v="2015-04-26T00:00:00"/>
    <s v="Regular Air"/>
    <x v="0"/>
    <x v="0"/>
    <x v="15"/>
    <x v="4"/>
    <x v="650"/>
    <n v="78.650000000000006"/>
    <x v="4"/>
    <n v="550.55000000000007"/>
    <n v="39.325000000000003"/>
    <n v="275.27500000000003"/>
    <n v="13.99"/>
    <n v="261.28500000000003"/>
    <s v="No"/>
    <n v="0"/>
    <n v="261.28500000000003"/>
  </r>
  <r>
    <n v="25532"/>
    <n v="88871"/>
    <s v="Low"/>
    <n v="1940"/>
    <x v="626"/>
    <x v="0"/>
    <s v="United States"/>
    <s v="West"/>
    <s v="Utah"/>
    <s v="Draper"/>
    <n v="84020"/>
    <d v="2015-04-19T00:00:00"/>
    <d v="2015-04-24T00:00:00"/>
    <s v="Delivery Truck"/>
    <x v="0"/>
    <x v="1"/>
    <x v="1"/>
    <x v="1"/>
    <x v="36"/>
    <n v="122.99"/>
    <x v="5"/>
    <n v="1229.8999999999999"/>
    <n v="61.494999999999997"/>
    <n v="614.94999999999993"/>
    <n v="70.2"/>
    <n v="544.74999999999989"/>
    <s v="No"/>
    <n v="0"/>
    <n v="544.74999999999989"/>
  </r>
  <r>
    <n v="20371"/>
    <n v="86331"/>
    <s v="Medium"/>
    <n v="1946"/>
    <x v="627"/>
    <x v="1"/>
    <s v="United States"/>
    <s v="East"/>
    <s v="Pennsylvania"/>
    <s v="Mount Lebanon"/>
    <n v="15228"/>
    <d v="2015-01-26T00:00:00"/>
    <d v="2015-01-28T00:00:00"/>
    <s v="Regular Air"/>
    <x v="3"/>
    <x v="1"/>
    <x v="2"/>
    <x v="4"/>
    <x v="384"/>
    <n v="90.98"/>
    <x v="1"/>
    <n v="1091.76"/>
    <n v="45.49"/>
    <n v="545.88"/>
    <n v="56.2"/>
    <n v="489.68"/>
    <s v="No"/>
    <n v="0"/>
    <n v="489.68"/>
  </r>
  <r>
    <n v="20372"/>
    <n v="86331"/>
    <s v="Medium"/>
    <n v="1946"/>
    <x v="627"/>
    <x v="1"/>
    <s v="United States"/>
    <s v="East"/>
    <s v="Pennsylvania"/>
    <s v="Mount Lebanon"/>
    <n v="15228"/>
    <d v="2015-01-26T00:00:00"/>
    <d v="2015-01-28T00:00:00"/>
    <s v="Regular Air"/>
    <x v="3"/>
    <x v="0"/>
    <x v="7"/>
    <x v="3"/>
    <x v="515"/>
    <n v="5.98"/>
    <x v="17"/>
    <n v="17.940000000000001"/>
    <n v="2.99"/>
    <n v="8.9700000000000006"/>
    <n v="5.35"/>
    <n v="3.620000000000001"/>
    <s v="No"/>
    <n v="0"/>
    <n v="3.620000000000001"/>
  </r>
  <r>
    <n v="21762"/>
    <n v="90415"/>
    <s v="Low"/>
    <n v="1949"/>
    <x v="628"/>
    <x v="0"/>
    <s v="United States"/>
    <s v="West"/>
    <s v="Montana"/>
    <s v="Bozeman"/>
    <n v="59715"/>
    <d v="2015-02-01T00:00:00"/>
    <d v="2015-02-05T00:00:00"/>
    <s v="Delivery Truck"/>
    <x v="2"/>
    <x v="1"/>
    <x v="11"/>
    <x v="5"/>
    <x v="651"/>
    <n v="424.21"/>
    <x v="1"/>
    <n v="5090.5199999999995"/>
    <n v="212.10499999999999"/>
    <n v="2545.2599999999998"/>
    <n v="110.2"/>
    <n v="2435.06"/>
    <s v="No"/>
    <n v="0"/>
    <n v="2435.06"/>
  </r>
  <r>
    <n v="24793"/>
    <n v="90414"/>
    <s v="Not Specified"/>
    <n v="1950"/>
    <x v="629"/>
    <x v="0"/>
    <s v="United States"/>
    <s v="West"/>
    <s v="Montana"/>
    <s v="Butte"/>
    <n v="59750"/>
    <d v="2015-01-06T00:00:00"/>
    <d v="2015-01-08T00:00:00"/>
    <s v="Regular Air"/>
    <x v="2"/>
    <x v="0"/>
    <x v="7"/>
    <x v="3"/>
    <x v="652"/>
    <n v="6.68"/>
    <x v="4"/>
    <n v="46.76"/>
    <n v="3.34"/>
    <n v="23.38"/>
    <n v="4.91"/>
    <n v="18.47"/>
    <s v="No"/>
    <n v="0"/>
    <n v="18.47"/>
  </r>
  <r>
    <n v="23378"/>
    <n v="89820"/>
    <s v="High"/>
    <n v="1956"/>
    <x v="630"/>
    <x v="0"/>
    <s v="United States"/>
    <s v="West"/>
    <s v="Colorado"/>
    <s v="Louisville"/>
    <n v="80027"/>
    <d v="2015-06-19T00:00:00"/>
    <d v="2015-06-21T00:00:00"/>
    <s v="Regular Air"/>
    <x v="3"/>
    <x v="2"/>
    <x v="13"/>
    <x v="3"/>
    <x v="456"/>
    <n v="40.98"/>
    <x v="22"/>
    <n v="778.61999999999989"/>
    <n v="24.587999999999997"/>
    <n v="467.17199999999997"/>
    <n v="6.5"/>
    <n v="304.94799999999992"/>
    <s v="No"/>
    <n v="0"/>
    <n v="304.94799999999992"/>
  </r>
  <r>
    <n v="21638"/>
    <n v="89818"/>
    <s v="High"/>
    <n v="1957"/>
    <x v="631"/>
    <x v="2"/>
    <s v="United States"/>
    <s v="Central"/>
    <s v="Missouri"/>
    <s v="University City"/>
    <n v="63130"/>
    <d v="2015-04-07T00:00:00"/>
    <d v="2015-04-09T00:00:00"/>
    <s v="Regular Air"/>
    <x v="3"/>
    <x v="2"/>
    <x v="13"/>
    <x v="3"/>
    <x v="624"/>
    <n v="77.510000000000005"/>
    <x v="12"/>
    <n v="77.510000000000005"/>
    <n v="46.506"/>
    <n v="46.506"/>
    <n v="4"/>
    <n v="27.004000000000005"/>
    <s v="No"/>
    <n v="0"/>
    <n v="27.004000000000005"/>
  </r>
  <r>
    <n v="24640"/>
    <n v="89819"/>
    <s v="Low"/>
    <n v="1958"/>
    <x v="632"/>
    <x v="0"/>
    <s v="United States"/>
    <s v="West"/>
    <s v="Oregon"/>
    <s v="West Linn"/>
    <n v="97068"/>
    <d v="2015-06-18T00:00:00"/>
    <d v="2015-06-22T00:00:00"/>
    <s v="Express Air"/>
    <x v="3"/>
    <x v="2"/>
    <x v="13"/>
    <x v="3"/>
    <x v="653"/>
    <n v="30.98"/>
    <x v="4"/>
    <n v="216.86"/>
    <n v="18.588000000000001"/>
    <n v="130.11600000000001"/>
    <n v="6.5"/>
    <n v="80.244"/>
    <s v="No"/>
    <n v="0"/>
    <n v="80.244"/>
  </r>
  <r>
    <n v="3956"/>
    <n v="28225"/>
    <s v="Critical"/>
    <n v="1959"/>
    <x v="633"/>
    <x v="3"/>
    <s v="United States"/>
    <s v="South"/>
    <s v="Florida"/>
    <s v="Miami"/>
    <n v="33916"/>
    <d v="2015-01-22T00:00:00"/>
    <d v="2015-01-22T00:00:00"/>
    <s v="Regular Air"/>
    <x v="0"/>
    <x v="1"/>
    <x v="2"/>
    <x v="3"/>
    <x v="654"/>
    <n v="20.28"/>
    <x v="23"/>
    <n v="182.52"/>
    <n v="10.14"/>
    <n v="91.26"/>
    <n v="14.39"/>
    <n v="76.87"/>
    <s v="No"/>
    <n v="0"/>
    <n v="76.87"/>
  </r>
  <r>
    <n v="3684"/>
    <n v="26342"/>
    <s v="Low"/>
    <n v="1959"/>
    <x v="633"/>
    <x v="3"/>
    <s v="United States"/>
    <s v="South"/>
    <s v="Florida"/>
    <s v="Miami"/>
    <n v="33916"/>
    <d v="2015-04-18T00:00:00"/>
    <d v="2015-04-27T00:00:00"/>
    <s v="Regular Air"/>
    <x v="1"/>
    <x v="0"/>
    <x v="7"/>
    <x v="3"/>
    <x v="655"/>
    <n v="9.99"/>
    <x v="18"/>
    <n v="429.57"/>
    <n v="4.9950000000000001"/>
    <n v="214.785"/>
    <n v="11.59"/>
    <n v="203.19499999999999"/>
    <s v="No"/>
    <n v="0"/>
    <n v="203.19499999999999"/>
  </r>
  <r>
    <n v="3685"/>
    <n v="26342"/>
    <s v="Low"/>
    <n v="1959"/>
    <x v="633"/>
    <x v="3"/>
    <s v="United States"/>
    <s v="South"/>
    <s v="Florida"/>
    <s v="Miami"/>
    <n v="33916"/>
    <d v="2015-04-18T00:00:00"/>
    <d v="2015-04-23T00:00:00"/>
    <s v="Regular Air"/>
    <x v="1"/>
    <x v="0"/>
    <x v="7"/>
    <x v="3"/>
    <x v="310"/>
    <n v="48.04"/>
    <x v="70"/>
    <n v="3554.96"/>
    <n v="24.02"/>
    <n v="1777.48"/>
    <n v="5.79"/>
    <n v="1771.69"/>
    <s v="No"/>
    <n v="0"/>
    <n v="1771.69"/>
  </r>
  <r>
    <n v="3686"/>
    <n v="26342"/>
    <s v="Low"/>
    <n v="1959"/>
    <x v="633"/>
    <x v="3"/>
    <s v="United States"/>
    <s v="South"/>
    <s v="Florida"/>
    <s v="Miami"/>
    <n v="33916"/>
    <d v="2015-04-18T00:00:00"/>
    <d v="2015-04-25T00:00:00"/>
    <s v="Regular Air"/>
    <x v="1"/>
    <x v="0"/>
    <x v="7"/>
    <x v="3"/>
    <x v="652"/>
    <n v="6.68"/>
    <x v="29"/>
    <n v="33.4"/>
    <n v="3.34"/>
    <n v="16.7"/>
    <n v="4.91"/>
    <n v="11.79"/>
    <s v="No"/>
    <n v="0"/>
    <n v="11.79"/>
  </r>
  <r>
    <n v="21685"/>
    <n v="88857"/>
    <s v="Low"/>
    <n v="1962"/>
    <x v="634"/>
    <x v="2"/>
    <s v="United States"/>
    <s v="Central"/>
    <s v="Michigan"/>
    <s v="Saginaw"/>
    <n v="48601"/>
    <d v="2015-04-18T00:00:00"/>
    <d v="2015-04-23T00:00:00"/>
    <s v="Regular Air"/>
    <x v="1"/>
    <x v="0"/>
    <x v="7"/>
    <x v="3"/>
    <x v="310"/>
    <n v="48.04"/>
    <x v="8"/>
    <n v="864.72"/>
    <n v="24.02"/>
    <n v="432.36"/>
    <n v="5.79"/>
    <n v="426.57"/>
    <s v="No"/>
    <n v="0"/>
    <n v="426.57"/>
  </r>
  <r>
    <n v="21686"/>
    <n v="88857"/>
    <s v="Low"/>
    <n v="1962"/>
    <x v="634"/>
    <x v="2"/>
    <s v="United States"/>
    <s v="Central"/>
    <s v="Michigan"/>
    <s v="Saginaw"/>
    <n v="48601"/>
    <d v="2015-04-18T00:00:00"/>
    <d v="2015-04-25T00:00:00"/>
    <s v="Regular Air"/>
    <x v="1"/>
    <x v="0"/>
    <x v="7"/>
    <x v="3"/>
    <x v="652"/>
    <n v="6.68"/>
    <x v="12"/>
    <n v="6.68"/>
    <n v="3.34"/>
    <n v="3.34"/>
    <n v="4.91"/>
    <n v="-1.5700000000000003"/>
    <s v="No"/>
    <n v="0"/>
    <n v="-1.5700000000000003"/>
  </r>
  <r>
    <n v="22488"/>
    <n v="89456"/>
    <s v="Medium"/>
    <n v="1967"/>
    <x v="635"/>
    <x v="2"/>
    <s v="United States"/>
    <s v="Central"/>
    <s v="Iowa"/>
    <s v="Clinton"/>
    <n v="52732"/>
    <d v="2015-03-18T00:00:00"/>
    <d v="2015-03-19T00:00:00"/>
    <s v="Express Air"/>
    <x v="2"/>
    <x v="0"/>
    <x v="15"/>
    <x v="4"/>
    <x v="650"/>
    <n v="78.650000000000006"/>
    <x v="15"/>
    <n v="629.20000000000005"/>
    <n v="39.325000000000003"/>
    <n v="314.60000000000002"/>
    <n v="13.99"/>
    <n v="300.61"/>
    <s v="No"/>
    <n v="0"/>
    <n v="300.61"/>
  </r>
  <r>
    <n v="26220"/>
    <n v="91550"/>
    <s v="Medium"/>
    <n v="1971"/>
    <x v="636"/>
    <x v="3"/>
    <s v="United States"/>
    <s v="South"/>
    <s v="Mississippi"/>
    <s v="Tupelo"/>
    <n v="38801"/>
    <d v="2015-01-18T00:00:00"/>
    <d v="2015-01-19T00:00:00"/>
    <s v="Regular Air"/>
    <x v="0"/>
    <x v="0"/>
    <x v="4"/>
    <x v="3"/>
    <x v="240"/>
    <n v="11.58"/>
    <x v="17"/>
    <n v="34.74"/>
    <n v="5.79"/>
    <n v="17.37"/>
    <n v="5.72"/>
    <n v="11.650000000000002"/>
    <s v="No"/>
    <n v="0"/>
    <n v="11.650000000000002"/>
  </r>
  <r>
    <n v="26223"/>
    <n v="91550"/>
    <s v="Medium"/>
    <n v="1972"/>
    <x v="637"/>
    <x v="1"/>
    <s v="United States"/>
    <s v="East"/>
    <s v="Pennsylvania"/>
    <s v="Willow Grove"/>
    <n v="19090"/>
    <d v="2015-01-18T00:00:00"/>
    <d v="2015-01-20T00:00:00"/>
    <s v="Delivery Truck"/>
    <x v="0"/>
    <x v="1"/>
    <x v="1"/>
    <x v="1"/>
    <x v="455"/>
    <n v="350.99"/>
    <x v="6"/>
    <n v="2105.94"/>
    <n v="175.495"/>
    <n v="1052.97"/>
    <n v="39"/>
    <n v="1013.97"/>
    <s v="No"/>
    <n v="0"/>
    <n v="1013.97"/>
  </r>
  <r>
    <n v="26224"/>
    <n v="91550"/>
    <s v="Medium"/>
    <n v="1972"/>
    <x v="637"/>
    <x v="1"/>
    <s v="United States"/>
    <s v="East"/>
    <s v="Pennsylvania"/>
    <s v="Willow Grove"/>
    <n v="19090"/>
    <d v="2015-01-18T00:00:00"/>
    <d v="2015-01-20T00:00:00"/>
    <s v="Express Air"/>
    <x v="0"/>
    <x v="2"/>
    <x v="6"/>
    <x v="3"/>
    <x v="616"/>
    <n v="15.99"/>
    <x v="29"/>
    <n v="79.95"/>
    <n v="9.5939999999999994"/>
    <n v="47.97"/>
    <n v="9.4"/>
    <n v="22.580000000000005"/>
    <s v="No"/>
    <n v="0"/>
    <n v="22.580000000000005"/>
  </r>
  <r>
    <n v="18795"/>
    <n v="89040"/>
    <s v="Medium"/>
    <n v="1974"/>
    <x v="638"/>
    <x v="2"/>
    <s v="United States"/>
    <s v="Central"/>
    <s v="Michigan"/>
    <s v="Dearborn Heights"/>
    <n v="48127"/>
    <d v="2015-05-20T00:00:00"/>
    <d v="2015-05-21T00:00:00"/>
    <s v="Regular Air"/>
    <x v="3"/>
    <x v="0"/>
    <x v="15"/>
    <x v="3"/>
    <x v="656"/>
    <n v="20.48"/>
    <x v="29"/>
    <n v="102.4"/>
    <n v="10.24"/>
    <n v="51.2"/>
    <n v="6.32"/>
    <n v="44.88"/>
    <s v="No"/>
    <n v="0"/>
    <n v="44.88"/>
  </r>
  <r>
    <n v="18796"/>
    <n v="89040"/>
    <s v="Medium"/>
    <n v="1974"/>
    <x v="638"/>
    <x v="2"/>
    <s v="United States"/>
    <s v="Central"/>
    <s v="Michigan"/>
    <s v="Dearborn Heights"/>
    <n v="48127"/>
    <d v="2015-05-20T00:00:00"/>
    <d v="2015-05-21T00:00:00"/>
    <s v="Regular Air"/>
    <x v="3"/>
    <x v="0"/>
    <x v="4"/>
    <x v="3"/>
    <x v="598"/>
    <n v="15.67"/>
    <x v="17"/>
    <n v="47.01"/>
    <n v="7.835"/>
    <n v="23.504999999999999"/>
    <n v="1.39"/>
    <n v="22.114999999999998"/>
    <s v="No"/>
    <n v="0"/>
    <n v="22.114999999999998"/>
  </r>
  <r>
    <n v="25731"/>
    <n v="89039"/>
    <s v="Critical"/>
    <n v="1976"/>
    <x v="639"/>
    <x v="2"/>
    <s v="United States"/>
    <s v="Central"/>
    <s v="Michigan"/>
    <s v="East Lansing"/>
    <n v="48823"/>
    <d v="2015-01-10T00:00:00"/>
    <d v="2015-01-11T00:00:00"/>
    <s v="Delivery Truck"/>
    <x v="3"/>
    <x v="1"/>
    <x v="14"/>
    <x v="5"/>
    <x v="311"/>
    <n v="70.98"/>
    <x v="15"/>
    <n v="567.84"/>
    <n v="35.49"/>
    <n v="283.92"/>
    <n v="46.74"/>
    <n v="237.18"/>
    <s v="No"/>
    <n v="0"/>
    <n v="237.18"/>
  </r>
  <r>
    <n v="25732"/>
    <n v="89039"/>
    <s v="Critical"/>
    <n v="1976"/>
    <x v="639"/>
    <x v="2"/>
    <s v="United States"/>
    <s v="Central"/>
    <s v="Michigan"/>
    <s v="East Lansing"/>
    <n v="48823"/>
    <d v="2015-01-10T00:00:00"/>
    <d v="2015-01-12T00:00:00"/>
    <s v="Regular Air"/>
    <x v="3"/>
    <x v="0"/>
    <x v="0"/>
    <x v="0"/>
    <x v="99"/>
    <n v="11.55"/>
    <x v="1"/>
    <n v="138.60000000000002"/>
    <n v="5.7750000000000004"/>
    <n v="69.300000000000011"/>
    <n v="2.36"/>
    <n v="66.940000000000012"/>
    <s v="No"/>
    <n v="0"/>
    <n v="66.940000000000012"/>
  </r>
  <r>
    <n v="24887"/>
    <n v="89041"/>
    <s v="Critical"/>
    <n v="1976"/>
    <x v="639"/>
    <x v="2"/>
    <s v="United States"/>
    <s v="Central"/>
    <s v="Michigan"/>
    <s v="East Lansing"/>
    <n v="48823"/>
    <d v="2015-03-23T00:00:00"/>
    <d v="2015-03-25T00:00:00"/>
    <s v="Regular Air"/>
    <x v="3"/>
    <x v="0"/>
    <x v="7"/>
    <x v="3"/>
    <x v="399"/>
    <n v="40.99"/>
    <x v="33"/>
    <n v="573.86"/>
    <n v="20.495000000000001"/>
    <n v="286.93"/>
    <n v="17.48"/>
    <n v="269.45"/>
    <s v="No"/>
    <n v="0"/>
    <n v="269.45"/>
  </r>
  <r>
    <n v="21692"/>
    <n v="87757"/>
    <s v="Not Specified"/>
    <n v="1979"/>
    <x v="640"/>
    <x v="0"/>
    <s v="United States"/>
    <s v="West"/>
    <s v="Colorado"/>
    <s v="Littleton"/>
    <n v="80122"/>
    <d v="2015-05-05T00:00:00"/>
    <d v="2015-05-06T00:00:00"/>
    <s v="Regular Air"/>
    <x v="0"/>
    <x v="2"/>
    <x v="5"/>
    <x v="2"/>
    <x v="321"/>
    <n v="20.99"/>
    <x v="0"/>
    <n v="83.96"/>
    <n v="12.593999999999999"/>
    <n v="50.375999999999998"/>
    <n v="3.3"/>
    <n v="30.283999999999995"/>
    <s v="No"/>
    <n v="0"/>
    <n v="30.283999999999995"/>
  </r>
  <r>
    <n v="24935"/>
    <n v="91258"/>
    <s v="Not Specified"/>
    <n v="1984"/>
    <x v="641"/>
    <x v="3"/>
    <s v="United States"/>
    <s v="South"/>
    <s v="South Carolina"/>
    <s v="Hilton Head Island"/>
    <n v="29915"/>
    <d v="2015-05-16T00:00:00"/>
    <d v="2015-05-16T00:00:00"/>
    <s v="Regular Air"/>
    <x v="3"/>
    <x v="2"/>
    <x v="13"/>
    <x v="2"/>
    <x v="95"/>
    <n v="7.37"/>
    <x v="51"/>
    <n v="280.06"/>
    <n v="4.4219999999999997"/>
    <n v="168.036"/>
    <n v="5.53"/>
    <n v="106.494"/>
    <s v="No"/>
    <n v="0"/>
    <n v="106.494"/>
  </r>
  <r>
    <n v="20568"/>
    <n v="90888"/>
    <s v="Not Specified"/>
    <n v="1986"/>
    <x v="642"/>
    <x v="2"/>
    <s v="United States"/>
    <s v="Central"/>
    <s v="Texas"/>
    <s v="Midland"/>
    <n v="79701"/>
    <d v="2015-05-06T00:00:00"/>
    <d v="2015-05-07T00:00:00"/>
    <s v="Regular Air"/>
    <x v="1"/>
    <x v="0"/>
    <x v="10"/>
    <x v="3"/>
    <x v="657"/>
    <n v="15.31"/>
    <x v="24"/>
    <n v="352.13"/>
    <n v="7.6550000000000002"/>
    <n v="176.065"/>
    <n v="8.7799999999999994"/>
    <n v="167.285"/>
    <s v="No"/>
    <n v="0"/>
    <n v="167.285"/>
  </r>
  <r>
    <n v="20569"/>
    <n v="90888"/>
    <s v="Not Specified"/>
    <n v="1986"/>
    <x v="642"/>
    <x v="2"/>
    <s v="United States"/>
    <s v="Central"/>
    <s v="Texas"/>
    <s v="Midland"/>
    <n v="79701"/>
    <d v="2015-05-06T00:00:00"/>
    <d v="2015-05-08T00:00:00"/>
    <s v="Express Air"/>
    <x v="1"/>
    <x v="2"/>
    <x v="5"/>
    <x v="4"/>
    <x v="145"/>
    <n v="7.99"/>
    <x v="0"/>
    <n v="31.96"/>
    <n v="4.7939999999999996"/>
    <n v="19.175999999999998"/>
    <n v="5.03"/>
    <n v="7.7540000000000022"/>
    <s v="No"/>
    <n v="0"/>
    <n v="7.7540000000000022"/>
  </r>
  <r>
    <n v="19336"/>
    <n v="89999"/>
    <s v="High"/>
    <n v="1988"/>
    <x v="643"/>
    <x v="0"/>
    <s v="United States"/>
    <s v="West"/>
    <s v="Utah"/>
    <s v="Draper"/>
    <n v="84020"/>
    <d v="2015-01-03T00:00:00"/>
    <d v="2015-01-04T00:00:00"/>
    <s v="Regular Air"/>
    <x v="1"/>
    <x v="1"/>
    <x v="2"/>
    <x v="4"/>
    <x v="658"/>
    <n v="20.98"/>
    <x v="17"/>
    <n v="62.94"/>
    <n v="10.49"/>
    <n v="31.47"/>
    <n v="21.2"/>
    <n v="10.27"/>
    <s v="No"/>
    <n v="0"/>
    <n v="10.27"/>
  </r>
  <r>
    <n v="22600"/>
    <n v="90000"/>
    <s v="Not Specified"/>
    <n v="1989"/>
    <x v="644"/>
    <x v="0"/>
    <s v="United States"/>
    <s v="West"/>
    <s v="Utah"/>
    <s v="Holladay"/>
    <n v="84117"/>
    <d v="2015-01-21T00:00:00"/>
    <d v="2015-01-22T00:00:00"/>
    <s v="Delivery Truck"/>
    <x v="1"/>
    <x v="1"/>
    <x v="1"/>
    <x v="1"/>
    <x v="464"/>
    <n v="355.98"/>
    <x v="15"/>
    <n v="2847.84"/>
    <n v="177.99"/>
    <n v="1423.92"/>
    <n v="58.92"/>
    <n v="1365"/>
    <s v="No"/>
    <n v="0"/>
    <n v="1365"/>
  </r>
  <r>
    <n v="22601"/>
    <n v="90000"/>
    <s v="Not Specified"/>
    <n v="1989"/>
    <x v="644"/>
    <x v="0"/>
    <s v="United States"/>
    <s v="West"/>
    <s v="Utah"/>
    <s v="Holladay"/>
    <n v="84117"/>
    <d v="2015-01-21T00:00:00"/>
    <d v="2015-01-22T00:00:00"/>
    <s v="Regular Air"/>
    <x v="1"/>
    <x v="0"/>
    <x v="7"/>
    <x v="3"/>
    <x v="441"/>
    <n v="19.98"/>
    <x v="29"/>
    <n v="99.9"/>
    <n v="9.99"/>
    <n v="49.95"/>
    <n v="8.68"/>
    <n v="41.27"/>
    <s v="No"/>
    <n v="0"/>
    <n v="41.27"/>
  </r>
  <r>
    <n v="20554"/>
    <n v="90001"/>
    <s v="High"/>
    <n v="1989"/>
    <x v="644"/>
    <x v="0"/>
    <s v="United States"/>
    <s v="West"/>
    <s v="Utah"/>
    <s v="Holladay"/>
    <n v="84117"/>
    <d v="2015-05-15T00:00:00"/>
    <d v="2015-05-16T00:00:00"/>
    <s v="Regular Air"/>
    <x v="0"/>
    <x v="2"/>
    <x v="13"/>
    <x v="3"/>
    <x v="653"/>
    <n v="30.98"/>
    <x v="21"/>
    <n v="340.78000000000003"/>
    <n v="18.588000000000001"/>
    <n v="204.46800000000002"/>
    <n v="6.5"/>
    <n v="129.81200000000001"/>
    <s v="No"/>
    <n v="0"/>
    <n v="129.81200000000001"/>
  </r>
  <r>
    <n v="20555"/>
    <n v="90001"/>
    <s v="High"/>
    <n v="1989"/>
    <x v="644"/>
    <x v="0"/>
    <s v="United States"/>
    <s v="West"/>
    <s v="Utah"/>
    <s v="Holladay"/>
    <n v="84117"/>
    <d v="2015-05-15T00:00:00"/>
    <d v="2015-05-18T00:00:00"/>
    <s v="Regular Air"/>
    <x v="0"/>
    <x v="0"/>
    <x v="7"/>
    <x v="3"/>
    <x v="659"/>
    <n v="40.99"/>
    <x v="21"/>
    <n v="450.89000000000004"/>
    <n v="20.495000000000001"/>
    <n v="225.44500000000002"/>
    <n v="19.989999999999998"/>
    <n v="205.45500000000001"/>
    <s v="No"/>
    <n v="0"/>
    <n v="205.45500000000001"/>
  </r>
  <r>
    <n v="21723"/>
    <n v="90003"/>
    <s v="Medium"/>
    <n v="1989"/>
    <x v="644"/>
    <x v="0"/>
    <s v="United States"/>
    <s v="West"/>
    <s v="Utah"/>
    <s v="Holladay"/>
    <n v="84117"/>
    <d v="2015-04-30T00:00:00"/>
    <d v="2015-04-30T00:00:00"/>
    <s v="Regular Air"/>
    <x v="1"/>
    <x v="0"/>
    <x v="0"/>
    <x v="0"/>
    <x v="660"/>
    <n v="1.6"/>
    <x v="21"/>
    <n v="17.600000000000001"/>
    <n v="0.8"/>
    <n v="8.8000000000000007"/>
    <n v="1.29"/>
    <n v="7.5100000000000007"/>
    <s v="No"/>
    <n v="0"/>
    <n v="7.5100000000000007"/>
  </r>
  <r>
    <n v="25417"/>
    <n v="90002"/>
    <s v="Medium"/>
    <n v="1991"/>
    <x v="645"/>
    <x v="0"/>
    <s v="United States"/>
    <s v="West"/>
    <s v="Utah"/>
    <s v="Kearns"/>
    <n v="84118"/>
    <d v="2015-02-22T00:00:00"/>
    <d v="2015-02-24T00:00:00"/>
    <s v="Regular Air"/>
    <x v="1"/>
    <x v="0"/>
    <x v="7"/>
    <x v="3"/>
    <x v="661"/>
    <n v="47.9"/>
    <x v="8"/>
    <n v="862.19999999999993"/>
    <n v="23.95"/>
    <n v="431.09999999999997"/>
    <n v="5.86"/>
    <n v="425.23999999999995"/>
    <s v="No"/>
    <n v="0"/>
    <n v="425.23999999999995"/>
  </r>
  <r>
    <n v="19797"/>
    <n v="90333"/>
    <s v="Not Specified"/>
    <n v="1997"/>
    <x v="646"/>
    <x v="3"/>
    <s v="United States"/>
    <s v="South"/>
    <s v="South Carolina"/>
    <s v="Hilton Head Island"/>
    <n v="29915"/>
    <d v="2015-01-25T00:00:00"/>
    <d v="2015-01-28T00:00:00"/>
    <s v="Regular Air"/>
    <x v="3"/>
    <x v="2"/>
    <x v="5"/>
    <x v="3"/>
    <x v="322"/>
    <n v="125.99"/>
    <x v="0"/>
    <n v="503.96"/>
    <n v="75.593999999999994"/>
    <n v="302.37599999999998"/>
    <n v="8.99"/>
    <n v="192.59399999999999"/>
    <s v="No"/>
    <n v="0"/>
    <n v="192.59399999999999"/>
  </r>
  <r>
    <n v="19581"/>
    <n v="90334"/>
    <s v="Medium"/>
    <n v="1997"/>
    <x v="646"/>
    <x v="3"/>
    <s v="United States"/>
    <s v="South"/>
    <s v="South Carolina"/>
    <s v="Hilton Head Island"/>
    <n v="29915"/>
    <d v="2015-05-07T00:00:00"/>
    <d v="2015-05-08T00:00:00"/>
    <s v="Regular Air"/>
    <x v="3"/>
    <x v="2"/>
    <x v="13"/>
    <x v="2"/>
    <x v="524"/>
    <n v="16.48"/>
    <x v="4"/>
    <n v="115.36"/>
    <n v="9.8879999999999999"/>
    <n v="69.215999999999994"/>
    <n v="1.99"/>
    <n v="44.154000000000003"/>
    <s v="No"/>
    <n v="0"/>
    <n v="44.154000000000003"/>
  </r>
  <r>
    <n v="21003"/>
    <n v="90335"/>
    <s v="Low"/>
    <n v="1997"/>
    <x v="646"/>
    <x v="3"/>
    <s v="United States"/>
    <s v="South"/>
    <s v="South Carolina"/>
    <s v="Hilton Head Island"/>
    <n v="29915"/>
    <d v="2015-06-02T00:00:00"/>
    <d v="2015-06-02T00:00:00"/>
    <s v="Regular Air"/>
    <x v="3"/>
    <x v="0"/>
    <x v="8"/>
    <x v="3"/>
    <x v="662"/>
    <n v="24.92"/>
    <x v="12"/>
    <n v="24.92"/>
    <n v="12.46"/>
    <n v="12.46"/>
    <n v="12.98"/>
    <n v="-0.51999999999999957"/>
    <s v="No"/>
    <n v="0"/>
    <n v="-0.51999999999999957"/>
  </r>
  <r>
    <n v="20392"/>
    <n v="90568"/>
    <s v="Not Specified"/>
    <n v="1998"/>
    <x v="647"/>
    <x v="1"/>
    <s v="United States"/>
    <s v="East"/>
    <s v="New York"/>
    <s v="East Massapequa"/>
    <n v="11758"/>
    <d v="2015-06-03T00:00:00"/>
    <d v="2015-06-05T00:00:00"/>
    <s v="Regular Air"/>
    <x v="0"/>
    <x v="0"/>
    <x v="4"/>
    <x v="3"/>
    <x v="7"/>
    <n v="4.42"/>
    <x v="17"/>
    <n v="13.26"/>
    <n v="2.21"/>
    <n v="6.63"/>
    <n v="4.99"/>
    <n v="1.6399999999999997"/>
    <s v="No"/>
    <n v="0"/>
    <n v="1.6399999999999997"/>
  </r>
  <r>
    <n v="24075"/>
    <n v="91277"/>
    <s v="Medium"/>
    <n v="2004"/>
    <x v="648"/>
    <x v="0"/>
    <s v="United States"/>
    <s v="West"/>
    <s v="Montana"/>
    <s v="Bozeman"/>
    <n v="59715"/>
    <d v="2015-04-17T00:00:00"/>
    <d v="2015-04-19T00:00:00"/>
    <s v="Regular Air"/>
    <x v="1"/>
    <x v="0"/>
    <x v="8"/>
    <x v="3"/>
    <x v="21"/>
    <n v="4.24"/>
    <x v="5"/>
    <n v="42.400000000000006"/>
    <n v="2.12"/>
    <n v="21.200000000000003"/>
    <n v="5.41"/>
    <n v="15.790000000000003"/>
    <s v="No"/>
    <n v="0"/>
    <n v="15.790000000000003"/>
  </r>
  <r>
    <n v="24076"/>
    <n v="91277"/>
    <s v="Medium"/>
    <n v="2004"/>
    <x v="648"/>
    <x v="0"/>
    <s v="United States"/>
    <s v="West"/>
    <s v="Montana"/>
    <s v="Bozeman"/>
    <n v="59715"/>
    <d v="2015-04-17T00:00:00"/>
    <d v="2015-04-19T00:00:00"/>
    <s v="Regular Air"/>
    <x v="1"/>
    <x v="2"/>
    <x v="6"/>
    <x v="6"/>
    <x v="458"/>
    <n v="6783.02"/>
    <x v="12"/>
    <n v="6783.02"/>
    <n v="4069.8119999999999"/>
    <n v="4069.8119999999999"/>
    <n v="24.49"/>
    <n v="2688.7180000000008"/>
    <s v="No"/>
    <n v="0"/>
    <n v="2688.7180000000008"/>
  </r>
  <r>
    <n v="25251"/>
    <n v="88798"/>
    <s v="Not Specified"/>
    <n v="2006"/>
    <x v="649"/>
    <x v="0"/>
    <s v="United States"/>
    <s v="West"/>
    <s v="Colorado"/>
    <s v="Durango"/>
    <n v="81301"/>
    <d v="2015-03-05T00:00:00"/>
    <d v="2015-03-06T00:00:00"/>
    <s v="Regular Air"/>
    <x v="1"/>
    <x v="0"/>
    <x v="7"/>
    <x v="3"/>
    <x v="663"/>
    <n v="5.78"/>
    <x v="41"/>
    <n v="86.7"/>
    <n v="2.89"/>
    <n v="43.35"/>
    <n v="5.37"/>
    <n v="37.980000000000004"/>
    <s v="No"/>
    <n v="0"/>
    <n v="37.980000000000004"/>
  </r>
  <r>
    <n v="20006"/>
    <n v="86874"/>
    <s v="Medium"/>
    <n v="2016"/>
    <x v="650"/>
    <x v="2"/>
    <s v="United States"/>
    <s v="Central"/>
    <s v="Michigan"/>
    <s v="Southgate"/>
    <n v="48195"/>
    <d v="2015-06-18T00:00:00"/>
    <d v="2015-06-19T00:00:00"/>
    <s v="Regular Air"/>
    <x v="0"/>
    <x v="0"/>
    <x v="0"/>
    <x v="2"/>
    <x v="626"/>
    <n v="10.48"/>
    <x v="0"/>
    <n v="41.92"/>
    <n v="5.24"/>
    <n v="20.96"/>
    <n v="2.89"/>
    <n v="18.07"/>
    <s v="No"/>
    <n v="0"/>
    <n v="18.07"/>
  </r>
  <r>
    <n v="18989"/>
    <n v="88367"/>
    <s v="High"/>
    <n v="2014"/>
    <x v="651"/>
    <x v="2"/>
    <s v="United States"/>
    <s v="Central"/>
    <s v="Iowa"/>
    <s v="Council Bluffs"/>
    <n v="51503"/>
    <d v="2015-03-22T00:00:00"/>
    <d v="2015-03-24T00:00:00"/>
    <s v="Regular Air"/>
    <x v="1"/>
    <x v="2"/>
    <x v="13"/>
    <x v="2"/>
    <x v="246"/>
    <n v="39.479999999999997"/>
    <x v="0"/>
    <n v="157.91999999999999"/>
    <n v="23.687999999999999"/>
    <n v="94.751999999999995"/>
    <n v="1.99"/>
    <n v="61.17799999999999"/>
    <s v="No"/>
    <n v="0"/>
    <n v="61.17799999999999"/>
  </r>
  <r>
    <n v="18990"/>
    <n v="88367"/>
    <s v="High"/>
    <n v="2014"/>
    <x v="651"/>
    <x v="2"/>
    <s v="United States"/>
    <s v="Central"/>
    <s v="Iowa"/>
    <s v="Council Bluffs"/>
    <n v="51503"/>
    <d v="2015-03-22T00:00:00"/>
    <d v="2015-03-24T00:00:00"/>
    <s v="Regular Air"/>
    <x v="1"/>
    <x v="0"/>
    <x v="9"/>
    <x v="3"/>
    <x v="41"/>
    <n v="4.91"/>
    <x v="14"/>
    <n v="9.82"/>
    <n v="2.4550000000000001"/>
    <n v="4.91"/>
    <n v="0.5"/>
    <n v="4.41"/>
    <s v="No"/>
    <n v="0"/>
    <n v="4.41"/>
  </r>
  <r>
    <n v="21573"/>
    <n v="88368"/>
    <s v="Critical"/>
    <n v="2014"/>
    <x v="651"/>
    <x v="2"/>
    <s v="United States"/>
    <s v="Central"/>
    <s v="Iowa"/>
    <s v="Council Bluffs"/>
    <n v="51503"/>
    <d v="2015-04-04T00:00:00"/>
    <d v="2015-04-04T00:00:00"/>
    <s v="Regular Air"/>
    <x v="1"/>
    <x v="0"/>
    <x v="7"/>
    <x v="3"/>
    <x v="664"/>
    <n v="6.48"/>
    <x v="1"/>
    <n v="77.760000000000005"/>
    <n v="3.24"/>
    <n v="38.880000000000003"/>
    <n v="7.49"/>
    <n v="31.39"/>
    <s v="No"/>
    <n v="0"/>
    <n v="31.39"/>
  </r>
  <r>
    <n v="25557"/>
    <n v="86933"/>
    <s v="Critical"/>
    <n v="2020"/>
    <x v="652"/>
    <x v="1"/>
    <s v="United States"/>
    <s v="East"/>
    <s v="Pennsylvania"/>
    <s v="Plum"/>
    <n v="15239"/>
    <d v="2015-02-13T00:00:00"/>
    <d v="2015-02-15T00:00:00"/>
    <s v="Delivery Truck"/>
    <x v="1"/>
    <x v="1"/>
    <x v="14"/>
    <x v="5"/>
    <x v="665"/>
    <n v="120.98"/>
    <x v="21"/>
    <n v="1330.78"/>
    <n v="60.49"/>
    <n v="665.39"/>
    <n v="58.64"/>
    <n v="606.75"/>
    <s v="No"/>
    <n v="0"/>
    <n v="606.75"/>
  </r>
  <r>
    <n v="22145"/>
    <n v="91059"/>
    <s v="Critical"/>
    <n v="2030"/>
    <x v="653"/>
    <x v="2"/>
    <s v="United States"/>
    <s v="Central"/>
    <s v="Texas"/>
    <s v="Greenville"/>
    <n v="75401"/>
    <d v="2015-03-17T00:00:00"/>
    <d v="2015-03-17T00:00:00"/>
    <s v="Regular Air"/>
    <x v="0"/>
    <x v="2"/>
    <x v="6"/>
    <x v="4"/>
    <x v="666"/>
    <n v="120.97"/>
    <x v="3"/>
    <n v="1935.52"/>
    <n v="72.581999999999994"/>
    <n v="1161.3119999999999"/>
    <n v="7.11"/>
    <n v="767.09800000000007"/>
    <s v="No"/>
    <n v="0"/>
    <n v="767.09800000000007"/>
  </r>
  <r>
    <n v="22146"/>
    <n v="91059"/>
    <s v="Critical"/>
    <n v="2030"/>
    <x v="653"/>
    <x v="2"/>
    <s v="United States"/>
    <s v="Central"/>
    <s v="Texas"/>
    <s v="Greenville"/>
    <n v="75401"/>
    <d v="2015-03-17T00:00:00"/>
    <d v="2015-03-19T00:00:00"/>
    <s v="Regular Air"/>
    <x v="0"/>
    <x v="2"/>
    <x v="5"/>
    <x v="3"/>
    <x v="667"/>
    <n v="195.99"/>
    <x v="3"/>
    <n v="3135.84"/>
    <n v="117.59399999999999"/>
    <n v="1881.5039999999999"/>
    <n v="4.2"/>
    <n v="1250.1360000000002"/>
    <s v="No"/>
    <n v="0"/>
    <n v="1250.1360000000002"/>
  </r>
  <r>
    <n v="20654"/>
    <n v="91060"/>
    <s v="Medium"/>
    <n v="2030"/>
    <x v="653"/>
    <x v="2"/>
    <s v="United States"/>
    <s v="Central"/>
    <s v="Texas"/>
    <s v="Greenville"/>
    <n v="75401"/>
    <d v="2015-03-18T00:00:00"/>
    <d v="2015-03-20T00:00:00"/>
    <s v="Regular Air"/>
    <x v="0"/>
    <x v="0"/>
    <x v="7"/>
    <x v="3"/>
    <x v="209"/>
    <n v="55.98"/>
    <x v="13"/>
    <n v="727.74"/>
    <n v="27.99"/>
    <n v="363.87"/>
    <n v="4.8600000000000003"/>
    <n v="359.01"/>
    <s v="No"/>
    <n v="0"/>
    <n v="359.01"/>
  </r>
  <r>
    <n v="25918"/>
    <n v="87117"/>
    <s v="Critical"/>
    <n v="2035"/>
    <x v="654"/>
    <x v="3"/>
    <s v="United States"/>
    <s v="South"/>
    <s v="Florida"/>
    <s v="Palm Beach Gardens"/>
    <n v="33403"/>
    <d v="2015-05-18T00:00:00"/>
    <d v="2015-05-20T00:00:00"/>
    <s v="Regular Air"/>
    <x v="3"/>
    <x v="0"/>
    <x v="3"/>
    <x v="0"/>
    <x v="668"/>
    <n v="1.89"/>
    <x v="16"/>
    <n v="37.799999999999997"/>
    <n v="0.94499999999999995"/>
    <n v="18.899999999999999"/>
    <n v="0.76"/>
    <n v="18.139999999999997"/>
    <s v="No"/>
    <n v="0"/>
    <n v="18.139999999999997"/>
  </r>
  <r>
    <n v="19733"/>
    <n v="89333"/>
    <s v="Not Specified"/>
    <n v="2037"/>
    <x v="655"/>
    <x v="0"/>
    <s v="United States"/>
    <s v="West"/>
    <s v="Montana"/>
    <s v="Bozeman"/>
    <n v="59715"/>
    <d v="2015-03-12T00:00:00"/>
    <d v="2015-03-14T00:00:00"/>
    <s v="Regular Air"/>
    <x v="2"/>
    <x v="2"/>
    <x v="13"/>
    <x v="3"/>
    <x v="414"/>
    <n v="73.98"/>
    <x v="0"/>
    <n v="295.92"/>
    <n v="44.387999999999998"/>
    <n v="177.55199999999999"/>
    <n v="14.52"/>
    <n v="103.84800000000003"/>
    <s v="No"/>
    <n v="0"/>
    <n v="103.84800000000003"/>
  </r>
  <r>
    <n v="22018"/>
    <n v="89334"/>
    <s v="High"/>
    <n v="2038"/>
    <x v="656"/>
    <x v="1"/>
    <s v="United States"/>
    <s v="East"/>
    <s v="New York"/>
    <s v="Mount Vernon"/>
    <n v="10550"/>
    <d v="2015-04-21T00:00:00"/>
    <d v="2015-04-21T00:00:00"/>
    <s v="Regular Air"/>
    <x v="2"/>
    <x v="0"/>
    <x v="7"/>
    <x v="3"/>
    <x v="399"/>
    <n v="40.99"/>
    <x v="4"/>
    <n v="286.93"/>
    <n v="20.495000000000001"/>
    <n v="143.465"/>
    <n v="17.48"/>
    <n v="125.985"/>
    <s v="No"/>
    <n v="0"/>
    <n v="125.985"/>
  </r>
  <r>
    <n v="24731"/>
    <n v="88692"/>
    <s v="Low"/>
    <n v="2044"/>
    <x v="657"/>
    <x v="3"/>
    <s v="United States"/>
    <s v="South"/>
    <s v="Arkansas"/>
    <s v="Rogers"/>
    <n v="72756"/>
    <d v="2015-06-24T00:00:00"/>
    <d v="2015-07-01T00:00:00"/>
    <s v="Regular Air"/>
    <x v="0"/>
    <x v="2"/>
    <x v="5"/>
    <x v="0"/>
    <x v="427"/>
    <n v="20.99"/>
    <x v="6"/>
    <n v="125.94"/>
    <n v="12.593999999999999"/>
    <n v="75.563999999999993"/>
    <n v="2.5"/>
    <n v="47.876000000000005"/>
    <s v="No"/>
    <n v="0"/>
    <n v="47.876000000000005"/>
  </r>
  <r>
    <n v="22970"/>
    <n v="88219"/>
    <s v="Critical"/>
    <n v="2046"/>
    <x v="658"/>
    <x v="2"/>
    <s v="United States"/>
    <s v="Central"/>
    <s v="Kansas"/>
    <s v="Liberal"/>
    <n v="67901"/>
    <d v="2015-06-12T00:00:00"/>
    <d v="2015-06-14T00:00:00"/>
    <s v="Regular Air"/>
    <x v="0"/>
    <x v="0"/>
    <x v="7"/>
    <x v="3"/>
    <x v="669"/>
    <n v="4.28"/>
    <x v="4"/>
    <n v="29.96"/>
    <n v="2.14"/>
    <n v="14.98"/>
    <n v="5.68"/>
    <n v="9.3000000000000007"/>
    <s v="No"/>
    <n v="0"/>
    <n v="9.3000000000000007"/>
  </r>
  <r>
    <n v="22971"/>
    <n v="88219"/>
    <s v="Critical"/>
    <n v="2046"/>
    <x v="658"/>
    <x v="2"/>
    <s v="United States"/>
    <s v="Central"/>
    <s v="Kansas"/>
    <s v="Liberal"/>
    <n v="67901"/>
    <d v="2015-06-12T00:00:00"/>
    <d v="2015-06-14T00:00:00"/>
    <s v="Delivery Truck"/>
    <x v="0"/>
    <x v="1"/>
    <x v="11"/>
    <x v="5"/>
    <x v="670"/>
    <n v="376.13"/>
    <x v="13"/>
    <n v="4889.6899999999996"/>
    <n v="188.065"/>
    <n v="2444.8449999999998"/>
    <n v="85.63"/>
    <n v="2359.2149999999997"/>
    <s v="No"/>
    <n v="0"/>
    <n v="2359.2149999999997"/>
  </r>
  <r>
    <n v="22972"/>
    <n v="88219"/>
    <s v="Critical"/>
    <n v="2046"/>
    <x v="658"/>
    <x v="2"/>
    <s v="United States"/>
    <s v="Central"/>
    <s v="Kansas"/>
    <s v="Liberal"/>
    <n v="67901"/>
    <d v="2015-06-12T00:00:00"/>
    <d v="2015-06-13T00:00:00"/>
    <s v="Delivery Truck"/>
    <x v="0"/>
    <x v="1"/>
    <x v="11"/>
    <x v="5"/>
    <x v="651"/>
    <n v="424.21"/>
    <x v="7"/>
    <n v="7211.57"/>
    <n v="212.10499999999999"/>
    <n v="3605.7849999999999"/>
    <n v="110.2"/>
    <n v="3495.585"/>
    <s v="No"/>
    <n v="0"/>
    <n v="3495.585"/>
  </r>
  <r>
    <n v="22973"/>
    <n v="88219"/>
    <s v="Critical"/>
    <n v="2046"/>
    <x v="658"/>
    <x v="2"/>
    <s v="United States"/>
    <s v="Central"/>
    <s v="Kansas"/>
    <s v="Liberal"/>
    <n v="67901"/>
    <d v="2015-06-12T00:00:00"/>
    <d v="2015-06-14T00:00:00"/>
    <s v="Regular Air"/>
    <x v="0"/>
    <x v="2"/>
    <x v="5"/>
    <x v="3"/>
    <x v="258"/>
    <n v="195.99"/>
    <x v="0"/>
    <n v="783.96"/>
    <n v="117.59399999999999"/>
    <n v="470.37599999999998"/>
    <n v="8.99"/>
    <n v="304.59400000000005"/>
    <s v="No"/>
    <n v="0"/>
    <n v="304.59400000000005"/>
  </r>
  <r>
    <n v="18497"/>
    <n v="88220"/>
    <s v="High"/>
    <n v="2049"/>
    <x v="659"/>
    <x v="3"/>
    <s v="United States"/>
    <s v="South"/>
    <s v="Virginia"/>
    <s v="Harrisonburg"/>
    <n v="22801"/>
    <d v="2015-06-21T00:00:00"/>
    <d v="2015-06-23T00:00:00"/>
    <s v="Regular Air"/>
    <x v="0"/>
    <x v="2"/>
    <x v="13"/>
    <x v="2"/>
    <x v="108"/>
    <n v="15.28"/>
    <x v="22"/>
    <n v="290.32"/>
    <n v="9.1679999999999993"/>
    <n v="174.19199999999998"/>
    <n v="1.99"/>
    <n v="114.13800000000002"/>
    <s v="No"/>
    <n v="0"/>
    <n v="114.13800000000002"/>
  </r>
  <r>
    <n v="18498"/>
    <n v="88220"/>
    <s v="High"/>
    <n v="2049"/>
    <x v="659"/>
    <x v="3"/>
    <s v="United States"/>
    <s v="South"/>
    <s v="Virginia"/>
    <s v="Harrisonburg"/>
    <n v="22801"/>
    <d v="2015-06-21T00:00:00"/>
    <d v="2015-06-24T00:00:00"/>
    <s v="Regular Air"/>
    <x v="0"/>
    <x v="0"/>
    <x v="0"/>
    <x v="0"/>
    <x v="671"/>
    <n v="1.76"/>
    <x v="13"/>
    <n v="22.88"/>
    <n v="0.88"/>
    <n v="11.44"/>
    <n v="0.7"/>
    <n v="10.74"/>
    <s v="No"/>
    <n v="0"/>
    <n v="10.74"/>
  </r>
  <r>
    <n v="18251"/>
    <n v="87234"/>
    <s v="Not Specified"/>
    <n v="2052"/>
    <x v="660"/>
    <x v="0"/>
    <s v="United States"/>
    <s v="West"/>
    <s v="New Mexico"/>
    <s v="Albuquerque"/>
    <n v="87105"/>
    <d v="2015-02-19T00:00:00"/>
    <d v="2015-02-21T00:00:00"/>
    <s v="Regular Air"/>
    <x v="1"/>
    <x v="2"/>
    <x v="13"/>
    <x v="2"/>
    <x v="323"/>
    <n v="31.78"/>
    <x v="13"/>
    <n v="413.14"/>
    <n v="19.068000000000001"/>
    <n v="247.88400000000001"/>
    <n v="1.99"/>
    <n v="163.26599999999996"/>
    <s v="No"/>
    <n v="0"/>
    <n v="163.26599999999996"/>
  </r>
  <r>
    <n v="18252"/>
    <n v="87234"/>
    <s v="Not Specified"/>
    <n v="2052"/>
    <x v="660"/>
    <x v="0"/>
    <s v="United States"/>
    <s v="West"/>
    <s v="New Mexico"/>
    <s v="Albuquerque"/>
    <n v="87105"/>
    <d v="2015-02-19T00:00:00"/>
    <d v="2015-02-20T00:00:00"/>
    <s v="Regular Air"/>
    <x v="1"/>
    <x v="0"/>
    <x v="4"/>
    <x v="3"/>
    <x v="70"/>
    <n v="5.98"/>
    <x v="29"/>
    <n v="29.900000000000002"/>
    <n v="2.99"/>
    <n v="14.950000000000001"/>
    <n v="2.5"/>
    <n v="12.450000000000001"/>
    <s v="No"/>
    <n v="0"/>
    <n v="12.450000000000001"/>
  </r>
  <r>
    <n v="18253"/>
    <n v="87234"/>
    <s v="Not Specified"/>
    <n v="2052"/>
    <x v="660"/>
    <x v="0"/>
    <s v="United States"/>
    <s v="West"/>
    <s v="New Mexico"/>
    <s v="Albuquerque"/>
    <n v="87105"/>
    <d v="2015-02-19T00:00:00"/>
    <d v="2015-02-20T00:00:00"/>
    <s v="Express Air"/>
    <x v="1"/>
    <x v="2"/>
    <x v="5"/>
    <x v="3"/>
    <x v="337"/>
    <n v="35.99"/>
    <x v="22"/>
    <n v="683.81000000000006"/>
    <n v="21.594000000000001"/>
    <n v="410.286"/>
    <n v="1.1000000000000001"/>
    <n v="272.42400000000004"/>
    <s v="No"/>
    <n v="0"/>
    <n v="272.42400000000004"/>
  </r>
  <r>
    <n v="20481"/>
    <n v="88040"/>
    <s v="Medium"/>
    <n v="2058"/>
    <x v="661"/>
    <x v="3"/>
    <s v="United States"/>
    <s v="South"/>
    <s v="North Carolina"/>
    <s v="Hickory"/>
    <n v="28601"/>
    <d v="2015-02-13T00:00:00"/>
    <d v="2015-02-15T00:00:00"/>
    <s v="Regular Air"/>
    <x v="0"/>
    <x v="0"/>
    <x v="7"/>
    <x v="3"/>
    <x v="381"/>
    <n v="5.98"/>
    <x v="29"/>
    <n v="29.900000000000002"/>
    <n v="2.99"/>
    <n v="14.950000000000001"/>
    <n v="5.46"/>
    <n v="9.490000000000002"/>
    <s v="No"/>
    <n v="0"/>
    <n v="9.490000000000002"/>
  </r>
  <r>
    <n v="23499"/>
    <n v="88039"/>
    <s v="Not Specified"/>
    <n v="2059"/>
    <x v="662"/>
    <x v="3"/>
    <s v="United States"/>
    <s v="South"/>
    <s v="North Carolina"/>
    <s v="High Point"/>
    <n v="27260"/>
    <d v="2015-01-17T00:00:00"/>
    <d v="2015-01-18T00:00:00"/>
    <s v="Regular Air"/>
    <x v="0"/>
    <x v="2"/>
    <x v="13"/>
    <x v="2"/>
    <x v="137"/>
    <n v="28.48"/>
    <x v="13"/>
    <n v="370.24"/>
    <n v="17.088000000000001"/>
    <n v="222.14400000000001"/>
    <n v="1.99"/>
    <n v="146.10599999999999"/>
    <s v="No"/>
    <n v="0"/>
    <n v="146.10599999999999"/>
  </r>
  <r>
    <n v="21632"/>
    <n v="88041"/>
    <s v="Critical"/>
    <n v="2059"/>
    <x v="662"/>
    <x v="3"/>
    <s v="United States"/>
    <s v="South"/>
    <s v="North Carolina"/>
    <s v="High Point"/>
    <n v="27260"/>
    <d v="2015-03-27T00:00:00"/>
    <d v="2015-03-28T00:00:00"/>
    <s v="Regular Air"/>
    <x v="0"/>
    <x v="0"/>
    <x v="0"/>
    <x v="0"/>
    <x v="672"/>
    <n v="9.85"/>
    <x v="1"/>
    <n v="118.19999999999999"/>
    <n v="4.9249999999999998"/>
    <n v="59.099999999999994"/>
    <n v="4.82"/>
    <n v="54.279999999999994"/>
    <s v="No"/>
    <n v="0"/>
    <n v="54.279999999999994"/>
  </r>
  <r>
    <n v="21633"/>
    <n v="88041"/>
    <s v="Critical"/>
    <n v="2059"/>
    <x v="662"/>
    <x v="3"/>
    <s v="United States"/>
    <s v="South"/>
    <s v="North Carolina"/>
    <s v="High Point"/>
    <n v="27260"/>
    <d v="2015-03-27T00:00:00"/>
    <d v="2015-03-28T00:00:00"/>
    <s v="Regular Air"/>
    <x v="0"/>
    <x v="2"/>
    <x v="5"/>
    <x v="3"/>
    <x v="442"/>
    <n v="125.99"/>
    <x v="23"/>
    <n v="1133.9099999999999"/>
    <n v="75.593999999999994"/>
    <n v="680.346"/>
    <n v="7.69"/>
    <n v="445.87399999999985"/>
    <s v="No"/>
    <n v="0"/>
    <n v="445.87399999999985"/>
  </r>
  <r>
    <n v="20841"/>
    <n v="87146"/>
    <s v="Medium"/>
    <n v="2061"/>
    <x v="663"/>
    <x v="2"/>
    <s v="United States"/>
    <s v="Central"/>
    <s v="Nebraska"/>
    <s v="North Platte"/>
    <n v="69101"/>
    <d v="2015-01-29T00:00:00"/>
    <d v="2015-01-31T00:00:00"/>
    <s v="Delivery Truck"/>
    <x v="0"/>
    <x v="1"/>
    <x v="14"/>
    <x v="5"/>
    <x v="673"/>
    <n v="240.98"/>
    <x v="12"/>
    <n v="240.98"/>
    <n v="120.49"/>
    <n v="120.49"/>
    <n v="60.2"/>
    <n v="60.289999999999992"/>
    <s v="No"/>
    <n v="0"/>
    <n v="60.289999999999992"/>
  </r>
  <r>
    <n v="20840"/>
    <n v="87146"/>
    <s v="Medium"/>
    <n v="2062"/>
    <x v="664"/>
    <x v="3"/>
    <s v="United States"/>
    <s v="South"/>
    <s v="Virginia"/>
    <s v="Mechanicsville"/>
    <n v="23111"/>
    <d v="2015-01-29T00:00:00"/>
    <d v="2015-02-01T00:00:00"/>
    <s v="Regular Air"/>
    <x v="0"/>
    <x v="0"/>
    <x v="8"/>
    <x v="3"/>
    <x v="534"/>
    <n v="420.98"/>
    <x v="5"/>
    <n v="4209.8"/>
    <n v="210.49"/>
    <n v="2104.9"/>
    <n v="19.989999999999998"/>
    <n v="2084.9100000000003"/>
    <s v="No"/>
    <n v="0"/>
    <n v="2084.9100000000003"/>
  </r>
  <r>
    <n v="22511"/>
    <n v="87148"/>
    <s v="Low"/>
    <n v="2062"/>
    <x v="664"/>
    <x v="3"/>
    <s v="United States"/>
    <s v="South"/>
    <s v="Virginia"/>
    <s v="Mechanicsville"/>
    <n v="23111"/>
    <d v="2015-06-26T00:00:00"/>
    <d v="2015-06-30T00:00:00"/>
    <s v="Delivery Truck"/>
    <x v="0"/>
    <x v="1"/>
    <x v="1"/>
    <x v="1"/>
    <x v="34"/>
    <n v="291.73"/>
    <x v="2"/>
    <n v="6418.06"/>
    <n v="145.86500000000001"/>
    <n v="3209.03"/>
    <n v="48.8"/>
    <n v="3160.23"/>
    <s v="No"/>
    <n v="0"/>
    <n v="3160.23"/>
  </r>
  <r>
    <n v="25759"/>
    <n v="87147"/>
    <s v="Low"/>
    <n v="2063"/>
    <x v="665"/>
    <x v="3"/>
    <s v="United States"/>
    <s v="South"/>
    <s v="Virginia"/>
    <s v="Newport News"/>
    <n v="23602"/>
    <d v="2015-05-08T00:00:00"/>
    <d v="2015-05-08T00:00:00"/>
    <s v="Regular Air"/>
    <x v="0"/>
    <x v="2"/>
    <x v="13"/>
    <x v="3"/>
    <x v="394"/>
    <n v="300.97000000000003"/>
    <x v="12"/>
    <n v="300.97000000000003"/>
    <n v="180.58200000000002"/>
    <n v="180.58200000000002"/>
    <n v="7.18"/>
    <n v="113.208"/>
    <s v="No"/>
    <n v="0"/>
    <n v="113.208"/>
  </r>
  <r>
    <n v="25228"/>
    <n v="85833"/>
    <s v="Medium"/>
    <n v="2066"/>
    <x v="666"/>
    <x v="3"/>
    <s v="United States"/>
    <s v="South"/>
    <s v="North Carolina"/>
    <s v="Indian Trail"/>
    <n v="28079"/>
    <d v="2015-03-26T00:00:00"/>
    <d v="2015-03-27T00:00:00"/>
    <s v="Regular Air"/>
    <x v="1"/>
    <x v="0"/>
    <x v="10"/>
    <x v="3"/>
    <x v="254"/>
    <n v="20.89"/>
    <x v="4"/>
    <n v="146.23000000000002"/>
    <n v="10.445"/>
    <n v="73.115000000000009"/>
    <n v="11.52"/>
    <n v="61.595000000000013"/>
    <s v="No"/>
    <n v="0"/>
    <n v="61.595000000000013"/>
  </r>
  <r>
    <n v="24748"/>
    <n v="85834"/>
    <s v="Critical"/>
    <n v="2066"/>
    <x v="666"/>
    <x v="3"/>
    <s v="United States"/>
    <s v="South"/>
    <s v="North Carolina"/>
    <s v="Indian Trail"/>
    <n v="28079"/>
    <d v="2015-03-31T00:00:00"/>
    <d v="2015-04-01T00:00:00"/>
    <s v="Express Air"/>
    <x v="1"/>
    <x v="2"/>
    <x v="5"/>
    <x v="4"/>
    <x v="160"/>
    <n v="20.99"/>
    <x v="14"/>
    <n v="41.98"/>
    <n v="12.593999999999999"/>
    <n v="25.187999999999999"/>
    <n v="4.8099999999999996"/>
    <n v="11.981999999999999"/>
    <s v="No"/>
    <n v="0"/>
    <n v="11.981999999999999"/>
  </r>
  <r>
    <n v="25381"/>
    <n v="85835"/>
    <s v="Low"/>
    <n v="2066"/>
    <x v="666"/>
    <x v="3"/>
    <s v="United States"/>
    <s v="South"/>
    <s v="North Carolina"/>
    <s v="Indian Trail"/>
    <n v="28079"/>
    <d v="2015-04-19T00:00:00"/>
    <d v="2015-04-23T00:00:00"/>
    <s v="Regular Air"/>
    <x v="0"/>
    <x v="0"/>
    <x v="8"/>
    <x v="3"/>
    <x v="21"/>
    <n v="4.24"/>
    <x v="15"/>
    <n v="33.92"/>
    <n v="2.12"/>
    <n v="16.96"/>
    <n v="5.41"/>
    <n v="11.55"/>
    <s v="No"/>
    <n v="0"/>
    <n v="11.55"/>
  </r>
  <r>
    <n v="21901"/>
    <n v="88554"/>
    <s v="Medium"/>
    <n v="2069"/>
    <x v="667"/>
    <x v="3"/>
    <s v="United States"/>
    <s v="South"/>
    <s v="Kentucky"/>
    <s v="Fort Thomas"/>
    <n v="41075"/>
    <d v="2015-01-12T00:00:00"/>
    <d v="2015-01-14T00:00:00"/>
    <s v="Regular Air"/>
    <x v="3"/>
    <x v="2"/>
    <x v="13"/>
    <x v="3"/>
    <x v="456"/>
    <n v="40.98"/>
    <x v="17"/>
    <n v="122.94"/>
    <n v="24.587999999999997"/>
    <n v="73.763999999999996"/>
    <n v="6.5"/>
    <n v="42.676000000000002"/>
    <s v="No"/>
    <n v="0"/>
    <n v="42.676000000000002"/>
  </r>
  <r>
    <n v="19567"/>
    <n v="88558"/>
    <s v="Low"/>
    <n v="2070"/>
    <x v="668"/>
    <x v="2"/>
    <s v="United States"/>
    <s v="Central"/>
    <s v="Michigan"/>
    <s v="Eastpointe"/>
    <n v="48021"/>
    <d v="2015-05-16T00:00:00"/>
    <d v="2015-05-20T00:00:00"/>
    <s v="Regular Air"/>
    <x v="0"/>
    <x v="2"/>
    <x v="5"/>
    <x v="0"/>
    <x v="351"/>
    <n v="35.99"/>
    <x v="29"/>
    <n v="179.95000000000002"/>
    <n v="21.594000000000001"/>
    <n v="107.97"/>
    <n v="5.99"/>
    <n v="65.990000000000023"/>
    <s v="No"/>
    <n v="0"/>
    <n v="65.990000000000023"/>
  </r>
  <r>
    <n v="20498"/>
    <n v="88555"/>
    <s v="Not Specified"/>
    <n v="2071"/>
    <x v="669"/>
    <x v="2"/>
    <s v="United States"/>
    <s v="Central"/>
    <s v="Michigan"/>
    <s v="Farmington Hills"/>
    <n v="48336"/>
    <d v="2015-02-01T00:00:00"/>
    <d v="2015-02-01T00:00:00"/>
    <s v="Regular Air"/>
    <x v="0"/>
    <x v="2"/>
    <x v="13"/>
    <x v="2"/>
    <x v="674"/>
    <n v="60.98"/>
    <x v="24"/>
    <n v="1402.54"/>
    <n v="36.587999999999994"/>
    <n v="841.52399999999989"/>
    <n v="1.99"/>
    <n v="559.02600000000007"/>
    <s v="No"/>
    <n v="0"/>
    <n v="559.02600000000007"/>
  </r>
  <r>
    <n v="20499"/>
    <n v="88555"/>
    <s v="Not Specified"/>
    <n v="2071"/>
    <x v="669"/>
    <x v="2"/>
    <s v="United States"/>
    <s v="Central"/>
    <s v="Michigan"/>
    <s v="Farmington Hills"/>
    <n v="48336"/>
    <d v="2015-02-01T00:00:00"/>
    <d v="2015-02-02T00:00:00"/>
    <s v="Regular Air"/>
    <x v="0"/>
    <x v="0"/>
    <x v="9"/>
    <x v="3"/>
    <x v="675"/>
    <n v="3.08"/>
    <x v="21"/>
    <n v="33.880000000000003"/>
    <n v="1.54"/>
    <n v="16.940000000000001"/>
    <n v="0.99"/>
    <n v="15.950000000000001"/>
    <s v="No"/>
    <n v="0"/>
    <n v="15.950000000000001"/>
  </r>
  <r>
    <n v="19568"/>
    <n v="88558"/>
    <s v="Low"/>
    <n v="2071"/>
    <x v="669"/>
    <x v="2"/>
    <s v="United States"/>
    <s v="Central"/>
    <s v="Michigan"/>
    <s v="Farmington Hills"/>
    <n v="48336"/>
    <d v="2015-05-16T00:00:00"/>
    <d v="2015-05-23T00:00:00"/>
    <s v="Express Air"/>
    <x v="0"/>
    <x v="2"/>
    <x v="5"/>
    <x v="3"/>
    <x v="411"/>
    <n v="65.989999999999995"/>
    <x v="16"/>
    <n v="1319.8"/>
    <n v="39.593999999999994"/>
    <n v="791.87999999999988"/>
    <n v="5.92"/>
    <n v="522.00000000000011"/>
    <s v="No"/>
    <n v="0"/>
    <n v="522.00000000000011"/>
  </r>
  <r>
    <n v="20500"/>
    <n v="88555"/>
    <s v="Not Specified"/>
    <n v="2072"/>
    <x v="670"/>
    <x v="2"/>
    <s v="United States"/>
    <s v="Central"/>
    <s v="Michigan"/>
    <s v="Flint"/>
    <n v="48505"/>
    <d v="2015-02-01T00:00:00"/>
    <d v="2015-02-03T00:00:00"/>
    <s v="Regular Air"/>
    <x v="0"/>
    <x v="0"/>
    <x v="7"/>
    <x v="0"/>
    <x v="676"/>
    <n v="10.31"/>
    <x v="24"/>
    <n v="237.13000000000002"/>
    <n v="5.1550000000000002"/>
    <n v="118.56500000000001"/>
    <n v="1.79"/>
    <n v="116.77500000000001"/>
    <s v="No"/>
    <n v="0"/>
    <n v="116.77500000000001"/>
  </r>
  <r>
    <n v="20824"/>
    <n v="88556"/>
    <s v="High"/>
    <n v="2072"/>
    <x v="670"/>
    <x v="2"/>
    <s v="United States"/>
    <s v="Central"/>
    <s v="Michigan"/>
    <s v="Flint"/>
    <n v="48505"/>
    <d v="2015-02-11T00:00:00"/>
    <d v="2015-02-13T00:00:00"/>
    <s v="Delivery Truck"/>
    <x v="0"/>
    <x v="1"/>
    <x v="14"/>
    <x v="5"/>
    <x v="343"/>
    <n v="260.98"/>
    <x v="33"/>
    <n v="3653.7200000000003"/>
    <n v="130.49"/>
    <n v="1826.8600000000001"/>
    <n v="41.91"/>
    <n v="1784.95"/>
    <s v="No"/>
    <n v="0"/>
    <n v="1784.95"/>
  </r>
  <r>
    <n v="20825"/>
    <n v="88556"/>
    <s v="High"/>
    <n v="2072"/>
    <x v="670"/>
    <x v="2"/>
    <s v="United States"/>
    <s v="Central"/>
    <s v="Michigan"/>
    <s v="Flint"/>
    <n v="48505"/>
    <d v="2015-02-11T00:00:00"/>
    <d v="2015-02-13T00:00:00"/>
    <s v="Regular Air"/>
    <x v="0"/>
    <x v="1"/>
    <x v="2"/>
    <x v="2"/>
    <x v="677"/>
    <n v="10.52"/>
    <x v="21"/>
    <n v="115.72"/>
    <n v="5.26"/>
    <n v="57.86"/>
    <n v="7.94"/>
    <n v="49.92"/>
    <s v="No"/>
    <n v="0"/>
    <n v="49.92"/>
  </r>
  <r>
    <n v="20826"/>
    <n v="88556"/>
    <s v="High"/>
    <n v="2072"/>
    <x v="670"/>
    <x v="2"/>
    <s v="United States"/>
    <s v="Central"/>
    <s v="Michigan"/>
    <s v="Flint"/>
    <n v="48505"/>
    <d v="2015-02-11T00:00:00"/>
    <d v="2015-02-13T00:00:00"/>
    <s v="Express Air"/>
    <x v="0"/>
    <x v="0"/>
    <x v="7"/>
    <x v="3"/>
    <x v="678"/>
    <n v="5.98"/>
    <x v="33"/>
    <n v="83.72"/>
    <n v="2.99"/>
    <n v="41.86"/>
    <n v="7.5"/>
    <n v="34.36"/>
    <s v="No"/>
    <n v="0"/>
    <n v="34.36"/>
  </r>
  <r>
    <n v="24677"/>
    <n v="88557"/>
    <s v="Not Specified"/>
    <n v="2073"/>
    <x v="671"/>
    <x v="2"/>
    <s v="United States"/>
    <s v="Central"/>
    <s v="Michigan"/>
    <s v="Garden City"/>
    <n v="48135"/>
    <d v="2015-04-07T00:00:00"/>
    <d v="2015-04-09T00:00:00"/>
    <s v="Delivery Truck"/>
    <x v="3"/>
    <x v="1"/>
    <x v="1"/>
    <x v="1"/>
    <x v="34"/>
    <n v="291.73"/>
    <x v="6"/>
    <n v="1750.38"/>
    <n v="145.86500000000001"/>
    <n v="875.19"/>
    <n v="48.8"/>
    <n v="826.3900000000001"/>
    <s v="No"/>
    <n v="0"/>
    <n v="826.3900000000001"/>
  </r>
  <r>
    <n v="24094"/>
    <n v="86092"/>
    <s v="Low"/>
    <n v="2081"/>
    <x v="672"/>
    <x v="1"/>
    <s v="United States"/>
    <s v="East"/>
    <s v="New York"/>
    <s v="Ithaca"/>
    <n v="14853"/>
    <d v="2015-01-03T00:00:00"/>
    <d v="2015-01-05T00:00:00"/>
    <s v="Regular Air"/>
    <x v="0"/>
    <x v="0"/>
    <x v="3"/>
    <x v="0"/>
    <x v="679"/>
    <n v="1.48"/>
    <x v="6"/>
    <n v="8.879999999999999"/>
    <n v="0.74"/>
    <n v="4.4399999999999995"/>
    <n v="0.7"/>
    <n v="3.7399999999999993"/>
    <s v="No"/>
    <n v="0"/>
    <n v="3.7399999999999993"/>
  </r>
  <r>
    <n v="21697"/>
    <n v="88348"/>
    <s v="Low"/>
    <n v="2089"/>
    <x v="673"/>
    <x v="1"/>
    <s v="United States"/>
    <s v="East"/>
    <s v="New York"/>
    <s v="New City"/>
    <n v="10956"/>
    <d v="2015-06-30T00:00:00"/>
    <d v="2015-07-06T00:00:00"/>
    <s v="Regular Air"/>
    <x v="0"/>
    <x v="0"/>
    <x v="15"/>
    <x v="3"/>
    <x v="680"/>
    <n v="38.06"/>
    <x v="7"/>
    <n v="647.02"/>
    <n v="19.03"/>
    <n v="323.51"/>
    <n v="4.5"/>
    <n v="319.01"/>
    <s v="No"/>
    <n v="0"/>
    <n v="319.01"/>
  </r>
  <r>
    <n v="21698"/>
    <n v="88348"/>
    <s v="Low"/>
    <n v="2089"/>
    <x v="673"/>
    <x v="1"/>
    <s v="United States"/>
    <s v="East"/>
    <s v="New York"/>
    <s v="New City"/>
    <n v="10956"/>
    <d v="2015-06-30T00:00:00"/>
    <d v="2015-07-08T00:00:00"/>
    <s v="Regular Air"/>
    <x v="0"/>
    <x v="2"/>
    <x v="16"/>
    <x v="6"/>
    <x v="681"/>
    <n v="599.99"/>
    <x v="2"/>
    <n v="13199.78"/>
    <n v="359.99399999999997"/>
    <n v="7919.8679999999995"/>
    <n v="24.49"/>
    <n v="5255.4220000000014"/>
    <s v="No"/>
    <n v="0"/>
    <n v="5255.4220000000014"/>
  </r>
  <r>
    <n v="21699"/>
    <n v="88348"/>
    <s v="Low"/>
    <n v="2089"/>
    <x v="673"/>
    <x v="1"/>
    <s v="United States"/>
    <s v="East"/>
    <s v="New York"/>
    <s v="New City"/>
    <n v="10956"/>
    <d v="2015-06-30T00:00:00"/>
    <d v="2015-07-04T00:00:00"/>
    <s v="Express Air"/>
    <x v="0"/>
    <x v="0"/>
    <x v="7"/>
    <x v="0"/>
    <x v="682"/>
    <n v="3.98"/>
    <x v="29"/>
    <n v="19.899999999999999"/>
    <n v="1.99"/>
    <n v="9.9499999999999993"/>
    <n v="2.97"/>
    <n v="6.9799999999999986"/>
    <s v="No"/>
    <n v="0"/>
    <n v="6.9799999999999986"/>
  </r>
  <r>
    <n v="18696"/>
    <n v="86629"/>
    <s v="Medium"/>
    <n v="2094"/>
    <x v="674"/>
    <x v="0"/>
    <s v="United States"/>
    <s v="West"/>
    <s v="California"/>
    <s v="Chico"/>
    <n v="95928"/>
    <d v="2015-02-05T00:00:00"/>
    <d v="2015-02-06T00:00:00"/>
    <s v="Delivery Truck"/>
    <x v="0"/>
    <x v="1"/>
    <x v="11"/>
    <x v="5"/>
    <x v="395"/>
    <n v="400.98"/>
    <x v="16"/>
    <n v="8019.6"/>
    <n v="200.49"/>
    <n v="4009.8"/>
    <n v="42.52"/>
    <n v="3967.28"/>
    <s v="No"/>
    <n v="0"/>
    <n v="3967.28"/>
  </r>
  <r>
    <n v="18417"/>
    <n v="87889"/>
    <s v="Medium"/>
    <n v="2097"/>
    <x v="675"/>
    <x v="3"/>
    <s v="United States"/>
    <s v="South"/>
    <s v="South Carolina"/>
    <s v="Hilton Head Island"/>
    <n v="29915"/>
    <d v="2015-04-18T00:00:00"/>
    <d v="2015-04-19T00:00:00"/>
    <s v="Regular Air"/>
    <x v="1"/>
    <x v="2"/>
    <x v="13"/>
    <x v="3"/>
    <x v="394"/>
    <n v="300.97000000000003"/>
    <x v="0"/>
    <n v="1203.8800000000001"/>
    <n v="180.58200000000002"/>
    <n v="722.32800000000009"/>
    <n v="7.18"/>
    <n v="474.37200000000001"/>
    <s v="No"/>
    <n v="0"/>
    <n v="474.37200000000001"/>
  </r>
  <r>
    <n v="18418"/>
    <n v="87889"/>
    <s v="Medium"/>
    <n v="2098"/>
    <x v="676"/>
    <x v="3"/>
    <s v="United States"/>
    <s v="South"/>
    <s v="South Carolina"/>
    <s v="Mount Pleasant"/>
    <n v="29464"/>
    <d v="2015-04-18T00:00:00"/>
    <d v="2015-04-20T00:00:00"/>
    <s v="Regular Air"/>
    <x v="1"/>
    <x v="1"/>
    <x v="2"/>
    <x v="0"/>
    <x v="683"/>
    <n v="39.89"/>
    <x v="5"/>
    <n v="398.9"/>
    <n v="19.945"/>
    <n v="199.45"/>
    <n v="3.04"/>
    <n v="196.41"/>
    <s v="No"/>
    <n v="0"/>
    <n v="196.41"/>
  </r>
  <r>
    <n v="22234"/>
    <n v="87888"/>
    <s v="Not Specified"/>
    <n v="2099"/>
    <x v="677"/>
    <x v="3"/>
    <s v="United States"/>
    <s v="South"/>
    <s v="South Carolina"/>
    <s v="Myrtle Beach"/>
    <n v="29577"/>
    <d v="2015-01-08T00:00:00"/>
    <d v="2015-01-09T00:00:00"/>
    <s v="Regular Air"/>
    <x v="1"/>
    <x v="0"/>
    <x v="15"/>
    <x v="3"/>
    <x v="324"/>
    <n v="14.56"/>
    <x v="6"/>
    <n v="87.36"/>
    <n v="7.28"/>
    <n v="43.68"/>
    <n v="3.5"/>
    <n v="40.18"/>
    <s v="No"/>
    <n v="0"/>
    <n v="40.18"/>
  </r>
  <r>
    <n v="5501"/>
    <n v="39015"/>
    <s v="Medium"/>
    <n v="2107"/>
    <x v="678"/>
    <x v="2"/>
    <s v="United States"/>
    <s v="Central"/>
    <s v="Illinois"/>
    <s v="Chicago"/>
    <n v="60601"/>
    <d v="2015-06-06T00:00:00"/>
    <d v="2015-06-06T00:00:00"/>
    <s v="Delivery Truck"/>
    <x v="0"/>
    <x v="2"/>
    <x v="6"/>
    <x v="5"/>
    <x v="79"/>
    <n v="399.98"/>
    <x v="40"/>
    <n v="9599.52"/>
    <n v="239.988"/>
    <n v="5759.7119999999995"/>
    <n v="12.06"/>
    <n v="3827.748000000001"/>
    <s v="No"/>
    <n v="0"/>
    <n v="3827.748000000001"/>
  </r>
  <r>
    <n v="5502"/>
    <n v="39015"/>
    <s v="Medium"/>
    <n v="2107"/>
    <x v="678"/>
    <x v="2"/>
    <s v="United States"/>
    <s v="Central"/>
    <s v="Illinois"/>
    <s v="Chicago"/>
    <n v="60601"/>
    <d v="2015-06-06T00:00:00"/>
    <d v="2015-06-06T00:00:00"/>
    <s v="Regular Air"/>
    <x v="0"/>
    <x v="0"/>
    <x v="7"/>
    <x v="3"/>
    <x v="684"/>
    <n v="6.48"/>
    <x v="16"/>
    <n v="129.60000000000002"/>
    <n v="3.24"/>
    <n v="64.800000000000011"/>
    <n v="5.74"/>
    <n v="59.060000000000009"/>
    <s v="No"/>
    <n v="0"/>
    <n v="59.060000000000009"/>
  </r>
  <r>
    <n v="23502"/>
    <n v="87862"/>
    <s v="Medium"/>
    <n v="2108"/>
    <x v="679"/>
    <x v="2"/>
    <s v="United States"/>
    <s v="Central"/>
    <s v="Missouri"/>
    <s v="Mehlville"/>
    <n v="63129"/>
    <d v="2015-06-06T00:00:00"/>
    <d v="2015-06-06T00:00:00"/>
    <s v="Regular Air"/>
    <x v="0"/>
    <x v="0"/>
    <x v="7"/>
    <x v="3"/>
    <x v="684"/>
    <n v="6.48"/>
    <x v="29"/>
    <n v="32.400000000000006"/>
    <n v="3.24"/>
    <n v="16.200000000000003"/>
    <n v="5.74"/>
    <n v="10.460000000000003"/>
    <s v="No"/>
    <n v="0"/>
    <n v="10.460000000000003"/>
  </r>
  <r>
    <n v="18540"/>
    <n v="88403"/>
    <s v="Critical"/>
    <n v="2114"/>
    <x v="680"/>
    <x v="3"/>
    <s v="United States"/>
    <s v="South"/>
    <s v="Virginia"/>
    <s v="Norfolk"/>
    <n v="23518"/>
    <d v="2015-03-26T00:00:00"/>
    <d v="2015-03-28T00:00:00"/>
    <s v="Regular Air"/>
    <x v="0"/>
    <x v="0"/>
    <x v="0"/>
    <x v="0"/>
    <x v="685"/>
    <n v="6.68"/>
    <x v="5"/>
    <n v="66.8"/>
    <n v="3.34"/>
    <n v="33.4"/>
    <n v="1.5"/>
    <n v="31.9"/>
    <s v="No"/>
    <n v="0"/>
    <n v="31.9"/>
  </r>
  <r>
    <n v="18562"/>
    <n v="88404"/>
    <s v="Critical"/>
    <n v="2114"/>
    <x v="680"/>
    <x v="3"/>
    <s v="United States"/>
    <s v="South"/>
    <s v="Virginia"/>
    <s v="Norfolk"/>
    <n v="23518"/>
    <d v="2015-04-23T00:00:00"/>
    <d v="2015-04-23T00:00:00"/>
    <s v="Regular Air"/>
    <x v="0"/>
    <x v="0"/>
    <x v="9"/>
    <x v="3"/>
    <x v="686"/>
    <n v="2.89"/>
    <x v="12"/>
    <n v="2.89"/>
    <n v="1.4450000000000001"/>
    <n v="1.4450000000000001"/>
    <n v="0.49"/>
    <n v="0.95500000000000007"/>
    <s v="No"/>
    <n v="0"/>
    <n v="0.95500000000000007"/>
  </r>
  <r>
    <n v="21066"/>
    <n v="88405"/>
    <s v="Critical"/>
    <n v="2114"/>
    <x v="680"/>
    <x v="3"/>
    <s v="United States"/>
    <s v="South"/>
    <s v="Virginia"/>
    <s v="Norfolk"/>
    <n v="23518"/>
    <d v="2015-02-26T00:00:00"/>
    <d v="2015-02-27T00:00:00"/>
    <s v="Delivery Truck"/>
    <x v="0"/>
    <x v="1"/>
    <x v="1"/>
    <x v="1"/>
    <x v="558"/>
    <n v="226.67"/>
    <x v="12"/>
    <n v="226.67"/>
    <n v="113.33499999999999"/>
    <n v="113.33499999999999"/>
    <n v="28.16"/>
    <n v="85.174999999999997"/>
    <s v="No"/>
    <n v="0"/>
    <n v="85.174999999999997"/>
  </r>
  <r>
    <n v="21067"/>
    <n v="88405"/>
    <s v="Critical"/>
    <n v="2114"/>
    <x v="680"/>
    <x v="3"/>
    <s v="United States"/>
    <s v="South"/>
    <s v="Virginia"/>
    <s v="Norfolk"/>
    <n v="23518"/>
    <d v="2015-02-26T00:00:00"/>
    <d v="2015-02-28T00:00:00"/>
    <s v="Delivery Truck"/>
    <x v="0"/>
    <x v="0"/>
    <x v="10"/>
    <x v="1"/>
    <x v="211"/>
    <n v="20.98"/>
    <x v="16"/>
    <n v="419.6"/>
    <n v="10.49"/>
    <n v="209.8"/>
    <n v="53.03"/>
    <n v="156.77000000000001"/>
    <s v="No"/>
    <n v="0"/>
    <n v="156.77000000000001"/>
  </r>
  <r>
    <n v="21153"/>
    <n v="88406"/>
    <s v="Medium"/>
    <n v="2115"/>
    <x v="681"/>
    <x v="3"/>
    <s v="United States"/>
    <s v="South"/>
    <s v="Virginia"/>
    <s v="Oakton"/>
    <n v="22124"/>
    <d v="2015-04-29T00:00:00"/>
    <d v="2015-05-01T00:00:00"/>
    <s v="Delivery Truck"/>
    <x v="0"/>
    <x v="1"/>
    <x v="1"/>
    <x v="1"/>
    <x v="687"/>
    <n v="95.95"/>
    <x v="33"/>
    <n v="1343.3"/>
    <n v="47.975000000000001"/>
    <n v="671.65"/>
    <n v="74.349999999999994"/>
    <n v="597.29999999999995"/>
    <s v="No"/>
    <n v="0"/>
    <n v="597.29999999999995"/>
  </r>
  <r>
    <n v="20249"/>
    <n v="90891"/>
    <s v="High"/>
    <n v="2117"/>
    <x v="682"/>
    <x v="2"/>
    <s v="United States"/>
    <s v="Central"/>
    <s v="Texas"/>
    <s v="Greenville"/>
    <n v="75401"/>
    <d v="2015-04-20T00:00:00"/>
    <d v="2015-04-22T00:00:00"/>
    <s v="Regular Air"/>
    <x v="1"/>
    <x v="1"/>
    <x v="1"/>
    <x v="6"/>
    <x v="688"/>
    <n v="320.98"/>
    <x v="16"/>
    <n v="6419.6"/>
    <n v="160.49"/>
    <n v="3209.8"/>
    <n v="24.49"/>
    <n v="3185.3100000000004"/>
    <s v="No"/>
    <n v="0"/>
    <n v="3185.3100000000004"/>
  </r>
  <r>
    <n v="20250"/>
    <n v="90891"/>
    <s v="High"/>
    <n v="2117"/>
    <x v="682"/>
    <x v="2"/>
    <s v="United States"/>
    <s v="Central"/>
    <s v="Texas"/>
    <s v="Greenville"/>
    <n v="75401"/>
    <d v="2015-04-20T00:00:00"/>
    <d v="2015-04-21T00:00:00"/>
    <s v="Regular Air"/>
    <x v="1"/>
    <x v="2"/>
    <x v="5"/>
    <x v="3"/>
    <x v="689"/>
    <n v="125.99"/>
    <x v="8"/>
    <n v="2267.8199999999997"/>
    <n v="75.593999999999994"/>
    <n v="1360.692"/>
    <n v="8.8000000000000007"/>
    <n v="898.32799999999975"/>
    <s v="No"/>
    <n v="0"/>
    <n v="898.32799999999975"/>
  </r>
  <r>
    <n v="22231"/>
    <n v="89664"/>
    <s v="Critical"/>
    <n v="2122"/>
    <x v="683"/>
    <x v="3"/>
    <s v="United States"/>
    <s v="South"/>
    <s v="Arkansas"/>
    <s v="Sherwood"/>
    <n v="72116"/>
    <d v="2015-02-01T00:00:00"/>
    <d v="2015-02-03T00:00:00"/>
    <s v="Delivery Truck"/>
    <x v="3"/>
    <x v="2"/>
    <x v="6"/>
    <x v="1"/>
    <x v="690"/>
    <n v="80.97"/>
    <x v="5"/>
    <n v="809.7"/>
    <n v="48.582000000000001"/>
    <n v="485.82"/>
    <n v="33.6"/>
    <n v="290.28000000000003"/>
    <s v="No"/>
    <n v="0"/>
    <n v="290.28000000000003"/>
  </r>
  <r>
    <n v="24674"/>
    <n v="89665"/>
    <s v="High"/>
    <n v="2124"/>
    <x v="684"/>
    <x v="3"/>
    <s v="United States"/>
    <s v="South"/>
    <s v="Arkansas"/>
    <s v="West Memphis"/>
    <n v="72301"/>
    <d v="2015-01-01T00:00:00"/>
    <d v="2015-01-02T00:00:00"/>
    <s v="Regular Air"/>
    <x v="3"/>
    <x v="2"/>
    <x v="13"/>
    <x v="2"/>
    <x v="397"/>
    <n v="45.19"/>
    <x v="13"/>
    <n v="587.47"/>
    <n v="27.113999999999997"/>
    <n v="352.48199999999997"/>
    <n v="1.99"/>
    <n v="232.99800000000005"/>
    <s v="No"/>
    <n v="0"/>
    <n v="232.99800000000005"/>
  </r>
  <r>
    <n v="23852"/>
    <n v="89666"/>
    <s v="High"/>
    <n v="2124"/>
    <x v="684"/>
    <x v="3"/>
    <s v="United States"/>
    <s v="South"/>
    <s v="Arkansas"/>
    <s v="West Memphis"/>
    <n v="72301"/>
    <d v="2015-03-26T00:00:00"/>
    <d v="2015-03-27T00:00:00"/>
    <s v="Delivery Truck"/>
    <x v="0"/>
    <x v="1"/>
    <x v="11"/>
    <x v="5"/>
    <x v="156"/>
    <n v="124.49"/>
    <x v="34"/>
    <n v="2614.29"/>
    <n v="62.244999999999997"/>
    <n v="1307.145"/>
    <n v="51.94"/>
    <n v="1255.2049999999999"/>
    <s v="No"/>
    <n v="0"/>
    <n v="1255.2049999999999"/>
  </r>
  <r>
    <n v="24091"/>
    <n v="88418"/>
    <s v="Critical"/>
    <n v="2127"/>
    <x v="685"/>
    <x v="2"/>
    <s v="United States"/>
    <s v="Central"/>
    <s v="Michigan"/>
    <s v="Sterling Heights"/>
    <n v="48310"/>
    <d v="2015-03-18T00:00:00"/>
    <d v="2015-03-20T00:00:00"/>
    <s v="Regular Air"/>
    <x v="1"/>
    <x v="0"/>
    <x v="7"/>
    <x v="3"/>
    <x v="691"/>
    <n v="5.98"/>
    <x v="6"/>
    <n v="35.880000000000003"/>
    <n v="2.99"/>
    <n v="17.940000000000001"/>
    <n v="5.14"/>
    <n v="12.8"/>
    <s v="No"/>
    <n v="0"/>
    <n v="12.8"/>
  </r>
  <r>
    <n v="21902"/>
    <n v="90079"/>
    <s v="High"/>
    <n v="2131"/>
    <x v="686"/>
    <x v="2"/>
    <s v="United States"/>
    <s v="Central"/>
    <s v="Missouri"/>
    <s v="Gladstone"/>
    <n v="64118"/>
    <d v="2015-01-03T00:00:00"/>
    <d v="2015-01-04T00:00:00"/>
    <s v="Delivery Truck"/>
    <x v="1"/>
    <x v="1"/>
    <x v="14"/>
    <x v="5"/>
    <x v="692"/>
    <n v="150.97999999999999"/>
    <x v="14"/>
    <n v="301.95999999999998"/>
    <n v="75.489999999999995"/>
    <n v="150.97999999999999"/>
    <n v="66.27"/>
    <n v="84.71"/>
    <s v="No"/>
    <n v="0"/>
    <n v="84.71"/>
  </r>
  <r>
    <n v="21964"/>
    <n v="90078"/>
    <s v="Low"/>
    <n v="2132"/>
    <x v="687"/>
    <x v="2"/>
    <s v="United States"/>
    <s v="Central"/>
    <s v="Missouri"/>
    <s v="Hazelwood"/>
    <n v="63042"/>
    <d v="2015-01-10T00:00:00"/>
    <d v="2015-01-14T00:00:00"/>
    <s v="Express Air"/>
    <x v="1"/>
    <x v="2"/>
    <x v="13"/>
    <x v="3"/>
    <x v="434"/>
    <n v="30.42"/>
    <x v="21"/>
    <n v="334.62"/>
    <n v="18.251999999999999"/>
    <n v="200.77199999999999"/>
    <n v="8.65"/>
    <n v="125.19800000000001"/>
    <s v="No"/>
    <n v="0"/>
    <n v="125.19800000000001"/>
  </r>
  <r>
    <n v="24348"/>
    <n v="91583"/>
    <s v="High"/>
    <n v="2135"/>
    <x v="688"/>
    <x v="0"/>
    <s v="United States"/>
    <s v="West"/>
    <s v="New Mexico"/>
    <s v="Clovis"/>
    <n v="88101"/>
    <d v="2015-02-06T00:00:00"/>
    <d v="2015-02-07T00:00:00"/>
    <s v="Regular Air"/>
    <x v="1"/>
    <x v="2"/>
    <x v="5"/>
    <x v="4"/>
    <x v="693"/>
    <n v="28.99"/>
    <x v="34"/>
    <n v="608.79"/>
    <n v="17.393999999999998"/>
    <n v="365.27399999999994"/>
    <n v="8.59"/>
    <n v="234.92600000000002"/>
    <s v="No"/>
    <n v="0"/>
    <n v="234.92600000000002"/>
  </r>
  <r>
    <n v="20138"/>
    <n v="86002"/>
    <s v="Not Specified"/>
    <n v="2137"/>
    <x v="689"/>
    <x v="3"/>
    <s v="United States"/>
    <s v="South"/>
    <s v="Florida"/>
    <s v="West Palm Beach"/>
    <n v="33407"/>
    <d v="2015-01-31T00:00:00"/>
    <d v="2015-02-02T00:00:00"/>
    <s v="Regular Air"/>
    <x v="0"/>
    <x v="0"/>
    <x v="7"/>
    <x v="0"/>
    <x v="344"/>
    <n v="6.98"/>
    <x v="23"/>
    <n v="62.820000000000007"/>
    <n v="3.49"/>
    <n v="31.410000000000004"/>
    <n v="1.6"/>
    <n v="29.810000000000002"/>
    <s v="No"/>
    <n v="0"/>
    <n v="29.810000000000002"/>
  </r>
  <r>
    <n v="20712"/>
    <n v="86003"/>
    <s v="Critical"/>
    <n v="2139"/>
    <x v="690"/>
    <x v="2"/>
    <s v="United States"/>
    <s v="Central"/>
    <s v="Wisconsin"/>
    <s v="Watertown"/>
    <n v="53094"/>
    <d v="2015-04-16T00:00:00"/>
    <d v="2015-04-17T00:00:00"/>
    <s v="Delivery Truck"/>
    <x v="0"/>
    <x v="2"/>
    <x v="6"/>
    <x v="1"/>
    <x v="440"/>
    <n v="2550.14"/>
    <x v="14"/>
    <n v="5100.28"/>
    <n v="1530.0839999999998"/>
    <n v="3060.1679999999997"/>
    <n v="29.7"/>
    <n v="2010.412"/>
    <s v="No"/>
    <n v="0"/>
    <n v="2010.412"/>
  </r>
  <r>
    <n v="18409"/>
    <n v="87570"/>
    <s v="High"/>
    <n v="2141"/>
    <x v="691"/>
    <x v="0"/>
    <s v="United States"/>
    <s v="West"/>
    <s v="Colorado"/>
    <s v="Durango"/>
    <n v="81301"/>
    <d v="2015-02-18T00:00:00"/>
    <d v="2015-02-19T00:00:00"/>
    <s v="Regular Air"/>
    <x v="1"/>
    <x v="0"/>
    <x v="8"/>
    <x v="3"/>
    <x v="425"/>
    <n v="5.44"/>
    <x v="17"/>
    <n v="16.32"/>
    <n v="2.72"/>
    <n v="8.16"/>
    <n v="7.46"/>
    <n v="0.70000000000000018"/>
    <s v="No"/>
    <n v="0"/>
    <n v="0.70000000000000018"/>
  </r>
  <r>
    <n v="18410"/>
    <n v="87570"/>
    <s v="High"/>
    <n v="2141"/>
    <x v="691"/>
    <x v="0"/>
    <s v="United States"/>
    <s v="West"/>
    <s v="Colorado"/>
    <s v="Durango"/>
    <n v="81301"/>
    <d v="2015-02-18T00:00:00"/>
    <d v="2015-02-20T00:00:00"/>
    <s v="Delivery Truck"/>
    <x v="1"/>
    <x v="2"/>
    <x v="16"/>
    <x v="1"/>
    <x v="229"/>
    <n v="549.99"/>
    <x v="8"/>
    <n v="9899.82"/>
    <n v="329.99399999999997"/>
    <n v="5939.8919999999998"/>
    <n v="49"/>
    <n v="3910.9279999999999"/>
    <s v="No"/>
    <n v="0"/>
    <n v="3910.9279999999999"/>
  </r>
  <r>
    <n v="18411"/>
    <n v="87570"/>
    <s v="High"/>
    <n v="2141"/>
    <x v="691"/>
    <x v="0"/>
    <s v="United States"/>
    <s v="West"/>
    <s v="Colorado"/>
    <s v="Durango"/>
    <n v="81301"/>
    <d v="2015-02-18T00:00:00"/>
    <d v="2015-02-19T00:00:00"/>
    <s v="Express Air"/>
    <x v="1"/>
    <x v="0"/>
    <x v="0"/>
    <x v="2"/>
    <x v="694"/>
    <n v="22.01"/>
    <x v="4"/>
    <n v="154.07000000000002"/>
    <n v="11.005000000000001"/>
    <n v="77.035000000000011"/>
    <n v="5.53"/>
    <n v="71.50500000000001"/>
    <s v="No"/>
    <n v="0"/>
    <n v="71.50500000000001"/>
  </r>
  <r>
    <n v="18412"/>
    <n v="87570"/>
    <s v="High"/>
    <n v="2141"/>
    <x v="691"/>
    <x v="0"/>
    <s v="United States"/>
    <s v="West"/>
    <s v="Colorado"/>
    <s v="Durango"/>
    <n v="81301"/>
    <d v="2015-02-18T00:00:00"/>
    <d v="2015-02-20T00:00:00"/>
    <s v="Regular Air"/>
    <x v="1"/>
    <x v="0"/>
    <x v="10"/>
    <x v="3"/>
    <x v="695"/>
    <n v="34.76"/>
    <x v="4"/>
    <n v="243.32"/>
    <n v="17.38"/>
    <n v="121.66"/>
    <n v="8.2200000000000006"/>
    <n v="113.44"/>
    <s v="No"/>
    <n v="0"/>
    <n v="113.44"/>
  </r>
  <r>
    <n v="23249"/>
    <n v="87569"/>
    <s v="High"/>
    <n v="2143"/>
    <x v="692"/>
    <x v="3"/>
    <s v="United States"/>
    <s v="South"/>
    <s v="Virginia"/>
    <s v="Fairfax"/>
    <n v="20151"/>
    <d v="2015-06-13T00:00:00"/>
    <d v="2015-06-16T00:00:00"/>
    <s v="Regular Air"/>
    <x v="1"/>
    <x v="0"/>
    <x v="10"/>
    <x v="3"/>
    <x v="206"/>
    <n v="17.149999999999999"/>
    <x v="1"/>
    <n v="205.79999999999998"/>
    <n v="8.5749999999999993"/>
    <n v="102.89999999999999"/>
    <n v="4.96"/>
    <n v="97.94"/>
    <s v="No"/>
    <n v="0"/>
    <n v="97.94"/>
  </r>
  <r>
    <n v="24264"/>
    <n v="87072"/>
    <s v="Medium"/>
    <n v="2145"/>
    <x v="693"/>
    <x v="3"/>
    <s v="United States"/>
    <s v="South"/>
    <s v="Florida"/>
    <s v="Fort Lauderdale"/>
    <n v="33311"/>
    <d v="2015-02-10T00:00:00"/>
    <d v="2015-02-12T00:00:00"/>
    <s v="Regular Air"/>
    <x v="0"/>
    <x v="1"/>
    <x v="2"/>
    <x v="3"/>
    <x v="654"/>
    <n v="20.28"/>
    <x v="21"/>
    <n v="223.08"/>
    <n v="10.14"/>
    <n v="111.54"/>
    <n v="14.39"/>
    <n v="97.15"/>
    <s v="No"/>
    <n v="0"/>
    <n v="97.15"/>
  </r>
  <r>
    <n v="23795"/>
    <n v="87071"/>
    <s v="Low"/>
    <n v="2146"/>
    <x v="694"/>
    <x v="3"/>
    <s v="United States"/>
    <s v="South"/>
    <s v="Virginia"/>
    <s v="Fairfax"/>
    <n v="20151"/>
    <d v="2015-01-06T00:00:00"/>
    <d v="2015-01-10T00:00:00"/>
    <s v="Regular Air"/>
    <x v="0"/>
    <x v="0"/>
    <x v="10"/>
    <x v="6"/>
    <x v="126"/>
    <n v="20.34"/>
    <x v="14"/>
    <n v="40.68"/>
    <n v="10.17"/>
    <n v="20.34"/>
    <n v="35"/>
    <n v="-14.66"/>
    <s v="No"/>
    <n v="0"/>
    <n v="-14.66"/>
  </r>
  <r>
    <n v="22555"/>
    <n v="90404"/>
    <s v="Not Specified"/>
    <n v="2151"/>
    <x v="695"/>
    <x v="2"/>
    <s v="United States"/>
    <s v="Central"/>
    <s v="Iowa"/>
    <s v="Dubuque"/>
    <n v="52001"/>
    <d v="2015-01-05T00:00:00"/>
    <d v="2015-01-06T00:00:00"/>
    <s v="Delivery Truck"/>
    <x v="0"/>
    <x v="1"/>
    <x v="1"/>
    <x v="1"/>
    <x v="696"/>
    <n v="243.98"/>
    <x v="12"/>
    <n v="243.98"/>
    <n v="121.99"/>
    <n v="121.99"/>
    <n v="43.32"/>
    <n v="78.669999999999987"/>
    <s v="No"/>
    <n v="0"/>
    <n v="78.669999999999987"/>
  </r>
  <r>
    <n v="24791"/>
    <n v="90405"/>
    <s v="High"/>
    <n v="2151"/>
    <x v="695"/>
    <x v="2"/>
    <s v="United States"/>
    <s v="Central"/>
    <s v="Iowa"/>
    <s v="Dubuque"/>
    <n v="52001"/>
    <d v="2015-02-09T00:00:00"/>
    <d v="2015-02-11T00:00:00"/>
    <s v="Regular Air"/>
    <x v="0"/>
    <x v="0"/>
    <x v="8"/>
    <x v="3"/>
    <x v="697"/>
    <n v="5.74"/>
    <x v="12"/>
    <n v="5.74"/>
    <n v="2.87"/>
    <n v="2.87"/>
    <n v="5.01"/>
    <n v="-2.1399999999999997"/>
    <s v="No"/>
    <n v="0"/>
    <n v="-2.1399999999999997"/>
  </r>
  <r>
    <n v="21834"/>
    <n v="90385"/>
    <s v="Low"/>
    <n v="2157"/>
    <x v="696"/>
    <x v="2"/>
    <s v="United States"/>
    <s v="Central"/>
    <s v="Michigan"/>
    <s v="Warren"/>
    <n v="48093"/>
    <d v="2015-03-16T00:00:00"/>
    <d v="2015-03-16T00:00:00"/>
    <s v="Regular Air"/>
    <x v="1"/>
    <x v="1"/>
    <x v="2"/>
    <x v="4"/>
    <x v="698"/>
    <n v="55.5"/>
    <x v="0"/>
    <n v="222"/>
    <n v="27.75"/>
    <n v="111"/>
    <n v="52.2"/>
    <n v="58.8"/>
    <s v="No"/>
    <n v="0"/>
    <n v="58.8"/>
  </r>
  <r>
    <n v="21835"/>
    <n v="90385"/>
    <s v="Low"/>
    <n v="2157"/>
    <x v="696"/>
    <x v="2"/>
    <s v="United States"/>
    <s v="Central"/>
    <s v="Michigan"/>
    <s v="Warren"/>
    <n v="48093"/>
    <d v="2015-03-16T00:00:00"/>
    <d v="2015-03-25T00:00:00"/>
    <s v="Delivery Truck"/>
    <x v="1"/>
    <x v="2"/>
    <x v="6"/>
    <x v="1"/>
    <x v="110"/>
    <n v="442.14"/>
    <x v="33"/>
    <n v="6189.96"/>
    <n v="265.28399999999999"/>
    <n v="3713.9759999999997"/>
    <n v="14.7"/>
    <n v="2461.2840000000006"/>
    <s v="No"/>
    <n v="0"/>
    <n v="2461.2840000000006"/>
  </r>
  <r>
    <n v="21975"/>
    <n v="90386"/>
    <s v="High"/>
    <n v="2157"/>
    <x v="696"/>
    <x v="2"/>
    <s v="United States"/>
    <s v="Central"/>
    <s v="Michigan"/>
    <s v="Warren"/>
    <n v="48093"/>
    <d v="2015-05-03T00:00:00"/>
    <d v="2015-05-04T00:00:00"/>
    <s v="Regular Air"/>
    <x v="1"/>
    <x v="1"/>
    <x v="2"/>
    <x v="2"/>
    <x v="609"/>
    <n v="30.93"/>
    <x v="22"/>
    <n v="587.66999999999996"/>
    <n v="15.465"/>
    <n v="293.83499999999998"/>
    <n v="3.92"/>
    <n v="289.91499999999996"/>
    <s v="No"/>
    <n v="0"/>
    <n v="289.91499999999996"/>
  </r>
  <r>
    <n v="21976"/>
    <n v="90386"/>
    <s v="High"/>
    <n v="2157"/>
    <x v="696"/>
    <x v="2"/>
    <s v="United States"/>
    <s v="Central"/>
    <s v="Michigan"/>
    <s v="Warren"/>
    <n v="48093"/>
    <d v="2015-05-03T00:00:00"/>
    <d v="2015-05-04T00:00:00"/>
    <s v="Delivery Truck"/>
    <x v="1"/>
    <x v="2"/>
    <x v="6"/>
    <x v="1"/>
    <x v="192"/>
    <n v="297.48"/>
    <x v="33"/>
    <n v="4164.72"/>
    <n v="178.488"/>
    <n v="2498.8319999999999"/>
    <n v="18.059999999999999"/>
    <n v="1647.8280000000004"/>
    <s v="No"/>
    <n v="0"/>
    <n v="1647.8280000000004"/>
  </r>
  <r>
    <n v="21977"/>
    <n v="90386"/>
    <s v="High"/>
    <n v="2157"/>
    <x v="696"/>
    <x v="2"/>
    <s v="United States"/>
    <s v="Central"/>
    <s v="Michigan"/>
    <s v="Warren"/>
    <n v="48093"/>
    <d v="2015-05-03T00:00:00"/>
    <d v="2015-05-05T00:00:00"/>
    <s v="Delivery Truck"/>
    <x v="1"/>
    <x v="1"/>
    <x v="11"/>
    <x v="5"/>
    <x v="37"/>
    <n v="296.18"/>
    <x v="6"/>
    <n v="1777.08"/>
    <n v="148.09"/>
    <n v="888.54"/>
    <n v="54.12"/>
    <n v="834.42"/>
    <s v="No"/>
    <n v="0"/>
    <n v="834.42"/>
  </r>
  <r>
    <n v="23775"/>
    <n v="90387"/>
    <s v="Medium"/>
    <n v="2159"/>
    <x v="697"/>
    <x v="2"/>
    <s v="United States"/>
    <s v="Central"/>
    <s v="Michigan"/>
    <s v="Westland"/>
    <n v="48185"/>
    <d v="2015-05-20T00:00:00"/>
    <d v="2015-05-21T00:00:00"/>
    <s v="Regular Air"/>
    <x v="0"/>
    <x v="0"/>
    <x v="7"/>
    <x v="3"/>
    <x v="699"/>
    <n v="30.98"/>
    <x v="48"/>
    <n v="774.5"/>
    <n v="15.49"/>
    <n v="387.25"/>
    <n v="8.74"/>
    <n v="378.51"/>
    <s v="No"/>
    <n v="0"/>
    <n v="378.51"/>
  </r>
  <r>
    <n v="23773"/>
    <n v="90387"/>
    <s v="Medium"/>
    <n v="2162"/>
    <x v="698"/>
    <x v="1"/>
    <s v="United States"/>
    <s v="East"/>
    <s v="Pennsylvania"/>
    <s v="Sharon"/>
    <n v="16146"/>
    <d v="2015-05-20T00:00:00"/>
    <d v="2015-05-22T00:00:00"/>
    <s v="Delivery Truck"/>
    <x v="0"/>
    <x v="1"/>
    <x v="11"/>
    <x v="1"/>
    <x v="700"/>
    <n v="159.31"/>
    <x v="44"/>
    <n v="6531.71"/>
    <n v="79.655000000000001"/>
    <n v="3265.855"/>
    <n v="60"/>
    <n v="3205.855"/>
    <s v="No"/>
    <n v="0"/>
    <n v="3205.855"/>
  </r>
  <r>
    <n v="23774"/>
    <n v="90387"/>
    <s v="Medium"/>
    <n v="2162"/>
    <x v="698"/>
    <x v="1"/>
    <s v="United States"/>
    <s v="East"/>
    <s v="Pennsylvania"/>
    <s v="Sharon"/>
    <n v="16146"/>
    <d v="2015-05-20T00:00:00"/>
    <d v="2015-05-22T00:00:00"/>
    <s v="Regular Air"/>
    <x v="0"/>
    <x v="2"/>
    <x v="5"/>
    <x v="2"/>
    <x v="134"/>
    <n v="55.99"/>
    <x v="39"/>
    <n v="1847.67"/>
    <n v="33.594000000000001"/>
    <n v="1108.6020000000001"/>
    <n v="5"/>
    <n v="734.06799999999998"/>
    <s v="No"/>
    <n v="0"/>
    <n v="734.06799999999998"/>
  </r>
  <r>
    <n v="22450"/>
    <n v="88794"/>
    <s v="Not Specified"/>
    <n v="2164"/>
    <x v="699"/>
    <x v="0"/>
    <s v="United States"/>
    <s v="West"/>
    <s v="California"/>
    <s v="Pasadena"/>
    <n v="91104"/>
    <d v="2015-01-09T00:00:00"/>
    <d v="2015-01-10T00:00:00"/>
    <s v="Regular Air"/>
    <x v="2"/>
    <x v="0"/>
    <x v="8"/>
    <x v="3"/>
    <x v="701"/>
    <n v="5.38"/>
    <x v="17"/>
    <n v="16.14"/>
    <n v="2.69"/>
    <n v="8.07"/>
    <n v="7.57"/>
    <n v="0.5"/>
    <s v="No"/>
    <n v="0"/>
    <n v="0.5"/>
  </r>
  <r>
    <n v="22451"/>
    <n v="88794"/>
    <s v="Not Specified"/>
    <n v="2164"/>
    <x v="699"/>
    <x v="0"/>
    <s v="United States"/>
    <s v="West"/>
    <s v="California"/>
    <s v="Pasadena"/>
    <n v="91104"/>
    <d v="2015-01-09T00:00:00"/>
    <d v="2015-01-09T00:00:00"/>
    <s v="Regular Air"/>
    <x v="2"/>
    <x v="0"/>
    <x v="0"/>
    <x v="0"/>
    <x v="365"/>
    <n v="3.28"/>
    <x v="21"/>
    <n v="36.08"/>
    <n v="1.64"/>
    <n v="18.04"/>
    <n v="3.97"/>
    <n v="14.069999999999999"/>
    <s v="No"/>
    <n v="0"/>
    <n v="14.069999999999999"/>
  </r>
  <r>
    <n v="22449"/>
    <n v="88794"/>
    <s v="Not Specified"/>
    <n v="2165"/>
    <x v="700"/>
    <x v="1"/>
    <s v="United States"/>
    <s v="East"/>
    <s v="Maine"/>
    <s v="Augusta"/>
    <n v="4330"/>
    <d v="2015-01-09T00:00:00"/>
    <d v="2015-01-11T00:00:00"/>
    <s v="Regular Air"/>
    <x v="2"/>
    <x v="0"/>
    <x v="0"/>
    <x v="0"/>
    <x v="702"/>
    <n v="2.78"/>
    <x v="6"/>
    <n v="16.68"/>
    <n v="1.39"/>
    <n v="8.34"/>
    <n v="0.97"/>
    <n v="7.37"/>
    <s v="No"/>
    <n v="0"/>
    <n v="7.37"/>
  </r>
  <r>
    <n v="20980"/>
    <n v="89465"/>
    <s v="Medium"/>
    <n v="2178"/>
    <x v="701"/>
    <x v="1"/>
    <s v="United States"/>
    <s v="East"/>
    <s v="Massachusetts"/>
    <s v="Worcester"/>
    <n v="1610"/>
    <d v="2015-01-27T00:00:00"/>
    <d v="2015-01-29T00:00:00"/>
    <s v="Regular Air"/>
    <x v="2"/>
    <x v="0"/>
    <x v="0"/>
    <x v="0"/>
    <x v="202"/>
    <n v="2.94"/>
    <x v="23"/>
    <n v="26.46"/>
    <n v="1.47"/>
    <n v="13.23"/>
    <n v="0.96"/>
    <n v="12.27"/>
    <s v="No"/>
    <n v="0"/>
    <n v="12.27"/>
  </r>
  <r>
    <n v="26331"/>
    <n v="91571"/>
    <s v="Not Specified"/>
    <n v="2183"/>
    <x v="702"/>
    <x v="3"/>
    <s v="United States"/>
    <s v="South"/>
    <s v="Kentucky"/>
    <s v="Owensboro"/>
    <n v="42301"/>
    <d v="2015-06-15T00:00:00"/>
    <d v="2015-06-17T00:00:00"/>
    <s v="Regular Air"/>
    <x v="1"/>
    <x v="0"/>
    <x v="3"/>
    <x v="0"/>
    <x v="679"/>
    <n v="1.48"/>
    <x v="1"/>
    <n v="17.759999999999998"/>
    <n v="0.74"/>
    <n v="8.879999999999999"/>
    <n v="0.7"/>
    <n v="8.18"/>
    <s v="No"/>
    <n v="0"/>
    <n v="8.18"/>
  </r>
  <r>
    <n v="19008"/>
    <n v="89440"/>
    <s v="High"/>
    <n v="2187"/>
    <x v="703"/>
    <x v="2"/>
    <s v="United States"/>
    <s v="Central"/>
    <s v="Missouri"/>
    <s v="Independence"/>
    <n v="64055"/>
    <d v="2015-05-08T00:00:00"/>
    <d v="2015-05-10T00:00:00"/>
    <s v="Regular Air"/>
    <x v="0"/>
    <x v="0"/>
    <x v="4"/>
    <x v="3"/>
    <x v="703"/>
    <n v="16.98"/>
    <x v="29"/>
    <n v="84.9"/>
    <n v="8.49"/>
    <n v="42.45"/>
    <n v="12.39"/>
    <n v="30.060000000000002"/>
    <s v="No"/>
    <n v="0"/>
    <n v="30.060000000000002"/>
  </r>
  <r>
    <n v="1008"/>
    <n v="7364"/>
    <s v="High"/>
    <n v="2189"/>
    <x v="704"/>
    <x v="1"/>
    <s v="United States"/>
    <s v="East"/>
    <s v="New York"/>
    <s v="New York City"/>
    <n v="10177"/>
    <d v="2015-05-08T00:00:00"/>
    <d v="2015-05-10T00:00:00"/>
    <s v="Regular Air"/>
    <x v="0"/>
    <x v="0"/>
    <x v="4"/>
    <x v="3"/>
    <x v="703"/>
    <n v="16.98"/>
    <x v="2"/>
    <n v="373.56"/>
    <n v="8.49"/>
    <n v="186.78"/>
    <n v="12.39"/>
    <n v="174.39"/>
    <s v="Yes"/>
    <n v="174.39"/>
    <n v="0"/>
  </r>
  <r>
    <n v="5870"/>
    <n v="41636"/>
    <s v="Critical"/>
    <n v="2190"/>
    <x v="705"/>
    <x v="2"/>
    <s v="United States"/>
    <s v="Central"/>
    <s v="Michigan"/>
    <s v="Detroit"/>
    <n v="48227"/>
    <d v="2015-02-14T00:00:00"/>
    <d v="2015-02-16T00:00:00"/>
    <s v="Regular Air"/>
    <x v="1"/>
    <x v="0"/>
    <x v="0"/>
    <x v="2"/>
    <x v="704"/>
    <n v="16.98"/>
    <x v="43"/>
    <n v="764.1"/>
    <n v="8.49"/>
    <n v="382.05"/>
    <n v="7.78"/>
    <n v="374.27000000000004"/>
    <s v="No"/>
    <n v="0"/>
    <n v="374.27000000000004"/>
  </r>
  <r>
    <n v="5871"/>
    <n v="41636"/>
    <s v="Critical"/>
    <n v="2190"/>
    <x v="705"/>
    <x v="2"/>
    <s v="United States"/>
    <s v="Central"/>
    <s v="Michigan"/>
    <s v="Detroit"/>
    <n v="48227"/>
    <d v="2015-02-14T00:00:00"/>
    <d v="2015-02-16T00:00:00"/>
    <s v="Regular Air"/>
    <x v="1"/>
    <x v="2"/>
    <x v="5"/>
    <x v="3"/>
    <x v="705"/>
    <n v="115.99"/>
    <x v="20"/>
    <n v="5683.5099999999993"/>
    <n v="69.593999999999994"/>
    <n v="3410.1059999999998"/>
    <n v="4.2300000000000004"/>
    <n v="2269.1739999999995"/>
    <s v="No"/>
    <n v="0"/>
    <n v="2269.1739999999995"/>
  </r>
  <r>
    <n v="23870"/>
    <n v="90685"/>
    <s v="Critical"/>
    <n v="2193"/>
    <x v="706"/>
    <x v="3"/>
    <s v="United States"/>
    <s v="South"/>
    <s v="North Carolina"/>
    <s v="New Bern"/>
    <n v="28560"/>
    <d v="2015-02-14T00:00:00"/>
    <d v="2015-02-16T00:00:00"/>
    <s v="Regular Air"/>
    <x v="1"/>
    <x v="0"/>
    <x v="0"/>
    <x v="2"/>
    <x v="704"/>
    <n v="16.98"/>
    <x v="21"/>
    <n v="186.78"/>
    <n v="8.49"/>
    <n v="93.39"/>
    <n v="7.78"/>
    <n v="85.61"/>
    <s v="No"/>
    <n v="0"/>
    <n v="85.61"/>
  </r>
  <r>
    <n v="23871"/>
    <n v="90685"/>
    <s v="Critical"/>
    <n v="2193"/>
    <x v="706"/>
    <x v="3"/>
    <s v="United States"/>
    <s v="South"/>
    <s v="North Carolina"/>
    <s v="New Bern"/>
    <n v="28560"/>
    <d v="2015-02-14T00:00:00"/>
    <d v="2015-02-16T00:00:00"/>
    <s v="Regular Air"/>
    <x v="1"/>
    <x v="2"/>
    <x v="5"/>
    <x v="3"/>
    <x v="705"/>
    <n v="115.99"/>
    <x v="1"/>
    <n v="1391.8799999999999"/>
    <n v="69.593999999999994"/>
    <n v="835.12799999999993"/>
    <n v="4.2300000000000004"/>
    <n v="552.52199999999993"/>
    <s v="No"/>
    <n v="0"/>
    <n v="552.52199999999993"/>
  </r>
  <r>
    <n v="19112"/>
    <n v="89175"/>
    <s v="Medium"/>
    <n v="2196"/>
    <x v="707"/>
    <x v="1"/>
    <s v="United States"/>
    <s v="East"/>
    <s v="New York"/>
    <s v="Jamestown"/>
    <n v="14701"/>
    <d v="2015-04-07T00:00:00"/>
    <d v="2015-04-08T00:00:00"/>
    <s v="Regular Air"/>
    <x v="2"/>
    <x v="2"/>
    <x v="13"/>
    <x v="3"/>
    <x v="312"/>
    <n v="27.48"/>
    <x v="21"/>
    <n v="302.28000000000003"/>
    <n v="16.488"/>
    <n v="181.36799999999999"/>
    <n v="4"/>
    <n v="116.91200000000003"/>
    <s v="No"/>
    <n v="0"/>
    <n v="116.91200000000003"/>
  </r>
  <r>
    <n v="19113"/>
    <n v="89175"/>
    <s v="Medium"/>
    <n v="2196"/>
    <x v="707"/>
    <x v="1"/>
    <s v="United States"/>
    <s v="East"/>
    <s v="New York"/>
    <s v="Jamestown"/>
    <n v="14701"/>
    <d v="2015-04-07T00:00:00"/>
    <d v="2015-04-08T00:00:00"/>
    <s v="Regular Air"/>
    <x v="2"/>
    <x v="2"/>
    <x v="13"/>
    <x v="3"/>
    <x v="196"/>
    <n v="179.99"/>
    <x v="33"/>
    <n v="2519.86"/>
    <n v="107.994"/>
    <n v="1511.9159999999999"/>
    <n v="19.989999999999998"/>
    <n v="987.95400000000018"/>
    <s v="No"/>
    <n v="0"/>
    <n v="987.95400000000018"/>
  </r>
  <r>
    <n v="19114"/>
    <n v="89175"/>
    <s v="Medium"/>
    <n v="2196"/>
    <x v="707"/>
    <x v="1"/>
    <s v="United States"/>
    <s v="East"/>
    <s v="New York"/>
    <s v="Jamestown"/>
    <n v="14701"/>
    <d v="2015-04-07T00:00:00"/>
    <d v="2015-04-09T00:00:00"/>
    <s v="Regular Air"/>
    <x v="2"/>
    <x v="0"/>
    <x v="10"/>
    <x v="3"/>
    <x v="706"/>
    <n v="140.85"/>
    <x v="22"/>
    <n v="2676.15"/>
    <n v="70.424999999999997"/>
    <n v="1338.075"/>
    <n v="19.989999999999998"/>
    <n v="1318.085"/>
    <s v="No"/>
    <n v="0"/>
    <n v="1318.085"/>
  </r>
  <r>
    <n v="23300"/>
    <n v="89176"/>
    <s v="Critical"/>
    <n v="2197"/>
    <x v="708"/>
    <x v="1"/>
    <s v="United States"/>
    <s v="East"/>
    <s v="New York"/>
    <s v="Levittown"/>
    <n v="11756"/>
    <d v="2015-06-26T00:00:00"/>
    <d v="2015-06-27T00:00:00"/>
    <s v="Regular Air"/>
    <x v="2"/>
    <x v="2"/>
    <x v="13"/>
    <x v="3"/>
    <x v="707"/>
    <n v="100.97"/>
    <x v="4"/>
    <n v="706.79"/>
    <n v="60.581999999999994"/>
    <n v="424.07399999999996"/>
    <n v="7.18"/>
    <n v="275.536"/>
    <s v="No"/>
    <n v="0"/>
    <n v="275.536"/>
  </r>
  <r>
    <n v="23301"/>
    <n v="89176"/>
    <s v="Critical"/>
    <n v="2197"/>
    <x v="708"/>
    <x v="1"/>
    <s v="United States"/>
    <s v="East"/>
    <s v="New York"/>
    <s v="Levittown"/>
    <n v="11756"/>
    <d v="2015-06-26T00:00:00"/>
    <d v="2015-06-27T00:00:00"/>
    <s v="Regular Air"/>
    <x v="2"/>
    <x v="1"/>
    <x v="2"/>
    <x v="2"/>
    <x v="271"/>
    <n v="13.4"/>
    <x v="22"/>
    <n v="254.6"/>
    <n v="6.7"/>
    <n v="127.3"/>
    <n v="4.95"/>
    <n v="122.35"/>
    <s v="No"/>
    <n v="0"/>
    <n v="122.35"/>
  </r>
  <r>
    <n v="26083"/>
    <n v="89174"/>
    <s v="Not Specified"/>
    <n v="2198"/>
    <x v="709"/>
    <x v="1"/>
    <s v="United States"/>
    <s v="East"/>
    <s v="New York"/>
    <s v="Lindenhurst"/>
    <n v="11757"/>
    <d v="2015-05-22T00:00:00"/>
    <d v="2015-05-25T00:00:00"/>
    <s v="Regular Air"/>
    <x v="2"/>
    <x v="0"/>
    <x v="0"/>
    <x v="2"/>
    <x v="708"/>
    <n v="25.98"/>
    <x v="3"/>
    <n v="415.68"/>
    <n v="12.99"/>
    <n v="207.84"/>
    <n v="4.08"/>
    <n v="203.76"/>
    <s v="No"/>
    <n v="0"/>
    <n v="203.76"/>
  </r>
  <r>
    <n v="26084"/>
    <n v="89174"/>
    <s v="Not Specified"/>
    <n v="2198"/>
    <x v="709"/>
    <x v="1"/>
    <s v="United States"/>
    <s v="East"/>
    <s v="New York"/>
    <s v="Lindenhurst"/>
    <n v="11757"/>
    <d v="2015-05-22T00:00:00"/>
    <d v="2015-05-22T00:00:00"/>
    <s v="Delivery Truck"/>
    <x v="2"/>
    <x v="0"/>
    <x v="10"/>
    <x v="1"/>
    <x v="211"/>
    <n v="20.98"/>
    <x v="3"/>
    <n v="335.68"/>
    <n v="10.49"/>
    <n v="167.84"/>
    <n v="53.03"/>
    <n v="114.81"/>
    <s v="No"/>
    <n v="0"/>
    <n v="114.81"/>
  </r>
  <r>
    <n v="20234"/>
    <n v="86054"/>
    <s v="Critical"/>
    <n v="2201"/>
    <x v="710"/>
    <x v="2"/>
    <s v="United States"/>
    <s v="Central"/>
    <s v="Minnesota"/>
    <s v="Bloomington"/>
    <n v="55420"/>
    <d v="2015-03-25T00:00:00"/>
    <d v="2015-03-27T00:00:00"/>
    <s v="Regular Air"/>
    <x v="2"/>
    <x v="1"/>
    <x v="2"/>
    <x v="6"/>
    <x v="709"/>
    <n v="14.89"/>
    <x v="12"/>
    <n v="14.89"/>
    <n v="7.4450000000000003"/>
    <n v="7.4450000000000003"/>
    <n v="13.56"/>
    <n v="-6.1150000000000002"/>
    <s v="No"/>
    <n v="0"/>
    <n v="-6.1150000000000002"/>
  </r>
  <r>
    <n v="22259"/>
    <n v="86050"/>
    <s v="Low"/>
    <n v="2202"/>
    <x v="711"/>
    <x v="2"/>
    <s v="United States"/>
    <s v="Central"/>
    <s v="Minnesota"/>
    <s v="Brooklyn Center"/>
    <n v="55429"/>
    <d v="2015-01-31T00:00:00"/>
    <d v="2015-01-31T00:00:00"/>
    <s v="Delivery Truck"/>
    <x v="1"/>
    <x v="1"/>
    <x v="1"/>
    <x v="1"/>
    <x v="48"/>
    <n v="160.97999999999999"/>
    <x v="21"/>
    <n v="1770.78"/>
    <n v="80.489999999999995"/>
    <n v="885.39"/>
    <n v="30"/>
    <n v="855.39"/>
    <s v="No"/>
    <n v="0"/>
    <n v="855.39"/>
  </r>
  <r>
    <n v="22260"/>
    <n v="86050"/>
    <s v="Low"/>
    <n v="2202"/>
    <x v="711"/>
    <x v="2"/>
    <s v="United States"/>
    <s v="Central"/>
    <s v="Minnesota"/>
    <s v="Brooklyn Center"/>
    <n v="55429"/>
    <d v="2015-01-31T00:00:00"/>
    <d v="2015-01-31T00:00:00"/>
    <s v="Regular Air"/>
    <x v="1"/>
    <x v="0"/>
    <x v="9"/>
    <x v="3"/>
    <x v="57"/>
    <n v="6.3"/>
    <x v="5"/>
    <n v="63"/>
    <n v="3.15"/>
    <n v="31.5"/>
    <n v="0.5"/>
    <n v="31"/>
    <s v="No"/>
    <n v="0"/>
    <n v="31"/>
  </r>
  <r>
    <n v="22261"/>
    <n v="86050"/>
    <s v="Low"/>
    <n v="2202"/>
    <x v="711"/>
    <x v="2"/>
    <s v="United States"/>
    <s v="Central"/>
    <s v="Minnesota"/>
    <s v="Brooklyn Center"/>
    <n v="55429"/>
    <d v="2015-01-31T00:00:00"/>
    <d v="2015-02-07T00:00:00"/>
    <s v="Regular Air"/>
    <x v="1"/>
    <x v="0"/>
    <x v="7"/>
    <x v="0"/>
    <x v="177"/>
    <n v="4.9800000000000004"/>
    <x v="15"/>
    <n v="39.840000000000003"/>
    <n v="2.4900000000000002"/>
    <n v="19.920000000000002"/>
    <n v="0.8"/>
    <n v="19.12"/>
    <s v="No"/>
    <n v="0"/>
    <n v="19.12"/>
  </r>
  <r>
    <n v="23919"/>
    <n v="86051"/>
    <s v="Low"/>
    <n v="2203"/>
    <x v="712"/>
    <x v="2"/>
    <s v="United States"/>
    <s v="Central"/>
    <s v="Minnesota"/>
    <s v="Brooklyn Park"/>
    <n v="55445"/>
    <d v="2015-02-04T00:00:00"/>
    <d v="2015-02-04T00:00:00"/>
    <s v="Delivery Truck"/>
    <x v="1"/>
    <x v="2"/>
    <x v="6"/>
    <x v="1"/>
    <x v="390"/>
    <n v="145.44999999999999"/>
    <x v="15"/>
    <n v="1163.5999999999999"/>
    <n v="87.27"/>
    <n v="698.16"/>
    <n v="17.850000000000001"/>
    <n v="447.58999999999992"/>
    <s v="No"/>
    <n v="0"/>
    <n v="447.58999999999992"/>
  </r>
  <r>
    <n v="22595"/>
    <n v="86052"/>
    <s v="Critical"/>
    <n v="2203"/>
    <x v="712"/>
    <x v="2"/>
    <s v="United States"/>
    <s v="Central"/>
    <s v="Minnesota"/>
    <s v="Brooklyn Park"/>
    <n v="55445"/>
    <d v="2015-01-04T00:00:00"/>
    <d v="2015-01-06T00:00:00"/>
    <s v="Delivery Truck"/>
    <x v="1"/>
    <x v="2"/>
    <x v="6"/>
    <x v="5"/>
    <x v="79"/>
    <n v="399.98"/>
    <x v="14"/>
    <n v="799.96"/>
    <n v="239.988"/>
    <n v="479.976"/>
    <n v="12.06"/>
    <n v="307.92400000000004"/>
    <s v="No"/>
    <n v="0"/>
    <n v="307.92400000000004"/>
  </r>
  <r>
    <n v="23920"/>
    <n v="86051"/>
    <s v="Low"/>
    <n v="2204"/>
    <x v="713"/>
    <x v="2"/>
    <s v="United States"/>
    <s v="Central"/>
    <s v="Minnesota"/>
    <s v="Burnsville"/>
    <n v="55337"/>
    <d v="2015-02-04T00:00:00"/>
    <d v="2015-02-08T00:00:00"/>
    <s v="Delivery Truck"/>
    <x v="1"/>
    <x v="1"/>
    <x v="1"/>
    <x v="1"/>
    <x v="362"/>
    <n v="33.94"/>
    <x v="29"/>
    <n v="169.7"/>
    <n v="16.97"/>
    <n v="84.85"/>
    <n v="19.190000000000001"/>
    <n v="65.66"/>
    <s v="No"/>
    <n v="0"/>
    <n v="65.66"/>
  </r>
  <r>
    <n v="24434"/>
    <n v="86053"/>
    <s v="Critical"/>
    <n v="2204"/>
    <x v="713"/>
    <x v="2"/>
    <s v="United States"/>
    <s v="Central"/>
    <s v="Minnesota"/>
    <s v="Burnsville"/>
    <n v="55337"/>
    <d v="2015-02-10T00:00:00"/>
    <d v="2015-02-11T00:00:00"/>
    <s v="Delivery Truck"/>
    <x v="3"/>
    <x v="1"/>
    <x v="11"/>
    <x v="5"/>
    <x v="37"/>
    <n v="296.18"/>
    <x v="16"/>
    <n v="5923.6"/>
    <n v="148.09"/>
    <n v="2961.8"/>
    <n v="154.12"/>
    <n v="2807.6800000000003"/>
    <s v="No"/>
    <n v="0"/>
    <n v="2807.6800000000003"/>
  </r>
  <r>
    <n v="18164"/>
    <n v="86258"/>
    <s v="High"/>
    <n v="2206"/>
    <x v="714"/>
    <x v="2"/>
    <s v="United States"/>
    <s v="Central"/>
    <s v="Iowa"/>
    <s v="Fort Dodge"/>
    <n v="50501"/>
    <d v="2015-01-05T00:00:00"/>
    <d v="2015-01-06T00:00:00"/>
    <s v="Regular Air"/>
    <x v="3"/>
    <x v="2"/>
    <x v="13"/>
    <x v="2"/>
    <x v="137"/>
    <n v="28.48"/>
    <x v="14"/>
    <n v="56.96"/>
    <n v="17.088000000000001"/>
    <n v="34.176000000000002"/>
    <n v="1.99"/>
    <n v="20.794"/>
    <s v="No"/>
    <n v="0"/>
    <n v="20.794"/>
  </r>
  <r>
    <n v="18165"/>
    <n v="86258"/>
    <s v="High"/>
    <n v="2206"/>
    <x v="714"/>
    <x v="2"/>
    <s v="United States"/>
    <s v="Central"/>
    <s v="Iowa"/>
    <s v="Fort Dodge"/>
    <n v="50501"/>
    <d v="2015-01-05T00:00:00"/>
    <d v="2015-01-07T00:00:00"/>
    <s v="Regular Air"/>
    <x v="3"/>
    <x v="2"/>
    <x v="5"/>
    <x v="3"/>
    <x v="710"/>
    <n v="205.99"/>
    <x v="17"/>
    <n v="617.97"/>
    <n v="123.59399999999999"/>
    <n v="370.78199999999998"/>
    <n v="5.99"/>
    <n v="241.19800000000004"/>
    <s v="No"/>
    <n v="0"/>
    <n v="241.19800000000004"/>
  </r>
  <r>
    <n v="23317"/>
    <n v="88030"/>
    <s v="Low"/>
    <n v="2209"/>
    <x v="715"/>
    <x v="3"/>
    <s v="United States"/>
    <s v="South"/>
    <s v="Georgia"/>
    <s v="College Park"/>
    <n v="30337"/>
    <d v="2015-01-22T00:00:00"/>
    <d v="2015-01-29T00:00:00"/>
    <s v="Regular Air"/>
    <x v="1"/>
    <x v="0"/>
    <x v="7"/>
    <x v="0"/>
    <x v="344"/>
    <n v="6.98"/>
    <x v="1"/>
    <n v="83.76"/>
    <n v="3.49"/>
    <n v="41.88"/>
    <n v="1.6"/>
    <n v="40.28"/>
    <s v="No"/>
    <n v="0"/>
    <n v="40.28"/>
  </r>
  <r>
    <n v="19914"/>
    <n v="88028"/>
    <s v="Not Specified"/>
    <n v="2211"/>
    <x v="716"/>
    <x v="1"/>
    <s v="United States"/>
    <s v="East"/>
    <s v="Maryland"/>
    <s v="Bowie"/>
    <n v="20715"/>
    <d v="2015-01-01T00:00:00"/>
    <d v="2015-01-03T00:00:00"/>
    <s v="Express Air"/>
    <x v="1"/>
    <x v="0"/>
    <x v="10"/>
    <x v="6"/>
    <x v="711"/>
    <n v="95.99"/>
    <x v="14"/>
    <n v="191.98"/>
    <n v="47.994999999999997"/>
    <n v="95.99"/>
    <n v="35"/>
    <n v="60.989999999999995"/>
    <s v="No"/>
    <n v="0"/>
    <n v="60.989999999999995"/>
  </r>
  <r>
    <n v="24756"/>
    <n v="88029"/>
    <s v="High"/>
    <n v="2212"/>
    <x v="717"/>
    <x v="1"/>
    <s v="United States"/>
    <s v="East"/>
    <s v="Maryland"/>
    <s v="Catonsville"/>
    <n v="21228"/>
    <d v="2015-04-19T00:00:00"/>
    <d v="2015-04-21T00:00:00"/>
    <s v="Express Air"/>
    <x v="1"/>
    <x v="2"/>
    <x v="16"/>
    <x v="6"/>
    <x v="495"/>
    <n v="199.99"/>
    <x v="29"/>
    <n v="999.95"/>
    <n v="119.994"/>
    <n v="599.97"/>
    <n v="24.49"/>
    <n v="375.49"/>
    <s v="No"/>
    <n v="0"/>
    <n v="375.49"/>
  </r>
  <r>
    <n v="23512"/>
    <n v="90314"/>
    <s v="Low"/>
    <n v="2215"/>
    <x v="718"/>
    <x v="1"/>
    <s v="United States"/>
    <s v="East"/>
    <s v="Ohio"/>
    <s v="Massillon"/>
    <n v="44646"/>
    <d v="2015-06-23T00:00:00"/>
    <d v="2015-06-23T00:00:00"/>
    <s v="Regular Air"/>
    <x v="0"/>
    <x v="0"/>
    <x v="0"/>
    <x v="0"/>
    <x v="365"/>
    <n v="3.28"/>
    <x v="0"/>
    <n v="13.12"/>
    <n v="1.64"/>
    <n v="6.56"/>
    <n v="3.97"/>
    <n v="2.5899999999999994"/>
    <s v="No"/>
    <n v="0"/>
    <n v="2.5899999999999994"/>
  </r>
  <r>
    <n v="23513"/>
    <n v="90314"/>
    <s v="Low"/>
    <n v="2216"/>
    <x v="719"/>
    <x v="1"/>
    <s v="United States"/>
    <s v="East"/>
    <s v="Ohio"/>
    <s v="Medina"/>
    <n v="44256"/>
    <d v="2015-06-23T00:00:00"/>
    <d v="2015-06-30T00:00:00"/>
    <s v="Regular Air"/>
    <x v="0"/>
    <x v="2"/>
    <x v="13"/>
    <x v="3"/>
    <x v="476"/>
    <n v="256.99"/>
    <x v="17"/>
    <n v="770.97"/>
    <n v="154.19399999999999"/>
    <n v="462.58199999999999"/>
    <n v="11.25"/>
    <n v="297.13800000000003"/>
    <s v="No"/>
    <n v="0"/>
    <n v="297.13800000000003"/>
  </r>
  <r>
    <n v="23514"/>
    <n v="90314"/>
    <s v="Low"/>
    <n v="2216"/>
    <x v="719"/>
    <x v="1"/>
    <s v="United States"/>
    <s v="East"/>
    <s v="Ohio"/>
    <s v="Medina"/>
    <n v="44256"/>
    <d v="2015-06-23T00:00:00"/>
    <d v="2015-06-25T00:00:00"/>
    <s v="Regular Air"/>
    <x v="0"/>
    <x v="0"/>
    <x v="7"/>
    <x v="3"/>
    <x v="339"/>
    <n v="6.48"/>
    <x v="5"/>
    <n v="64.800000000000011"/>
    <n v="3.24"/>
    <n v="32.400000000000006"/>
    <n v="5.14"/>
    <n v="27.260000000000005"/>
    <s v="No"/>
    <n v="0"/>
    <n v="27.260000000000005"/>
  </r>
  <r>
    <n v="22712"/>
    <n v="91036"/>
    <s v="Low"/>
    <n v="2220"/>
    <x v="720"/>
    <x v="3"/>
    <s v="United States"/>
    <s v="South"/>
    <s v="Florida"/>
    <s v="Winter Garden"/>
    <n v="34787"/>
    <d v="2015-02-28T00:00:00"/>
    <d v="2015-03-01T00:00:00"/>
    <s v="Regular Air"/>
    <x v="3"/>
    <x v="1"/>
    <x v="2"/>
    <x v="0"/>
    <x v="257"/>
    <n v="14.2"/>
    <x v="0"/>
    <n v="56.8"/>
    <n v="7.1"/>
    <n v="28.4"/>
    <n v="5.3"/>
    <n v="23.099999999999998"/>
    <s v="No"/>
    <n v="0"/>
    <n v="23.099999999999998"/>
  </r>
  <r>
    <n v="24113"/>
    <n v="89970"/>
    <s v="Critical"/>
    <n v="2225"/>
    <x v="721"/>
    <x v="0"/>
    <s v="United States"/>
    <s v="West"/>
    <s v="New Mexico"/>
    <s v="Hobbs"/>
    <n v="88240"/>
    <d v="2015-02-21T00:00:00"/>
    <d v="2015-02-22T00:00:00"/>
    <s v="Delivery Truck"/>
    <x v="2"/>
    <x v="1"/>
    <x v="1"/>
    <x v="1"/>
    <x v="712"/>
    <n v="100.89"/>
    <x v="41"/>
    <n v="1513.35"/>
    <n v="50.445"/>
    <n v="756.67499999999995"/>
    <n v="42"/>
    <n v="714.67499999999995"/>
    <s v="No"/>
    <n v="0"/>
    <n v="714.67499999999995"/>
  </r>
  <r>
    <n v="18820"/>
    <n v="89102"/>
    <s v="Low"/>
    <n v="2240"/>
    <x v="722"/>
    <x v="3"/>
    <s v="United States"/>
    <s v="South"/>
    <s v="Florida"/>
    <s v="Lakeland"/>
    <n v="33801"/>
    <d v="2015-04-06T00:00:00"/>
    <d v="2015-04-13T00:00:00"/>
    <s v="Express Air"/>
    <x v="0"/>
    <x v="0"/>
    <x v="10"/>
    <x v="3"/>
    <x v="599"/>
    <n v="13.43"/>
    <x v="4"/>
    <n v="94.009999999999991"/>
    <n v="6.7149999999999999"/>
    <n v="47.004999999999995"/>
    <n v="5.5"/>
    <n v="41.504999999999995"/>
    <s v="No"/>
    <n v="0"/>
    <n v="41.504999999999995"/>
  </r>
  <r>
    <n v="24121"/>
    <n v="86699"/>
    <s v="Low"/>
    <n v="2250"/>
    <x v="723"/>
    <x v="1"/>
    <s v="United States"/>
    <s v="East"/>
    <s v="Pennsylvania"/>
    <s v="State College"/>
    <n v="16801"/>
    <d v="2015-04-13T00:00:00"/>
    <d v="2015-04-20T00:00:00"/>
    <s v="Regular Air"/>
    <x v="1"/>
    <x v="1"/>
    <x v="2"/>
    <x v="3"/>
    <x v="261"/>
    <n v="2.08"/>
    <x v="2"/>
    <n v="45.760000000000005"/>
    <n v="1.04"/>
    <n v="22.880000000000003"/>
    <n v="5.33"/>
    <n v="17.550000000000004"/>
    <s v="No"/>
    <n v="0"/>
    <n v="17.550000000000004"/>
  </r>
  <r>
    <n v="25440"/>
    <n v="89278"/>
    <s v="Low"/>
    <n v="2254"/>
    <x v="724"/>
    <x v="3"/>
    <s v="United States"/>
    <s v="South"/>
    <s v="Kentucky"/>
    <s v="Paducah"/>
    <n v="42003"/>
    <d v="2015-01-27T00:00:00"/>
    <d v="2015-02-01T00:00:00"/>
    <s v="Regular Air"/>
    <x v="0"/>
    <x v="0"/>
    <x v="9"/>
    <x v="3"/>
    <x v="421"/>
    <n v="6.3"/>
    <x v="1"/>
    <n v="75.599999999999994"/>
    <n v="3.15"/>
    <n v="37.799999999999997"/>
    <n v="0.5"/>
    <n v="37.299999999999997"/>
    <s v="No"/>
    <n v="0"/>
    <n v="37.299999999999997"/>
  </r>
  <r>
    <n v="20639"/>
    <n v="89279"/>
    <s v="High"/>
    <n v="2254"/>
    <x v="724"/>
    <x v="3"/>
    <s v="United States"/>
    <s v="South"/>
    <s v="Kentucky"/>
    <s v="Paducah"/>
    <n v="42003"/>
    <d v="2015-04-28T00:00:00"/>
    <d v="2015-04-30T00:00:00"/>
    <s v="Regular Air"/>
    <x v="0"/>
    <x v="0"/>
    <x v="7"/>
    <x v="3"/>
    <x v="713"/>
    <n v="48.91"/>
    <x v="33"/>
    <n v="684.74"/>
    <n v="24.454999999999998"/>
    <n v="342.37"/>
    <n v="5.97"/>
    <n v="336.4"/>
    <s v="No"/>
    <n v="0"/>
    <n v="336.4"/>
  </r>
  <r>
    <n v="20640"/>
    <n v="89279"/>
    <s v="High"/>
    <n v="2254"/>
    <x v="724"/>
    <x v="3"/>
    <s v="United States"/>
    <s v="South"/>
    <s v="Kentucky"/>
    <s v="Paducah"/>
    <n v="42003"/>
    <d v="2015-04-28T00:00:00"/>
    <d v="2015-04-28T00:00:00"/>
    <s v="Regular Air"/>
    <x v="0"/>
    <x v="0"/>
    <x v="7"/>
    <x v="3"/>
    <x v="381"/>
    <n v="5.98"/>
    <x v="13"/>
    <n v="77.740000000000009"/>
    <n v="2.99"/>
    <n v="38.870000000000005"/>
    <n v="5.46"/>
    <n v="33.410000000000004"/>
    <s v="No"/>
    <n v="0"/>
    <n v="33.410000000000004"/>
  </r>
  <r>
    <n v="19054"/>
    <n v="87963"/>
    <s v="Critical"/>
    <n v="2256"/>
    <x v="725"/>
    <x v="3"/>
    <s v="United States"/>
    <s v="South"/>
    <s v="North Carolina"/>
    <s v="New Bern"/>
    <n v="28560"/>
    <d v="2015-01-02T00:00:00"/>
    <d v="2015-01-04T00:00:00"/>
    <s v="Express Air"/>
    <x v="0"/>
    <x v="0"/>
    <x v="15"/>
    <x v="3"/>
    <x v="714"/>
    <n v="60.97"/>
    <x v="6"/>
    <n v="365.82"/>
    <n v="30.484999999999999"/>
    <n v="182.91"/>
    <n v="4.5"/>
    <n v="178.41"/>
    <s v="No"/>
    <n v="0"/>
    <n v="178.41"/>
  </r>
  <r>
    <n v="18652"/>
    <n v="87964"/>
    <s v="Medium"/>
    <n v="2256"/>
    <x v="725"/>
    <x v="3"/>
    <s v="United States"/>
    <s v="South"/>
    <s v="North Carolina"/>
    <s v="New Bern"/>
    <n v="28560"/>
    <d v="2015-03-24T00:00:00"/>
    <d v="2015-03-26T00:00:00"/>
    <s v="Delivery Truck"/>
    <x v="0"/>
    <x v="1"/>
    <x v="1"/>
    <x v="1"/>
    <x v="715"/>
    <n v="70.98"/>
    <x v="16"/>
    <n v="1419.6000000000001"/>
    <n v="35.49"/>
    <n v="709.80000000000007"/>
    <n v="30"/>
    <n v="679.80000000000007"/>
    <s v="No"/>
    <n v="0"/>
    <n v="679.80000000000007"/>
  </r>
  <r>
    <n v="21937"/>
    <n v="87965"/>
    <s v="High"/>
    <n v="2257"/>
    <x v="726"/>
    <x v="3"/>
    <s v="United States"/>
    <s v="South"/>
    <s v="North Carolina"/>
    <s v="Raleigh"/>
    <n v="27604"/>
    <d v="2015-06-12T00:00:00"/>
    <d v="2015-06-13T00:00:00"/>
    <s v="Regular Air"/>
    <x v="0"/>
    <x v="0"/>
    <x v="7"/>
    <x v="3"/>
    <x v="716"/>
    <n v="6.68"/>
    <x v="33"/>
    <n v="93.52"/>
    <n v="3.34"/>
    <n v="46.76"/>
    <n v="6.93"/>
    <n v="39.83"/>
    <s v="No"/>
    <n v="0"/>
    <n v="39.83"/>
  </r>
  <r>
    <n v="26361"/>
    <n v="87962"/>
    <s v="Low"/>
    <n v="2258"/>
    <x v="727"/>
    <x v="3"/>
    <s v="United States"/>
    <s v="South"/>
    <s v="North Carolina"/>
    <s v="Rocky Mount"/>
    <n v="27801"/>
    <d v="2015-03-09T00:00:00"/>
    <d v="2015-03-13T00:00:00"/>
    <s v="Express Air"/>
    <x v="0"/>
    <x v="0"/>
    <x v="4"/>
    <x v="3"/>
    <x v="448"/>
    <n v="7.64"/>
    <x v="23"/>
    <n v="68.759999999999991"/>
    <n v="3.82"/>
    <n v="34.379999999999995"/>
    <n v="1.39"/>
    <n v="32.989999999999995"/>
    <s v="No"/>
    <n v="0"/>
    <n v="32.989999999999995"/>
  </r>
  <r>
    <n v="26362"/>
    <n v="87962"/>
    <s v="Low"/>
    <n v="2258"/>
    <x v="727"/>
    <x v="3"/>
    <s v="United States"/>
    <s v="South"/>
    <s v="North Carolina"/>
    <s v="Rocky Mount"/>
    <n v="27801"/>
    <d v="2015-03-09T00:00:00"/>
    <d v="2015-03-13T00:00:00"/>
    <s v="Delivery Truck"/>
    <x v="0"/>
    <x v="2"/>
    <x v="6"/>
    <x v="5"/>
    <x v="460"/>
    <n v="400.97"/>
    <x v="15"/>
    <n v="3207.76"/>
    <n v="240.58199999999999"/>
    <n v="1924.6559999999999"/>
    <n v="48.26"/>
    <n v="1234.8440000000003"/>
    <s v="No"/>
    <n v="0"/>
    <n v="1234.8440000000003"/>
  </r>
  <r>
    <n v="20187"/>
    <n v="89601"/>
    <s v="Critical"/>
    <n v="2260"/>
    <x v="728"/>
    <x v="3"/>
    <s v="United States"/>
    <s v="South"/>
    <s v="Georgia"/>
    <s v="Rome"/>
    <n v="30161"/>
    <d v="2015-02-15T00:00:00"/>
    <d v="2015-02-16T00:00:00"/>
    <s v="Regular Air"/>
    <x v="0"/>
    <x v="0"/>
    <x v="9"/>
    <x v="3"/>
    <x v="509"/>
    <n v="4.9800000000000004"/>
    <x v="7"/>
    <n v="84.660000000000011"/>
    <n v="2.4900000000000002"/>
    <n v="42.330000000000005"/>
    <n v="0.49"/>
    <n v="41.84"/>
    <s v="No"/>
    <n v="0"/>
    <n v="41.84"/>
  </r>
  <r>
    <n v="20188"/>
    <n v="89601"/>
    <s v="Critical"/>
    <n v="2260"/>
    <x v="728"/>
    <x v="3"/>
    <s v="United States"/>
    <s v="South"/>
    <s v="Georgia"/>
    <s v="Rome"/>
    <n v="30161"/>
    <d v="2015-02-15T00:00:00"/>
    <d v="2015-02-16T00:00:00"/>
    <s v="Regular Air"/>
    <x v="0"/>
    <x v="2"/>
    <x v="5"/>
    <x v="2"/>
    <x v="717"/>
    <n v="20.99"/>
    <x v="23"/>
    <n v="188.91"/>
    <n v="12.593999999999999"/>
    <n v="113.34599999999999"/>
    <n v="0.99"/>
    <n v="74.574000000000012"/>
    <s v="No"/>
    <n v="0"/>
    <n v="74.574000000000012"/>
  </r>
  <r>
    <n v="19569"/>
    <n v="89602"/>
    <s v="High"/>
    <n v="2260"/>
    <x v="728"/>
    <x v="3"/>
    <s v="United States"/>
    <s v="South"/>
    <s v="Georgia"/>
    <s v="Rome"/>
    <n v="30161"/>
    <d v="2015-04-21T00:00:00"/>
    <d v="2015-04-22T00:00:00"/>
    <s v="Regular Air"/>
    <x v="0"/>
    <x v="0"/>
    <x v="9"/>
    <x v="3"/>
    <x v="509"/>
    <n v="4.9800000000000004"/>
    <x v="12"/>
    <n v="4.9800000000000004"/>
    <n v="2.4900000000000002"/>
    <n v="2.4900000000000002"/>
    <n v="0.49"/>
    <n v="2"/>
    <s v="No"/>
    <n v="0"/>
    <n v="2"/>
  </r>
  <r>
    <n v="19570"/>
    <n v="89602"/>
    <s v="High"/>
    <n v="2260"/>
    <x v="728"/>
    <x v="3"/>
    <s v="United States"/>
    <s v="South"/>
    <s v="Georgia"/>
    <s v="Rome"/>
    <n v="30161"/>
    <d v="2015-04-21T00:00:00"/>
    <d v="2015-04-23T00:00:00"/>
    <s v="Delivery Truck"/>
    <x v="0"/>
    <x v="2"/>
    <x v="6"/>
    <x v="1"/>
    <x v="319"/>
    <n v="119.99"/>
    <x v="0"/>
    <n v="479.96"/>
    <n v="71.994"/>
    <n v="287.976"/>
    <n v="14"/>
    <n v="177.98399999999998"/>
    <s v="No"/>
    <n v="0"/>
    <n v="177.98399999999998"/>
  </r>
  <r>
    <n v="18142"/>
    <n v="86611"/>
    <s v="Not Specified"/>
    <n v="2264"/>
    <x v="729"/>
    <x v="2"/>
    <s v="United States"/>
    <s v="Central"/>
    <s v="Missouri"/>
    <s v="Joplin"/>
    <n v="64804"/>
    <d v="2015-01-26T00:00:00"/>
    <d v="2015-01-29T00:00:00"/>
    <s v="Regular Air"/>
    <x v="0"/>
    <x v="0"/>
    <x v="15"/>
    <x v="3"/>
    <x v="718"/>
    <n v="207.48"/>
    <x v="17"/>
    <n v="622.43999999999994"/>
    <n v="103.74"/>
    <n v="311.21999999999997"/>
    <n v="0.99"/>
    <n v="310.22999999999996"/>
    <s v="No"/>
    <n v="0"/>
    <n v="310.22999999999996"/>
  </r>
  <r>
    <n v="19171"/>
    <n v="86612"/>
    <s v="Critical"/>
    <n v="2265"/>
    <x v="730"/>
    <x v="2"/>
    <s v="United States"/>
    <s v="Central"/>
    <s v="Missouri"/>
    <s v="Kansas City"/>
    <n v="64130"/>
    <d v="2015-01-29T00:00:00"/>
    <d v="2015-02-01T00:00:00"/>
    <s v="Regular Air"/>
    <x v="0"/>
    <x v="0"/>
    <x v="8"/>
    <x v="3"/>
    <x v="719"/>
    <n v="7.45"/>
    <x v="15"/>
    <n v="59.6"/>
    <n v="3.7250000000000001"/>
    <n v="29.8"/>
    <n v="6.28"/>
    <n v="23.52"/>
    <s v="No"/>
    <n v="0"/>
    <n v="23.52"/>
  </r>
  <r>
    <n v="19172"/>
    <n v="86612"/>
    <s v="Critical"/>
    <n v="2265"/>
    <x v="730"/>
    <x v="2"/>
    <s v="United States"/>
    <s v="Central"/>
    <s v="Missouri"/>
    <s v="Kansas City"/>
    <n v="64130"/>
    <d v="2015-01-29T00:00:00"/>
    <d v="2015-01-31T00:00:00"/>
    <s v="Regular Air"/>
    <x v="0"/>
    <x v="0"/>
    <x v="7"/>
    <x v="3"/>
    <x v="405"/>
    <n v="6.48"/>
    <x v="5"/>
    <n v="64.800000000000011"/>
    <n v="3.24"/>
    <n v="32.400000000000006"/>
    <n v="7.86"/>
    <n v="24.540000000000006"/>
    <s v="No"/>
    <n v="0"/>
    <n v="24.540000000000006"/>
  </r>
  <r>
    <n v="25996"/>
    <n v="86610"/>
    <s v="Critical"/>
    <n v="2266"/>
    <x v="731"/>
    <x v="2"/>
    <s v="United States"/>
    <s v="Central"/>
    <s v="Missouri"/>
    <s v="Kirkwood"/>
    <n v="63122"/>
    <d v="2015-05-26T00:00:00"/>
    <d v="2015-05-28T00:00:00"/>
    <s v="Regular Air"/>
    <x v="0"/>
    <x v="0"/>
    <x v="15"/>
    <x v="4"/>
    <x v="720"/>
    <n v="11.33"/>
    <x v="17"/>
    <n v="33.99"/>
    <n v="5.665"/>
    <n v="16.995000000000001"/>
    <n v="6.12"/>
    <n v="10.875"/>
    <s v="No"/>
    <n v="0"/>
    <n v="10.875"/>
  </r>
  <r>
    <n v="25997"/>
    <n v="86610"/>
    <s v="Critical"/>
    <n v="2266"/>
    <x v="731"/>
    <x v="2"/>
    <s v="United States"/>
    <s v="Central"/>
    <s v="Missouri"/>
    <s v="Kirkwood"/>
    <n v="63122"/>
    <d v="2015-05-26T00:00:00"/>
    <d v="2015-05-27T00:00:00"/>
    <s v="Regular Air"/>
    <x v="0"/>
    <x v="0"/>
    <x v="4"/>
    <x v="3"/>
    <x v="598"/>
    <n v="15.67"/>
    <x v="3"/>
    <n v="250.72"/>
    <n v="7.835"/>
    <n v="125.36"/>
    <n v="1.39"/>
    <n v="123.97"/>
    <s v="No"/>
    <n v="0"/>
    <n v="123.97"/>
  </r>
  <r>
    <n v="19072"/>
    <n v="89571"/>
    <s v="Low"/>
    <n v="2268"/>
    <x v="732"/>
    <x v="3"/>
    <s v="United States"/>
    <s v="South"/>
    <s v="Florida"/>
    <s v="Land O Lakes"/>
    <n v="34639"/>
    <d v="2015-06-03T00:00:00"/>
    <d v="2015-06-07T00:00:00"/>
    <s v="Delivery Truck"/>
    <x v="2"/>
    <x v="1"/>
    <x v="11"/>
    <x v="5"/>
    <x v="112"/>
    <n v="259.70999999999998"/>
    <x v="7"/>
    <n v="4415.07"/>
    <n v="129.85499999999999"/>
    <n v="2207.5349999999999"/>
    <n v="66.67"/>
    <n v="2140.8649999999998"/>
    <s v="No"/>
    <n v="0"/>
    <n v="2140.8649999999998"/>
  </r>
  <r>
    <n v="23963"/>
    <n v="89572"/>
    <s v="Low"/>
    <n v="2270"/>
    <x v="733"/>
    <x v="3"/>
    <s v="United States"/>
    <s v="South"/>
    <s v="South Carolina"/>
    <s v="Mauldin"/>
    <n v="29662"/>
    <d v="2015-02-06T00:00:00"/>
    <d v="2015-02-08T00:00:00"/>
    <s v="Regular Air"/>
    <x v="2"/>
    <x v="0"/>
    <x v="15"/>
    <x v="3"/>
    <x v="656"/>
    <n v="20.48"/>
    <x v="8"/>
    <n v="368.64"/>
    <n v="10.24"/>
    <n v="184.32"/>
    <n v="6.32"/>
    <n v="178"/>
    <s v="No"/>
    <n v="0"/>
    <n v="178"/>
  </r>
  <r>
    <n v="23964"/>
    <n v="89572"/>
    <s v="Low"/>
    <n v="2270"/>
    <x v="733"/>
    <x v="3"/>
    <s v="United States"/>
    <s v="South"/>
    <s v="South Carolina"/>
    <s v="Mauldin"/>
    <n v="29662"/>
    <d v="2015-02-06T00:00:00"/>
    <d v="2015-02-11T00:00:00"/>
    <s v="Regular Air"/>
    <x v="2"/>
    <x v="0"/>
    <x v="3"/>
    <x v="0"/>
    <x v="96"/>
    <n v="1.86"/>
    <x v="1"/>
    <n v="22.32"/>
    <n v="0.93"/>
    <n v="11.16"/>
    <n v="2.58"/>
    <n v="8.58"/>
    <s v="No"/>
    <n v="0"/>
    <n v="8.58"/>
  </r>
  <r>
    <n v="23965"/>
    <n v="89572"/>
    <s v="Low"/>
    <n v="2270"/>
    <x v="733"/>
    <x v="3"/>
    <s v="United States"/>
    <s v="South"/>
    <s v="South Carolina"/>
    <s v="Mauldin"/>
    <n v="29662"/>
    <d v="2015-02-06T00:00:00"/>
    <d v="2015-02-11T00:00:00"/>
    <s v="Regular Air"/>
    <x v="2"/>
    <x v="2"/>
    <x v="5"/>
    <x v="3"/>
    <x v="721"/>
    <n v="205.99"/>
    <x v="7"/>
    <n v="3501.83"/>
    <n v="123.59399999999999"/>
    <n v="2101.098"/>
    <n v="2.5"/>
    <n v="1398.232"/>
    <s v="No"/>
    <n v="0"/>
    <n v="1398.232"/>
  </r>
  <r>
    <n v="19438"/>
    <n v="90110"/>
    <s v="High"/>
    <n v="2272"/>
    <x v="734"/>
    <x v="2"/>
    <s v="United States"/>
    <s v="Central"/>
    <s v="Texas"/>
    <s v="Harker Heights"/>
    <n v="76543"/>
    <d v="2015-03-16T00:00:00"/>
    <d v="2015-03-18T00:00:00"/>
    <s v="Express Air"/>
    <x v="0"/>
    <x v="0"/>
    <x v="12"/>
    <x v="2"/>
    <x v="722"/>
    <n v="15.73"/>
    <x v="29"/>
    <n v="78.650000000000006"/>
    <n v="7.8650000000000002"/>
    <n v="39.325000000000003"/>
    <n v="7.42"/>
    <n v="31.905000000000001"/>
    <s v="No"/>
    <n v="0"/>
    <n v="31.905000000000001"/>
  </r>
  <r>
    <n v="23416"/>
    <n v="90109"/>
    <s v="Low"/>
    <n v="2273"/>
    <x v="735"/>
    <x v="2"/>
    <s v="United States"/>
    <s v="Central"/>
    <s v="Texas"/>
    <s v="Harlingen"/>
    <n v="78550"/>
    <d v="2015-05-05T00:00:00"/>
    <d v="2015-05-05T00:00:00"/>
    <s v="Regular Air"/>
    <x v="0"/>
    <x v="0"/>
    <x v="15"/>
    <x v="3"/>
    <x v="723"/>
    <n v="120.98"/>
    <x v="7"/>
    <n v="2056.66"/>
    <n v="60.49"/>
    <n v="1028.33"/>
    <n v="3.99"/>
    <n v="1024.3399999999999"/>
    <s v="No"/>
    <n v="0"/>
    <n v="1024.3399999999999"/>
  </r>
  <r>
    <n v="23417"/>
    <n v="90109"/>
    <s v="Low"/>
    <n v="2273"/>
    <x v="735"/>
    <x v="2"/>
    <s v="United States"/>
    <s v="Central"/>
    <s v="Texas"/>
    <s v="Harlingen"/>
    <n v="78550"/>
    <d v="2015-05-05T00:00:00"/>
    <d v="2015-05-05T00:00:00"/>
    <s v="Regular Air"/>
    <x v="0"/>
    <x v="2"/>
    <x v="5"/>
    <x v="2"/>
    <x v="134"/>
    <n v="55.99"/>
    <x v="0"/>
    <n v="223.96"/>
    <n v="33.594000000000001"/>
    <n v="134.376"/>
    <n v="5"/>
    <n v="84.584000000000003"/>
    <s v="No"/>
    <n v="0"/>
    <n v="84.584000000000003"/>
  </r>
  <r>
    <n v="23418"/>
    <n v="90109"/>
    <s v="Low"/>
    <n v="2274"/>
    <x v="736"/>
    <x v="2"/>
    <s v="United States"/>
    <s v="Central"/>
    <s v="Texas"/>
    <s v="Houston"/>
    <n v="77036"/>
    <d v="2015-05-05T00:00:00"/>
    <d v="2015-05-09T00:00:00"/>
    <s v="Delivery Truck"/>
    <x v="0"/>
    <x v="1"/>
    <x v="2"/>
    <x v="1"/>
    <x v="724"/>
    <n v="23.99"/>
    <x v="1"/>
    <n v="287.88"/>
    <n v="11.994999999999999"/>
    <n v="143.94"/>
    <n v="15.68"/>
    <n v="128.26"/>
    <s v="No"/>
    <n v="0"/>
    <n v="128.26"/>
  </r>
  <r>
    <n v="24552"/>
    <n v="91502"/>
    <s v="Not Specified"/>
    <n v="2276"/>
    <x v="737"/>
    <x v="1"/>
    <s v="United States"/>
    <s v="East"/>
    <s v="New York"/>
    <s v="Niagara Falls"/>
    <n v="14304"/>
    <d v="2015-06-30T00:00:00"/>
    <d v="2015-06-30T00:00:00"/>
    <s v="Regular Air"/>
    <x v="3"/>
    <x v="2"/>
    <x v="5"/>
    <x v="3"/>
    <x v="258"/>
    <n v="195.99"/>
    <x v="2"/>
    <n v="4311.7800000000007"/>
    <n v="117.59399999999999"/>
    <n v="2587.0679999999998"/>
    <n v="8.99"/>
    <n v="1715.7220000000009"/>
    <s v="No"/>
    <n v="0"/>
    <n v="1715.7220000000009"/>
  </r>
  <r>
    <n v="23572"/>
    <n v="85949"/>
    <s v="Low"/>
    <n v="2279"/>
    <x v="738"/>
    <x v="1"/>
    <s v="United States"/>
    <s v="East"/>
    <s v="Pennsylvania"/>
    <s v="Greensburg"/>
    <n v="15601"/>
    <d v="2015-06-22T00:00:00"/>
    <d v="2015-06-26T00:00:00"/>
    <s v="Express Air"/>
    <x v="1"/>
    <x v="0"/>
    <x v="4"/>
    <x v="3"/>
    <x v="409"/>
    <n v="4.4800000000000004"/>
    <x v="4"/>
    <n v="31.360000000000003"/>
    <n v="2.2400000000000002"/>
    <n v="15.680000000000001"/>
    <n v="2.5"/>
    <n v="13.180000000000001"/>
    <s v="No"/>
    <n v="0"/>
    <n v="13.180000000000001"/>
  </r>
  <r>
    <n v="19615"/>
    <n v="85948"/>
    <s v="Not Specified"/>
    <n v="2281"/>
    <x v="739"/>
    <x v="2"/>
    <s v="United States"/>
    <s v="Central"/>
    <s v="Wisconsin"/>
    <s v="Eau Claire"/>
    <n v="54703"/>
    <d v="2015-01-27T00:00:00"/>
    <d v="2015-01-28T00:00:00"/>
    <s v="Regular Air"/>
    <x v="1"/>
    <x v="2"/>
    <x v="5"/>
    <x v="3"/>
    <x v="721"/>
    <n v="205.99"/>
    <x v="5"/>
    <n v="2059.9"/>
    <n v="123.59399999999999"/>
    <n v="1235.94"/>
    <n v="2.5"/>
    <n v="821.46"/>
    <s v="No"/>
    <n v="0"/>
    <n v="821.46"/>
  </r>
  <r>
    <n v="21260"/>
    <n v="85950"/>
    <s v="Medium"/>
    <n v="2282"/>
    <x v="740"/>
    <x v="2"/>
    <s v="United States"/>
    <s v="Central"/>
    <s v="Wisconsin"/>
    <s v="Fitchburg"/>
    <n v="53713"/>
    <d v="2015-02-05T00:00:00"/>
    <d v="2015-02-07T00:00:00"/>
    <s v="Regular Air"/>
    <x v="1"/>
    <x v="0"/>
    <x v="7"/>
    <x v="3"/>
    <x v="26"/>
    <n v="5.98"/>
    <x v="33"/>
    <n v="83.72"/>
    <n v="2.99"/>
    <n v="41.86"/>
    <n v="5.79"/>
    <n v="36.07"/>
    <s v="No"/>
    <n v="0"/>
    <n v="36.07"/>
  </r>
  <r>
    <n v="26148"/>
    <n v="85947"/>
    <s v="Medium"/>
    <n v="2283"/>
    <x v="741"/>
    <x v="2"/>
    <s v="United States"/>
    <s v="Central"/>
    <s v="Wisconsin"/>
    <s v="Franklin"/>
    <n v="53132"/>
    <d v="2015-01-24T00:00:00"/>
    <d v="2015-01-26T00:00:00"/>
    <s v="Regular Air"/>
    <x v="1"/>
    <x v="0"/>
    <x v="15"/>
    <x v="4"/>
    <x v="459"/>
    <n v="11.7"/>
    <x v="6"/>
    <n v="70.199999999999989"/>
    <n v="5.85"/>
    <n v="35.099999999999994"/>
    <n v="6.96"/>
    <n v="28.139999999999993"/>
    <s v="No"/>
    <n v="0"/>
    <n v="28.139999999999993"/>
  </r>
  <r>
    <n v="19460"/>
    <n v="90148"/>
    <s v="Medium"/>
    <n v="2285"/>
    <x v="742"/>
    <x v="3"/>
    <s v="United States"/>
    <s v="South"/>
    <s v="South Carolina"/>
    <s v="Rock Hill"/>
    <n v="29730"/>
    <d v="2015-03-13T00:00:00"/>
    <d v="2015-03-15T00:00:00"/>
    <s v="Express Air"/>
    <x v="0"/>
    <x v="0"/>
    <x v="10"/>
    <x v="3"/>
    <x v="552"/>
    <n v="17.7"/>
    <x v="34"/>
    <n v="371.7"/>
    <n v="8.85"/>
    <n v="185.85"/>
    <n v="9.4700000000000006"/>
    <n v="176.38"/>
    <s v="No"/>
    <n v="0"/>
    <n v="176.38"/>
  </r>
  <r>
    <n v="21529"/>
    <n v="90145"/>
    <s v="Medium"/>
    <n v="2286"/>
    <x v="743"/>
    <x v="3"/>
    <s v="United States"/>
    <s v="South"/>
    <s v="South Carolina"/>
    <s v="Spartanburg"/>
    <n v="29301"/>
    <d v="2015-02-04T00:00:00"/>
    <d v="2015-02-06T00:00:00"/>
    <s v="Regular Air"/>
    <x v="0"/>
    <x v="0"/>
    <x v="9"/>
    <x v="3"/>
    <x v="41"/>
    <n v="4.91"/>
    <x v="1"/>
    <n v="58.92"/>
    <n v="2.4550000000000001"/>
    <n v="29.46"/>
    <n v="0.5"/>
    <n v="28.96"/>
    <s v="No"/>
    <n v="0"/>
    <n v="28.96"/>
  </r>
  <r>
    <n v="21530"/>
    <n v="90145"/>
    <s v="Medium"/>
    <n v="2286"/>
    <x v="743"/>
    <x v="3"/>
    <s v="United States"/>
    <s v="South"/>
    <s v="South Carolina"/>
    <s v="Spartanburg"/>
    <n v="29301"/>
    <d v="2015-02-04T00:00:00"/>
    <d v="2015-02-05T00:00:00"/>
    <s v="Regular Air"/>
    <x v="0"/>
    <x v="0"/>
    <x v="7"/>
    <x v="3"/>
    <x v="306"/>
    <n v="7.28"/>
    <x v="6"/>
    <n v="43.68"/>
    <n v="3.64"/>
    <n v="21.84"/>
    <n v="11.15"/>
    <n v="10.69"/>
    <s v="No"/>
    <n v="0"/>
    <n v="10.69"/>
  </r>
  <r>
    <n v="21531"/>
    <n v="90145"/>
    <s v="Medium"/>
    <n v="2286"/>
    <x v="743"/>
    <x v="3"/>
    <s v="United States"/>
    <s v="South"/>
    <s v="South Carolina"/>
    <s v="Spartanburg"/>
    <n v="29301"/>
    <d v="2015-02-04T00:00:00"/>
    <d v="2015-02-07T00:00:00"/>
    <s v="Regular Air"/>
    <x v="0"/>
    <x v="0"/>
    <x v="7"/>
    <x v="3"/>
    <x v="716"/>
    <n v="6.68"/>
    <x v="17"/>
    <n v="20.04"/>
    <n v="3.34"/>
    <n v="10.02"/>
    <n v="6.93"/>
    <n v="3.09"/>
    <s v="No"/>
    <n v="0"/>
    <n v="3.09"/>
  </r>
  <r>
    <n v="25183"/>
    <n v="90146"/>
    <s v="Not Specified"/>
    <n v="2287"/>
    <x v="744"/>
    <x v="3"/>
    <s v="United States"/>
    <s v="South"/>
    <s v="South Carolina"/>
    <s v="Summerville"/>
    <n v="29483"/>
    <d v="2015-03-25T00:00:00"/>
    <d v="2015-03-25T00:00:00"/>
    <s v="Regular Air"/>
    <x v="0"/>
    <x v="0"/>
    <x v="7"/>
    <x v="3"/>
    <x v="273"/>
    <n v="18.97"/>
    <x v="15"/>
    <n v="151.76"/>
    <n v="9.4849999999999994"/>
    <n v="75.88"/>
    <n v="9.0299999999999994"/>
    <n v="66.849999999999994"/>
    <s v="No"/>
    <n v="0"/>
    <n v="66.849999999999994"/>
  </r>
  <r>
    <n v="25184"/>
    <n v="90146"/>
    <s v="Not Specified"/>
    <n v="2287"/>
    <x v="744"/>
    <x v="3"/>
    <s v="United States"/>
    <s v="South"/>
    <s v="South Carolina"/>
    <s v="Summerville"/>
    <n v="29483"/>
    <d v="2015-03-25T00:00:00"/>
    <d v="2015-03-26T00:00:00"/>
    <s v="Regular Air"/>
    <x v="0"/>
    <x v="0"/>
    <x v="7"/>
    <x v="3"/>
    <x v="94"/>
    <n v="12.28"/>
    <x v="6"/>
    <n v="73.679999999999993"/>
    <n v="6.14"/>
    <n v="36.839999999999996"/>
    <n v="4.8600000000000003"/>
    <n v="31.979999999999997"/>
    <s v="No"/>
    <n v="0"/>
    <n v="31.979999999999997"/>
  </r>
  <r>
    <n v="25185"/>
    <n v="90146"/>
    <s v="Not Specified"/>
    <n v="2287"/>
    <x v="744"/>
    <x v="3"/>
    <s v="United States"/>
    <s v="South"/>
    <s v="South Carolina"/>
    <s v="Summerville"/>
    <n v="29483"/>
    <d v="2015-03-25T00:00:00"/>
    <d v="2015-03-27T00:00:00"/>
    <s v="Express Air"/>
    <x v="0"/>
    <x v="0"/>
    <x v="0"/>
    <x v="3"/>
    <x v="17"/>
    <n v="34.99"/>
    <x v="1"/>
    <n v="419.88"/>
    <n v="17.495000000000001"/>
    <n v="209.94"/>
    <n v="7.73"/>
    <n v="202.21"/>
    <s v="No"/>
    <n v="0"/>
    <n v="202.21"/>
  </r>
  <r>
    <n v="24396"/>
    <n v="90147"/>
    <s v="Low"/>
    <n v="2287"/>
    <x v="744"/>
    <x v="3"/>
    <s v="United States"/>
    <s v="South"/>
    <s v="South Carolina"/>
    <s v="Summerville"/>
    <n v="29483"/>
    <d v="2015-02-19T00:00:00"/>
    <d v="2015-02-24T00:00:00"/>
    <s v="Regular Air"/>
    <x v="0"/>
    <x v="0"/>
    <x v="10"/>
    <x v="3"/>
    <x v="725"/>
    <n v="54.1"/>
    <x v="23"/>
    <n v="486.90000000000003"/>
    <n v="27.05"/>
    <n v="243.45000000000002"/>
    <n v="19.989999999999998"/>
    <n v="223.46"/>
    <s v="No"/>
    <n v="0"/>
    <n v="223.46"/>
  </r>
  <r>
    <n v="19243"/>
    <n v="88165"/>
    <s v="Critical"/>
    <n v="2289"/>
    <x v="745"/>
    <x v="2"/>
    <s v="United States"/>
    <s v="Central"/>
    <s v="Minnesota"/>
    <s v="Burnsville"/>
    <n v="55337"/>
    <d v="2015-05-04T00:00:00"/>
    <d v="2015-05-04T00:00:00"/>
    <s v="Regular Air"/>
    <x v="1"/>
    <x v="1"/>
    <x v="2"/>
    <x v="0"/>
    <x v="150"/>
    <n v="7.59"/>
    <x v="7"/>
    <n v="129.03"/>
    <n v="3.7949999999999999"/>
    <n v="64.515000000000001"/>
    <n v="4"/>
    <n v="60.515000000000001"/>
    <s v="No"/>
    <n v="0"/>
    <n v="60.515000000000001"/>
  </r>
  <r>
    <n v="21334"/>
    <n v="88163"/>
    <s v="Not Specified"/>
    <n v="2290"/>
    <x v="746"/>
    <x v="2"/>
    <s v="United States"/>
    <s v="Central"/>
    <s v="Minnesota"/>
    <s v="Coon Rapids"/>
    <n v="55433"/>
    <d v="2015-01-06T00:00:00"/>
    <d v="2015-01-08T00:00:00"/>
    <s v="Regular Air"/>
    <x v="1"/>
    <x v="0"/>
    <x v="15"/>
    <x v="3"/>
    <x v="647"/>
    <n v="42.98"/>
    <x v="1"/>
    <n v="515.76"/>
    <n v="21.49"/>
    <n v="257.88"/>
    <n v="4.62"/>
    <n v="253.26"/>
    <s v="No"/>
    <n v="0"/>
    <n v="253.26"/>
  </r>
  <r>
    <n v="21335"/>
    <n v="88163"/>
    <s v="Not Specified"/>
    <n v="2290"/>
    <x v="746"/>
    <x v="2"/>
    <s v="United States"/>
    <s v="Central"/>
    <s v="Minnesota"/>
    <s v="Coon Rapids"/>
    <n v="55433"/>
    <d v="2015-01-06T00:00:00"/>
    <d v="2015-01-08T00:00:00"/>
    <s v="Regular Air"/>
    <x v="1"/>
    <x v="0"/>
    <x v="15"/>
    <x v="4"/>
    <x v="726"/>
    <n v="21.78"/>
    <x v="13"/>
    <n v="283.14"/>
    <n v="10.89"/>
    <n v="141.57"/>
    <n v="5.94"/>
    <n v="135.63"/>
    <s v="No"/>
    <n v="0"/>
    <n v="135.63"/>
  </r>
  <r>
    <n v="19723"/>
    <n v="88164"/>
    <s v="Medium"/>
    <n v="2290"/>
    <x v="746"/>
    <x v="2"/>
    <s v="United States"/>
    <s v="Central"/>
    <s v="Minnesota"/>
    <s v="Coon Rapids"/>
    <n v="55433"/>
    <d v="2015-02-04T00:00:00"/>
    <d v="2015-02-06T00:00:00"/>
    <s v="Regular Air"/>
    <x v="0"/>
    <x v="2"/>
    <x v="13"/>
    <x v="3"/>
    <x v="727"/>
    <n v="80.98"/>
    <x v="41"/>
    <n v="1214.7"/>
    <n v="48.588000000000001"/>
    <n v="728.82"/>
    <n v="7.18"/>
    <n v="478.7"/>
    <s v="No"/>
    <n v="0"/>
    <n v="478.7"/>
  </r>
  <r>
    <n v="24673"/>
    <n v="87695"/>
    <s v="Critical"/>
    <n v="2302"/>
    <x v="747"/>
    <x v="3"/>
    <s v="United States"/>
    <s v="South"/>
    <s v="Florida"/>
    <s v="Panama City"/>
    <n v="32404"/>
    <d v="2015-02-11T00:00:00"/>
    <d v="2015-02-13T00:00:00"/>
    <s v="Delivery Truck"/>
    <x v="0"/>
    <x v="1"/>
    <x v="1"/>
    <x v="1"/>
    <x v="728"/>
    <n v="270.98"/>
    <x v="23"/>
    <n v="2438.8200000000002"/>
    <n v="135.49"/>
    <n v="1219.4100000000001"/>
    <n v="50"/>
    <n v="1169.4100000000001"/>
    <s v="No"/>
    <n v="0"/>
    <n v="1169.4100000000001"/>
  </r>
  <r>
    <n v="23344"/>
    <n v="87696"/>
    <s v="High"/>
    <n v="2302"/>
    <x v="747"/>
    <x v="3"/>
    <s v="United States"/>
    <s v="South"/>
    <s v="Florida"/>
    <s v="Panama City"/>
    <n v="32404"/>
    <d v="2015-01-03T00:00:00"/>
    <d v="2015-01-04T00:00:00"/>
    <s v="Regular Air"/>
    <x v="0"/>
    <x v="0"/>
    <x v="9"/>
    <x v="3"/>
    <x v="369"/>
    <n v="12.53"/>
    <x v="15"/>
    <n v="100.24"/>
    <n v="6.2649999999999997"/>
    <n v="50.12"/>
    <n v="0.49"/>
    <n v="49.629999999999995"/>
    <s v="No"/>
    <n v="0"/>
    <n v="49.629999999999995"/>
  </r>
  <r>
    <n v="23345"/>
    <n v="87696"/>
    <s v="High"/>
    <n v="2302"/>
    <x v="747"/>
    <x v="3"/>
    <s v="United States"/>
    <s v="South"/>
    <s v="Florida"/>
    <s v="Panama City"/>
    <n v="32404"/>
    <d v="2015-01-03T00:00:00"/>
    <d v="2015-01-04T00:00:00"/>
    <s v="Delivery Truck"/>
    <x v="0"/>
    <x v="1"/>
    <x v="11"/>
    <x v="5"/>
    <x v="729"/>
    <n v="146.34"/>
    <x v="14"/>
    <n v="292.68"/>
    <n v="73.17"/>
    <n v="146.34"/>
    <n v="43.75"/>
    <n v="102.59"/>
    <s v="No"/>
    <n v="0"/>
    <n v="102.59"/>
  </r>
  <r>
    <n v="6673"/>
    <n v="47493"/>
    <s v="Critical"/>
    <n v="2303"/>
    <x v="748"/>
    <x v="1"/>
    <s v="United States"/>
    <s v="East"/>
    <s v="New York"/>
    <s v="New York City"/>
    <n v="10011"/>
    <d v="2015-02-11T00:00:00"/>
    <d v="2015-02-13T00:00:00"/>
    <s v="Delivery Truck"/>
    <x v="0"/>
    <x v="1"/>
    <x v="1"/>
    <x v="1"/>
    <x v="728"/>
    <n v="270.98"/>
    <x v="47"/>
    <n v="9755.2800000000007"/>
    <n v="135.49"/>
    <n v="4877.6400000000003"/>
    <n v="50"/>
    <n v="4827.6400000000003"/>
    <s v="No"/>
    <n v="0"/>
    <n v="4827.6400000000003"/>
  </r>
  <r>
    <n v="5345"/>
    <n v="37987"/>
    <s v="High"/>
    <n v="2303"/>
    <x v="748"/>
    <x v="1"/>
    <s v="United States"/>
    <s v="East"/>
    <s v="New York"/>
    <s v="New York City"/>
    <n v="10011"/>
    <d v="2015-01-03T00:00:00"/>
    <d v="2015-01-04T00:00:00"/>
    <s v="Delivery Truck"/>
    <x v="0"/>
    <x v="1"/>
    <x v="11"/>
    <x v="5"/>
    <x v="729"/>
    <n v="146.34"/>
    <x v="6"/>
    <n v="878.04"/>
    <n v="73.17"/>
    <n v="439.02"/>
    <n v="43.75"/>
    <n v="395.27"/>
    <s v="No"/>
    <n v="0"/>
    <n v="395.27"/>
  </r>
  <r>
    <n v="19934"/>
    <n v="89869"/>
    <s v="High"/>
    <n v="2305"/>
    <x v="749"/>
    <x v="2"/>
    <s v="United States"/>
    <s v="Central"/>
    <s v="South Dakota"/>
    <s v="Watertown"/>
    <n v="57201"/>
    <d v="2015-06-21T00:00:00"/>
    <d v="2015-06-24T00:00:00"/>
    <s v="Regular Air"/>
    <x v="2"/>
    <x v="0"/>
    <x v="4"/>
    <x v="3"/>
    <x v="634"/>
    <n v="90.48"/>
    <x v="1"/>
    <n v="1085.76"/>
    <n v="45.24"/>
    <n v="542.88"/>
    <n v="19.989999999999998"/>
    <n v="522.89"/>
    <s v="No"/>
    <n v="0"/>
    <n v="522.89"/>
  </r>
  <r>
    <n v="23313"/>
    <n v="90557"/>
    <s v="Low"/>
    <n v="2308"/>
    <x v="750"/>
    <x v="3"/>
    <s v="United States"/>
    <s v="South"/>
    <s v="Florida"/>
    <s v="Lehigh Acres"/>
    <n v="33971"/>
    <d v="2015-03-24T00:00:00"/>
    <d v="2015-03-26T00:00:00"/>
    <s v="Regular Air"/>
    <x v="2"/>
    <x v="1"/>
    <x v="2"/>
    <x v="2"/>
    <x v="2"/>
    <n v="9.48"/>
    <x v="14"/>
    <n v="18.96"/>
    <n v="4.74"/>
    <n v="9.48"/>
    <n v="7.29"/>
    <n v="2.1900000000000004"/>
    <s v="No"/>
    <n v="0"/>
    <n v="2.1900000000000004"/>
  </r>
  <r>
    <n v="23314"/>
    <n v="90557"/>
    <s v="Low"/>
    <n v="2308"/>
    <x v="750"/>
    <x v="3"/>
    <s v="United States"/>
    <s v="South"/>
    <s v="Florida"/>
    <s v="Lehigh Acres"/>
    <n v="33971"/>
    <d v="2015-03-24T00:00:00"/>
    <d v="2015-03-28T00:00:00"/>
    <s v="Regular Air"/>
    <x v="2"/>
    <x v="0"/>
    <x v="10"/>
    <x v="3"/>
    <x v="538"/>
    <n v="193.17"/>
    <x v="15"/>
    <n v="1545.36"/>
    <n v="96.584999999999994"/>
    <n v="772.68"/>
    <n v="19.989999999999998"/>
    <n v="752.68999999999994"/>
    <s v="No"/>
    <n v="0"/>
    <n v="752.68999999999994"/>
  </r>
  <r>
    <n v="26048"/>
    <n v="88721"/>
    <s v="High"/>
    <n v="2323"/>
    <x v="751"/>
    <x v="0"/>
    <s v="United States"/>
    <s v="West"/>
    <s v="California"/>
    <s v="Coachella"/>
    <n v="92236"/>
    <d v="2015-03-16T00:00:00"/>
    <d v="2015-03-17T00:00:00"/>
    <s v="Delivery Truck"/>
    <x v="2"/>
    <x v="0"/>
    <x v="15"/>
    <x v="1"/>
    <x v="730"/>
    <n v="68.81"/>
    <x v="29"/>
    <n v="344.05"/>
    <n v="34.405000000000001"/>
    <n v="172.02500000000001"/>
    <n v="60"/>
    <n v="112.02500000000001"/>
    <s v="No"/>
    <n v="0"/>
    <n v="112.02500000000001"/>
  </r>
  <r>
    <n v="26049"/>
    <n v="88721"/>
    <s v="High"/>
    <n v="2323"/>
    <x v="751"/>
    <x v="0"/>
    <s v="United States"/>
    <s v="West"/>
    <s v="California"/>
    <s v="Coachella"/>
    <n v="92236"/>
    <d v="2015-03-16T00:00:00"/>
    <d v="2015-03-18T00:00:00"/>
    <s v="Regular Air"/>
    <x v="2"/>
    <x v="0"/>
    <x v="0"/>
    <x v="2"/>
    <x v="731"/>
    <n v="21.38"/>
    <x v="0"/>
    <n v="85.52"/>
    <n v="10.69"/>
    <n v="42.76"/>
    <n v="8.99"/>
    <n v="33.769999999999996"/>
    <s v="No"/>
    <n v="0"/>
    <n v="33.769999999999996"/>
  </r>
  <r>
    <n v="23053"/>
    <n v="88722"/>
    <s v="Not Specified"/>
    <n v="2323"/>
    <x v="751"/>
    <x v="0"/>
    <s v="United States"/>
    <s v="West"/>
    <s v="California"/>
    <s v="Coachella"/>
    <n v="92236"/>
    <d v="2015-06-19T00:00:00"/>
    <d v="2015-06-19T00:00:00"/>
    <s v="Express Air"/>
    <x v="2"/>
    <x v="2"/>
    <x v="13"/>
    <x v="2"/>
    <x v="139"/>
    <n v="4.9800000000000004"/>
    <x v="4"/>
    <n v="34.86"/>
    <n v="2.988"/>
    <n v="20.916"/>
    <n v="4.62"/>
    <n v="9.3239999999999981"/>
    <s v="No"/>
    <n v="0"/>
    <n v="9.3239999999999981"/>
  </r>
  <r>
    <n v="25456"/>
    <n v="90964"/>
    <s v="Medium"/>
    <n v="2330"/>
    <x v="752"/>
    <x v="2"/>
    <s v="United States"/>
    <s v="Central"/>
    <s v="Iowa"/>
    <s v="Marion"/>
    <n v="52302"/>
    <d v="2015-03-24T00:00:00"/>
    <d v="2015-03-27T00:00:00"/>
    <s v="Regular Air"/>
    <x v="1"/>
    <x v="0"/>
    <x v="8"/>
    <x v="3"/>
    <x v="107"/>
    <n v="28.53"/>
    <x v="29"/>
    <n v="142.65"/>
    <n v="14.265000000000001"/>
    <n v="71.325000000000003"/>
    <n v="1.49"/>
    <n v="69.835000000000008"/>
    <s v="No"/>
    <n v="0"/>
    <n v="69.835000000000008"/>
  </r>
  <r>
    <n v="19441"/>
    <n v="89611"/>
    <s v="High"/>
    <n v="2333"/>
    <x v="753"/>
    <x v="2"/>
    <s v="United States"/>
    <s v="Central"/>
    <s v="Wisconsin"/>
    <s v="Green Bay"/>
    <n v="54302"/>
    <d v="2015-06-23T00:00:00"/>
    <d v="2015-06-24T00:00:00"/>
    <s v="Delivery Truck"/>
    <x v="2"/>
    <x v="1"/>
    <x v="1"/>
    <x v="1"/>
    <x v="68"/>
    <n v="180.98"/>
    <x v="12"/>
    <n v="180.98"/>
    <n v="90.49"/>
    <n v="90.49"/>
    <n v="26.2"/>
    <n v="64.289999999999992"/>
    <s v="No"/>
    <n v="0"/>
    <n v="64.289999999999992"/>
  </r>
  <r>
    <n v="23721"/>
    <n v="89608"/>
    <s v="Low"/>
    <n v="2334"/>
    <x v="754"/>
    <x v="2"/>
    <s v="United States"/>
    <s v="Central"/>
    <s v="Wisconsin"/>
    <s v="Greenfield"/>
    <n v="53220"/>
    <d v="2015-04-06T00:00:00"/>
    <d v="2015-04-08T00:00:00"/>
    <s v="Regular Air"/>
    <x v="3"/>
    <x v="1"/>
    <x v="2"/>
    <x v="4"/>
    <x v="614"/>
    <n v="60.65"/>
    <x v="5"/>
    <n v="606.5"/>
    <n v="30.324999999999999"/>
    <n v="303.25"/>
    <n v="12.23"/>
    <n v="291.02"/>
    <s v="No"/>
    <n v="0"/>
    <n v="291.02"/>
  </r>
  <r>
    <n v="23693"/>
    <n v="89609"/>
    <s v="Not Specified"/>
    <n v="2334"/>
    <x v="754"/>
    <x v="2"/>
    <s v="United States"/>
    <s v="Central"/>
    <s v="Wisconsin"/>
    <s v="Greenfield"/>
    <n v="53220"/>
    <d v="2015-04-09T00:00:00"/>
    <d v="2015-04-11T00:00:00"/>
    <s v="Regular Air"/>
    <x v="2"/>
    <x v="0"/>
    <x v="15"/>
    <x v="3"/>
    <x v="296"/>
    <n v="14.81"/>
    <x v="15"/>
    <n v="118.48"/>
    <n v="7.4050000000000002"/>
    <n v="59.24"/>
    <n v="13.32"/>
    <n v="45.92"/>
    <s v="No"/>
    <n v="0"/>
    <n v="45.92"/>
  </r>
  <r>
    <n v="23694"/>
    <n v="89609"/>
    <s v="Not Specified"/>
    <n v="2334"/>
    <x v="754"/>
    <x v="2"/>
    <s v="United States"/>
    <s v="Central"/>
    <s v="Wisconsin"/>
    <s v="Greenfield"/>
    <n v="53220"/>
    <d v="2015-04-09T00:00:00"/>
    <d v="2015-04-10T00:00:00"/>
    <s v="Regular Air"/>
    <x v="2"/>
    <x v="0"/>
    <x v="0"/>
    <x v="0"/>
    <x v="732"/>
    <n v="2.78"/>
    <x v="4"/>
    <n v="19.459999999999997"/>
    <n v="1.39"/>
    <n v="9.7299999999999986"/>
    <n v="1.25"/>
    <n v="8.4799999999999986"/>
    <s v="No"/>
    <n v="0"/>
    <n v="8.4799999999999986"/>
  </r>
  <r>
    <n v="24952"/>
    <n v="89610"/>
    <s v="Low"/>
    <n v="2334"/>
    <x v="754"/>
    <x v="2"/>
    <s v="United States"/>
    <s v="Central"/>
    <s v="Wisconsin"/>
    <s v="Greenfield"/>
    <n v="53220"/>
    <d v="2015-06-02T00:00:00"/>
    <d v="2015-06-09T00:00:00"/>
    <s v="Regular Air"/>
    <x v="1"/>
    <x v="0"/>
    <x v="3"/>
    <x v="0"/>
    <x v="733"/>
    <n v="3.74"/>
    <x v="1"/>
    <n v="44.88"/>
    <n v="1.87"/>
    <n v="22.44"/>
    <n v="0.94"/>
    <n v="21.5"/>
    <s v="No"/>
    <n v="0"/>
    <n v="21.5"/>
  </r>
  <r>
    <n v="25241"/>
    <n v="91480"/>
    <s v="Critical"/>
    <n v="2338"/>
    <x v="755"/>
    <x v="1"/>
    <s v="United States"/>
    <s v="East"/>
    <s v="Maryland"/>
    <s v="College Park"/>
    <n v="20740"/>
    <d v="2015-01-13T00:00:00"/>
    <d v="2015-01-13T00:00:00"/>
    <s v="Regular Air"/>
    <x v="1"/>
    <x v="1"/>
    <x v="2"/>
    <x v="3"/>
    <x v="261"/>
    <n v="2.08"/>
    <x v="0"/>
    <n v="8.32"/>
    <n v="1.04"/>
    <n v="4.16"/>
    <n v="5.33"/>
    <n v="-1.17"/>
    <s v="No"/>
    <n v="0"/>
    <n v="-1.17"/>
  </r>
  <r>
    <n v="26137"/>
    <n v="91481"/>
    <s v="High"/>
    <n v="2338"/>
    <x v="755"/>
    <x v="1"/>
    <s v="United States"/>
    <s v="East"/>
    <s v="Maryland"/>
    <s v="College Park"/>
    <n v="20740"/>
    <d v="2015-03-29T00:00:00"/>
    <d v="2015-03-29T00:00:00"/>
    <s v="Regular Air"/>
    <x v="1"/>
    <x v="0"/>
    <x v="8"/>
    <x v="3"/>
    <x v="734"/>
    <n v="6.75"/>
    <x v="41"/>
    <n v="101.25"/>
    <n v="3.375"/>
    <n v="50.625"/>
    <n v="2.99"/>
    <n v="47.634999999999998"/>
    <s v="No"/>
    <n v="0"/>
    <n v="47.634999999999998"/>
  </r>
  <r>
    <n v="22526"/>
    <n v="91482"/>
    <s v="Medium"/>
    <n v="2339"/>
    <x v="756"/>
    <x v="2"/>
    <s v="United States"/>
    <s v="Central"/>
    <s v="Texas"/>
    <s v="Cloverleaf"/>
    <n v="77015"/>
    <d v="2015-05-25T00:00:00"/>
    <d v="2015-05-28T00:00:00"/>
    <s v="Regular Air"/>
    <x v="1"/>
    <x v="0"/>
    <x v="4"/>
    <x v="3"/>
    <x v="240"/>
    <n v="11.58"/>
    <x v="6"/>
    <n v="69.48"/>
    <n v="5.79"/>
    <n v="34.74"/>
    <n v="6.97"/>
    <n v="27.770000000000003"/>
    <s v="No"/>
    <n v="0"/>
    <n v="27.770000000000003"/>
  </r>
  <r>
    <n v="19052"/>
    <n v="89504"/>
    <s v="Medium"/>
    <n v="2345"/>
    <x v="757"/>
    <x v="3"/>
    <s v="United States"/>
    <s v="South"/>
    <s v="Kentucky"/>
    <s v="Paducah"/>
    <n v="42003"/>
    <d v="2015-03-14T00:00:00"/>
    <d v="2015-03-15T00:00:00"/>
    <s v="Delivery Truck"/>
    <x v="0"/>
    <x v="1"/>
    <x v="1"/>
    <x v="1"/>
    <x v="735"/>
    <n v="200.98"/>
    <x v="23"/>
    <n v="1808.82"/>
    <n v="100.49"/>
    <n v="904.41"/>
    <n v="23.76"/>
    <n v="880.65"/>
    <s v="No"/>
    <n v="0"/>
    <n v="880.65"/>
  </r>
  <r>
    <n v="19053"/>
    <n v="89504"/>
    <s v="Medium"/>
    <n v="2345"/>
    <x v="757"/>
    <x v="3"/>
    <s v="United States"/>
    <s v="South"/>
    <s v="Kentucky"/>
    <s v="Paducah"/>
    <n v="42003"/>
    <d v="2015-03-14T00:00:00"/>
    <d v="2015-03-14T00:00:00"/>
    <s v="Delivery Truck"/>
    <x v="0"/>
    <x v="1"/>
    <x v="11"/>
    <x v="5"/>
    <x v="218"/>
    <n v="179.29"/>
    <x v="14"/>
    <n v="358.58"/>
    <n v="89.644999999999996"/>
    <n v="179.29"/>
    <n v="29.21"/>
    <n v="150.07999999999998"/>
    <s v="No"/>
    <n v="0"/>
    <n v="150.07999999999998"/>
  </r>
  <r>
    <n v="20776"/>
    <n v="89503"/>
    <s v="Low"/>
    <n v="2346"/>
    <x v="758"/>
    <x v="3"/>
    <s v="United States"/>
    <s v="South"/>
    <s v="Kentucky"/>
    <s v="Pleasure Ridge Park"/>
    <n v="40258"/>
    <d v="2015-01-10T00:00:00"/>
    <d v="2015-01-15T00:00:00"/>
    <s v="Delivery Truck"/>
    <x v="0"/>
    <x v="2"/>
    <x v="6"/>
    <x v="1"/>
    <x v="192"/>
    <n v="297.64"/>
    <x v="1"/>
    <n v="3571.68"/>
    <n v="178.58399999999997"/>
    <n v="2143.0079999999998"/>
    <n v="14.7"/>
    <n v="1413.972"/>
    <s v="No"/>
    <n v="0"/>
    <n v="1413.972"/>
  </r>
  <r>
    <n v="21627"/>
    <n v="89505"/>
    <s v="High"/>
    <n v="2346"/>
    <x v="758"/>
    <x v="3"/>
    <s v="United States"/>
    <s v="South"/>
    <s v="Kentucky"/>
    <s v="Pleasure Ridge Park"/>
    <n v="40258"/>
    <d v="2015-05-20T00:00:00"/>
    <d v="2015-05-21T00:00:00"/>
    <s v="Delivery Truck"/>
    <x v="0"/>
    <x v="1"/>
    <x v="11"/>
    <x v="5"/>
    <x v="228"/>
    <n v="218.75"/>
    <x v="7"/>
    <n v="3718.75"/>
    <n v="109.375"/>
    <n v="1859.375"/>
    <n v="69.64"/>
    <n v="1789.7349999999999"/>
    <s v="No"/>
    <n v="0"/>
    <n v="1789.7349999999999"/>
  </r>
  <r>
    <n v="18675"/>
    <n v="86163"/>
    <s v="Critical"/>
    <n v="2351"/>
    <x v="759"/>
    <x v="1"/>
    <s v="United States"/>
    <s v="East"/>
    <s v="Maryland"/>
    <s v="Crofton"/>
    <n v="21114"/>
    <d v="2015-03-30T00:00:00"/>
    <d v="2015-04-02T00:00:00"/>
    <s v="Regular Air"/>
    <x v="0"/>
    <x v="0"/>
    <x v="7"/>
    <x v="3"/>
    <x v="664"/>
    <n v="6.48"/>
    <x v="13"/>
    <n v="84.240000000000009"/>
    <n v="3.24"/>
    <n v="42.120000000000005"/>
    <n v="7.49"/>
    <n v="34.630000000000003"/>
    <s v="No"/>
    <n v="0"/>
    <n v="34.630000000000003"/>
  </r>
  <r>
    <n v="20904"/>
    <n v="86165"/>
    <s v="Critical"/>
    <n v="2352"/>
    <x v="760"/>
    <x v="1"/>
    <s v="United States"/>
    <s v="East"/>
    <s v="Maryland"/>
    <s v="Cumberland"/>
    <n v="21501"/>
    <d v="2015-06-20T00:00:00"/>
    <d v="2015-06-23T00:00:00"/>
    <s v="Regular Air"/>
    <x v="3"/>
    <x v="0"/>
    <x v="10"/>
    <x v="3"/>
    <x v="373"/>
    <n v="59.76"/>
    <x v="8"/>
    <n v="1075.68"/>
    <n v="29.88"/>
    <n v="537.84"/>
    <n v="9.7100000000000009"/>
    <n v="528.13"/>
    <s v="No"/>
    <n v="0"/>
    <n v="528.13"/>
  </r>
  <r>
    <n v="20905"/>
    <n v="86165"/>
    <s v="Critical"/>
    <n v="2352"/>
    <x v="760"/>
    <x v="1"/>
    <s v="United States"/>
    <s v="East"/>
    <s v="Maryland"/>
    <s v="Cumberland"/>
    <n v="21501"/>
    <d v="2015-06-20T00:00:00"/>
    <d v="2015-06-23T00:00:00"/>
    <s v="Regular Air"/>
    <x v="3"/>
    <x v="2"/>
    <x v="5"/>
    <x v="3"/>
    <x v="736"/>
    <n v="195.99"/>
    <x v="0"/>
    <n v="783.96"/>
    <n v="117.59399999999999"/>
    <n v="470.37599999999998"/>
    <n v="4.2"/>
    <n v="309.38400000000007"/>
    <s v="No"/>
    <n v="0"/>
    <n v="309.38400000000007"/>
  </r>
  <r>
    <n v="19270"/>
    <n v="86166"/>
    <s v="Not Specified"/>
    <n v="2352"/>
    <x v="760"/>
    <x v="1"/>
    <s v="United States"/>
    <s v="East"/>
    <s v="Maryland"/>
    <s v="Cumberland"/>
    <n v="21501"/>
    <d v="2015-06-23T00:00:00"/>
    <d v="2015-06-24T00:00:00"/>
    <s v="Regular Air"/>
    <x v="1"/>
    <x v="1"/>
    <x v="11"/>
    <x v="6"/>
    <x v="737"/>
    <n v="71.37"/>
    <x v="22"/>
    <n v="1356.0300000000002"/>
    <n v="35.685000000000002"/>
    <n v="678.0150000000001"/>
    <n v="69"/>
    <n v="609.0150000000001"/>
    <s v="No"/>
    <n v="0"/>
    <n v="609.0150000000001"/>
  </r>
  <r>
    <n v="25338"/>
    <n v="86164"/>
    <s v="Critical"/>
    <n v="2353"/>
    <x v="761"/>
    <x v="1"/>
    <s v="United States"/>
    <s v="East"/>
    <s v="Maryland"/>
    <s v="Edgewood"/>
    <n v="21040"/>
    <d v="2015-04-29T00:00:00"/>
    <d v="2015-04-30T00:00:00"/>
    <s v="Regular Air"/>
    <x v="0"/>
    <x v="0"/>
    <x v="0"/>
    <x v="0"/>
    <x v="631"/>
    <n v="5.98"/>
    <x v="2"/>
    <n v="131.56"/>
    <n v="2.99"/>
    <n v="65.78"/>
    <n v="0.96"/>
    <n v="64.820000000000007"/>
    <s v="No"/>
    <n v="0"/>
    <n v="64.820000000000007"/>
  </r>
  <r>
    <n v="25339"/>
    <n v="86164"/>
    <s v="Critical"/>
    <n v="2353"/>
    <x v="761"/>
    <x v="1"/>
    <s v="United States"/>
    <s v="East"/>
    <s v="Maryland"/>
    <s v="Edgewood"/>
    <n v="21040"/>
    <d v="2015-04-29T00:00:00"/>
    <d v="2015-04-30T00:00:00"/>
    <s v="Regular Air"/>
    <x v="0"/>
    <x v="2"/>
    <x v="5"/>
    <x v="0"/>
    <x v="201"/>
    <n v="20.99"/>
    <x v="14"/>
    <n v="41.98"/>
    <n v="12.593999999999999"/>
    <n v="25.187999999999999"/>
    <n v="0.99"/>
    <n v="15.801999999999998"/>
    <s v="No"/>
    <n v="0"/>
    <n v="15.801999999999998"/>
  </r>
  <r>
    <n v="22649"/>
    <n v="91304"/>
    <s v="Not Specified"/>
    <n v="2355"/>
    <x v="762"/>
    <x v="0"/>
    <s v="United States"/>
    <s v="West"/>
    <s v="California"/>
    <s v="Coachella"/>
    <n v="92236"/>
    <d v="2015-02-15T00:00:00"/>
    <d v="2015-02-16T00:00:00"/>
    <s v="Regular Air"/>
    <x v="3"/>
    <x v="1"/>
    <x v="2"/>
    <x v="3"/>
    <x v="3"/>
    <n v="78.69"/>
    <x v="23"/>
    <n v="708.21"/>
    <n v="39.344999999999999"/>
    <n v="354.10500000000002"/>
    <n v="19.989999999999998"/>
    <n v="334.11500000000001"/>
    <s v="No"/>
    <n v="0"/>
    <n v="334.11500000000001"/>
  </r>
  <r>
    <n v="21511"/>
    <n v="91306"/>
    <s v="Medium"/>
    <n v="2355"/>
    <x v="762"/>
    <x v="0"/>
    <s v="United States"/>
    <s v="West"/>
    <s v="California"/>
    <s v="Coachella"/>
    <n v="92236"/>
    <d v="2015-06-16T00:00:00"/>
    <d v="2015-06-18T00:00:00"/>
    <s v="Delivery Truck"/>
    <x v="3"/>
    <x v="1"/>
    <x v="11"/>
    <x v="5"/>
    <x v="729"/>
    <n v="146.34"/>
    <x v="1"/>
    <n v="1756.08"/>
    <n v="73.17"/>
    <n v="878.04"/>
    <n v="43.75"/>
    <n v="834.29"/>
    <s v="No"/>
    <n v="0"/>
    <n v="834.29"/>
  </r>
  <r>
    <n v="24526"/>
    <n v="91305"/>
    <s v="Medium"/>
    <n v="2356"/>
    <x v="763"/>
    <x v="0"/>
    <s v="United States"/>
    <s v="West"/>
    <s v="Wyoming"/>
    <s v="Rock Springs"/>
    <n v="82901"/>
    <d v="2015-03-15T00:00:00"/>
    <d v="2015-03-17T00:00:00"/>
    <s v="Regular Air"/>
    <x v="3"/>
    <x v="1"/>
    <x v="2"/>
    <x v="3"/>
    <x v="189"/>
    <n v="29.34"/>
    <x v="2"/>
    <n v="645.48"/>
    <n v="14.67"/>
    <n v="322.74"/>
    <n v="7.87"/>
    <n v="314.87"/>
    <s v="No"/>
    <n v="0"/>
    <n v="314.87"/>
  </r>
  <r>
    <n v="20798"/>
    <n v="88267"/>
    <s v="Low"/>
    <n v="2358"/>
    <x v="764"/>
    <x v="3"/>
    <s v="United States"/>
    <s v="South"/>
    <s v="Florida"/>
    <s v="Fort Lauderdale"/>
    <n v="33311"/>
    <d v="2015-03-04T00:00:00"/>
    <d v="2015-03-08T00:00:00"/>
    <s v="Regular Air"/>
    <x v="0"/>
    <x v="2"/>
    <x v="5"/>
    <x v="3"/>
    <x v="20"/>
    <n v="205.99"/>
    <x v="14"/>
    <n v="411.98"/>
    <n v="123.59399999999999"/>
    <n v="247.18799999999999"/>
    <n v="8.99"/>
    <n v="155.80200000000002"/>
    <s v="No"/>
    <n v="0"/>
    <n v="155.80200000000002"/>
  </r>
  <r>
    <n v="18892"/>
    <n v="88268"/>
    <s v="Critical"/>
    <n v="2358"/>
    <x v="764"/>
    <x v="3"/>
    <s v="United States"/>
    <s v="South"/>
    <s v="Florida"/>
    <s v="Fort Lauderdale"/>
    <n v="33311"/>
    <d v="2015-02-14T00:00:00"/>
    <d v="2015-02-16T00:00:00"/>
    <s v="Regular Air"/>
    <x v="1"/>
    <x v="0"/>
    <x v="12"/>
    <x v="2"/>
    <x v="101"/>
    <n v="2.08"/>
    <x v="22"/>
    <n v="39.520000000000003"/>
    <n v="1.04"/>
    <n v="19.760000000000002"/>
    <n v="2.56"/>
    <n v="17.200000000000003"/>
    <s v="No"/>
    <n v="0"/>
    <n v="17.200000000000003"/>
  </r>
  <r>
    <n v="21772"/>
    <n v="88265"/>
    <s v="Critical"/>
    <n v="2359"/>
    <x v="765"/>
    <x v="3"/>
    <s v="United States"/>
    <s v="South"/>
    <s v="Florida"/>
    <s v="Fort Myers"/>
    <n v="33917"/>
    <d v="2015-02-05T00:00:00"/>
    <d v="2015-02-05T00:00:00"/>
    <s v="Regular Air"/>
    <x v="1"/>
    <x v="0"/>
    <x v="7"/>
    <x v="0"/>
    <x v="738"/>
    <n v="7.28"/>
    <x v="4"/>
    <n v="50.96"/>
    <n v="3.64"/>
    <n v="25.48"/>
    <n v="1.77"/>
    <n v="23.71"/>
    <s v="No"/>
    <n v="0"/>
    <n v="23.71"/>
  </r>
  <r>
    <n v="24890"/>
    <n v="88266"/>
    <s v="High"/>
    <n v="2361"/>
    <x v="766"/>
    <x v="3"/>
    <s v="United States"/>
    <s v="South"/>
    <s v="Florida"/>
    <s v="Fruit Cove"/>
    <n v="32259"/>
    <d v="2015-02-25T00:00:00"/>
    <d v="2015-02-26T00:00:00"/>
    <s v="Regular Air"/>
    <x v="0"/>
    <x v="2"/>
    <x v="13"/>
    <x v="2"/>
    <x v="140"/>
    <n v="8.33"/>
    <x v="12"/>
    <n v="8.33"/>
    <n v="4.9980000000000002"/>
    <n v="4.9980000000000002"/>
    <n v="1.99"/>
    <n v="1.3419999999999999"/>
    <s v="No"/>
    <n v="0"/>
    <n v="1.3419999999999999"/>
  </r>
  <r>
    <n v="19369"/>
    <n v="90040"/>
    <s v="High"/>
    <n v="2363"/>
    <x v="767"/>
    <x v="1"/>
    <s v="United States"/>
    <s v="East"/>
    <s v="Ohio"/>
    <s v="Medina"/>
    <n v="44256"/>
    <d v="2015-04-11T00:00:00"/>
    <d v="2015-04-13T00:00:00"/>
    <s v="Regular Air"/>
    <x v="1"/>
    <x v="1"/>
    <x v="2"/>
    <x v="4"/>
    <x v="739"/>
    <n v="5.77"/>
    <x v="21"/>
    <n v="63.47"/>
    <n v="2.8849999999999998"/>
    <n v="31.734999999999999"/>
    <n v="5.92"/>
    <n v="25.814999999999998"/>
    <s v="No"/>
    <n v="0"/>
    <n v="25.814999999999998"/>
  </r>
  <r>
    <n v="21582"/>
    <n v="90408"/>
    <s v="Low"/>
    <n v="2369"/>
    <x v="768"/>
    <x v="3"/>
    <s v="United States"/>
    <s v="South"/>
    <s v="Florida"/>
    <s v="Pembroke Pines"/>
    <n v="33024"/>
    <d v="2015-01-13T00:00:00"/>
    <d v="2015-01-15T00:00:00"/>
    <s v="Regular Air"/>
    <x v="3"/>
    <x v="0"/>
    <x v="7"/>
    <x v="3"/>
    <x v="26"/>
    <n v="5.98"/>
    <x v="13"/>
    <n v="77.740000000000009"/>
    <n v="2.99"/>
    <n v="38.870000000000005"/>
    <n v="5.79"/>
    <n v="33.080000000000005"/>
    <s v="No"/>
    <n v="0"/>
    <n v="33.080000000000005"/>
  </r>
  <r>
    <n v="21988"/>
    <n v="90714"/>
    <s v="Medium"/>
    <n v="2372"/>
    <x v="769"/>
    <x v="2"/>
    <s v="United States"/>
    <s v="Central"/>
    <s v="Minnesota"/>
    <s v="Duluth"/>
    <n v="55803"/>
    <d v="2015-03-15T00:00:00"/>
    <d v="2015-03-16T00:00:00"/>
    <s v="Regular Air"/>
    <x v="0"/>
    <x v="0"/>
    <x v="0"/>
    <x v="0"/>
    <x v="28"/>
    <n v="1.76"/>
    <x v="0"/>
    <n v="7.04"/>
    <n v="0.88"/>
    <n v="3.52"/>
    <n v="0.7"/>
    <n v="2.8200000000000003"/>
    <s v="No"/>
    <n v="0"/>
    <n v="2.8200000000000003"/>
  </r>
  <r>
    <n v="22827"/>
    <n v="91321"/>
    <s v="High"/>
    <n v="2376"/>
    <x v="770"/>
    <x v="0"/>
    <s v="United States"/>
    <s v="West"/>
    <s v="Idaho"/>
    <s v="Moscow"/>
    <n v="83843"/>
    <d v="2015-03-05T00:00:00"/>
    <d v="2015-03-06T00:00:00"/>
    <s v="Regular Air"/>
    <x v="0"/>
    <x v="0"/>
    <x v="0"/>
    <x v="0"/>
    <x v="623"/>
    <n v="3.28"/>
    <x v="8"/>
    <n v="59.04"/>
    <n v="1.64"/>
    <n v="29.52"/>
    <n v="3.97"/>
    <n v="25.55"/>
    <s v="No"/>
    <n v="0"/>
    <n v="25.55"/>
  </r>
  <r>
    <n v="22828"/>
    <n v="91321"/>
    <s v="High"/>
    <n v="2376"/>
    <x v="770"/>
    <x v="0"/>
    <s v="United States"/>
    <s v="West"/>
    <s v="Idaho"/>
    <s v="Moscow"/>
    <n v="83843"/>
    <d v="2015-03-05T00:00:00"/>
    <d v="2015-03-07T00:00:00"/>
    <s v="Regular Air"/>
    <x v="0"/>
    <x v="0"/>
    <x v="10"/>
    <x v="3"/>
    <x v="740"/>
    <n v="6.98"/>
    <x v="41"/>
    <n v="104.7"/>
    <n v="3.49"/>
    <n v="52.35"/>
    <n v="9.69"/>
    <n v="42.660000000000004"/>
    <s v="No"/>
    <n v="0"/>
    <n v="42.660000000000004"/>
  </r>
  <r>
    <n v="18151"/>
    <n v="86655"/>
    <s v="Low"/>
    <n v="2379"/>
    <x v="771"/>
    <x v="2"/>
    <s v="United States"/>
    <s v="Central"/>
    <s v="Michigan"/>
    <s v="Garden City"/>
    <n v="48135"/>
    <d v="2015-05-05T00:00:00"/>
    <d v="2015-05-07T00:00:00"/>
    <s v="Regular Air"/>
    <x v="2"/>
    <x v="0"/>
    <x v="8"/>
    <x v="3"/>
    <x v="741"/>
    <n v="122.99"/>
    <x v="1"/>
    <n v="1475.8799999999999"/>
    <n v="61.494999999999997"/>
    <n v="737.93999999999994"/>
    <n v="19.989999999999998"/>
    <n v="717.94999999999993"/>
    <s v="No"/>
    <n v="0"/>
    <n v="717.94999999999993"/>
  </r>
  <r>
    <n v="19898"/>
    <n v="86654"/>
    <s v="Not Specified"/>
    <n v="2380"/>
    <x v="772"/>
    <x v="2"/>
    <s v="United States"/>
    <s v="Central"/>
    <s v="Michigan"/>
    <s v="Grand Rapids"/>
    <n v="49505"/>
    <d v="2015-04-26T00:00:00"/>
    <d v="2015-04-28T00:00:00"/>
    <s v="Regular Air"/>
    <x v="2"/>
    <x v="0"/>
    <x v="0"/>
    <x v="0"/>
    <x v="523"/>
    <n v="3.38"/>
    <x v="23"/>
    <n v="30.419999999999998"/>
    <n v="1.69"/>
    <n v="15.209999999999999"/>
    <n v="0.85"/>
    <n v="14.36"/>
    <s v="No"/>
    <n v="0"/>
    <n v="14.36"/>
  </r>
  <r>
    <n v="18152"/>
    <n v="86655"/>
    <s v="Low"/>
    <n v="2380"/>
    <x v="772"/>
    <x v="2"/>
    <s v="United States"/>
    <s v="Central"/>
    <s v="Michigan"/>
    <s v="Grand Rapids"/>
    <n v="49505"/>
    <d v="2015-05-05T00:00:00"/>
    <d v="2015-05-07T00:00:00"/>
    <s v="Delivery Truck"/>
    <x v="2"/>
    <x v="0"/>
    <x v="15"/>
    <x v="1"/>
    <x v="730"/>
    <n v="68.81"/>
    <x v="7"/>
    <n v="1169.77"/>
    <n v="34.405000000000001"/>
    <n v="584.88499999999999"/>
    <n v="60"/>
    <n v="524.88499999999999"/>
    <s v="No"/>
    <n v="0"/>
    <n v="524.88499999999999"/>
  </r>
  <r>
    <n v="1898"/>
    <n v="13606"/>
    <s v="Not Specified"/>
    <n v="2382"/>
    <x v="773"/>
    <x v="1"/>
    <s v="United States"/>
    <s v="East"/>
    <s v="New York"/>
    <s v="New York City"/>
    <n v="10024"/>
    <d v="2015-04-26T00:00:00"/>
    <d v="2015-04-28T00:00:00"/>
    <s v="Regular Air"/>
    <x v="2"/>
    <x v="0"/>
    <x v="0"/>
    <x v="0"/>
    <x v="523"/>
    <n v="3.38"/>
    <x v="53"/>
    <n v="114.92"/>
    <n v="1.69"/>
    <n v="57.46"/>
    <n v="0.85"/>
    <n v="56.61"/>
    <s v="No"/>
    <n v="0"/>
    <n v="56.61"/>
  </r>
  <r>
    <n v="151"/>
    <n v="962"/>
    <s v="Low"/>
    <n v="2382"/>
    <x v="773"/>
    <x v="1"/>
    <s v="United States"/>
    <s v="East"/>
    <s v="New York"/>
    <s v="New York City"/>
    <n v="10024"/>
    <d v="2015-05-05T00:00:00"/>
    <d v="2015-05-07T00:00:00"/>
    <s v="Regular Air"/>
    <x v="2"/>
    <x v="0"/>
    <x v="8"/>
    <x v="3"/>
    <x v="741"/>
    <n v="122.99"/>
    <x v="68"/>
    <n v="5903.5199999999995"/>
    <n v="61.494999999999997"/>
    <n v="2951.7599999999998"/>
    <n v="19.989999999999998"/>
    <n v="2931.77"/>
    <s v="No"/>
    <n v="0"/>
    <n v="2931.77"/>
  </r>
  <r>
    <n v="152"/>
    <n v="962"/>
    <s v="Low"/>
    <n v="2382"/>
    <x v="773"/>
    <x v="1"/>
    <s v="United States"/>
    <s v="East"/>
    <s v="New York"/>
    <s v="New York City"/>
    <n v="10024"/>
    <d v="2015-05-05T00:00:00"/>
    <d v="2015-05-07T00:00:00"/>
    <s v="Delivery Truck"/>
    <x v="2"/>
    <x v="0"/>
    <x v="15"/>
    <x v="1"/>
    <x v="730"/>
    <n v="68.81"/>
    <x v="71"/>
    <n v="4679.08"/>
    <n v="34.405000000000001"/>
    <n v="2339.54"/>
    <n v="60"/>
    <n v="2279.54"/>
    <s v="No"/>
    <n v="0"/>
    <n v="2279.54"/>
  </r>
  <r>
    <n v="21171"/>
    <n v="89184"/>
    <s v="Critical"/>
    <n v="2385"/>
    <x v="774"/>
    <x v="0"/>
    <s v="United States"/>
    <s v="West"/>
    <s v="New Mexico"/>
    <s v="Las Cruces"/>
    <n v="88001"/>
    <d v="2015-05-22T00:00:00"/>
    <d v="2015-05-24T00:00:00"/>
    <s v="Delivery Truck"/>
    <x v="2"/>
    <x v="1"/>
    <x v="1"/>
    <x v="1"/>
    <x v="185"/>
    <n v="130.97999999999999"/>
    <x v="8"/>
    <n v="2357.64"/>
    <n v="65.489999999999995"/>
    <n v="1178.82"/>
    <n v="30"/>
    <n v="1148.82"/>
    <s v="No"/>
    <n v="0"/>
    <n v="1148.82"/>
  </r>
  <r>
    <n v="23557"/>
    <n v="91122"/>
    <s v="Not Specified"/>
    <n v="2391"/>
    <x v="775"/>
    <x v="1"/>
    <s v="United States"/>
    <s v="East"/>
    <s v="New York"/>
    <s v="Oceanside"/>
    <n v="11572"/>
    <d v="2015-05-25T00:00:00"/>
    <d v="2015-05-26T00:00:00"/>
    <s v="Regular Air"/>
    <x v="0"/>
    <x v="2"/>
    <x v="13"/>
    <x v="2"/>
    <x v="742"/>
    <n v="4.7699999999999996"/>
    <x v="23"/>
    <n v="42.929999999999993"/>
    <n v="2.8619999999999997"/>
    <n v="25.757999999999996"/>
    <n v="2.39"/>
    <n v="14.781999999999996"/>
    <s v="No"/>
    <n v="0"/>
    <n v="14.781999999999996"/>
  </r>
  <r>
    <n v="23558"/>
    <n v="91122"/>
    <s v="Not Specified"/>
    <n v="2391"/>
    <x v="775"/>
    <x v="1"/>
    <s v="United States"/>
    <s v="East"/>
    <s v="New York"/>
    <s v="Oceanside"/>
    <n v="11572"/>
    <d v="2015-05-25T00:00:00"/>
    <d v="2015-05-27T00:00:00"/>
    <s v="Regular Air"/>
    <x v="0"/>
    <x v="0"/>
    <x v="4"/>
    <x v="3"/>
    <x v="743"/>
    <n v="27.18"/>
    <x v="1"/>
    <n v="326.15999999999997"/>
    <n v="13.59"/>
    <n v="163.07999999999998"/>
    <n v="8.23"/>
    <n v="154.85"/>
    <s v="No"/>
    <n v="0"/>
    <n v="154.85"/>
  </r>
  <r>
    <n v="21462"/>
    <n v="91123"/>
    <s v="Not Specified"/>
    <n v="2391"/>
    <x v="775"/>
    <x v="1"/>
    <s v="United States"/>
    <s v="East"/>
    <s v="New York"/>
    <s v="Oceanside"/>
    <n v="11572"/>
    <d v="2015-06-04T00:00:00"/>
    <d v="2015-06-06T00:00:00"/>
    <s v="Regular Air"/>
    <x v="0"/>
    <x v="2"/>
    <x v="6"/>
    <x v="4"/>
    <x v="180"/>
    <n v="999.99"/>
    <x v="12"/>
    <n v="999.99"/>
    <n v="599.99400000000003"/>
    <n v="599.99400000000003"/>
    <n v="13.99"/>
    <n v="386.00599999999997"/>
    <s v="No"/>
    <n v="0"/>
    <n v="386.00599999999997"/>
  </r>
  <r>
    <n v="21463"/>
    <n v="91123"/>
    <s v="Not Specified"/>
    <n v="2391"/>
    <x v="775"/>
    <x v="1"/>
    <s v="United States"/>
    <s v="East"/>
    <s v="New York"/>
    <s v="Oceanside"/>
    <n v="11572"/>
    <d v="2015-06-04T00:00:00"/>
    <d v="2015-06-05T00:00:00"/>
    <s v="Express Air"/>
    <x v="0"/>
    <x v="0"/>
    <x v="7"/>
    <x v="3"/>
    <x v="339"/>
    <n v="6.48"/>
    <x v="13"/>
    <n v="84.240000000000009"/>
    <n v="3.24"/>
    <n v="42.120000000000005"/>
    <n v="5.14"/>
    <n v="36.980000000000004"/>
    <s v="No"/>
    <n v="0"/>
    <n v="36.980000000000004"/>
  </r>
  <r>
    <n v="18277"/>
    <n v="86950"/>
    <s v="Medium"/>
    <n v="2393"/>
    <x v="776"/>
    <x v="3"/>
    <s v="United States"/>
    <s v="South"/>
    <s v="Georgia"/>
    <s v="Roswell"/>
    <n v="30076"/>
    <d v="2015-05-29T00:00:00"/>
    <d v="2015-05-31T00:00:00"/>
    <s v="Regular Air"/>
    <x v="0"/>
    <x v="0"/>
    <x v="7"/>
    <x v="3"/>
    <x v="744"/>
    <n v="6.48"/>
    <x v="14"/>
    <n v="12.96"/>
    <n v="3.24"/>
    <n v="6.48"/>
    <n v="7.91"/>
    <n v="-1.4299999999999997"/>
    <s v="No"/>
    <n v="0"/>
    <n v="-1.4299999999999997"/>
  </r>
  <r>
    <n v="18197"/>
    <n v="86951"/>
    <s v="High"/>
    <n v="2393"/>
    <x v="776"/>
    <x v="3"/>
    <s v="United States"/>
    <s v="South"/>
    <s v="Georgia"/>
    <s v="Roswell"/>
    <n v="30076"/>
    <d v="2015-01-04T00:00:00"/>
    <d v="2015-01-06T00:00:00"/>
    <s v="Regular Air"/>
    <x v="0"/>
    <x v="1"/>
    <x v="2"/>
    <x v="6"/>
    <x v="533"/>
    <n v="105.29"/>
    <x v="1"/>
    <n v="1263.48"/>
    <n v="52.645000000000003"/>
    <n v="631.74"/>
    <n v="10.119999999999999"/>
    <n v="621.62"/>
    <s v="No"/>
    <n v="0"/>
    <n v="621.62"/>
  </r>
  <r>
    <n v="20197"/>
    <n v="86949"/>
    <s v="Critical"/>
    <n v="2394"/>
    <x v="777"/>
    <x v="3"/>
    <s v="United States"/>
    <s v="South"/>
    <s v="Georgia"/>
    <s v="Sandy Springs"/>
    <n v="30328"/>
    <d v="2015-05-01T00:00:00"/>
    <d v="2015-05-03T00:00:00"/>
    <s v="Regular Air"/>
    <x v="0"/>
    <x v="0"/>
    <x v="8"/>
    <x v="3"/>
    <x v="745"/>
    <n v="11.7"/>
    <x v="3"/>
    <n v="187.2"/>
    <n v="5.85"/>
    <n v="93.6"/>
    <n v="5.63"/>
    <n v="87.97"/>
    <s v="No"/>
    <n v="0"/>
    <n v="87.97"/>
  </r>
  <r>
    <n v="20198"/>
    <n v="86949"/>
    <s v="Critical"/>
    <n v="2394"/>
    <x v="777"/>
    <x v="3"/>
    <s v="United States"/>
    <s v="South"/>
    <s v="Georgia"/>
    <s v="Sandy Springs"/>
    <n v="30328"/>
    <d v="2015-05-01T00:00:00"/>
    <d v="2015-05-01T00:00:00"/>
    <s v="Regular Air"/>
    <x v="0"/>
    <x v="0"/>
    <x v="8"/>
    <x v="3"/>
    <x v="516"/>
    <n v="4.55"/>
    <x v="23"/>
    <n v="40.949999999999996"/>
    <n v="2.2749999999999999"/>
    <n v="20.474999999999998"/>
    <n v="1.49"/>
    <n v="18.984999999999999"/>
    <s v="No"/>
    <n v="0"/>
    <n v="18.984999999999999"/>
  </r>
  <r>
    <n v="24954"/>
    <n v="86952"/>
    <s v="Not Specified"/>
    <n v="2395"/>
    <x v="778"/>
    <x v="3"/>
    <s v="United States"/>
    <s v="South"/>
    <s v="Georgia"/>
    <s v="Savannah"/>
    <n v="31401"/>
    <d v="2015-03-23T00:00:00"/>
    <d v="2015-03-24T00:00:00"/>
    <s v="Regular Air"/>
    <x v="0"/>
    <x v="0"/>
    <x v="15"/>
    <x v="3"/>
    <x v="714"/>
    <n v="60.97"/>
    <x v="41"/>
    <n v="914.55"/>
    <n v="30.484999999999999"/>
    <n v="457.27499999999998"/>
    <n v="4.5"/>
    <n v="452.77499999999998"/>
    <s v="No"/>
    <n v="0"/>
    <n v="452.77499999999998"/>
  </r>
  <r>
    <n v="22369"/>
    <n v="86373"/>
    <s v="Not Specified"/>
    <n v="2398"/>
    <x v="779"/>
    <x v="2"/>
    <s v="United States"/>
    <s v="Central"/>
    <s v="Illinois"/>
    <s v="Hanover Park"/>
    <n v="60103"/>
    <d v="2015-02-24T00:00:00"/>
    <d v="2015-02-26T00:00:00"/>
    <s v="Regular Air"/>
    <x v="0"/>
    <x v="0"/>
    <x v="7"/>
    <x v="0"/>
    <x v="372"/>
    <n v="7.64"/>
    <x v="1"/>
    <n v="91.679999999999993"/>
    <n v="3.82"/>
    <n v="45.839999999999996"/>
    <n v="5.83"/>
    <n v="40.01"/>
    <s v="No"/>
    <n v="0"/>
    <n v="40.01"/>
  </r>
  <r>
    <n v="19001"/>
    <n v="86754"/>
    <s v="Medium"/>
    <n v="2417"/>
    <x v="780"/>
    <x v="3"/>
    <s v="United States"/>
    <s v="South"/>
    <s v="Virginia"/>
    <s v="Oakton"/>
    <n v="22124"/>
    <d v="2015-03-14T00:00:00"/>
    <d v="2015-03-15T00:00:00"/>
    <s v="Regular Air"/>
    <x v="3"/>
    <x v="2"/>
    <x v="5"/>
    <x v="3"/>
    <x v="382"/>
    <n v="65.989999999999995"/>
    <x v="13"/>
    <n v="857.86999999999989"/>
    <n v="39.593999999999994"/>
    <n v="514.72199999999998"/>
    <n v="3.99"/>
    <n v="339.1579999999999"/>
    <s v="No"/>
    <n v="0"/>
    <n v="339.1579999999999"/>
  </r>
  <r>
    <n v="20325"/>
    <n v="86750"/>
    <s v="Critical"/>
    <n v="2418"/>
    <x v="781"/>
    <x v="3"/>
    <s v="United States"/>
    <s v="South"/>
    <s v="Virginia"/>
    <s v="Petersburg"/>
    <n v="23805"/>
    <d v="2015-01-06T00:00:00"/>
    <d v="2015-01-07T00:00:00"/>
    <s v="Regular Air"/>
    <x v="3"/>
    <x v="0"/>
    <x v="0"/>
    <x v="0"/>
    <x v="746"/>
    <n v="2.1"/>
    <x v="0"/>
    <n v="8.4"/>
    <n v="1.05"/>
    <n v="4.2"/>
    <n v="0.7"/>
    <n v="3.5"/>
    <s v="No"/>
    <n v="0"/>
    <n v="3.5"/>
  </r>
  <r>
    <n v="21724"/>
    <n v="86753"/>
    <s v="High"/>
    <n v="2418"/>
    <x v="781"/>
    <x v="3"/>
    <s v="United States"/>
    <s v="South"/>
    <s v="Virginia"/>
    <s v="Petersburg"/>
    <n v="23805"/>
    <d v="2015-01-10T00:00:00"/>
    <d v="2015-01-11T00:00:00"/>
    <s v="Regular Air"/>
    <x v="3"/>
    <x v="2"/>
    <x v="16"/>
    <x v="6"/>
    <x v="747"/>
    <n v="599.99"/>
    <x v="21"/>
    <n v="6599.89"/>
    <n v="359.99399999999997"/>
    <n v="3959.9339999999997"/>
    <n v="24.49"/>
    <n v="2615.4660000000008"/>
    <s v="No"/>
    <n v="0"/>
    <n v="2615.4660000000008"/>
  </r>
  <r>
    <n v="21725"/>
    <n v="86753"/>
    <s v="High"/>
    <n v="2418"/>
    <x v="781"/>
    <x v="3"/>
    <s v="United States"/>
    <s v="South"/>
    <s v="Virginia"/>
    <s v="Petersburg"/>
    <n v="23805"/>
    <d v="2015-01-10T00:00:00"/>
    <d v="2015-01-12T00:00:00"/>
    <s v="Regular Air"/>
    <x v="3"/>
    <x v="0"/>
    <x v="0"/>
    <x v="0"/>
    <x v="732"/>
    <n v="2.78"/>
    <x v="5"/>
    <n v="27.799999999999997"/>
    <n v="1.39"/>
    <n v="13.899999999999999"/>
    <n v="1.25"/>
    <n v="12.649999999999999"/>
    <s v="No"/>
    <n v="0"/>
    <n v="12.649999999999999"/>
  </r>
  <r>
    <n v="22376"/>
    <n v="86751"/>
    <s v="Not Specified"/>
    <n v="2419"/>
    <x v="782"/>
    <x v="3"/>
    <s v="United States"/>
    <s v="South"/>
    <s v="Virginia"/>
    <s v="Portsmouth"/>
    <n v="23701"/>
    <d v="2015-03-26T00:00:00"/>
    <d v="2015-03-26T00:00:00"/>
    <s v="Regular Air"/>
    <x v="3"/>
    <x v="0"/>
    <x v="15"/>
    <x v="4"/>
    <x v="748"/>
    <n v="225.04"/>
    <x v="29"/>
    <n v="1125.2"/>
    <n v="112.52"/>
    <n v="562.6"/>
    <n v="11.79"/>
    <n v="550.81000000000006"/>
    <s v="No"/>
    <n v="0"/>
    <n v="550.81000000000006"/>
  </r>
  <r>
    <n v="22377"/>
    <n v="86751"/>
    <s v="Not Specified"/>
    <n v="2419"/>
    <x v="782"/>
    <x v="3"/>
    <s v="United States"/>
    <s v="South"/>
    <s v="Virginia"/>
    <s v="Portsmouth"/>
    <n v="23701"/>
    <d v="2015-03-26T00:00:00"/>
    <d v="2015-03-29T00:00:00"/>
    <s v="Regular Air"/>
    <x v="3"/>
    <x v="0"/>
    <x v="8"/>
    <x v="3"/>
    <x v="749"/>
    <n v="7.84"/>
    <x v="4"/>
    <n v="54.879999999999995"/>
    <n v="3.92"/>
    <n v="27.439999999999998"/>
    <n v="4.71"/>
    <n v="22.729999999999997"/>
    <s v="No"/>
    <n v="0"/>
    <n v="22.729999999999997"/>
  </r>
  <r>
    <n v="25271"/>
    <n v="86752"/>
    <s v="High"/>
    <n v="2420"/>
    <x v="783"/>
    <x v="3"/>
    <s v="United States"/>
    <s v="South"/>
    <s v="Virginia"/>
    <s v="Richmond"/>
    <n v="23223"/>
    <d v="2015-05-06T00:00:00"/>
    <d v="2015-05-06T00:00:00"/>
    <s v="Regular Air"/>
    <x v="3"/>
    <x v="0"/>
    <x v="7"/>
    <x v="0"/>
    <x v="452"/>
    <n v="9.11"/>
    <x v="21"/>
    <n v="100.21"/>
    <n v="4.5549999999999997"/>
    <n v="50.104999999999997"/>
    <n v="2.15"/>
    <n v="47.954999999999998"/>
    <s v="No"/>
    <n v="0"/>
    <n v="47.954999999999998"/>
  </r>
  <r>
    <n v="18802"/>
    <n v="89053"/>
    <s v="Not Specified"/>
    <n v="2422"/>
    <x v="784"/>
    <x v="2"/>
    <s v="United States"/>
    <s v="Central"/>
    <s v="Texas"/>
    <s v="Huntsville"/>
    <n v="77340"/>
    <d v="2015-05-24T00:00:00"/>
    <d v="2015-05-25T00:00:00"/>
    <s v="Delivery Truck"/>
    <x v="1"/>
    <x v="1"/>
    <x v="1"/>
    <x v="1"/>
    <x v="750"/>
    <n v="150.97999999999999"/>
    <x v="1"/>
    <n v="1811.7599999999998"/>
    <n v="75.489999999999995"/>
    <n v="905.87999999999988"/>
    <n v="43.71"/>
    <n v="862.16999999999985"/>
    <s v="No"/>
    <n v="0"/>
    <n v="862.16999999999985"/>
  </r>
  <r>
    <n v="19817"/>
    <n v="89055"/>
    <s v="Medium"/>
    <n v="2422"/>
    <x v="784"/>
    <x v="2"/>
    <s v="United States"/>
    <s v="Central"/>
    <s v="Texas"/>
    <s v="Huntsville"/>
    <n v="77340"/>
    <d v="2015-01-22T00:00:00"/>
    <d v="2015-01-24T00:00:00"/>
    <s v="Express Air"/>
    <x v="1"/>
    <x v="0"/>
    <x v="8"/>
    <x v="3"/>
    <x v="477"/>
    <n v="3.89"/>
    <x v="5"/>
    <n v="38.9"/>
    <n v="1.9450000000000001"/>
    <n v="19.45"/>
    <n v="7.01"/>
    <n v="12.44"/>
    <s v="No"/>
    <n v="0"/>
    <n v="12.44"/>
  </r>
  <r>
    <n v="25126"/>
    <n v="89054"/>
    <s v="Low"/>
    <n v="2423"/>
    <x v="785"/>
    <x v="2"/>
    <s v="United States"/>
    <s v="Central"/>
    <s v="Texas"/>
    <s v="Hurst"/>
    <n v="76053"/>
    <d v="2015-01-21T00:00:00"/>
    <d v="2015-01-26T00:00:00"/>
    <s v="Regular Air"/>
    <x v="1"/>
    <x v="2"/>
    <x v="13"/>
    <x v="3"/>
    <x v="751"/>
    <n v="100.98"/>
    <x v="0"/>
    <n v="403.92"/>
    <n v="60.588000000000001"/>
    <n v="242.352"/>
    <n v="7.18"/>
    <n v="154.38800000000001"/>
    <s v="No"/>
    <n v="0"/>
    <n v="154.38800000000001"/>
  </r>
  <r>
    <n v="21761"/>
    <n v="90859"/>
    <s v="High"/>
    <n v="2426"/>
    <x v="786"/>
    <x v="2"/>
    <s v="United States"/>
    <s v="Central"/>
    <s v="Texas"/>
    <s v="Irving"/>
    <n v="75061"/>
    <d v="2015-03-15T00:00:00"/>
    <d v="2015-03-16T00:00:00"/>
    <s v="Regular Air"/>
    <x v="2"/>
    <x v="1"/>
    <x v="2"/>
    <x v="2"/>
    <x v="609"/>
    <n v="30.93"/>
    <x v="17"/>
    <n v="92.789999999999992"/>
    <n v="15.465"/>
    <n v="46.394999999999996"/>
    <n v="3.92"/>
    <n v="42.474999999999994"/>
    <s v="No"/>
    <n v="0"/>
    <n v="42.474999999999994"/>
  </r>
  <r>
    <n v="20496"/>
    <n v="90861"/>
    <s v="Low"/>
    <n v="2426"/>
    <x v="786"/>
    <x v="2"/>
    <s v="United States"/>
    <s v="Central"/>
    <s v="Texas"/>
    <s v="Irving"/>
    <n v="75061"/>
    <d v="2015-05-02T00:00:00"/>
    <d v="2015-05-02T00:00:00"/>
    <s v="Regular Air"/>
    <x v="2"/>
    <x v="0"/>
    <x v="15"/>
    <x v="6"/>
    <x v="238"/>
    <n v="4.4800000000000004"/>
    <x v="25"/>
    <n v="165.76000000000002"/>
    <n v="2.2400000000000002"/>
    <n v="82.88000000000001"/>
    <n v="49"/>
    <n v="33.88000000000001"/>
    <s v="No"/>
    <n v="0"/>
    <n v="33.88000000000001"/>
  </r>
  <r>
    <n v="20497"/>
    <n v="90861"/>
    <s v="Low"/>
    <n v="2426"/>
    <x v="786"/>
    <x v="2"/>
    <s v="United States"/>
    <s v="Central"/>
    <s v="Texas"/>
    <s v="Irving"/>
    <n v="75061"/>
    <d v="2015-05-02T00:00:00"/>
    <d v="2015-05-09T00:00:00"/>
    <s v="Regular Air"/>
    <x v="2"/>
    <x v="1"/>
    <x v="2"/>
    <x v="2"/>
    <x v="283"/>
    <n v="17.670000000000002"/>
    <x v="23"/>
    <n v="159.03000000000003"/>
    <n v="8.8350000000000009"/>
    <n v="79.515000000000015"/>
    <n v="8.99"/>
    <n v="70.52500000000002"/>
    <s v="No"/>
    <n v="0"/>
    <n v="70.52500000000002"/>
  </r>
  <r>
    <n v="23729"/>
    <n v="90860"/>
    <s v="High"/>
    <n v="2427"/>
    <x v="787"/>
    <x v="2"/>
    <s v="United States"/>
    <s v="Central"/>
    <s v="Texas"/>
    <s v="Keller"/>
    <n v="76248"/>
    <d v="2015-02-17T00:00:00"/>
    <d v="2015-02-18T00:00:00"/>
    <s v="Regular Air"/>
    <x v="0"/>
    <x v="0"/>
    <x v="7"/>
    <x v="3"/>
    <x v="659"/>
    <n v="40.99"/>
    <x v="34"/>
    <n v="860.79000000000008"/>
    <n v="20.495000000000001"/>
    <n v="430.39500000000004"/>
    <n v="19.989999999999998"/>
    <n v="410.40500000000003"/>
    <s v="No"/>
    <n v="0"/>
    <n v="410.40500000000003"/>
  </r>
  <r>
    <n v="22562"/>
    <n v="91108"/>
    <s v="Not Specified"/>
    <n v="2430"/>
    <x v="788"/>
    <x v="2"/>
    <s v="United States"/>
    <s v="Central"/>
    <s v="Texas"/>
    <s v="Killeen"/>
    <n v="76541"/>
    <d v="2015-03-24T00:00:00"/>
    <d v="2015-03-25T00:00:00"/>
    <s v="Regular Air"/>
    <x v="1"/>
    <x v="0"/>
    <x v="8"/>
    <x v="3"/>
    <x v="602"/>
    <n v="14.28"/>
    <x v="21"/>
    <n v="157.07999999999998"/>
    <n v="7.14"/>
    <n v="78.539999999999992"/>
    <n v="2.99"/>
    <n v="75.55"/>
    <s v="No"/>
    <n v="0"/>
    <n v="75.55"/>
  </r>
  <r>
    <n v="22105"/>
    <n v="91109"/>
    <s v="Not Specified"/>
    <n v="2430"/>
    <x v="788"/>
    <x v="2"/>
    <s v="United States"/>
    <s v="Central"/>
    <s v="Texas"/>
    <s v="Killeen"/>
    <n v="76541"/>
    <d v="2015-04-10T00:00:00"/>
    <d v="2015-04-11T00:00:00"/>
    <s v="Regular Air"/>
    <x v="1"/>
    <x v="0"/>
    <x v="0"/>
    <x v="0"/>
    <x v="416"/>
    <n v="7.08"/>
    <x v="4"/>
    <n v="49.56"/>
    <n v="3.54"/>
    <n v="24.78"/>
    <n v="2.35"/>
    <n v="22.43"/>
    <s v="No"/>
    <n v="0"/>
    <n v="22.43"/>
  </r>
  <r>
    <n v="20731"/>
    <n v="91110"/>
    <s v="Low"/>
    <n v="2430"/>
    <x v="788"/>
    <x v="2"/>
    <s v="United States"/>
    <s v="Central"/>
    <s v="Texas"/>
    <s v="Killeen"/>
    <n v="76541"/>
    <d v="2015-03-29T00:00:00"/>
    <d v="2015-04-06T00:00:00"/>
    <s v="Regular Air"/>
    <x v="1"/>
    <x v="2"/>
    <x v="5"/>
    <x v="3"/>
    <x v="752"/>
    <n v="140.99"/>
    <x v="14"/>
    <n v="281.98"/>
    <n v="84.594000000000008"/>
    <n v="169.18800000000002"/>
    <n v="4.2"/>
    <n v="108.592"/>
    <s v="No"/>
    <n v="0"/>
    <n v="108.592"/>
  </r>
  <r>
    <n v="3490"/>
    <n v="24869"/>
    <s v="Not Specified"/>
    <n v="2431"/>
    <x v="789"/>
    <x v="0"/>
    <s v="United States"/>
    <s v="West"/>
    <s v="California"/>
    <s v="Los Angeles"/>
    <n v="90004"/>
    <d v="2015-06-10T00:00:00"/>
    <d v="2015-06-11T00:00:00"/>
    <s v="Regular Air"/>
    <x v="3"/>
    <x v="0"/>
    <x v="8"/>
    <x v="3"/>
    <x v="753"/>
    <n v="8.85"/>
    <x v="34"/>
    <n v="185.85"/>
    <n v="4.4249999999999998"/>
    <n v="92.924999999999997"/>
    <n v="5.6"/>
    <n v="87.325000000000003"/>
    <s v="No"/>
    <n v="0"/>
    <n v="87.325000000000003"/>
  </r>
  <r>
    <n v="819"/>
    <n v="5920"/>
    <s v="High"/>
    <n v="2431"/>
    <x v="789"/>
    <x v="0"/>
    <s v="United States"/>
    <s v="West"/>
    <s v="California"/>
    <s v="Los Angeles"/>
    <n v="90004"/>
    <d v="2015-05-19T00:00:00"/>
    <d v="2015-05-19T00:00:00"/>
    <s v="Regular Air"/>
    <x v="3"/>
    <x v="0"/>
    <x v="10"/>
    <x v="3"/>
    <x v="33"/>
    <n v="155.06"/>
    <x v="33"/>
    <n v="2170.84"/>
    <n v="77.53"/>
    <n v="1085.42"/>
    <n v="7.07"/>
    <n v="1078.3500000000001"/>
    <s v="No"/>
    <n v="0"/>
    <n v="1078.3500000000001"/>
  </r>
  <r>
    <n v="18819"/>
    <n v="89096"/>
    <s v="High"/>
    <n v="2432"/>
    <x v="790"/>
    <x v="2"/>
    <s v="United States"/>
    <s v="Central"/>
    <s v="Oklahoma"/>
    <s v="Midwest City"/>
    <n v="73110"/>
    <d v="2015-05-19T00:00:00"/>
    <d v="2015-05-19T00:00:00"/>
    <s v="Regular Air"/>
    <x v="3"/>
    <x v="0"/>
    <x v="10"/>
    <x v="3"/>
    <x v="33"/>
    <n v="155.06"/>
    <x v="17"/>
    <n v="465.18"/>
    <n v="77.53"/>
    <n v="232.59"/>
    <n v="7.07"/>
    <n v="225.52"/>
    <s v="No"/>
    <n v="0"/>
    <n v="225.52"/>
  </r>
  <r>
    <n v="20286"/>
    <n v="89097"/>
    <s v="Not Specified"/>
    <n v="2432"/>
    <x v="790"/>
    <x v="2"/>
    <s v="United States"/>
    <s v="Central"/>
    <s v="Oklahoma"/>
    <s v="Midwest City"/>
    <n v="73110"/>
    <d v="2015-06-06T00:00:00"/>
    <d v="2015-06-08T00:00:00"/>
    <s v="Express Air"/>
    <x v="3"/>
    <x v="0"/>
    <x v="8"/>
    <x v="3"/>
    <x v="97"/>
    <n v="5.4"/>
    <x v="6"/>
    <n v="32.400000000000006"/>
    <n v="2.7"/>
    <n v="16.200000000000003"/>
    <n v="7.78"/>
    <n v="8.4200000000000017"/>
    <s v="No"/>
    <n v="0"/>
    <n v="8.4200000000000017"/>
  </r>
  <r>
    <n v="21490"/>
    <n v="89095"/>
    <s v="Not Specified"/>
    <n v="2433"/>
    <x v="791"/>
    <x v="2"/>
    <s v="United States"/>
    <s v="Central"/>
    <s v="Oklahoma"/>
    <s v="Moore"/>
    <n v="73160"/>
    <d v="2015-06-10T00:00:00"/>
    <d v="2015-06-11T00:00:00"/>
    <s v="Regular Air"/>
    <x v="3"/>
    <x v="0"/>
    <x v="8"/>
    <x v="3"/>
    <x v="753"/>
    <n v="8.85"/>
    <x v="29"/>
    <n v="44.25"/>
    <n v="4.4249999999999998"/>
    <n v="22.125"/>
    <n v="5.6"/>
    <n v="16.524999999999999"/>
    <s v="No"/>
    <n v="0"/>
    <n v="16.524999999999999"/>
  </r>
  <r>
    <n v="19566"/>
    <n v="90301"/>
    <s v="Low"/>
    <n v="2437"/>
    <x v="792"/>
    <x v="2"/>
    <s v="United States"/>
    <s v="Central"/>
    <s v="Wisconsin"/>
    <s v="Muskego"/>
    <n v="53150"/>
    <d v="2015-03-01T00:00:00"/>
    <d v="2015-03-03T00:00:00"/>
    <s v="Delivery Truck"/>
    <x v="1"/>
    <x v="2"/>
    <x v="6"/>
    <x v="1"/>
    <x v="625"/>
    <n v="90.97"/>
    <x v="17"/>
    <n v="272.90999999999997"/>
    <n v="54.582000000000001"/>
    <n v="163.74600000000001"/>
    <n v="14"/>
    <n v="95.163999999999959"/>
    <s v="No"/>
    <n v="0"/>
    <n v="95.163999999999959"/>
  </r>
  <r>
    <n v="20157"/>
    <n v="89300"/>
    <s v="Medium"/>
    <n v="2441"/>
    <x v="793"/>
    <x v="3"/>
    <s v="United States"/>
    <s v="South"/>
    <s v="Florida"/>
    <s v="Melbourne"/>
    <n v="32935"/>
    <d v="2015-04-04T00:00:00"/>
    <d v="2015-04-04T00:00:00"/>
    <s v="Regular Air"/>
    <x v="3"/>
    <x v="1"/>
    <x v="2"/>
    <x v="3"/>
    <x v="176"/>
    <n v="63.94"/>
    <x v="21"/>
    <n v="703.33999999999992"/>
    <n v="31.97"/>
    <n v="351.66999999999996"/>
    <n v="14.48"/>
    <n v="337.18999999999994"/>
    <s v="No"/>
    <n v="0"/>
    <n v="337.18999999999994"/>
  </r>
  <r>
    <n v="20158"/>
    <n v="89300"/>
    <s v="Medium"/>
    <n v="2442"/>
    <x v="794"/>
    <x v="3"/>
    <s v="United States"/>
    <s v="South"/>
    <s v="Florida"/>
    <s v="Merritt Island"/>
    <n v="32953"/>
    <d v="2015-04-04T00:00:00"/>
    <d v="2015-04-06T00:00:00"/>
    <s v="Regular Air"/>
    <x v="3"/>
    <x v="2"/>
    <x v="13"/>
    <x v="2"/>
    <x v="301"/>
    <n v="5.0199999999999996"/>
    <x v="29"/>
    <n v="25.099999999999998"/>
    <n v="3.0119999999999996"/>
    <n v="15.059999999999999"/>
    <n v="5.14"/>
    <n v="4.8999999999999995"/>
    <s v="No"/>
    <n v="0"/>
    <n v="4.8999999999999995"/>
  </r>
  <r>
    <n v="21084"/>
    <n v="89299"/>
    <s v="High"/>
    <n v="2443"/>
    <x v="795"/>
    <x v="3"/>
    <s v="United States"/>
    <s v="South"/>
    <s v="Florida"/>
    <s v="Miami"/>
    <n v="33142"/>
    <d v="2015-01-18T00:00:00"/>
    <d v="2015-01-18T00:00:00"/>
    <s v="Regular Air"/>
    <x v="0"/>
    <x v="0"/>
    <x v="8"/>
    <x v="3"/>
    <x v="86"/>
    <n v="58.1"/>
    <x v="13"/>
    <n v="755.30000000000007"/>
    <n v="29.05"/>
    <n v="377.65000000000003"/>
    <n v="1.49"/>
    <n v="376.16"/>
    <s v="No"/>
    <n v="0"/>
    <n v="376.16"/>
  </r>
  <r>
    <n v="25304"/>
    <n v="89301"/>
    <s v="Not Specified"/>
    <n v="2443"/>
    <x v="795"/>
    <x v="3"/>
    <s v="United States"/>
    <s v="South"/>
    <s v="Florida"/>
    <s v="Miami"/>
    <n v="33142"/>
    <d v="2015-06-01T00:00:00"/>
    <d v="2015-06-03T00:00:00"/>
    <s v="Regular Air"/>
    <x v="0"/>
    <x v="0"/>
    <x v="0"/>
    <x v="0"/>
    <x v="754"/>
    <n v="2.2799999999999998"/>
    <x v="13"/>
    <n v="29.639999999999997"/>
    <n v="1.1399999999999999"/>
    <n v="14.819999999999999"/>
    <n v="5.2"/>
    <n v="9.6199999999999974"/>
    <s v="No"/>
    <n v="0"/>
    <n v="9.6199999999999974"/>
  </r>
  <r>
    <n v="25742"/>
    <n v="87790"/>
    <s v="High"/>
    <n v="2448"/>
    <x v="796"/>
    <x v="2"/>
    <s v="United States"/>
    <s v="Central"/>
    <s v="Minnesota"/>
    <s v="Edina"/>
    <n v="55410"/>
    <d v="2015-06-29T00:00:00"/>
    <d v="2015-07-01T00:00:00"/>
    <s v="Regular Air"/>
    <x v="3"/>
    <x v="0"/>
    <x v="7"/>
    <x v="3"/>
    <x v="125"/>
    <n v="6.48"/>
    <x v="3"/>
    <n v="103.68"/>
    <n v="3.24"/>
    <n v="51.84"/>
    <n v="7.03"/>
    <n v="44.81"/>
    <s v="No"/>
    <n v="0"/>
    <n v="44.81"/>
  </r>
  <r>
    <n v="20687"/>
    <n v="90322"/>
    <s v="Not Specified"/>
    <n v="2450"/>
    <x v="797"/>
    <x v="2"/>
    <s v="United States"/>
    <s v="Central"/>
    <s v="Wisconsin"/>
    <s v="Janesville"/>
    <n v="53545"/>
    <d v="2015-05-23T00:00:00"/>
    <d v="2015-05-25T00:00:00"/>
    <s v="Regular Air"/>
    <x v="1"/>
    <x v="0"/>
    <x v="0"/>
    <x v="0"/>
    <x v="755"/>
    <n v="4.13"/>
    <x v="12"/>
    <n v="4.13"/>
    <n v="2.0649999999999999"/>
    <n v="2.0649999999999999"/>
    <n v="1.17"/>
    <n v="0.89500000000000002"/>
    <s v="No"/>
    <n v="0"/>
    <n v="0.89500000000000002"/>
  </r>
  <r>
    <n v="21198"/>
    <n v="89219"/>
    <s v="Medium"/>
    <n v="2454"/>
    <x v="798"/>
    <x v="3"/>
    <s v="United States"/>
    <s v="South"/>
    <s v="Alabama"/>
    <s v="Hoover"/>
    <n v="35244"/>
    <d v="2015-03-01T00:00:00"/>
    <d v="2015-03-04T00:00:00"/>
    <s v="Express Air"/>
    <x v="0"/>
    <x v="2"/>
    <x v="16"/>
    <x v="6"/>
    <x v="467"/>
    <n v="3499.99"/>
    <x v="12"/>
    <n v="3499.99"/>
    <n v="2099.9939999999997"/>
    <n v="2099.9939999999997"/>
    <n v="24.49"/>
    <n v="1375.5060000000001"/>
    <s v="No"/>
    <n v="0"/>
    <n v="1375.5060000000001"/>
  </r>
  <r>
    <n v="25536"/>
    <n v="89218"/>
    <s v="High"/>
    <n v="2456"/>
    <x v="799"/>
    <x v="3"/>
    <s v="United States"/>
    <s v="South"/>
    <s v="Alabama"/>
    <s v="Mobile"/>
    <n v="36608"/>
    <d v="2015-01-22T00:00:00"/>
    <d v="2015-01-23T00:00:00"/>
    <s v="Regular Air"/>
    <x v="1"/>
    <x v="2"/>
    <x v="13"/>
    <x v="3"/>
    <x v="196"/>
    <n v="179.99"/>
    <x v="4"/>
    <n v="1259.93"/>
    <n v="107.994"/>
    <n v="755.95799999999997"/>
    <n v="19.989999999999998"/>
    <n v="483.98200000000008"/>
    <s v="No"/>
    <n v="0"/>
    <n v="483.98200000000008"/>
  </r>
  <r>
    <n v="25537"/>
    <n v="89218"/>
    <s v="High"/>
    <n v="2456"/>
    <x v="799"/>
    <x v="3"/>
    <s v="United States"/>
    <s v="South"/>
    <s v="Alabama"/>
    <s v="Mobile"/>
    <n v="36608"/>
    <d v="2015-01-22T00:00:00"/>
    <d v="2015-01-23T00:00:00"/>
    <s v="Express Air"/>
    <x v="1"/>
    <x v="1"/>
    <x v="2"/>
    <x v="4"/>
    <x v="756"/>
    <n v="92.23"/>
    <x v="21"/>
    <n v="1014.5300000000001"/>
    <n v="46.115000000000002"/>
    <n v="507.26500000000004"/>
    <n v="39.61"/>
    <n v="467.65500000000003"/>
    <s v="No"/>
    <n v="0"/>
    <n v="467.65500000000003"/>
  </r>
  <r>
    <n v="25535"/>
    <n v="89218"/>
    <s v="High"/>
    <n v="2457"/>
    <x v="800"/>
    <x v="2"/>
    <s v="United States"/>
    <s v="Central"/>
    <s v="Minnesota"/>
    <s v="Lino Lakes"/>
    <n v="55014"/>
    <d v="2015-01-22T00:00:00"/>
    <d v="2015-01-22T00:00:00"/>
    <s v="Regular Air"/>
    <x v="1"/>
    <x v="0"/>
    <x v="8"/>
    <x v="3"/>
    <x v="757"/>
    <n v="15.22"/>
    <x v="23"/>
    <n v="136.98000000000002"/>
    <n v="7.61"/>
    <n v="68.490000000000009"/>
    <n v="9.73"/>
    <n v="58.760000000000005"/>
    <s v="No"/>
    <n v="0"/>
    <n v="58.760000000000005"/>
  </r>
  <r>
    <n v="22321"/>
    <n v="91285"/>
    <s v="High"/>
    <n v="2458"/>
    <x v="801"/>
    <x v="2"/>
    <s v="United States"/>
    <s v="Central"/>
    <s v="Minnesota"/>
    <s v="Edina"/>
    <n v="55410"/>
    <d v="2015-01-03T00:00:00"/>
    <d v="2015-01-05T00:00:00"/>
    <s v="Regular Air"/>
    <x v="1"/>
    <x v="0"/>
    <x v="7"/>
    <x v="3"/>
    <x v="758"/>
    <n v="6.48"/>
    <x v="14"/>
    <n v="12.96"/>
    <n v="3.24"/>
    <n v="6.48"/>
    <n v="8.73"/>
    <n v="-2.25"/>
    <s v="No"/>
    <n v="0"/>
    <n v="-2.25"/>
  </r>
  <r>
    <n v="21190"/>
    <n v="91286"/>
    <s v="Medium"/>
    <n v="2458"/>
    <x v="801"/>
    <x v="2"/>
    <s v="United States"/>
    <s v="Central"/>
    <s v="Minnesota"/>
    <s v="Edina"/>
    <n v="55410"/>
    <d v="2015-05-23T00:00:00"/>
    <d v="2015-05-25T00:00:00"/>
    <s v="Regular Air"/>
    <x v="1"/>
    <x v="0"/>
    <x v="12"/>
    <x v="0"/>
    <x v="570"/>
    <n v="12.88"/>
    <x v="17"/>
    <n v="38.64"/>
    <n v="6.44"/>
    <n v="19.32"/>
    <n v="4.59"/>
    <n v="14.73"/>
    <s v="No"/>
    <n v="0"/>
    <n v="14.73"/>
  </r>
  <r>
    <n v="4321"/>
    <n v="30785"/>
    <s v="High"/>
    <n v="2460"/>
    <x v="802"/>
    <x v="1"/>
    <s v="United States"/>
    <s v="East"/>
    <s v="New York"/>
    <s v="New York City"/>
    <n v="10035"/>
    <d v="2015-01-03T00:00:00"/>
    <d v="2015-01-05T00:00:00"/>
    <s v="Regular Air"/>
    <x v="1"/>
    <x v="0"/>
    <x v="7"/>
    <x v="3"/>
    <x v="758"/>
    <n v="6.48"/>
    <x v="15"/>
    <n v="51.84"/>
    <n v="3.24"/>
    <n v="25.92"/>
    <n v="8.73"/>
    <n v="17.190000000000001"/>
    <s v="No"/>
    <n v="0"/>
    <n v="17.190000000000001"/>
  </r>
  <r>
    <n v="4322"/>
    <n v="30785"/>
    <s v="High"/>
    <n v="2460"/>
    <x v="802"/>
    <x v="1"/>
    <s v="United States"/>
    <s v="East"/>
    <s v="New York"/>
    <s v="New York City"/>
    <n v="10035"/>
    <d v="2015-01-03T00:00:00"/>
    <d v="2015-01-06T00:00:00"/>
    <s v="Regular Air"/>
    <x v="1"/>
    <x v="0"/>
    <x v="0"/>
    <x v="0"/>
    <x v="759"/>
    <n v="9.93"/>
    <x v="32"/>
    <n v="456.78"/>
    <n v="4.9649999999999999"/>
    <n v="228.39"/>
    <n v="1.0900000000000001"/>
    <n v="227.29999999999998"/>
    <s v="No"/>
    <n v="0"/>
    <n v="227.29999999999998"/>
  </r>
  <r>
    <n v="25859"/>
    <n v="88713"/>
    <s v="High"/>
    <n v="2464"/>
    <x v="803"/>
    <x v="3"/>
    <s v="United States"/>
    <s v="South"/>
    <s v="Louisiana"/>
    <s v="Bossier City"/>
    <n v="71111"/>
    <d v="2015-05-11T00:00:00"/>
    <d v="2015-05-13T00:00:00"/>
    <s v="Express Air"/>
    <x v="3"/>
    <x v="1"/>
    <x v="2"/>
    <x v="2"/>
    <x v="60"/>
    <n v="1.74"/>
    <x v="0"/>
    <n v="6.96"/>
    <n v="0.87"/>
    <n v="3.48"/>
    <n v="4.08"/>
    <n v="-0.60000000000000009"/>
    <s v="No"/>
    <n v="0"/>
    <n v="-0.60000000000000009"/>
  </r>
  <r>
    <n v="25860"/>
    <n v="88713"/>
    <s v="High"/>
    <n v="2464"/>
    <x v="803"/>
    <x v="3"/>
    <s v="United States"/>
    <s v="South"/>
    <s v="Louisiana"/>
    <s v="Bossier City"/>
    <n v="71111"/>
    <d v="2015-05-11T00:00:00"/>
    <d v="2015-05-11T00:00:00"/>
    <s v="Delivery Truck"/>
    <x v="3"/>
    <x v="1"/>
    <x v="11"/>
    <x v="5"/>
    <x v="760"/>
    <n v="227.55"/>
    <x v="3"/>
    <n v="3640.8"/>
    <n v="113.77500000000001"/>
    <n v="1820.4"/>
    <n v="32.479999999999997"/>
    <n v="1787.92"/>
    <s v="No"/>
    <n v="0"/>
    <n v="1787.92"/>
  </r>
  <r>
    <n v="25807"/>
    <n v="88714"/>
    <s v="Not Specified"/>
    <n v="2464"/>
    <x v="803"/>
    <x v="3"/>
    <s v="United States"/>
    <s v="South"/>
    <s v="Louisiana"/>
    <s v="Bossier City"/>
    <n v="71111"/>
    <d v="2015-01-20T00:00:00"/>
    <d v="2015-01-23T00:00:00"/>
    <s v="Regular Air"/>
    <x v="3"/>
    <x v="0"/>
    <x v="8"/>
    <x v="3"/>
    <x v="761"/>
    <n v="6.28"/>
    <x v="6"/>
    <n v="37.68"/>
    <n v="3.14"/>
    <n v="18.84"/>
    <n v="5.36"/>
    <n v="13.48"/>
    <s v="No"/>
    <n v="0"/>
    <n v="13.48"/>
  </r>
  <r>
    <n v="25808"/>
    <n v="88714"/>
    <s v="Not Specified"/>
    <n v="2464"/>
    <x v="803"/>
    <x v="3"/>
    <s v="United States"/>
    <s v="South"/>
    <s v="Louisiana"/>
    <s v="Bossier City"/>
    <n v="71111"/>
    <d v="2015-01-20T00:00:00"/>
    <d v="2015-01-21T00:00:00"/>
    <s v="Regular Air"/>
    <x v="3"/>
    <x v="0"/>
    <x v="9"/>
    <x v="3"/>
    <x v="675"/>
    <n v="3.08"/>
    <x v="33"/>
    <n v="43.120000000000005"/>
    <n v="1.54"/>
    <n v="21.560000000000002"/>
    <n v="0.99"/>
    <n v="20.570000000000004"/>
    <s v="No"/>
    <n v="0"/>
    <n v="20.570000000000004"/>
  </r>
  <r>
    <n v="22580"/>
    <n v="88136"/>
    <s v="Medium"/>
    <n v="2466"/>
    <x v="804"/>
    <x v="2"/>
    <s v="United States"/>
    <s v="Central"/>
    <s v="Michigan"/>
    <s v="Sault Sainte Marie"/>
    <n v="49783"/>
    <d v="2015-02-27T00:00:00"/>
    <d v="2015-02-28T00:00:00"/>
    <s v="Regular Air"/>
    <x v="0"/>
    <x v="0"/>
    <x v="8"/>
    <x v="3"/>
    <x v="483"/>
    <n v="2.08"/>
    <x v="4"/>
    <n v="14.56"/>
    <n v="1.04"/>
    <n v="7.28"/>
    <n v="1.49"/>
    <n v="5.79"/>
    <s v="No"/>
    <n v="0"/>
    <n v="5.79"/>
  </r>
  <r>
    <n v="22582"/>
    <n v="88136"/>
    <s v="Medium"/>
    <n v="2466"/>
    <x v="804"/>
    <x v="2"/>
    <s v="United States"/>
    <s v="Central"/>
    <s v="Michigan"/>
    <s v="Sault Sainte Marie"/>
    <n v="49783"/>
    <d v="2015-02-27T00:00:00"/>
    <d v="2015-02-28T00:00:00"/>
    <s v="Express Air"/>
    <x v="0"/>
    <x v="2"/>
    <x v="13"/>
    <x v="3"/>
    <x v="762"/>
    <n v="53.98"/>
    <x v="15"/>
    <n v="431.84"/>
    <n v="32.387999999999998"/>
    <n v="259.10399999999998"/>
    <n v="5.5"/>
    <n v="167.23599999999999"/>
    <s v="No"/>
    <n v="0"/>
    <n v="167.23599999999999"/>
  </r>
  <r>
    <n v="22583"/>
    <n v="88136"/>
    <s v="Medium"/>
    <n v="2466"/>
    <x v="804"/>
    <x v="2"/>
    <s v="United States"/>
    <s v="Central"/>
    <s v="Michigan"/>
    <s v="Sault Sainte Marie"/>
    <n v="49783"/>
    <d v="2015-02-27T00:00:00"/>
    <d v="2015-02-27T00:00:00"/>
    <s v="Regular Air"/>
    <x v="0"/>
    <x v="0"/>
    <x v="7"/>
    <x v="3"/>
    <x v="763"/>
    <n v="4.9800000000000004"/>
    <x v="4"/>
    <n v="34.86"/>
    <n v="2.4900000000000002"/>
    <n v="17.43"/>
    <n v="5.0199999999999996"/>
    <n v="12.41"/>
    <s v="No"/>
    <n v="0"/>
    <n v="12.41"/>
  </r>
  <r>
    <n v="19766"/>
    <n v="88135"/>
    <s v="Critical"/>
    <n v="2468"/>
    <x v="805"/>
    <x v="3"/>
    <s v="United States"/>
    <s v="South"/>
    <s v="North Carolina"/>
    <s v="Salisbury"/>
    <n v="28144"/>
    <d v="2015-04-27T00:00:00"/>
    <d v="2015-04-29T00:00:00"/>
    <s v="Express Air"/>
    <x v="1"/>
    <x v="0"/>
    <x v="8"/>
    <x v="3"/>
    <x v="86"/>
    <n v="58.1"/>
    <x v="17"/>
    <n v="174.3"/>
    <n v="29.05"/>
    <n v="87.15"/>
    <n v="1.49"/>
    <n v="85.660000000000011"/>
    <s v="No"/>
    <n v="0"/>
    <n v="85.660000000000011"/>
  </r>
  <r>
    <n v="18684"/>
    <n v="88137"/>
    <s v="Critical"/>
    <n v="2468"/>
    <x v="805"/>
    <x v="3"/>
    <s v="United States"/>
    <s v="South"/>
    <s v="North Carolina"/>
    <s v="Salisbury"/>
    <n v="28144"/>
    <d v="2015-03-13T00:00:00"/>
    <d v="2015-03-14T00:00:00"/>
    <s v="Regular Air"/>
    <x v="0"/>
    <x v="2"/>
    <x v="5"/>
    <x v="3"/>
    <x v="586"/>
    <n v="65.989999999999995"/>
    <x v="13"/>
    <n v="857.86999999999989"/>
    <n v="39.593999999999994"/>
    <n v="514.72199999999998"/>
    <n v="8.99"/>
    <n v="334.1579999999999"/>
    <s v="No"/>
    <n v="0"/>
    <n v="334.1579999999999"/>
  </r>
  <r>
    <n v="26057"/>
    <n v="86514"/>
    <s v="Low"/>
    <n v="2472"/>
    <x v="806"/>
    <x v="2"/>
    <s v="United States"/>
    <s v="Central"/>
    <s v="Illinois"/>
    <s v="Joliet"/>
    <n v="60432"/>
    <d v="2015-02-21T00:00:00"/>
    <d v="2015-02-21T00:00:00"/>
    <s v="Express Air"/>
    <x v="1"/>
    <x v="0"/>
    <x v="9"/>
    <x v="3"/>
    <x v="41"/>
    <n v="4.91"/>
    <x v="5"/>
    <n v="49.1"/>
    <n v="2.4550000000000001"/>
    <n v="24.55"/>
    <n v="0.5"/>
    <n v="24.05"/>
    <s v="No"/>
    <n v="0"/>
    <n v="24.05"/>
  </r>
  <r>
    <n v="24584"/>
    <n v="91000"/>
    <s v="Critical"/>
    <n v="2481"/>
    <x v="807"/>
    <x v="3"/>
    <s v="United States"/>
    <s v="South"/>
    <s v="Louisiana"/>
    <s v="Lafayette"/>
    <n v="70506"/>
    <d v="2015-04-06T00:00:00"/>
    <d v="2015-04-08T00:00:00"/>
    <s v="Express Air"/>
    <x v="0"/>
    <x v="0"/>
    <x v="8"/>
    <x v="3"/>
    <x v="314"/>
    <n v="5.18"/>
    <x v="33"/>
    <n v="72.52"/>
    <n v="2.59"/>
    <n v="36.26"/>
    <n v="5.74"/>
    <n v="30.519999999999996"/>
    <s v="No"/>
    <n v="0"/>
    <n v="30.519999999999996"/>
  </r>
  <r>
    <n v="24568"/>
    <n v="88998"/>
    <s v="Medium"/>
    <n v="2484"/>
    <x v="808"/>
    <x v="3"/>
    <s v="United States"/>
    <s v="South"/>
    <s v="Florida"/>
    <s v="Winter Haven"/>
    <n v="33881"/>
    <d v="2015-03-13T00:00:00"/>
    <d v="2015-03-14T00:00:00"/>
    <s v="Regular Air"/>
    <x v="0"/>
    <x v="0"/>
    <x v="7"/>
    <x v="3"/>
    <x v="744"/>
    <n v="6.48"/>
    <x v="3"/>
    <n v="103.68"/>
    <n v="3.24"/>
    <n v="51.84"/>
    <n v="7.91"/>
    <n v="43.930000000000007"/>
    <s v="No"/>
    <n v="0"/>
    <n v="43.930000000000007"/>
  </r>
  <r>
    <n v="24569"/>
    <n v="88998"/>
    <s v="Medium"/>
    <n v="2484"/>
    <x v="808"/>
    <x v="3"/>
    <s v="United States"/>
    <s v="South"/>
    <s v="Florida"/>
    <s v="Winter Haven"/>
    <n v="33881"/>
    <d v="2015-03-13T00:00:00"/>
    <d v="2015-03-14T00:00:00"/>
    <s v="Regular Air"/>
    <x v="0"/>
    <x v="0"/>
    <x v="10"/>
    <x v="3"/>
    <x v="764"/>
    <n v="111.03"/>
    <x v="15"/>
    <n v="888.24"/>
    <n v="55.515000000000001"/>
    <n v="444.12"/>
    <n v="8.64"/>
    <n v="435.48"/>
    <s v="No"/>
    <n v="0"/>
    <n v="435.48"/>
  </r>
  <r>
    <n v="22028"/>
    <n v="91414"/>
    <s v="High"/>
    <n v="2486"/>
    <x v="809"/>
    <x v="3"/>
    <s v="United States"/>
    <s v="South"/>
    <s v="Georgia"/>
    <s v="Statesboro"/>
    <n v="30458"/>
    <d v="2015-02-06T00:00:00"/>
    <d v="2015-02-07T00:00:00"/>
    <s v="Regular Air"/>
    <x v="2"/>
    <x v="1"/>
    <x v="11"/>
    <x v="6"/>
    <x v="737"/>
    <n v="71.37"/>
    <x v="0"/>
    <n v="285.48"/>
    <n v="35.685000000000002"/>
    <n v="142.74"/>
    <n v="69"/>
    <n v="73.740000000000009"/>
    <s v="No"/>
    <n v="0"/>
    <n v="73.740000000000009"/>
  </r>
  <r>
    <n v="22029"/>
    <n v="91414"/>
    <s v="High"/>
    <n v="2486"/>
    <x v="809"/>
    <x v="3"/>
    <s v="United States"/>
    <s v="South"/>
    <s v="Georgia"/>
    <s v="Statesboro"/>
    <n v="30458"/>
    <d v="2015-02-06T00:00:00"/>
    <d v="2015-02-08T00:00:00"/>
    <s v="Express Air"/>
    <x v="2"/>
    <x v="2"/>
    <x v="5"/>
    <x v="3"/>
    <x v="545"/>
    <n v="205.99"/>
    <x v="12"/>
    <n v="205.99"/>
    <n v="123.59399999999999"/>
    <n v="123.59399999999999"/>
    <n v="8.99"/>
    <n v="73.40600000000002"/>
    <s v="No"/>
    <n v="0"/>
    <n v="73.40600000000002"/>
  </r>
  <r>
    <n v="23495"/>
    <n v="91416"/>
    <s v="Low"/>
    <n v="2486"/>
    <x v="809"/>
    <x v="3"/>
    <s v="United States"/>
    <s v="South"/>
    <s v="Georgia"/>
    <s v="Statesboro"/>
    <n v="30458"/>
    <d v="2015-02-03T00:00:00"/>
    <d v="2015-02-05T00:00:00"/>
    <s v="Delivery Truck"/>
    <x v="2"/>
    <x v="1"/>
    <x v="1"/>
    <x v="1"/>
    <x v="646"/>
    <n v="180.98"/>
    <x v="21"/>
    <n v="1990.78"/>
    <n v="90.49"/>
    <n v="995.39"/>
    <n v="30"/>
    <n v="965.39"/>
    <s v="No"/>
    <n v="0"/>
    <n v="965.39"/>
  </r>
  <r>
    <n v="23983"/>
    <n v="91415"/>
    <s v="Not Specified"/>
    <n v="2487"/>
    <x v="810"/>
    <x v="3"/>
    <s v="United States"/>
    <s v="South"/>
    <s v="Georgia"/>
    <s v="Tucker"/>
    <n v="30084"/>
    <d v="2015-06-20T00:00:00"/>
    <d v="2015-06-21T00:00:00"/>
    <s v="Regular Air"/>
    <x v="2"/>
    <x v="0"/>
    <x v="9"/>
    <x v="3"/>
    <x v="675"/>
    <n v="3.08"/>
    <x v="33"/>
    <n v="43.120000000000005"/>
    <n v="1.54"/>
    <n v="21.560000000000002"/>
    <n v="0.99"/>
    <n v="20.570000000000004"/>
    <s v="No"/>
    <n v="0"/>
    <n v="20.570000000000004"/>
  </r>
  <r>
    <n v="23984"/>
    <n v="91415"/>
    <s v="Not Specified"/>
    <n v="2487"/>
    <x v="810"/>
    <x v="3"/>
    <s v="United States"/>
    <s v="South"/>
    <s v="Georgia"/>
    <s v="Tucker"/>
    <n v="30084"/>
    <d v="2015-06-20T00:00:00"/>
    <d v="2015-06-21T00:00:00"/>
    <s v="Regular Air"/>
    <x v="2"/>
    <x v="0"/>
    <x v="0"/>
    <x v="0"/>
    <x v="732"/>
    <n v="2.78"/>
    <x v="8"/>
    <n v="50.04"/>
    <n v="1.39"/>
    <n v="25.02"/>
    <n v="1.25"/>
    <n v="23.77"/>
    <s v="No"/>
    <n v="0"/>
    <n v="23.77"/>
  </r>
  <r>
    <n v="24476"/>
    <n v="91417"/>
    <s v="Not Specified"/>
    <n v="2487"/>
    <x v="810"/>
    <x v="3"/>
    <s v="United States"/>
    <s v="South"/>
    <s v="Georgia"/>
    <s v="Tucker"/>
    <n v="30084"/>
    <d v="2015-06-02T00:00:00"/>
    <d v="2015-06-03T00:00:00"/>
    <s v="Express Air"/>
    <x v="2"/>
    <x v="1"/>
    <x v="2"/>
    <x v="6"/>
    <x v="580"/>
    <n v="136.97999999999999"/>
    <x v="15"/>
    <n v="1095.8399999999999"/>
    <n v="68.489999999999995"/>
    <n v="547.91999999999996"/>
    <n v="24.49"/>
    <n v="523.42999999999995"/>
    <s v="No"/>
    <n v="0"/>
    <n v="523.42999999999995"/>
  </r>
  <r>
    <n v="20065"/>
    <n v="86887"/>
    <s v="High"/>
    <n v="2488"/>
    <x v="811"/>
    <x v="3"/>
    <s v="United States"/>
    <s v="South"/>
    <s v="Arkansas"/>
    <s v="Cabot"/>
    <n v="72023"/>
    <d v="2015-04-09T00:00:00"/>
    <d v="2015-04-09T00:00:00"/>
    <s v="Regular Air"/>
    <x v="3"/>
    <x v="0"/>
    <x v="9"/>
    <x v="3"/>
    <x v="41"/>
    <n v="4.91"/>
    <x v="23"/>
    <n v="44.19"/>
    <n v="2.4550000000000001"/>
    <n v="22.094999999999999"/>
    <n v="0.5"/>
    <n v="21.594999999999999"/>
    <s v="No"/>
    <n v="0"/>
    <n v="21.594999999999999"/>
  </r>
  <r>
    <n v="20066"/>
    <n v="86887"/>
    <s v="High"/>
    <n v="2488"/>
    <x v="811"/>
    <x v="3"/>
    <s v="United States"/>
    <s v="South"/>
    <s v="Arkansas"/>
    <s v="Cabot"/>
    <n v="72023"/>
    <d v="2015-04-09T00:00:00"/>
    <d v="2015-04-10T00:00:00"/>
    <s v="Regular Air"/>
    <x v="3"/>
    <x v="0"/>
    <x v="0"/>
    <x v="2"/>
    <x v="765"/>
    <n v="28.15"/>
    <x v="21"/>
    <n v="309.64999999999998"/>
    <n v="14.074999999999999"/>
    <n v="154.82499999999999"/>
    <n v="6.17"/>
    <n v="148.655"/>
    <s v="No"/>
    <n v="0"/>
    <n v="148.655"/>
  </r>
  <r>
    <n v="20602"/>
    <n v="86883"/>
    <s v="High"/>
    <n v="2489"/>
    <x v="812"/>
    <x v="0"/>
    <s v="United States"/>
    <s v="West"/>
    <s v="California"/>
    <s v="Concord"/>
    <n v="94521"/>
    <d v="2015-02-11T00:00:00"/>
    <d v="2015-02-13T00:00:00"/>
    <s v="Delivery Truck"/>
    <x v="3"/>
    <x v="2"/>
    <x v="6"/>
    <x v="1"/>
    <x v="220"/>
    <n v="2036.48"/>
    <x v="14"/>
    <n v="4072.96"/>
    <n v="1221.8879999999999"/>
    <n v="2443.7759999999998"/>
    <n v="14.7"/>
    <n v="1614.4840000000002"/>
    <s v="No"/>
    <n v="0"/>
    <n v="1614.4840000000002"/>
  </r>
  <r>
    <n v="21212"/>
    <n v="86885"/>
    <s v="Medium"/>
    <n v="2489"/>
    <x v="812"/>
    <x v="0"/>
    <s v="United States"/>
    <s v="West"/>
    <s v="California"/>
    <s v="Concord"/>
    <n v="94521"/>
    <d v="2015-04-26T00:00:00"/>
    <d v="2015-04-27T00:00:00"/>
    <s v="Regular Air"/>
    <x v="1"/>
    <x v="0"/>
    <x v="10"/>
    <x v="3"/>
    <x v="260"/>
    <n v="419.19"/>
    <x v="29"/>
    <n v="2095.9499999999998"/>
    <n v="209.595"/>
    <n v="1047.9749999999999"/>
    <n v="19.989999999999998"/>
    <n v="1027.9849999999999"/>
    <s v="No"/>
    <n v="0"/>
    <n v="1027.9849999999999"/>
  </r>
  <r>
    <n v="21338"/>
    <n v="86886"/>
    <s v="Not Specified"/>
    <n v="2489"/>
    <x v="812"/>
    <x v="0"/>
    <s v="United States"/>
    <s v="West"/>
    <s v="California"/>
    <s v="Concord"/>
    <n v="94521"/>
    <d v="2015-01-12T00:00:00"/>
    <d v="2015-01-12T00:00:00"/>
    <s v="Regular Air"/>
    <x v="1"/>
    <x v="2"/>
    <x v="5"/>
    <x v="3"/>
    <x v="264"/>
    <n v="65.989999999999995"/>
    <x v="23"/>
    <n v="593.91"/>
    <n v="39.593999999999994"/>
    <n v="356.34599999999995"/>
    <n v="8.8000000000000007"/>
    <n v="228.76400000000001"/>
    <s v="No"/>
    <n v="0"/>
    <n v="228.76400000000001"/>
  </r>
  <r>
    <n v="24856"/>
    <n v="86884"/>
    <s v="Critical"/>
    <n v="2490"/>
    <x v="813"/>
    <x v="0"/>
    <s v="United States"/>
    <s v="West"/>
    <s v="California"/>
    <s v="Costa Mesa"/>
    <n v="92627"/>
    <d v="2015-02-14T00:00:00"/>
    <d v="2015-02-16T00:00:00"/>
    <s v="Delivery Truck"/>
    <x v="1"/>
    <x v="1"/>
    <x v="11"/>
    <x v="5"/>
    <x v="553"/>
    <n v="348.21"/>
    <x v="14"/>
    <n v="696.42"/>
    <n v="174.10499999999999"/>
    <n v="348.21"/>
    <n v="40.19"/>
    <n v="308.02"/>
    <s v="No"/>
    <n v="0"/>
    <n v="308.02"/>
  </r>
  <r>
    <n v="21339"/>
    <n v="86886"/>
    <s v="Not Specified"/>
    <n v="2490"/>
    <x v="813"/>
    <x v="0"/>
    <s v="United States"/>
    <s v="West"/>
    <s v="California"/>
    <s v="Costa Mesa"/>
    <n v="92627"/>
    <d v="2015-01-12T00:00:00"/>
    <d v="2015-01-14T00:00:00"/>
    <s v="Express Air"/>
    <x v="1"/>
    <x v="2"/>
    <x v="13"/>
    <x v="2"/>
    <x v="766"/>
    <n v="10.01"/>
    <x v="21"/>
    <n v="110.11"/>
    <n v="6.0059999999999993"/>
    <n v="66.065999999999988"/>
    <n v="1.99"/>
    <n v="42.054000000000009"/>
    <s v="No"/>
    <n v="0"/>
    <n v="42.054000000000009"/>
  </r>
  <r>
    <n v="6856"/>
    <n v="48836"/>
    <s v="Critical"/>
    <n v="2491"/>
    <x v="814"/>
    <x v="0"/>
    <s v="United States"/>
    <s v="West"/>
    <s v="California"/>
    <s v="Los Angeles"/>
    <n v="90045"/>
    <d v="2015-02-14T00:00:00"/>
    <d v="2015-02-16T00:00:00"/>
    <s v="Delivery Truck"/>
    <x v="1"/>
    <x v="1"/>
    <x v="11"/>
    <x v="5"/>
    <x v="553"/>
    <n v="348.21"/>
    <x v="15"/>
    <n v="2785.68"/>
    <n v="174.10499999999999"/>
    <n v="1392.84"/>
    <n v="40.19"/>
    <n v="1352.6499999999999"/>
    <s v="No"/>
    <n v="0"/>
    <n v="1352.6499999999999"/>
  </r>
  <r>
    <n v="1617"/>
    <n v="11712"/>
    <s v="Low"/>
    <n v="2491"/>
    <x v="814"/>
    <x v="0"/>
    <s v="United States"/>
    <s v="West"/>
    <s v="California"/>
    <s v="Los Angeles"/>
    <n v="90045"/>
    <d v="2015-04-26T00:00:00"/>
    <d v="2015-04-28T00:00:00"/>
    <s v="Regular Air"/>
    <x v="3"/>
    <x v="0"/>
    <x v="0"/>
    <x v="0"/>
    <x v="579"/>
    <n v="4.28"/>
    <x v="23"/>
    <n v="38.520000000000003"/>
    <n v="2.14"/>
    <n v="19.260000000000002"/>
    <n v="0.94"/>
    <n v="18.32"/>
    <s v="No"/>
    <n v="0"/>
    <n v="18.32"/>
  </r>
  <r>
    <n v="3212"/>
    <n v="23042"/>
    <s v="Medium"/>
    <n v="2491"/>
    <x v="814"/>
    <x v="0"/>
    <s v="United States"/>
    <s v="West"/>
    <s v="California"/>
    <s v="Los Angeles"/>
    <n v="90045"/>
    <d v="2015-04-26T00:00:00"/>
    <d v="2015-04-27T00:00:00"/>
    <s v="Regular Air"/>
    <x v="1"/>
    <x v="0"/>
    <x v="10"/>
    <x v="3"/>
    <x v="260"/>
    <n v="419.19"/>
    <x v="16"/>
    <n v="8383.7999999999993"/>
    <n v="209.595"/>
    <n v="4191.8999999999996"/>
    <n v="19.989999999999998"/>
    <n v="4171.91"/>
    <s v="No"/>
    <n v="0"/>
    <n v="4171.91"/>
  </r>
  <r>
    <n v="3338"/>
    <n v="23877"/>
    <s v="Not Specified"/>
    <n v="2491"/>
    <x v="814"/>
    <x v="0"/>
    <s v="United States"/>
    <s v="West"/>
    <s v="California"/>
    <s v="Los Angeles"/>
    <n v="90045"/>
    <d v="2015-01-12T00:00:00"/>
    <d v="2015-01-12T00:00:00"/>
    <s v="Regular Air"/>
    <x v="1"/>
    <x v="2"/>
    <x v="5"/>
    <x v="3"/>
    <x v="264"/>
    <n v="65.989999999999995"/>
    <x v="25"/>
    <n v="2441.6299999999997"/>
    <n v="39.593999999999994"/>
    <n v="1464.9779999999998"/>
    <n v="8.8000000000000007"/>
    <n v="967.85199999999986"/>
    <s v="No"/>
    <n v="0"/>
    <n v="967.85199999999986"/>
  </r>
  <r>
    <n v="3339"/>
    <n v="23877"/>
    <s v="Not Specified"/>
    <n v="2491"/>
    <x v="814"/>
    <x v="0"/>
    <s v="United States"/>
    <s v="West"/>
    <s v="California"/>
    <s v="Los Angeles"/>
    <n v="90045"/>
    <d v="2015-01-12T00:00:00"/>
    <d v="2015-01-14T00:00:00"/>
    <s v="Express Air"/>
    <x v="1"/>
    <x v="2"/>
    <x v="13"/>
    <x v="2"/>
    <x v="766"/>
    <n v="10.01"/>
    <x v="58"/>
    <n v="420.42"/>
    <n v="6.0059999999999993"/>
    <n v="252.25199999999998"/>
    <n v="1.99"/>
    <n v="166.17800000000003"/>
    <s v="No"/>
    <n v="0"/>
    <n v="166.17800000000003"/>
  </r>
  <r>
    <n v="2065"/>
    <n v="14785"/>
    <s v="High"/>
    <n v="2491"/>
    <x v="814"/>
    <x v="0"/>
    <s v="United States"/>
    <s v="West"/>
    <s v="California"/>
    <s v="Los Angeles"/>
    <n v="90045"/>
    <d v="2015-04-09T00:00:00"/>
    <d v="2015-04-09T00:00:00"/>
    <s v="Regular Air"/>
    <x v="3"/>
    <x v="0"/>
    <x v="9"/>
    <x v="3"/>
    <x v="41"/>
    <n v="4.91"/>
    <x v="47"/>
    <n v="176.76"/>
    <n v="2.4550000000000001"/>
    <n v="88.38"/>
    <n v="0.5"/>
    <n v="87.88"/>
    <s v="No"/>
    <n v="0"/>
    <n v="87.88"/>
  </r>
  <r>
    <n v="2066"/>
    <n v="14785"/>
    <s v="High"/>
    <n v="2491"/>
    <x v="814"/>
    <x v="0"/>
    <s v="United States"/>
    <s v="West"/>
    <s v="California"/>
    <s v="Los Angeles"/>
    <n v="90045"/>
    <d v="2015-04-09T00:00:00"/>
    <d v="2015-04-10T00:00:00"/>
    <s v="Regular Air"/>
    <x v="3"/>
    <x v="0"/>
    <x v="0"/>
    <x v="2"/>
    <x v="765"/>
    <n v="28.15"/>
    <x v="43"/>
    <n v="1266.75"/>
    <n v="14.074999999999999"/>
    <n v="633.375"/>
    <n v="6.17"/>
    <n v="627.20500000000004"/>
    <s v="No"/>
    <n v="0"/>
    <n v="627.20500000000004"/>
  </r>
  <r>
    <n v="19617"/>
    <n v="86885"/>
    <s v="Low"/>
    <n v="2495"/>
    <x v="815"/>
    <x v="0"/>
    <s v="United States"/>
    <s v="West"/>
    <s v="Wyoming"/>
    <s v="Rock Springs"/>
    <n v="82901"/>
    <d v="2015-04-26T00:00:00"/>
    <d v="2015-04-28T00:00:00"/>
    <s v="Regular Air"/>
    <x v="3"/>
    <x v="0"/>
    <x v="0"/>
    <x v="0"/>
    <x v="579"/>
    <n v="4.28"/>
    <x v="14"/>
    <n v="8.56"/>
    <n v="2.14"/>
    <n v="4.28"/>
    <n v="0.94"/>
    <n v="3.3400000000000003"/>
    <s v="No"/>
    <n v="0"/>
    <n v="3.3400000000000003"/>
  </r>
  <r>
    <n v="2296"/>
    <n v="16547"/>
    <s v="Not Specified"/>
    <n v="2498"/>
    <x v="816"/>
    <x v="0"/>
    <s v="United States"/>
    <s v="West"/>
    <s v="California"/>
    <s v="San Diego"/>
    <n v="92024"/>
    <d v="2015-02-18T00:00:00"/>
    <d v="2015-02-20T00:00:00"/>
    <s v="Delivery Truck"/>
    <x v="0"/>
    <x v="1"/>
    <x v="1"/>
    <x v="1"/>
    <x v="464"/>
    <n v="355.98"/>
    <x v="54"/>
    <n v="10679.400000000001"/>
    <n v="177.99"/>
    <n v="5339.7000000000007"/>
    <n v="58.92"/>
    <n v="5280.7800000000007"/>
    <s v="No"/>
    <n v="0"/>
    <n v="5280.7800000000007"/>
  </r>
  <r>
    <n v="2297"/>
    <n v="16547"/>
    <s v="Not Specified"/>
    <n v="2498"/>
    <x v="816"/>
    <x v="0"/>
    <s v="United States"/>
    <s v="West"/>
    <s v="California"/>
    <s v="San Diego"/>
    <n v="92024"/>
    <d v="2015-02-18T00:00:00"/>
    <d v="2015-02-18T00:00:00"/>
    <s v="Delivery Truck"/>
    <x v="0"/>
    <x v="1"/>
    <x v="11"/>
    <x v="5"/>
    <x v="228"/>
    <n v="218.75"/>
    <x v="15"/>
    <n v="1750"/>
    <n v="109.375"/>
    <n v="875"/>
    <n v="69.64"/>
    <n v="805.36"/>
    <s v="No"/>
    <n v="0"/>
    <n v="805.36"/>
  </r>
  <r>
    <n v="7628"/>
    <n v="54567"/>
    <s v="Medium"/>
    <n v="2498"/>
    <x v="816"/>
    <x v="0"/>
    <s v="United States"/>
    <s v="West"/>
    <s v="California"/>
    <s v="San Diego"/>
    <n v="92024"/>
    <d v="2015-02-02T00:00:00"/>
    <d v="2015-02-04T00:00:00"/>
    <s v="Regular Air"/>
    <x v="2"/>
    <x v="1"/>
    <x v="2"/>
    <x v="3"/>
    <x v="593"/>
    <n v="6.28"/>
    <x v="50"/>
    <n v="351.68"/>
    <n v="3.14"/>
    <n v="175.84"/>
    <n v="5.41"/>
    <n v="170.43"/>
    <s v="No"/>
    <n v="0"/>
    <n v="170.43"/>
  </r>
  <r>
    <n v="2768"/>
    <n v="20007"/>
    <s v="Not Specified"/>
    <n v="2498"/>
    <x v="816"/>
    <x v="0"/>
    <s v="United States"/>
    <s v="West"/>
    <s v="California"/>
    <s v="San Diego"/>
    <n v="92024"/>
    <d v="2015-02-05T00:00:00"/>
    <d v="2015-02-06T00:00:00"/>
    <s v="Regular Air"/>
    <x v="2"/>
    <x v="0"/>
    <x v="0"/>
    <x v="0"/>
    <x v="15"/>
    <n v="1.68"/>
    <x v="59"/>
    <n v="147.84"/>
    <n v="0.84"/>
    <n v="73.92"/>
    <n v="1.57"/>
    <n v="72.350000000000009"/>
    <s v="No"/>
    <n v="0"/>
    <n v="72.350000000000009"/>
  </r>
  <r>
    <n v="20296"/>
    <n v="88319"/>
    <s v="Not Specified"/>
    <n v="2499"/>
    <x v="817"/>
    <x v="2"/>
    <s v="United States"/>
    <s v="Central"/>
    <s v="Illinois"/>
    <s v="Kankakee"/>
    <n v="60901"/>
    <d v="2015-02-18T00:00:00"/>
    <d v="2015-02-20T00:00:00"/>
    <s v="Delivery Truck"/>
    <x v="0"/>
    <x v="1"/>
    <x v="1"/>
    <x v="1"/>
    <x v="464"/>
    <n v="355.98"/>
    <x v="15"/>
    <n v="2847.84"/>
    <n v="177.99"/>
    <n v="1423.92"/>
    <n v="58.92"/>
    <n v="1365"/>
    <s v="No"/>
    <n v="0"/>
    <n v="1365"/>
  </r>
  <r>
    <n v="25628"/>
    <n v="88320"/>
    <s v="Medium"/>
    <n v="2500"/>
    <x v="818"/>
    <x v="2"/>
    <s v="United States"/>
    <s v="Central"/>
    <s v="Illinois"/>
    <s v="Lake In The Hills"/>
    <n v="60102"/>
    <d v="2015-02-02T00:00:00"/>
    <d v="2015-02-04T00:00:00"/>
    <s v="Regular Air"/>
    <x v="2"/>
    <x v="1"/>
    <x v="2"/>
    <x v="3"/>
    <x v="593"/>
    <n v="6.28"/>
    <x v="33"/>
    <n v="87.92"/>
    <n v="3.14"/>
    <n v="43.96"/>
    <n v="5.41"/>
    <n v="38.549999999999997"/>
    <s v="No"/>
    <n v="0"/>
    <n v="38.549999999999997"/>
  </r>
  <r>
    <n v="24899"/>
    <n v="91310"/>
    <s v="High"/>
    <n v="2502"/>
    <x v="819"/>
    <x v="2"/>
    <s v="United States"/>
    <s v="Central"/>
    <s v="Indiana"/>
    <s v="Munster"/>
    <n v="46321"/>
    <d v="2015-03-19T00:00:00"/>
    <d v="2015-03-19T00:00:00"/>
    <s v="Regular Air"/>
    <x v="1"/>
    <x v="0"/>
    <x v="8"/>
    <x v="3"/>
    <x v="662"/>
    <n v="24.92"/>
    <x v="17"/>
    <n v="74.760000000000005"/>
    <n v="12.46"/>
    <n v="37.380000000000003"/>
    <n v="12.98"/>
    <n v="24.400000000000002"/>
    <s v="No"/>
    <n v="0"/>
    <n v="24.400000000000002"/>
  </r>
  <r>
    <n v="24901"/>
    <n v="91310"/>
    <s v="High"/>
    <n v="2502"/>
    <x v="819"/>
    <x v="2"/>
    <s v="United States"/>
    <s v="Central"/>
    <s v="Indiana"/>
    <s v="Munster"/>
    <n v="46321"/>
    <d v="2015-03-19T00:00:00"/>
    <d v="2015-03-20T00:00:00"/>
    <s v="Express Air"/>
    <x v="1"/>
    <x v="0"/>
    <x v="7"/>
    <x v="3"/>
    <x v="554"/>
    <n v="12.28"/>
    <x v="4"/>
    <n v="85.96"/>
    <n v="6.14"/>
    <n v="42.98"/>
    <n v="6.35"/>
    <n v="36.629999999999995"/>
    <s v="No"/>
    <n v="0"/>
    <n v="36.629999999999995"/>
  </r>
  <r>
    <n v="18219"/>
    <n v="87033"/>
    <s v="Medium"/>
    <n v="2506"/>
    <x v="820"/>
    <x v="1"/>
    <s v="United States"/>
    <s v="East"/>
    <s v="Connecticut"/>
    <s v="Cheshire"/>
    <n v="6408"/>
    <d v="2015-06-05T00:00:00"/>
    <d v="2015-06-07T00:00:00"/>
    <s v="Regular Air"/>
    <x v="1"/>
    <x v="0"/>
    <x v="7"/>
    <x v="3"/>
    <x v="767"/>
    <n v="6.48"/>
    <x v="12"/>
    <n v="6.48"/>
    <n v="3.24"/>
    <n v="3.24"/>
    <n v="8.74"/>
    <n v="-5.5"/>
    <s v="No"/>
    <n v="0"/>
    <n v="-5.5"/>
  </r>
  <r>
    <n v="18217"/>
    <n v="87033"/>
    <s v="Medium"/>
    <n v="2507"/>
    <x v="821"/>
    <x v="1"/>
    <s v="United States"/>
    <s v="East"/>
    <s v="Maine"/>
    <s v="Bangor"/>
    <n v="4401"/>
    <d v="2015-06-05T00:00:00"/>
    <d v="2015-06-07T00:00:00"/>
    <s v="Express Air"/>
    <x v="1"/>
    <x v="2"/>
    <x v="16"/>
    <x v="6"/>
    <x v="199"/>
    <n v="699.99"/>
    <x v="41"/>
    <n v="10499.85"/>
    <n v="419.99399999999997"/>
    <n v="6299.91"/>
    <n v="24.49"/>
    <n v="4175.4500000000007"/>
    <s v="No"/>
    <n v="0"/>
    <n v="4175.4500000000007"/>
  </r>
  <r>
    <n v="23265"/>
    <n v="87031"/>
    <s v="Low"/>
    <n v="2508"/>
    <x v="822"/>
    <x v="1"/>
    <s v="United States"/>
    <s v="East"/>
    <s v="Maine"/>
    <s v="Sanford"/>
    <n v="4073"/>
    <d v="2015-01-08T00:00:00"/>
    <d v="2015-01-12T00:00:00"/>
    <s v="Regular Air"/>
    <x v="1"/>
    <x v="0"/>
    <x v="8"/>
    <x v="3"/>
    <x v="104"/>
    <n v="5.81"/>
    <x v="4"/>
    <n v="40.669999999999995"/>
    <n v="2.9049999999999998"/>
    <n v="20.334999999999997"/>
    <n v="8.49"/>
    <n v="11.844999999999997"/>
    <s v="No"/>
    <n v="0"/>
    <n v="11.844999999999997"/>
  </r>
  <r>
    <n v="21918"/>
    <n v="87029"/>
    <s v="Medium"/>
    <n v="2509"/>
    <x v="823"/>
    <x v="1"/>
    <s v="United States"/>
    <s v="East"/>
    <s v="Maine"/>
    <s v="South Portland"/>
    <n v="4106"/>
    <d v="2015-05-05T00:00:00"/>
    <d v="2015-05-05T00:00:00"/>
    <s v="Regular Air"/>
    <x v="1"/>
    <x v="0"/>
    <x v="7"/>
    <x v="3"/>
    <x v="768"/>
    <n v="30.98"/>
    <x v="41"/>
    <n v="464.7"/>
    <n v="15.49"/>
    <n v="232.35"/>
    <n v="9.18"/>
    <n v="223.17"/>
    <s v="No"/>
    <n v="0"/>
    <n v="223.17"/>
  </r>
  <r>
    <n v="21102"/>
    <n v="87030"/>
    <s v="Not Specified"/>
    <n v="2512"/>
    <x v="824"/>
    <x v="1"/>
    <s v="United States"/>
    <s v="East"/>
    <s v="Massachusetts"/>
    <s v="Cambridge"/>
    <n v="2138"/>
    <d v="2015-06-15T00:00:00"/>
    <d v="2015-06-17T00:00:00"/>
    <s v="Regular Air"/>
    <x v="1"/>
    <x v="0"/>
    <x v="7"/>
    <x v="3"/>
    <x v="769"/>
    <n v="6.48"/>
    <x v="22"/>
    <n v="123.12"/>
    <n v="3.24"/>
    <n v="61.56"/>
    <n v="9.5399999999999991"/>
    <n v="52.02"/>
    <s v="No"/>
    <n v="0"/>
    <n v="52.02"/>
  </r>
  <r>
    <n v="18220"/>
    <n v="87033"/>
    <s v="Medium"/>
    <n v="2516"/>
    <x v="825"/>
    <x v="1"/>
    <s v="United States"/>
    <s v="East"/>
    <s v="New Jersey"/>
    <s v="Englewood"/>
    <n v="7631"/>
    <d v="2015-06-05T00:00:00"/>
    <d v="2015-06-07T00:00:00"/>
    <s v="Regular Air"/>
    <x v="1"/>
    <x v="0"/>
    <x v="10"/>
    <x v="3"/>
    <x v="206"/>
    <n v="17.149999999999999"/>
    <x v="21"/>
    <n v="188.64999999999998"/>
    <n v="8.5749999999999993"/>
    <n v="94.324999999999989"/>
    <n v="4.96"/>
    <n v="89.364999999999995"/>
    <s v="No"/>
    <n v="0"/>
    <n v="89.364999999999995"/>
  </r>
  <r>
    <n v="18221"/>
    <n v="87033"/>
    <s v="Medium"/>
    <n v="2520"/>
    <x v="826"/>
    <x v="1"/>
    <s v="United States"/>
    <s v="East"/>
    <s v="Rhode Island"/>
    <s v="Providence"/>
    <n v="2908"/>
    <d v="2015-06-05T00:00:00"/>
    <d v="2015-06-06T00:00:00"/>
    <s v="Regular Air"/>
    <x v="1"/>
    <x v="0"/>
    <x v="7"/>
    <x v="3"/>
    <x v="699"/>
    <n v="30.98"/>
    <x v="1"/>
    <n v="371.76"/>
    <n v="15.49"/>
    <n v="185.88"/>
    <n v="8.74"/>
    <n v="177.14"/>
    <s v="No"/>
    <n v="0"/>
    <n v="177.14"/>
  </r>
  <r>
    <n v="25463"/>
    <n v="87032"/>
    <s v="Medium"/>
    <n v="2521"/>
    <x v="827"/>
    <x v="2"/>
    <s v="United States"/>
    <s v="Central"/>
    <s v="Texas"/>
    <s v="Corsicana"/>
    <n v="75109"/>
    <d v="2015-02-18T00:00:00"/>
    <d v="2015-02-21T00:00:00"/>
    <s v="Regular Air"/>
    <x v="1"/>
    <x v="2"/>
    <x v="5"/>
    <x v="3"/>
    <x v="32"/>
    <n v="175.99"/>
    <x v="41"/>
    <n v="2639.8500000000004"/>
    <n v="105.59400000000001"/>
    <n v="1583.91"/>
    <n v="4.99"/>
    <n v="1050.9500000000003"/>
    <s v="No"/>
    <n v="0"/>
    <n v="1050.9500000000003"/>
  </r>
  <r>
    <n v="18218"/>
    <n v="87033"/>
    <s v="Medium"/>
    <n v="2522"/>
    <x v="828"/>
    <x v="1"/>
    <s v="United States"/>
    <s v="East"/>
    <s v="Vermont"/>
    <s v="Burlington"/>
    <n v="5401"/>
    <d v="2015-06-05T00:00:00"/>
    <d v="2015-06-08T00:00:00"/>
    <s v="Delivery Truck"/>
    <x v="1"/>
    <x v="2"/>
    <x v="6"/>
    <x v="1"/>
    <x v="203"/>
    <n v="1360.14"/>
    <x v="6"/>
    <n v="8160.84"/>
    <n v="816.08400000000006"/>
    <n v="4896.5040000000008"/>
    <n v="14.7"/>
    <n v="3249.6359999999995"/>
    <s v="No"/>
    <n v="0"/>
    <n v="3249.6359999999995"/>
  </r>
  <r>
    <n v="18866"/>
    <n v="87208"/>
    <s v="Critical"/>
    <n v="2526"/>
    <x v="829"/>
    <x v="3"/>
    <s v="United States"/>
    <s v="South"/>
    <s v="Louisiana"/>
    <s v="Lafayette"/>
    <n v="70506"/>
    <d v="2015-05-23T00:00:00"/>
    <d v="2015-05-25T00:00:00"/>
    <s v="Regular Air"/>
    <x v="0"/>
    <x v="0"/>
    <x v="8"/>
    <x v="3"/>
    <x v="542"/>
    <n v="2.16"/>
    <x v="40"/>
    <n v="51.84"/>
    <n v="1.08"/>
    <n v="25.92"/>
    <n v="6.05"/>
    <n v="19.87"/>
    <s v="No"/>
    <n v="0"/>
    <n v="19.87"/>
  </r>
  <r>
    <n v="18867"/>
    <n v="87208"/>
    <s v="Critical"/>
    <n v="2527"/>
    <x v="830"/>
    <x v="3"/>
    <s v="United States"/>
    <s v="South"/>
    <s v="Louisiana"/>
    <s v="Lake Charles"/>
    <n v="70601"/>
    <d v="2015-05-23T00:00:00"/>
    <d v="2015-05-25T00:00:00"/>
    <s v="Regular Air"/>
    <x v="0"/>
    <x v="0"/>
    <x v="0"/>
    <x v="2"/>
    <x v="731"/>
    <n v="21.38"/>
    <x v="17"/>
    <n v="64.14"/>
    <n v="10.69"/>
    <n v="32.07"/>
    <n v="8.99"/>
    <n v="23.08"/>
    <s v="No"/>
    <n v="0"/>
    <n v="23.08"/>
  </r>
  <r>
    <n v="20254"/>
    <n v="87451"/>
    <s v="High"/>
    <n v="2530"/>
    <x v="831"/>
    <x v="0"/>
    <s v="United States"/>
    <s v="West"/>
    <s v="California"/>
    <s v="Apple Valley"/>
    <n v="92307"/>
    <d v="2015-03-29T00:00:00"/>
    <d v="2015-03-30T00:00:00"/>
    <s v="Regular Air"/>
    <x v="2"/>
    <x v="2"/>
    <x v="13"/>
    <x v="3"/>
    <x v="456"/>
    <n v="40.98"/>
    <x v="4"/>
    <n v="286.85999999999996"/>
    <n v="24.587999999999997"/>
    <n v="172.11599999999999"/>
    <n v="6.5"/>
    <n v="108.24399999999997"/>
    <s v="No"/>
    <n v="0"/>
    <n v="108.24399999999997"/>
  </r>
  <r>
    <n v="23782"/>
    <n v="87452"/>
    <s v="Medium"/>
    <n v="2531"/>
    <x v="832"/>
    <x v="0"/>
    <s v="United States"/>
    <s v="West"/>
    <s v="California"/>
    <s v="Atascadero"/>
    <n v="93422"/>
    <d v="2015-05-02T00:00:00"/>
    <d v="2015-05-04T00:00:00"/>
    <s v="Regular Air"/>
    <x v="2"/>
    <x v="0"/>
    <x v="7"/>
    <x v="0"/>
    <x v="55"/>
    <n v="4"/>
    <x v="33"/>
    <n v="56"/>
    <n v="2"/>
    <n v="28"/>
    <n v="1.3"/>
    <n v="26.7"/>
    <s v="No"/>
    <n v="0"/>
    <n v="26.7"/>
  </r>
  <r>
    <n v="20255"/>
    <n v="87451"/>
    <s v="High"/>
    <n v="2534"/>
    <x v="833"/>
    <x v="1"/>
    <s v="United States"/>
    <s v="East"/>
    <s v="Maine"/>
    <s v="Bangor"/>
    <n v="4401"/>
    <d v="2015-03-29T00:00:00"/>
    <d v="2015-03-31T00:00:00"/>
    <s v="Regular Air"/>
    <x v="2"/>
    <x v="2"/>
    <x v="5"/>
    <x v="2"/>
    <x v="457"/>
    <n v="35.99"/>
    <x v="29"/>
    <n v="179.95000000000002"/>
    <n v="21.594000000000001"/>
    <n v="107.97"/>
    <n v="3.3"/>
    <n v="68.680000000000021"/>
    <s v="No"/>
    <n v="0"/>
    <n v="68.680000000000021"/>
  </r>
  <r>
    <n v="22839"/>
    <n v="91017"/>
    <s v="Not Specified"/>
    <n v="2539"/>
    <x v="834"/>
    <x v="3"/>
    <s v="United States"/>
    <s v="South"/>
    <s v="Florida"/>
    <s v="Winter Park"/>
    <n v="32789"/>
    <d v="2015-04-07T00:00:00"/>
    <d v="2015-04-08T00:00:00"/>
    <s v="Regular Air"/>
    <x v="1"/>
    <x v="0"/>
    <x v="9"/>
    <x v="3"/>
    <x v="585"/>
    <n v="12.53"/>
    <x v="29"/>
    <n v="62.65"/>
    <n v="6.2649999999999997"/>
    <n v="31.324999999999999"/>
    <n v="0.5"/>
    <n v="30.824999999999999"/>
    <s v="No"/>
    <n v="0"/>
    <n v="30.824999999999999"/>
  </r>
  <r>
    <n v="22840"/>
    <n v="91017"/>
    <s v="Not Specified"/>
    <n v="2540"/>
    <x v="835"/>
    <x v="3"/>
    <s v="United States"/>
    <s v="South"/>
    <s v="Florida"/>
    <s v="Winter Springs"/>
    <n v="32708"/>
    <d v="2015-04-07T00:00:00"/>
    <d v="2015-04-08T00:00:00"/>
    <s v="Regular Air"/>
    <x v="1"/>
    <x v="0"/>
    <x v="10"/>
    <x v="3"/>
    <x v="179"/>
    <n v="178.47"/>
    <x v="12"/>
    <n v="178.47"/>
    <n v="89.234999999999999"/>
    <n v="89.234999999999999"/>
    <n v="19.989999999999998"/>
    <n v="69.245000000000005"/>
    <s v="No"/>
    <n v="0"/>
    <n v="69.245000000000005"/>
  </r>
  <r>
    <n v="19031"/>
    <n v="87917"/>
    <s v="Medium"/>
    <n v="2543"/>
    <x v="836"/>
    <x v="3"/>
    <s v="United States"/>
    <s v="South"/>
    <s v="Virginia"/>
    <s v="Richmond"/>
    <n v="23223"/>
    <d v="2015-06-11T00:00:00"/>
    <d v="2015-06-12T00:00:00"/>
    <s v="Regular Air"/>
    <x v="2"/>
    <x v="1"/>
    <x v="2"/>
    <x v="2"/>
    <x v="770"/>
    <n v="15.68"/>
    <x v="7"/>
    <n v="266.56"/>
    <n v="7.84"/>
    <n v="133.28"/>
    <n v="3.73"/>
    <n v="129.55000000000001"/>
    <s v="No"/>
    <n v="0"/>
    <n v="129.55000000000001"/>
  </r>
  <r>
    <n v="19032"/>
    <n v="87917"/>
    <s v="Medium"/>
    <n v="2543"/>
    <x v="836"/>
    <x v="3"/>
    <s v="United States"/>
    <s v="South"/>
    <s v="Virginia"/>
    <s v="Richmond"/>
    <n v="23223"/>
    <d v="2015-06-11T00:00:00"/>
    <d v="2015-06-12T00:00:00"/>
    <s v="Regular Air"/>
    <x v="2"/>
    <x v="2"/>
    <x v="5"/>
    <x v="3"/>
    <x v="736"/>
    <n v="195.99"/>
    <x v="22"/>
    <n v="3723.8100000000004"/>
    <n v="117.59399999999999"/>
    <n v="2234.2860000000001"/>
    <n v="4.2"/>
    <n v="1485.3240000000003"/>
    <s v="No"/>
    <n v="0"/>
    <n v="1485.3240000000003"/>
  </r>
  <r>
    <n v="19902"/>
    <n v="87915"/>
    <s v="Medium"/>
    <n v="2545"/>
    <x v="837"/>
    <x v="3"/>
    <s v="United States"/>
    <s v="South"/>
    <s v="Virginia"/>
    <s v="Springfield"/>
    <n v="22153"/>
    <d v="2015-03-10T00:00:00"/>
    <d v="2015-03-12T00:00:00"/>
    <s v="Express Air"/>
    <x v="1"/>
    <x v="2"/>
    <x v="6"/>
    <x v="3"/>
    <x v="23"/>
    <n v="99.99"/>
    <x v="14"/>
    <n v="199.98"/>
    <n v="59.993999999999993"/>
    <n v="119.98799999999999"/>
    <n v="19.989999999999998"/>
    <n v="60.00200000000001"/>
    <s v="No"/>
    <n v="0"/>
    <n v="60.00200000000001"/>
  </r>
  <r>
    <n v="25460"/>
    <n v="87916"/>
    <s v="Low"/>
    <n v="2547"/>
    <x v="838"/>
    <x v="3"/>
    <s v="United States"/>
    <s v="South"/>
    <s v="Virginia"/>
    <s v="Virginia Beach"/>
    <n v="23464"/>
    <d v="2015-04-19T00:00:00"/>
    <d v="2015-04-19T00:00:00"/>
    <s v="Regular Air"/>
    <x v="2"/>
    <x v="0"/>
    <x v="7"/>
    <x v="3"/>
    <x v="769"/>
    <n v="6.48"/>
    <x v="12"/>
    <n v="6.48"/>
    <n v="3.24"/>
    <n v="3.24"/>
    <n v="9.5399999999999991"/>
    <n v="-6.2999999999999989"/>
    <s v="No"/>
    <n v="0"/>
    <n v="-6.2999999999999989"/>
  </r>
  <r>
    <n v="6525"/>
    <n v="46436"/>
    <s v="Low"/>
    <n v="2548"/>
    <x v="839"/>
    <x v="0"/>
    <s v="United States"/>
    <s v="West"/>
    <s v="California"/>
    <s v="Los Angeles"/>
    <n v="90068"/>
    <d v="2015-04-04T00:00:00"/>
    <d v="2015-04-11T00:00:00"/>
    <s v="Regular Air"/>
    <x v="2"/>
    <x v="2"/>
    <x v="5"/>
    <x v="2"/>
    <x v="771"/>
    <n v="35.99"/>
    <x v="32"/>
    <n v="1655.5400000000002"/>
    <n v="21.594000000000001"/>
    <n v="993.32400000000007"/>
    <n v="0.99"/>
    <n v="661.22600000000011"/>
    <s v="No"/>
    <n v="0"/>
    <n v="661.22600000000011"/>
  </r>
  <r>
    <n v="5777"/>
    <n v="40997"/>
    <s v="Low"/>
    <n v="2548"/>
    <x v="839"/>
    <x v="0"/>
    <s v="United States"/>
    <s v="West"/>
    <s v="California"/>
    <s v="Los Angeles"/>
    <n v="90068"/>
    <d v="2015-04-21T00:00:00"/>
    <d v="2015-04-21T00:00:00"/>
    <s v="Express Air"/>
    <x v="2"/>
    <x v="0"/>
    <x v="7"/>
    <x v="3"/>
    <x v="768"/>
    <n v="30.98"/>
    <x v="1"/>
    <n v="371.76"/>
    <n v="15.49"/>
    <n v="185.88"/>
    <n v="9.18"/>
    <n v="176.7"/>
    <s v="No"/>
    <n v="0"/>
    <n v="176.7"/>
  </r>
  <r>
    <n v="5778"/>
    <n v="40997"/>
    <s v="Low"/>
    <n v="2548"/>
    <x v="839"/>
    <x v="0"/>
    <s v="United States"/>
    <s v="West"/>
    <s v="California"/>
    <s v="Los Angeles"/>
    <n v="90068"/>
    <d v="2015-04-21T00:00:00"/>
    <d v="2015-04-28T00:00:00"/>
    <s v="Regular Air"/>
    <x v="2"/>
    <x v="0"/>
    <x v="0"/>
    <x v="2"/>
    <x v="772"/>
    <n v="22.99"/>
    <x v="25"/>
    <n v="850.63"/>
    <n v="11.494999999999999"/>
    <n v="425.315"/>
    <n v="8.99"/>
    <n v="416.32499999999999"/>
    <s v="No"/>
    <n v="0"/>
    <n v="416.32499999999999"/>
  </r>
  <r>
    <n v="5780"/>
    <n v="40997"/>
    <s v="Low"/>
    <n v="2548"/>
    <x v="839"/>
    <x v="0"/>
    <s v="United States"/>
    <s v="West"/>
    <s v="California"/>
    <s v="Los Angeles"/>
    <n v="90068"/>
    <d v="2015-04-21T00:00:00"/>
    <d v="2015-04-25T00:00:00"/>
    <s v="Delivery Truck"/>
    <x v="2"/>
    <x v="1"/>
    <x v="11"/>
    <x v="5"/>
    <x v="482"/>
    <n v="212.6"/>
    <x v="39"/>
    <n v="7015.8"/>
    <n v="106.3"/>
    <n v="3507.9"/>
    <n v="110.2"/>
    <n v="3397.7000000000003"/>
    <s v="No"/>
    <n v="0"/>
    <n v="3397.7000000000003"/>
  </r>
  <r>
    <n v="4204"/>
    <n v="29889"/>
    <s v="Not Specified"/>
    <n v="2548"/>
    <x v="839"/>
    <x v="0"/>
    <s v="United States"/>
    <s v="West"/>
    <s v="California"/>
    <s v="Los Angeles"/>
    <n v="90068"/>
    <d v="2015-06-04T00:00:00"/>
    <d v="2015-06-07T00:00:00"/>
    <s v="Regular Air"/>
    <x v="2"/>
    <x v="0"/>
    <x v="0"/>
    <x v="0"/>
    <x v="773"/>
    <n v="5.98"/>
    <x v="65"/>
    <n v="484.38000000000005"/>
    <n v="2.99"/>
    <n v="242.19000000000003"/>
    <n v="1.67"/>
    <n v="240.52000000000004"/>
    <s v="No"/>
    <n v="0"/>
    <n v="240.52000000000004"/>
  </r>
  <r>
    <n v="23777"/>
    <n v="88657"/>
    <s v="Low"/>
    <n v="2549"/>
    <x v="840"/>
    <x v="1"/>
    <s v="United States"/>
    <s v="East"/>
    <s v="Ohio"/>
    <s v="Whitehall"/>
    <n v="43213"/>
    <d v="2015-04-21T00:00:00"/>
    <d v="2015-04-21T00:00:00"/>
    <s v="Express Air"/>
    <x v="2"/>
    <x v="0"/>
    <x v="7"/>
    <x v="3"/>
    <x v="768"/>
    <n v="30.98"/>
    <x v="17"/>
    <n v="92.94"/>
    <n v="15.49"/>
    <n v="46.47"/>
    <n v="9.18"/>
    <n v="37.29"/>
    <s v="No"/>
    <n v="0"/>
    <n v="37.29"/>
  </r>
  <r>
    <n v="23778"/>
    <n v="88657"/>
    <s v="Low"/>
    <n v="2549"/>
    <x v="840"/>
    <x v="1"/>
    <s v="United States"/>
    <s v="East"/>
    <s v="Ohio"/>
    <s v="Whitehall"/>
    <n v="43213"/>
    <d v="2015-04-21T00:00:00"/>
    <d v="2015-04-28T00:00:00"/>
    <s v="Regular Air"/>
    <x v="2"/>
    <x v="0"/>
    <x v="0"/>
    <x v="2"/>
    <x v="772"/>
    <n v="22.99"/>
    <x v="23"/>
    <n v="206.91"/>
    <n v="11.494999999999999"/>
    <n v="103.455"/>
    <n v="8.99"/>
    <n v="94.465000000000003"/>
    <s v="No"/>
    <n v="0"/>
    <n v="94.465000000000003"/>
  </r>
  <r>
    <n v="23780"/>
    <n v="88657"/>
    <s v="Low"/>
    <n v="2549"/>
    <x v="840"/>
    <x v="1"/>
    <s v="United States"/>
    <s v="East"/>
    <s v="Ohio"/>
    <s v="Whitehall"/>
    <n v="43213"/>
    <d v="2015-04-21T00:00:00"/>
    <d v="2015-04-25T00:00:00"/>
    <s v="Delivery Truck"/>
    <x v="2"/>
    <x v="1"/>
    <x v="11"/>
    <x v="5"/>
    <x v="482"/>
    <n v="212.6"/>
    <x v="15"/>
    <n v="1700.8"/>
    <n v="106.3"/>
    <n v="850.4"/>
    <n v="110.2"/>
    <n v="740.19999999999993"/>
    <s v="No"/>
    <n v="0"/>
    <n v="740.19999999999993"/>
  </r>
  <r>
    <n v="22204"/>
    <n v="88658"/>
    <s v="Not Specified"/>
    <n v="2549"/>
    <x v="840"/>
    <x v="1"/>
    <s v="United States"/>
    <s v="East"/>
    <s v="Ohio"/>
    <s v="Whitehall"/>
    <n v="43213"/>
    <d v="2015-06-04T00:00:00"/>
    <d v="2015-06-07T00:00:00"/>
    <s v="Regular Air"/>
    <x v="2"/>
    <x v="0"/>
    <x v="0"/>
    <x v="0"/>
    <x v="773"/>
    <n v="5.98"/>
    <x v="16"/>
    <n v="119.60000000000001"/>
    <n v="2.99"/>
    <n v="59.800000000000004"/>
    <n v="1.67"/>
    <n v="58.13"/>
    <s v="No"/>
    <n v="0"/>
    <n v="58.13"/>
  </r>
  <r>
    <n v="24525"/>
    <n v="88656"/>
    <s v="Low"/>
    <n v="2551"/>
    <x v="841"/>
    <x v="1"/>
    <s v="United States"/>
    <s v="East"/>
    <s v="Pennsylvania"/>
    <s v="York"/>
    <n v="17403"/>
    <d v="2015-04-04T00:00:00"/>
    <d v="2015-04-11T00:00:00"/>
    <s v="Regular Air"/>
    <x v="2"/>
    <x v="2"/>
    <x v="5"/>
    <x v="2"/>
    <x v="771"/>
    <n v="35.99"/>
    <x v="1"/>
    <n v="431.88"/>
    <n v="21.594000000000001"/>
    <n v="259.12800000000004"/>
    <n v="0.99"/>
    <n v="171.76199999999994"/>
    <s v="No"/>
    <n v="0"/>
    <n v="171.76199999999994"/>
  </r>
  <r>
    <n v="18130"/>
    <n v="86528"/>
    <s v="Medium"/>
    <n v="2553"/>
    <x v="842"/>
    <x v="2"/>
    <s v="United States"/>
    <s v="Central"/>
    <s v="Wisconsin"/>
    <s v="Kenosha"/>
    <n v="53142"/>
    <d v="2015-02-12T00:00:00"/>
    <d v="2015-02-13T00:00:00"/>
    <s v="Regular Air"/>
    <x v="1"/>
    <x v="0"/>
    <x v="8"/>
    <x v="3"/>
    <x v="774"/>
    <n v="12.53"/>
    <x v="12"/>
    <n v="12.53"/>
    <n v="6.2649999999999997"/>
    <n v="6.2649999999999997"/>
    <n v="7.17"/>
    <n v="-0.90500000000000025"/>
    <s v="No"/>
    <n v="0"/>
    <n v="-0.90500000000000025"/>
  </r>
  <r>
    <n v="23666"/>
    <n v="86527"/>
    <s v="Low"/>
    <n v="2555"/>
    <x v="843"/>
    <x v="2"/>
    <s v="United States"/>
    <s v="Central"/>
    <s v="Wisconsin"/>
    <s v="Madison"/>
    <n v="53711"/>
    <d v="2015-01-09T00:00:00"/>
    <d v="2015-01-14T00:00:00"/>
    <s v="Regular Air"/>
    <x v="1"/>
    <x v="0"/>
    <x v="0"/>
    <x v="0"/>
    <x v="371"/>
    <n v="2.6"/>
    <x v="1"/>
    <n v="31.200000000000003"/>
    <n v="1.3"/>
    <n v="15.600000000000001"/>
    <n v="2.4"/>
    <n v="13.200000000000001"/>
    <s v="No"/>
    <n v="0"/>
    <n v="13.200000000000001"/>
  </r>
  <r>
    <n v="23583"/>
    <n v="86529"/>
    <s v="Critical"/>
    <n v="2555"/>
    <x v="843"/>
    <x v="2"/>
    <s v="United States"/>
    <s v="Central"/>
    <s v="Wisconsin"/>
    <s v="Madison"/>
    <n v="53711"/>
    <d v="2015-02-02T00:00:00"/>
    <d v="2015-02-03T00:00:00"/>
    <s v="Regular Air"/>
    <x v="1"/>
    <x v="0"/>
    <x v="8"/>
    <x v="3"/>
    <x v="513"/>
    <n v="12.97"/>
    <x v="22"/>
    <n v="246.43"/>
    <n v="6.4850000000000003"/>
    <n v="123.215"/>
    <n v="1.49"/>
    <n v="121.72500000000001"/>
    <s v="No"/>
    <n v="0"/>
    <n v="121.72500000000001"/>
  </r>
  <r>
    <n v="23584"/>
    <n v="86529"/>
    <s v="Critical"/>
    <n v="2555"/>
    <x v="843"/>
    <x v="2"/>
    <s v="United States"/>
    <s v="Central"/>
    <s v="Wisconsin"/>
    <s v="Madison"/>
    <n v="53711"/>
    <d v="2015-02-02T00:00:00"/>
    <d v="2015-02-02T00:00:00"/>
    <s v="Regular Air"/>
    <x v="1"/>
    <x v="0"/>
    <x v="9"/>
    <x v="3"/>
    <x v="550"/>
    <n v="4.91"/>
    <x v="23"/>
    <n v="44.19"/>
    <n v="2.4550000000000001"/>
    <n v="22.094999999999999"/>
    <n v="0.5"/>
    <n v="21.594999999999999"/>
    <s v="No"/>
    <n v="0"/>
    <n v="21.594999999999999"/>
  </r>
  <r>
    <n v="19840"/>
    <n v="86465"/>
    <s v="Not Specified"/>
    <n v="2561"/>
    <x v="844"/>
    <x v="1"/>
    <s v="United States"/>
    <s v="East"/>
    <s v="New York"/>
    <s v="Ossining"/>
    <n v="10562"/>
    <d v="2015-03-22T00:00:00"/>
    <d v="2015-03-25T00:00:00"/>
    <s v="Delivery Truck"/>
    <x v="3"/>
    <x v="1"/>
    <x v="1"/>
    <x v="1"/>
    <x v="48"/>
    <n v="160.97999999999999"/>
    <x v="21"/>
    <n v="1770.78"/>
    <n v="80.489999999999995"/>
    <n v="885.39"/>
    <n v="30"/>
    <n v="855.39"/>
    <s v="No"/>
    <n v="0"/>
    <n v="855.39"/>
  </r>
  <r>
    <n v="23161"/>
    <n v="86466"/>
    <s v="Not Specified"/>
    <n v="2561"/>
    <x v="844"/>
    <x v="1"/>
    <s v="United States"/>
    <s v="East"/>
    <s v="New York"/>
    <s v="Ossining"/>
    <n v="10562"/>
    <d v="2015-04-08T00:00:00"/>
    <d v="2015-04-10T00:00:00"/>
    <s v="Regular Air"/>
    <x v="3"/>
    <x v="0"/>
    <x v="8"/>
    <x v="3"/>
    <x v="600"/>
    <n v="3.98"/>
    <x v="4"/>
    <n v="27.86"/>
    <n v="1.99"/>
    <n v="13.93"/>
    <n v="5.26"/>
    <n v="8.67"/>
    <s v="No"/>
    <n v="0"/>
    <n v="8.67"/>
  </r>
  <r>
    <n v="23162"/>
    <n v="86466"/>
    <s v="Not Specified"/>
    <n v="2561"/>
    <x v="844"/>
    <x v="1"/>
    <s v="United States"/>
    <s v="East"/>
    <s v="New York"/>
    <s v="Ossining"/>
    <n v="10562"/>
    <d v="2015-04-08T00:00:00"/>
    <d v="2015-04-08T00:00:00"/>
    <s v="Regular Air"/>
    <x v="3"/>
    <x v="1"/>
    <x v="2"/>
    <x v="2"/>
    <x v="775"/>
    <n v="12.22"/>
    <x v="1"/>
    <n v="146.64000000000001"/>
    <n v="6.11"/>
    <n v="73.320000000000007"/>
    <n v="2.85"/>
    <n v="70.470000000000013"/>
    <s v="No"/>
    <n v="0"/>
    <n v="70.470000000000013"/>
  </r>
  <r>
    <n v="22374"/>
    <n v="91447"/>
    <s v="Not Specified"/>
    <n v="2563"/>
    <x v="845"/>
    <x v="2"/>
    <s v="United States"/>
    <s v="Central"/>
    <s v="Minnesota"/>
    <s v="Fridley"/>
    <n v="55432"/>
    <d v="2015-04-08T00:00:00"/>
    <d v="2015-04-09T00:00:00"/>
    <s v="Regular Air"/>
    <x v="1"/>
    <x v="0"/>
    <x v="8"/>
    <x v="3"/>
    <x v="516"/>
    <n v="4.55"/>
    <x v="23"/>
    <n v="40.949999999999996"/>
    <n v="2.2749999999999999"/>
    <n v="20.474999999999998"/>
    <n v="1.49"/>
    <n v="18.984999999999999"/>
    <s v="No"/>
    <n v="0"/>
    <n v="18.984999999999999"/>
  </r>
  <r>
    <n v="25095"/>
    <n v="90327"/>
    <s v="Critical"/>
    <n v="2570"/>
    <x v="846"/>
    <x v="0"/>
    <s v="United States"/>
    <s v="West"/>
    <s v="California"/>
    <s v="Davis"/>
    <n v="95616"/>
    <d v="2015-04-25T00:00:00"/>
    <d v="2015-04-27T00:00:00"/>
    <s v="Regular Air"/>
    <x v="3"/>
    <x v="0"/>
    <x v="15"/>
    <x v="3"/>
    <x v="358"/>
    <n v="4.37"/>
    <x v="22"/>
    <n v="83.03"/>
    <n v="2.1850000000000001"/>
    <n v="41.515000000000001"/>
    <n v="5.15"/>
    <n v="36.365000000000002"/>
    <s v="No"/>
    <n v="0"/>
    <n v="36.365000000000002"/>
  </r>
  <r>
    <n v="25096"/>
    <n v="90327"/>
    <s v="Critical"/>
    <n v="2570"/>
    <x v="846"/>
    <x v="0"/>
    <s v="United States"/>
    <s v="West"/>
    <s v="California"/>
    <s v="Davis"/>
    <n v="95616"/>
    <d v="2015-04-25T00:00:00"/>
    <d v="2015-04-26T00:00:00"/>
    <s v="Delivery Truck"/>
    <x v="3"/>
    <x v="1"/>
    <x v="1"/>
    <x v="1"/>
    <x v="1"/>
    <n v="500.98"/>
    <x v="33"/>
    <n v="7013.72"/>
    <n v="250.49"/>
    <n v="3506.86"/>
    <n v="56"/>
    <n v="3450.86"/>
    <s v="No"/>
    <n v="0"/>
    <n v="3450.86"/>
  </r>
  <r>
    <n v="25097"/>
    <n v="90327"/>
    <s v="Critical"/>
    <n v="2570"/>
    <x v="846"/>
    <x v="0"/>
    <s v="United States"/>
    <s v="West"/>
    <s v="California"/>
    <s v="Davis"/>
    <n v="95616"/>
    <d v="2015-04-25T00:00:00"/>
    <d v="2015-04-25T00:00:00"/>
    <s v="Regular Air"/>
    <x v="3"/>
    <x v="1"/>
    <x v="2"/>
    <x v="3"/>
    <x v="776"/>
    <n v="12.58"/>
    <x v="8"/>
    <n v="226.44"/>
    <n v="6.29"/>
    <n v="113.22"/>
    <n v="5.16"/>
    <n v="108.06"/>
    <s v="No"/>
    <n v="0"/>
    <n v="108.06"/>
  </r>
  <r>
    <n v="25098"/>
    <n v="90327"/>
    <s v="Critical"/>
    <n v="2570"/>
    <x v="846"/>
    <x v="0"/>
    <s v="United States"/>
    <s v="West"/>
    <s v="California"/>
    <s v="Davis"/>
    <n v="95616"/>
    <d v="2015-04-25T00:00:00"/>
    <d v="2015-04-26T00:00:00"/>
    <s v="Regular Air"/>
    <x v="3"/>
    <x v="1"/>
    <x v="2"/>
    <x v="0"/>
    <x v="777"/>
    <n v="7.7"/>
    <x v="4"/>
    <n v="53.9"/>
    <n v="3.85"/>
    <n v="26.95"/>
    <n v="3.68"/>
    <n v="23.27"/>
    <s v="No"/>
    <n v="0"/>
    <n v="23.27"/>
  </r>
  <r>
    <n v="7096"/>
    <n v="50656"/>
    <s v="Critical"/>
    <n v="2571"/>
    <x v="847"/>
    <x v="1"/>
    <s v="United States"/>
    <s v="East"/>
    <s v="New York"/>
    <s v="New York City"/>
    <n v="10165"/>
    <d v="2015-04-25T00:00:00"/>
    <d v="2015-04-26T00:00:00"/>
    <s v="Delivery Truck"/>
    <x v="3"/>
    <x v="1"/>
    <x v="1"/>
    <x v="1"/>
    <x v="1"/>
    <n v="500.98"/>
    <x v="50"/>
    <n v="28054.880000000001"/>
    <n v="250.49"/>
    <n v="14027.44"/>
    <n v="56"/>
    <n v="13971.44"/>
    <s v="No"/>
    <n v="0"/>
    <n v="13971.44"/>
  </r>
  <r>
    <n v="7098"/>
    <n v="50656"/>
    <s v="Critical"/>
    <n v="2571"/>
    <x v="847"/>
    <x v="1"/>
    <s v="United States"/>
    <s v="East"/>
    <s v="New York"/>
    <s v="New York City"/>
    <n v="10165"/>
    <d v="2015-04-25T00:00:00"/>
    <d v="2015-04-26T00:00:00"/>
    <s v="Regular Air"/>
    <x v="3"/>
    <x v="1"/>
    <x v="2"/>
    <x v="0"/>
    <x v="777"/>
    <n v="7.7"/>
    <x v="38"/>
    <n v="207.9"/>
    <n v="3.85"/>
    <n v="103.95"/>
    <n v="3.68"/>
    <n v="100.27"/>
    <s v="No"/>
    <n v="0"/>
    <n v="100.27"/>
  </r>
  <r>
    <n v="20938"/>
    <n v="88298"/>
    <s v="Low"/>
    <n v="2578"/>
    <x v="848"/>
    <x v="3"/>
    <s v="United States"/>
    <s v="South"/>
    <s v="Alabama"/>
    <s v="Opelika"/>
    <n v="36801"/>
    <d v="2015-05-02T00:00:00"/>
    <d v="2015-05-04T00:00:00"/>
    <s v="Regular Air"/>
    <x v="1"/>
    <x v="0"/>
    <x v="8"/>
    <x v="3"/>
    <x v="331"/>
    <n v="8.6"/>
    <x v="29"/>
    <n v="43"/>
    <n v="4.3"/>
    <n v="21.5"/>
    <n v="6.19"/>
    <n v="15.309999999999999"/>
    <s v="No"/>
    <n v="0"/>
    <n v="15.309999999999999"/>
  </r>
  <r>
    <n v="20939"/>
    <n v="88298"/>
    <s v="Low"/>
    <n v="2578"/>
    <x v="848"/>
    <x v="3"/>
    <s v="United States"/>
    <s v="South"/>
    <s v="Alabama"/>
    <s v="Opelika"/>
    <n v="36801"/>
    <d v="2015-05-02T00:00:00"/>
    <d v="2015-05-06T00:00:00"/>
    <s v="Regular Air"/>
    <x v="1"/>
    <x v="0"/>
    <x v="3"/>
    <x v="0"/>
    <x v="6"/>
    <n v="3.58"/>
    <x v="61"/>
    <n v="93.08"/>
    <n v="1.79"/>
    <n v="46.54"/>
    <n v="1.63"/>
    <n v="44.91"/>
    <s v="No"/>
    <n v="0"/>
    <n v="44.91"/>
  </r>
  <r>
    <n v="20940"/>
    <n v="88298"/>
    <s v="Low"/>
    <n v="2578"/>
    <x v="848"/>
    <x v="3"/>
    <s v="United States"/>
    <s v="South"/>
    <s v="Alabama"/>
    <s v="Opelika"/>
    <n v="36801"/>
    <d v="2015-05-02T00:00:00"/>
    <d v="2015-05-09T00:00:00"/>
    <s v="Delivery Truck"/>
    <x v="1"/>
    <x v="1"/>
    <x v="11"/>
    <x v="5"/>
    <x v="778"/>
    <n v="105.49"/>
    <x v="53"/>
    <n v="3586.66"/>
    <n v="52.744999999999997"/>
    <n v="1793.33"/>
    <n v="41.64"/>
    <n v="1751.6899999999998"/>
    <s v="No"/>
    <n v="0"/>
    <n v="1751.6899999999998"/>
  </r>
  <r>
    <n v="23705"/>
    <n v="88296"/>
    <s v="High"/>
    <n v="2579"/>
    <x v="849"/>
    <x v="3"/>
    <s v="United States"/>
    <s v="South"/>
    <s v="Alabama"/>
    <s v="Phenix City"/>
    <n v="36869"/>
    <d v="2015-01-03T00:00:00"/>
    <d v="2015-01-04T00:00:00"/>
    <s v="Delivery Truck"/>
    <x v="1"/>
    <x v="1"/>
    <x v="11"/>
    <x v="5"/>
    <x v="482"/>
    <n v="212.6"/>
    <x v="12"/>
    <n v="212.6"/>
    <n v="106.3"/>
    <n v="106.3"/>
    <n v="52.2"/>
    <n v="54.099999999999994"/>
    <s v="No"/>
    <n v="0"/>
    <n v="54.099999999999994"/>
  </r>
  <r>
    <n v="22508"/>
    <n v="88297"/>
    <s v="Medium"/>
    <n v="2579"/>
    <x v="849"/>
    <x v="3"/>
    <s v="United States"/>
    <s v="South"/>
    <s v="Alabama"/>
    <s v="Phenix City"/>
    <n v="36869"/>
    <d v="2015-01-17T00:00:00"/>
    <d v="2015-01-17T00:00:00"/>
    <s v="Regular Air"/>
    <x v="1"/>
    <x v="1"/>
    <x v="2"/>
    <x v="3"/>
    <x v="620"/>
    <n v="1.76"/>
    <x v="41"/>
    <n v="26.4"/>
    <n v="0.88"/>
    <n v="13.2"/>
    <n v="4.8600000000000003"/>
    <n v="8.34"/>
    <s v="No"/>
    <n v="0"/>
    <n v="8.34"/>
  </r>
  <r>
    <n v="19123"/>
    <n v="89657"/>
    <s v="Medium"/>
    <n v="2583"/>
    <x v="850"/>
    <x v="2"/>
    <s v="United States"/>
    <s v="Central"/>
    <s v="Michigan"/>
    <s v="Holland"/>
    <n v="49423"/>
    <d v="2015-06-07T00:00:00"/>
    <d v="2015-06-09T00:00:00"/>
    <s v="Delivery Truck"/>
    <x v="1"/>
    <x v="2"/>
    <x v="6"/>
    <x v="1"/>
    <x v="779"/>
    <n v="510.14"/>
    <x v="17"/>
    <n v="1530.42"/>
    <n v="306.084"/>
    <n v="918.25199999999995"/>
    <n v="14.7"/>
    <n v="597.46800000000007"/>
    <s v="No"/>
    <n v="0"/>
    <n v="597.46800000000007"/>
  </r>
  <r>
    <n v="19124"/>
    <n v="89657"/>
    <s v="Medium"/>
    <n v="2583"/>
    <x v="850"/>
    <x v="2"/>
    <s v="United States"/>
    <s v="Central"/>
    <s v="Michigan"/>
    <s v="Holland"/>
    <n v="49423"/>
    <d v="2015-06-07T00:00:00"/>
    <d v="2015-06-09T00:00:00"/>
    <s v="Regular Air"/>
    <x v="1"/>
    <x v="0"/>
    <x v="7"/>
    <x v="0"/>
    <x v="780"/>
    <n v="4.76"/>
    <x v="24"/>
    <n v="109.47999999999999"/>
    <n v="2.38"/>
    <n v="54.739999999999995"/>
    <n v="3.01"/>
    <n v="51.73"/>
    <s v="No"/>
    <n v="0"/>
    <n v="51.73"/>
  </r>
  <r>
    <n v="19134"/>
    <n v="89658"/>
    <s v="Critical"/>
    <n v="2584"/>
    <x v="851"/>
    <x v="2"/>
    <s v="United States"/>
    <s v="Central"/>
    <s v="Michigan"/>
    <s v="Inkster"/>
    <n v="48141"/>
    <d v="2015-06-09T00:00:00"/>
    <d v="2015-06-11T00:00:00"/>
    <s v="Regular Air"/>
    <x v="1"/>
    <x v="0"/>
    <x v="9"/>
    <x v="3"/>
    <x v="421"/>
    <n v="6.3"/>
    <x v="41"/>
    <n v="94.5"/>
    <n v="3.15"/>
    <n v="47.25"/>
    <n v="0.5"/>
    <n v="46.75"/>
    <s v="No"/>
    <n v="0"/>
    <n v="46.75"/>
  </r>
  <r>
    <n v="20976"/>
    <n v="91166"/>
    <s v="Medium"/>
    <n v="2587"/>
    <x v="852"/>
    <x v="2"/>
    <s v="United States"/>
    <s v="Central"/>
    <s v="Wisconsin"/>
    <s v="Manitowoc"/>
    <n v="54220"/>
    <d v="2015-02-28T00:00:00"/>
    <d v="2015-02-28T00:00:00"/>
    <s v="Express Air"/>
    <x v="1"/>
    <x v="0"/>
    <x v="7"/>
    <x v="3"/>
    <x v="781"/>
    <n v="6.48"/>
    <x v="8"/>
    <n v="116.64000000000001"/>
    <n v="3.24"/>
    <n v="58.320000000000007"/>
    <n v="6.57"/>
    <n v="51.750000000000007"/>
    <s v="No"/>
    <n v="0"/>
    <n v="51.750000000000007"/>
  </r>
  <r>
    <n v="20810"/>
    <n v="91167"/>
    <s v="Not Specified"/>
    <n v="2587"/>
    <x v="852"/>
    <x v="2"/>
    <s v="United States"/>
    <s v="Central"/>
    <s v="Wisconsin"/>
    <s v="Manitowoc"/>
    <n v="54220"/>
    <d v="2015-06-26T00:00:00"/>
    <d v="2015-06-26T00:00:00"/>
    <s v="Regular Air"/>
    <x v="1"/>
    <x v="1"/>
    <x v="2"/>
    <x v="2"/>
    <x v="275"/>
    <n v="22.72"/>
    <x v="1"/>
    <n v="272.64"/>
    <n v="11.36"/>
    <n v="136.32"/>
    <n v="8.99"/>
    <n v="127.33"/>
    <s v="No"/>
    <n v="0"/>
    <n v="127.33"/>
  </r>
  <r>
    <n v="22275"/>
    <n v="87772"/>
    <s v="Low"/>
    <n v="2593"/>
    <x v="853"/>
    <x v="3"/>
    <s v="United States"/>
    <s v="South"/>
    <s v="Georgia"/>
    <s v="Athens"/>
    <n v="30605"/>
    <d v="2015-04-17T00:00:00"/>
    <d v="2015-04-17T00:00:00"/>
    <s v="Regular Air"/>
    <x v="0"/>
    <x v="0"/>
    <x v="10"/>
    <x v="3"/>
    <x v="260"/>
    <n v="419.19"/>
    <x v="5"/>
    <n v="4191.8999999999996"/>
    <n v="209.595"/>
    <n v="2095.9499999999998"/>
    <n v="19.989999999999998"/>
    <n v="2075.96"/>
    <s v="No"/>
    <n v="0"/>
    <n v="2075.96"/>
  </r>
  <r>
    <n v="23765"/>
    <n v="87773"/>
    <s v="Low"/>
    <n v="2593"/>
    <x v="853"/>
    <x v="3"/>
    <s v="United States"/>
    <s v="South"/>
    <s v="Georgia"/>
    <s v="Athens"/>
    <n v="30605"/>
    <d v="2015-03-12T00:00:00"/>
    <d v="2015-03-17T00:00:00"/>
    <s v="Regular Air"/>
    <x v="0"/>
    <x v="2"/>
    <x v="5"/>
    <x v="0"/>
    <x v="163"/>
    <n v="85.99"/>
    <x v="14"/>
    <n v="171.98"/>
    <n v="51.593999999999994"/>
    <n v="103.18799999999999"/>
    <n v="0.99"/>
    <n v="67.802000000000007"/>
    <s v="No"/>
    <n v="0"/>
    <n v="67.802000000000007"/>
  </r>
  <r>
    <n v="19859"/>
    <n v="87382"/>
    <s v="Low"/>
    <n v="2601"/>
    <x v="854"/>
    <x v="1"/>
    <s v="United States"/>
    <s v="East"/>
    <s v="New Hampshire"/>
    <s v="Merrimack"/>
    <n v="3054"/>
    <d v="2015-03-21T00:00:00"/>
    <d v="2015-03-26T00:00:00"/>
    <s v="Regular Air"/>
    <x v="0"/>
    <x v="0"/>
    <x v="12"/>
    <x v="2"/>
    <x v="782"/>
    <n v="5.74"/>
    <x v="4"/>
    <n v="40.18"/>
    <n v="2.87"/>
    <n v="20.09"/>
    <n v="5.3"/>
    <n v="14.79"/>
    <s v="No"/>
    <n v="0"/>
    <n v="14.79"/>
  </r>
  <r>
    <n v="20849"/>
    <n v="87383"/>
    <s v="Critical"/>
    <n v="2603"/>
    <x v="855"/>
    <x v="1"/>
    <s v="United States"/>
    <s v="East"/>
    <s v="New Jersey"/>
    <s v="Hackensack"/>
    <n v="7601"/>
    <d v="2015-04-05T00:00:00"/>
    <d v="2015-04-06T00:00:00"/>
    <s v="Regular Air"/>
    <x v="0"/>
    <x v="2"/>
    <x v="5"/>
    <x v="3"/>
    <x v="186"/>
    <n v="200.99"/>
    <x v="2"/>
    <n v="4421.7800000000007"/>
    <n v="120.59399999999999"/>
    <n v="2653.0679999999998"/>
    <n v="4.2"/>
    <n v="1764.5120000000009"/>
    <s v="No"/>
    <n v="0"/>
    <n v="1764.5120000000009"/>
  </r>
  <r>
    <n v="20850"/>
    <n v="87383"/>
    <s v="Critical"/>
    <n v="2604"/>
    <x v="856"/>
    <x v="1"/>
    <s v="United States"/>
    <s v="East"/>
    <s v="New Jersey"/>
    <s v="Iselin"/>
    <n v="8830"/>
    <d v="2015-04-05T00:00:00"/>
    <d v="2015-04-06T00:00:00"/>
    <s v="Delivery Truck"/>
    <x v="0"/>
    <x v="2"/>
    <x v="6"/>
    <x v="1"/>
    <x v="192"/>
    <n v="297.48"/>
    <x v="17"/>
    <n v="892.44"/>
    <n v="178.488"/>
    <n v="535.46399999999994"/>
    <n v="18.059999999999999"/>
    <n v="338.91600000000011"/>
    <s v="No"/>
    <n v="0"/>
    <n v="338.91600000000011"/>
  </r>
  <r>
    <n v="18046"/>
    <n v="86118"/>
    <s v="High"/>
    <n v="2610"/>
    <x v="857"/>
    <x v="0"/>
    <s v="United States"/>
    <s v="West"/>
    <s v="California"/>
    <s v="Davis"/>
    <n v="95616"/>
    <d v="2015-05-16T00:00:00"/>
    <d v="2015-05-17T00:00:00"/>
    <s v="Regular Air"/>
    <x v="0"/>
    <x v="0"/>
    <x v="8"/>
    <x v="3"/>
    <x v="97"/>
    <n v="5.4"/>
    <x v="23"/>
    <n v="48.6"/>
    <n v="2.7"/>
    <n v="24.3"/>
    <n v="7.78"/>
    <n v="16.52"/>
    <s v="No"/>
    <n v="0"/>
    <n v="16.52"/>
  </r>
  <r>
    <n v="19971"/>
    <n v="86119"/>
    <s v="Low"/>
    <n v="2613"/>
    <x v="858"/>
    <x v="1"/>
    <s v="United States"/>
    <s v="East"/>
    <s v="New Jersey"/>
    <s v="Fords"/>
    <n v="8863"/>
    <d v="2015-01-24T00:00:00"/>
    <d v="2015-01-24T00:00:00"/>
    <s v="Express Air"/>
    <x v="0"/>
    <x v="0"/>
    <x v="15"/>
    <x v="3"/>
    <x v="783"/>
    <n v="50.98"/>
    <x v="12"/>
    <n v="50.98"/>
    <n v="25.49"/>
    <n v="25.49"/>
    <n v="13.66"/>
    <n v="11.829999999999998"/>
    <s v="No"/>
    <n v="0"/>
    <n v="11.829999999999998"/>
  </r>
  <r>
    <n v="25962"/>
    <n v="91495"/>
    <s v="Critical"/>
    <n v="2616"/>
    <x v="859"/>
    <x v="2"/>
    <s v="United States"/>
    <s v="Central"/>
    <s v="Michigan"/>
    <s v="Portage"/>
    <n v="49002"/>
    <d v="2015-03-11T00:00:00"/>
    <d v="2015-03-13T00:00:00"/>
    <s v="Regular Air"/>
    <x v="0"/>
    <x v="0"/>
    <x v="0"/>
    <x v="0"/>
    <x v="371"/>
    <n v="2.6"/>
    <x v="3"/>
    <n v="41.6"/>
    <n v="1.3"/>
    <n v="20.8"/>
    <n v="2.4"/>
    <n v="18.400000000000002"/>
    <s v="No"/>
    <n v="0"/>
    <n v="18.400000000000002"/>
  </r>
  <r>
    <n v="25478"/>
    <n v="91496"/>
    <s v="Not Specified"/>
    <n v="2617"/>
    <x v="860"/>
    <x v="2"/>
    <s v="United States"/>
    <s v="Central"/>
    <s v="South Dakota"/>
    <s v="Aberdeen"/>
    <n v="57401"/>
    <d v="2015-06-27T00:00:00"/>
    <d v="2015-06-28T00:00:00"/>
    <s v="Regular Air"/>
    <x v="0"/>
    <x v="0"/>
    <x v="15"/>
    <x v="6"/>
    <x v="648"/>
    <n v="3.25"/>
    <x v="6"/>
    <n v="19.5"/>
    <n v="1.625"/>
    <n v="9.75"/>
    <n v="49"/>
    <n v="-39.25"/>
    <s v="No"/>
    <n v="0"/>
    <n v="-39.25"/>
  </r>
  <r>
    <n v="6585"/>
    <n v="46884"/>
    <s v="Medium"/>
    <n v="2618"/>
    <x v="861"/>
    <x v="1"/>
    <s v="United States"/>
    <s v="East"/>
    <s v="New York"/>
    <s v="New York City"/>
    <n v="10004"/>
    <d v="2015-01-17T00:00:00"/>
    <d v="2015-01-19T00:00:00"/>
    <s v="Regular Air"/>
    <x v="0"/>
    <x v="0"/>
    <x v="4"/>
    <x v="3"/>
    <x v="784"/>
    <n v="7.64"/>
    <x v="8"/>
    <n v="137.51999999999998"/>
    <n v="3.82"/>
    <n v="68.759999999999991"/>
    <n v="1.39"/>
    <n v="67.36999999999999"/>
    <s v="No"/>
    <n v="0"/>
    <n v="67.36999999999999"/>
  </r>
  <r>
    <n v="6586"/>
    <n v="46884"/>
    <s v="Medium"/>
    <n v="2618"/>
    <x v="861"/>
    <x v="1"/>
    <s v="United States"/>
    <s v="East"/>
    <s v="New York"/>
    <s v="New York City"/>
    <n v="10004"/>
    <d v="2015-01-17T00:00:00"/>
    <d v="2015-01-19T00:00:00"/>
    <s v="Regular Air"/>
    <x v="0"/>
    <x v="2"/>
    <x v="5"/>
    <x v="3"/>
    <x v="785"/>
    <n v="125.99"/>
    <x v="17"/>
    <n v="377.96999999999997"/>
    <n v="75.593999999999994"/>
    <n v="226.78199999999998"/>
    <n v="2.5"/>
    <n v="148.68799999999999"/>
    <s v="No"/>
    <n v="0"/>
    <n v="148.68799999999999"/>
  </r>
  <r>
    <n v="6587"/>
    <n v="46884"/>
    <s v="Medium"/>
    <n v="2618"/>
    <x v="861"/>
    <x v="1"/>
    <s v="United States"/>
    <s v="East"/>
    <s v="New York"/>
    <s v="New York City"/>
    <n v="10004"/>
    <d v="2015-01-17T00:00:00"/>
    <d v="2015-01-18T00:00:00"/>
    <s v="Regular Air"/>
    <x v="0"/>
    <x v="0"/>
    <x v="0"/>
    <x v="0"/>
    <x v="99"/>
    <n v="11.55"/>
    <x v="48"/>
    <n v="288.75"/>
    <n v="5.7750000000000004"/>
    <n v="144.375"/>
    <n v="2.36"/>
    <n v="142.01499999999999"/>
    <s v="No"/>
    <n v="0"/>
    <n v="142.01499999999999"/>
  </r>
  <r>
    <n v="4788"/>
    <n v="34017"/>
    <s v="High"/>
    <n v="2618"/>
    <x v="861"/>
    <x v="1"/>
    <s v="United States"/>
    <s v="East"/>
    <s v="New York"/>
    <s v="New York City"/>
    <n v="10004"/>
    <d v="2015-03-23T00:00:00"/>
    <d v="2015-03-23T00:00:00"/>
    <s v="Express Air"/>
    <x v="0"/>
    <x v="0"/>
    <x v="0"/>
    <x v="0"/>
    <x v="525"/>
    <n v="4.84"/>
    <x v="16"/>
    <n v="96.8"/>
    <n v="2.42"/>
    <n v="48.4"/>
    <n v="0.71"/>
    <n v="47.69"/>
    <s v="No"/>
    <n v="0"/>
    <n v="47.69"/>
  </r>
  <r>
    <n v="4789"/>
    <n v="34017"/>
    <s v="High"/>
    <n v="2618"/>
    <x v="861"/>
    <x v="1"/>
    <s v="United States"/>
    <s v="East"/>
    <s v="New York"/>
    <s v="New York City"/>
    <n v="10004"/>
    <d v="2015-03-23T00:00:00"/>
    <d v="2015-03-25T00:00:00"/>
    <s v="Regular Air"/>
    <x v="0"/>
    <x v="0"/>
    <x v="10"/>
    <x v="3"/>
    <x v="607"/>
    <n v="14.98"/>
    <x v="46"/>
    <n v="419.44"/>
    <n v="7.49"/>
    <n v="209.72"/>
    <n v="7.69"/>
    <n v="202.03"/>
    <s v="No"/>
    <n v="0"/>
    <n v="202.03"/>
  </r>
  <r>
    <n v="7452"/>
    <n v="53153"/>
    <s v="Critical"/>
    <n v="2618"/>
    <x v="861"/>
    <x v="1"/>
    <s v="United States"/>
    <s v="East"/>
    <s v="New York"/>
    <s v="New York City"/>
    <n v="10004"/>
    <d v="2015-03-23T00:00:00"/>
    <d v="2015-03-24T00:00:00"/>
    <s v="Regular Air"/>
    <x v="0"/>
    <x v="0"/>
    <x v="15"/>
    <x v="3"/>
    <x v="535"/>
    <n v="20.27"/>
    <x v="72"/>
    <n v="1074.31"/>
    <n v="10.135"/>
    <n v="537.15499999999997"/>
    <n v="3.99"/>
    <n v="533.16499999999996"/>
    <s v="No"/>
    <n v="0"/>
    <n v="533.16499999999996"/>
  </r>
  <r>
    <n v="22788"/>
    <n v="88014"/>
    <s v="High"/>
    <n v="2619"/>
    <x v="862"/>
    <x v="2"/>
    <s v="United States"/>
    <s v="Central"/>
    <s v="South Dakota"/>
    <s v="Sioux Falls"/>
    <n v="57103"/>
    <d v="2015-03-23T00:00:00"/>
    <d v="2015-03-23T00:00:00"/>
    <s v="Express Air"/>
    <x v="0"/>
    <x v="0"/>
    <x v="0"/>
    <x v="0"/>
    <x v="525"/>
    <n v="4.84"/>
    <x v="29"/>
    <n v="24.2"/>
    <n v="2.42"/>
    <n v="12.1"/>
    <n v="0.71"/>
    <n v="11.39"/>
    <s v="No"/>
    <n v="0"/>
    <n v="11.39"/>
  </r>
  <r>
    <n v="18461"/>
    <n v="88015"/>
    <s v="Not Specified"/>
    <n v="2619"/>
    <x v="862"/>
    <x v="2"/>
    <s v="United States"/>
    <s v="Central"/>
    <s v="South Dakota"/>
    <s v="Sioux Falls"/>
    <n v="57103"/>
    <d v="2015-02-09T00:00:00"/>
    <d v="2015-02-11T00:00:00"/>
    <s v="Regular Air"/>
    <x v="0"/>
    <x v="0"/>
    <x v="0"/>
    <x v="2"/>
    <x v="548"/>
    <n v="30.98"/>
    <x v="0"/>
    <n v="123.92"/>
    <n v="15.49"/>
    <n v="61.96"/>
    <n v="8.99"/>
    <n v="52.97"/>
    <s v="No"/>
    <n v="0"/>
    <n v="52.97"/>
  </r>
  <r>
    <n v="25452"/>
    <n v="88017"/>
    <s v="Critical"/>
    <n v="2620"/>
    <x v="863"/>
    <x v="3"/>
    <s v="United States"/>
    <s v="South"/>
    <s v="Tennessee"/>
    <s v="Bartlett"/>
    <n v="38134"/>
    <d v="2015-03-23T00:00:00"/>
    <d v="2015-03-24T00:00:00"/>
    <s v="Regular Air"/>
    <x v="0"/>
    <x v="0"/>
    <x v="15"/>
    <x v="3"/>
    <x v="535"/>
    <n v="20.27"/>
    <x v="13"/>
    <n v="263.51"/>
    <n v="10.135"/>
    <n v="131.755"/>
    <n v="3.99"/>
    <n v="127.765"/>
    <s v="No"/>
    <n v="0"/>
    <n v="127.765"/>
  </r>
  <r>
    <n v="26296"/>
    <n v="88016"/>
    <s v="High"/>
    <n v="2621"/>
    <x v="864"/>
    <x v="3"/>
    <s v="United States"/>
    <s v="South"/>
    <s v="Tennessee"/>
    <s v="Brentwood"/>
    <n v="37027"/>
    <d v="2015-03-19T00:00:00"/>
    <d v="2015-03-20T00:00:00"/>
    <s v="Express Air"/>
    <x v="0"/>
    <x v="0"/>
    <x v="0"/>
    <x v="2"/>
    <x v="786"/>
    <n v="40.97"/>
    <x v="29"/>
    <n v="204.85"/>
    <n v="20.484999999999999"/>
    <n v="102.425"/>
    <n v="8.99"/>
    <n v="93.435000000000002"/>
    <s v="No"/>
    <n v="0"/>
    <n v="93.435000000000002"/>
  </r>
  <r>
    <n v="26032"/>
    <n v="90927"/>
    <s v="High"/>
    <n v="2626"/>
    <x v="865"/>
    <x v="0"/>
    <s v="United States"/>
    <s v="West"/>
    <s v="California"/>
    <s v="Menlo Park"/>
    <n v="94025"/>
    <d v="2015-02-07T00:00:00"/>
    <d v="2015-02-08T00:00:00"/>
    <s v="Regular Air"/>
    <x v="3"/>
    <x v="0"/>
    <x v="8"/>
    <x v="3"/>
    <x v="787"/>
    <n v="41.94"/>
    <x v="6"/>
    <n v="251.64"/>
    <n v="20.97"/>
    <n v="125.82"/>
    <n v="2.99"/>
    <n v="122.83"/>
    <s v="No"/>
    <n v="0"/>
    <n v="122.83"/>
  </r>
  <r>
    <n v="18623"/>
    <n v="85916"/>
    <s v="Medium"/>
    <n v="2628"/>
    <x v="866"/>
    <x v="2"/>
    <s v="United States"/>
    <s v="Central"/>
    <s v="Oklahoma"/>
    <s v="Moore"/>
    <n v="73160"/>
    <d v="2015-01-17T00:00:00"/>
    <d v="2015-01-19T00:00:00"/>
    <s v="Express Air"/>
    <x v="0"/>
    <x v="0"/>
    <x v="9"/>
    <x v="3"/>
    <x v="244"/>
    <n v="30.53"/>
    <x v="33"/>
    <n v="427.42"/>
    <n v="15.265000000000001"/>
    <n v="213.71"/>
    <n v="19.989999999999998"/>
    <n v="193.72"/>
    <s v="No"/>
    <n v="0"/>
    <n v="193.72"/>
  </r>
  <r>
    <n v="21981"/>
    <n v="85914"/>
    <s v="Critical"/>
    <n v="2630"/>
    <x v="867"/>
    <x v="2"/>
    <s v="United States"/>
    <s v="Central"/>
    <s v="Oklahoma"/>
    <s v="Norman"/>
    <n v="73071"/>
    <d v="2015-01-05T00:00:00"/>
    <d v="2015-01-07T00:00:00"/>
    <s v="Regular Air"/>
    <x v="2"/>
    <x v="1"/>
    <x v="2"/>
    <x v="6"/>
    <x v="423"/>
    <n v="194.3"/>
    <x v="29"/>
    <n v="971.5"/>
    <n v="97.15"/>
    <n v="485.75"/>
    <n v="11.54"/>
    <n v="474.21"/>
    <s v="No"/>
    <n v="0"/>
    <n v="474.21"/>
  </r>
  <r>
    <n v="21982"/>
    <n v="85914"/>
    <s v="Critical"/>
    <n v="2630"/>
    <x v="867"/>
    <x v="2"/>
    <s v="United States"/>
    <s v="Central"/>
    <s v="Oklahoma"/>
    <s v="Norman"/>
    <n v="73071"/>
    <d v="2015-01-05T00:00:00"/>
    <d v="2015-01-06T00:00:00"/>
    <s v="Regular Air"/>
    <x v="2"/>
    <x v="1"/>
    <x v="2"/>
    <x v="6"/>
    <x v="422"/>
    <n v="209.84"/>
    <x v="5"/>
    <n v="2098.4"/>
    <n v="104.92"/>
    <n v="1049.2"/>
    <n v="21.21"/>
    <n v="1027.99"/>
    <s v="No"/>
    <n v="0"/>
    <n v="1027.99"/>
  </r>
  <r>
    <n v="21983"/>
    <n v="85914"/>
    <s v="Critical"/>
    <n v="2630"/>
    <x v="867"/>
    <x v="2"/>
    <s v="United States"/>
    <s v="Central"/>
    <s v="Oklahoma"/>
    <s v="Norman"/>
    <n v="73071"/>
    <d v="2015-01-05T00:00:00"/>
    <d v="2015-01-07T00:00:00"/>
    <s v="Delivery Truck"/>
    <x v="2"/>
    <x v="2"/>
    <x v="6"/>
    <x v="1"/>
    <x v="390"/>
    <n v="145.44999999999999"/>
    <x v="15"/>
    <n v="1163.5999999999999"/>
    <n v="87.27"/>
    <n v="698.16"/>
    <n v="17.850000000000001"/>
    <n v="447.58999999999992"/>
    <s v="No"/>
    <n v="0"/>
    <n v="447.58999999999992"/>
  </r>
  <r>
    <n v="22540"/>
    <n v="85915"/>
    <s v="High"/>
    <n v="2630"/>
    <x v="867"/>
    <x v="2"/>
    <s v="United States"/>
    <s v="Central"/>
    <s v="Oklahoma"/>
    <s v="Norman"/>
    <n v="73071"/>
    <d v="2015-01-07T00:00:00"/>
    <d v="2015-01-08T00:00:00"/>
    <s v="Regular Air"/>
    <x v="2"/>
    <x v="2"/>
    <x v="5"/>
    <x v="3"/>
    <x v="788"/>
    <n v="65.989999999999995"/>
    <x v="17"/>
    <n v="197.96999999999997"/>
    <n v="39.593999999999994"/>
    <n v="118.78199999999998"/>
    <n v="5.99"/>
    <n v="73.197999999999993"/>
    <s v="No"/>
    <n v="0"/>
    <n v="73.197999999999993"/>
  </r>
  <r>
    <n v="25594"/>
    <n v="90951"/>
    <s v="Low"/>
    <n v="2638"/>
    <x v="868"/>
    <x v="0"/>
    <s v="United States"/>
    <s v="West"/>
    <s v="Idaho"/>
    <s v="Boise"/>
    <n v="83704"/>
    <d v="2015-06-08T00:00:00"/>
    <d v="2015-06-08T00:00:00"/>
    <s v="Express Air"/>
    <x v="3"/>
    <x v="2"/>
    <x v="13"/>
    <x v="3"/>
    <x v="707"/>
    <n v="100.97"/>
    <x v="13"/>
    <n v="1312.61"/>
    <n v="60.581999999999994"/>
    <n v="787.56599999999992"/>
    <n v="7.18"/>
    <n v="517.86400000000003"/>
    <s v="No"/>
    <n v="0"/>
    <n v="517.86400000000003"/>
  </r>
  <r>
    <n v="21041"/>
    <n v="90952"/>
    <s v="Not Specified"/>
    <n v="2639"/>
    <x v="869"/>
    <x v="0"/>
    <s v="United States"/>
    <s v="West"/>
    <s v="New Mexico"/>
    <s v="Roswell"/>
    <n v="88201"/>
    <d v="2015-03-19T00:00:00"/>
    <d v="2015-03-19T00:00:00"/>
    <s v="Regular Air"/>
    <x v="3"/>
    <x v="0"/>
    <x v="9"/>
    <x v="3"/>
    <x v="509"/>
    <n v="4.9800000000000004"/>
    <x v="17"/>
    <n v="14.940000000000001"/>
    <n v="2.4900000000000002"/>
    <n v="7.4700000000000006"/>
    <n v="0.49"/>
    <n v="6.98"/>
    <s v="No"/>
    <n v="0"/>
    <n v="6.98"/>
  </r>
  <r>
    <n v="22438"/>
    <n v="91386"/>
    <s v="Low"/>
    <n v="2647"/>
    <x v="870"/>
    <x v="0"/>
    <s v="United States"/>
    <s v="West"/>
    <s v="California"/>
    <s v="Bakersfield"/>
    <n v="93309"/>
    <d v="2015-03-17T00:00:00"/>
    <d v="2015-03-24T00:00:00"/>
    <s v="Regular Air"/>
    <x v="0"/>
    <x v="0"/>
    <x v="15"/>
    <x v="3"/>
    <x v="555"/>
    <n v="10.98"/>
    <x v="29"/>
    <n v="54.900000000000006"/>
    <n v="5.49"/>
    <n v="27.450000000000003"/>
    <n v="3.99"/>
    <n v="23.46"/>
    <s v="No"/>
    <n v="0"/>
    <n v="23.46"/>
  </r>
  <r>
    <n v="22439"/>
    <n v="91386"/>
    <s v="Low"/>
    <n v="2647"/>
    <x v="870"/>
    <x v="0"/>
    <s v="United States"/>
    <s v="West"/>
    <s v="California"/>
    <s v="Bakersfield"/>
    <n v="93309"/>
    <d v="2015-03-17T00:00:00"/>
    <d v="2015-03-19T00:00:00"/>
    <s v="Regular Air"/>
    <x v="0"/>
    <x v="1"/>
    <x v="2"/>
    <x v="0"/>
    <x v="789"/>
    <n v="39.979999999999997"/>
    <x v="0"/>
    <n v="159.91999999999999"/>
    <n v="19.989999999999998"/>
    <n v="79.959999999999994"/>
    <n v="9.1999999999999993"/>
    <n v="70.759999999999991"/>
    <s v="No"/>
    <n v="0"/>
    <n v="70.759999999999991"/>
  </r>
  <r>
    <n v="18720"/>
    <n v="88814"/>
    <s v="High"/>
    <n v="2649"/>
    <x v="871"/>
    <x v="1"/>
    <s v="United States"/>
    <s v="East"/>
    <s v="Maryland"/>
    <s v="Edgewood"/>
    <n v="21040"/>
    <d v="2015-06-11T00:00:00"/>
    <d v="2015-06-12T00:00:00"/>
    <s v="Regular Air"/>
    <x v="0"/>
    <x v="2"/>
    <x v="13"/>
    <x v="3"/>
    <x v="74"/>
    <n v="39.979999999999997"/>
    <x v="29"/>
    <n v="199.89999999999998"/>
    <n v="23.987999999999996"/>
    <n v="119.93999999999998"/>
    <n v="4"/>
    <n v="75.959999999999994"/>
    <s v="No"/>
    <n v="0"/>
    <n v="75.959999999999994"/>
  </r>
  <r>
    <n v="22904"/>
    <n v="88815"/>
    <s v="Critical"/>
    <n v="2650"/>
    <x v="872"/>
    <x v="1"/>
    <s v="United States"/>
    <s v="East"/>
    <s v="Pennsylvania"/>
    <s v="Baldwin"/>
    <n v="15234"/>
    <d v="2015-05-04T00:00:00"/>
    <d v="2015-05-05T00:00:00"/>
    <s v="Regular Air"/>
    <x v="0"/>
    <x v="2"/>
    <x v="5"/>
    <x v="0"/>
    <x v="351"/>
    <n v="35.99"/>
    <x v="61"/>
    <n v="935.74"/>
    <n v="21.594000000000001"/>
    <n v="561.44400000000007"/>
    <n v="5.99"/>
    <n v="368.30599999999993"/>
    <s v="No"/>
    <n v="0"/>
    <n v="368.30599999999993"/>
  </r>
  <r>
    <n v="18949"/>
    <n v="89361"/>
    <s v="Medium"/>
    <n v="2652"/>
    <x v="873"/>
    <x v="0"/>
    <s v="United States"/>
    <s v="West"/>
    <s v="California"/>
    <s v="Bakersfield"/>
    <n v="93309"/>
    <d v="2015-05-25T00:00:00"/>
    <d v="2015-05-27T00:00:00"/>
    <s v="Regular Air"/>
    <x v="3"/>
    <x v="0"/>
    <x v="7"/>
    <x v="3"/>
    <x v="661"/>
    <n v="47.9"/>
    <x v="14"/>
    <n v="95.8"/>
    <n v="23.95"/>
    <n v="47.9"/>
    <n v="5.86"/>
    <n v="42.04"/>
    <s v="No"/>
    <n v="0"/>
    <n v="42.04"/>
  </r>
  <r>
    <n v="25662"/>
    <n v="89360"/>
    <s v="Not Specified"/>
    <n v="2653"/>
    <x v="874"/>
    <x v="2"/>
    <s v="United States"/>
    <s v="Central"/>
    <s v="Kansas"/>
    <s v="Derby"/>
    <n v="67037"/>
    <d v="2015-02-22T00:00:00"/>
    <d v="2015-02-23T00:00:00"/>
    <s v="Regular Air"/>
    <x v="3"/>
    <x v="2"/>
    <x v="13"/>
    <x v="2"/>
    <x v="139"/>
    <n v="4.9800000000000004"/>
    <x v="4"/>
    <n v="34.86"/>
    <n v="2.988"/>
    <n v="20.916"/>
    <n v="4.62"/>
    <n v="9.3239999999999981"/>
    <s v="No"/>
    <n v="0"/>
    <n v="9.3239999999999981"/>
  </r>
  <r>
    <n v="25663"/>
    <n v="89360"/>
    <s v="Not Specified"/>
    <n v="2653"/>
    <x v="874"/>
    <x v="2"/>
    <s v="United States"/>
    <s v="Central"/>
    <s v="Kansas"/>
    <s v="Derby"/>
    <n v="67037"/>
    <d v="2015-02-22T00:00:00"/>
    <d v="2015-02-24T00:00:00"/>
    <s v="Regular Air"/>
    <x v="3"/>
    <x v="1"/>
    <x v="2"/>
    <x v="3"/>
    <x v="492"/>
    <n v="34.229999999999997"/>
    <x v="21"/>
    <n v="376.53"/>
    <n v="17.114999999999998"/>
    <n v="188.26499999999999"/>
    <n v="5.0199999999999996"/>
    <n v="183.24499999999998"/>
    <s v="No"/>
    <n v="0"/>
    <n v="183.24499999999998"/>
  </r>
  <r>
    <n v="19131"/>
    <n v="86063"/>
    <s v="Medium"/>
    <n v="2655"/>
    <x v="875"/>
    <x v="3"/>
    <s v="United States"/>
    <s v="South"/>
    <s v="Georgia"/>
    <s v="Atlanta"/>
    <n v="30318"/>
    <d v="2015-04-18T00:00:00"/>
    <d v="2015-04-18T00:00:00"/>
    <s v="Delivery Truck"/>
    <x v="3"/>
    <x v="1"/>
    <x v="1"/>
    <x v="1"/>
    <x v="790"/>
    <n v="89.99"/>
    <x v="6"/>
    <n v="539.93999999999994"/>
    <n v="44.994999999999997"/>
    <n v="269.96999999999997"/>
    <n v="42"/>
    <n v="227.96999999999997"/>
    <s v="No"/>
    <n v="0"/>
    <n v="227.96999999999997"/>
  </r>
  <r>
    <n v="22938"/>
    <n v="86064"/>
    <s v="Critical"/>
    <n v="2655"/>
    <x v="875"/>
    <x v="3"/>
    <s v="United States"/>
    <s v="South"/>
    <s v="Georgia"/>
    <s v="Atlanta"/>
    <n v="30318"/>
    <d v="2015-04-08T00:00:00"/>
    <d v="2015-04-09T00:00:00"/>
    <s v="Regular Air"/>
    <x v="0"/>
    <x v="0"/>
    <x v="0"/>
    <x v="0"/>
    <x v="791"/>
    <n v="2.94"/>
    <x v="5"/>
    <n v="29.4"/>
    <n v="1.47"/>
    <n v="14.7"/>
    <n v="0.81"/>
    <n v="13.889999999999999"/>
    <s v="No"/>
    <n v="0"/>
    <n v="13.889999999999999"/>
  </r>
  <r>
    <n v="19525"/>
    <n v="86486"/>
    <s v="Critical"/>
    <n v="2660"/>
    <x v="876"/>
    <x v="1"/>
    <s v="United States"/>
    <s v="East"/>
    <s v="Maine"/>
    <s v="Gorham"/>
    <n v="4038"/>
    <d v="2015-02-24T00:00:00"/>
    <d v="2015-02-26T00:00:00"/>
    <s v="Regular Air"/>
    <x v="2"/>
    <x v="0"/>
    <x v="10"/>
    <x v="6"/>
    <x v="792"/>
    <n v="138.13999999999999"/>
    <x v="0"/>
    <n v="552.55999999999995"/>
    <n v="69.069999999999993"/>
    <n v="276.27999999999997"/>
    <n v="35"/>
    <n v="241.27999999999997"/>
    <s v="No"/>
    <n v="0"/>
    <n v="241.27999999999997"/>
  </r>
  <r>
    <n v="18400"/>
    <n v="87831"/>
    <s v="High"/>
    <n v="2667"/>
    <x v="877"/>
    <x v="1"/>
    <s v="United States"/>
    <s v="East"/>
    <s v="Ohio"/>
    <s v="Lakewood"/>
    <n v="44107"/>
    <d v="2015-04-02T00:00:00"/>
    <d v="2015-04-04T00:00:00"/>
    <s v="Regular Air"/>
    <x v="1"/>
    <x v="0"/>
    <x v="15"/>
    <x v="3"/>
    <x v="793"/>
    <n v="90.24"/>
    <x v="0"/>
    <n v="360.96"/>
    <n v="45.12"/>
    <n v="180.48"/>
    <n v="0.99"/>
    <n v="179.48999999999998"/>
    <s v="No"/>
    <n v="0"/>
    <n v="179.48999999999998"/>
  </r>
  <r>
    <n v="18401"/>
    <n v="87831"/>
    <s v="High"/>
    <n v="2667"/>
    <x v="877"/>
    <x v="1"/>
    <s v="United States"/>
    <s v="East"/>
    <s v="Ohio"/>
    <s v="Lakewood"/>
    <n v="44107"/>
    <d v="2015-04-02T00:00:00"/>
    <d v="2015-04-04T00:00:00"/>
    <s v="Express Air"/>
    <x v="1"/>
    <x v="0"/>
    <x v="7"/>
    <x v="3"/>
    <x v="661"/>
    <n v="47.9"/>
    <x v="17"/>
    <n v="143.69999999999999"/>
    <n v="23.95"/>
    <n v="71.849999999999994"/>
    <n v="5.86"/>
    <n v="65.989999999999995"/>
    <s v="No"/>
    <n v="0"/>
    <n v="65.989999999999995"/>
  </r>
  <r>
    <n v="19294"/>
    <n v="87830"/>
    <s v="High"/>
    <n v="2668"/>
    <x v="878"/>
    <x v="2"/>
    <s v="United States"/>
    <s v="Central"/>
    <s v="South Dakota"/>
    <s v="Rapid City"/>
    <n v="57701"/>
    <d v="2015-03-28T00:00:00"/>
    <d v="2015-03-29T00:00:00"/>
    <s v="Regular Air"/>
    <x v="0"/>
    <x v="1"/>
    <x v="2"/>
    <x v="2"/>
    <x v="794"/>
    <n v="10.4"/>
    <x v="1"/>
    <n v="124.80000000000001"/>
    <n v="5.2"/>
    <n v="62.400000000000006"/>
    <n v="5.4"/>
    <n v="57.000000000000007"/>
    <s v="No"/>
    <n v="0"/>
    <n v="57.000000000000007"/>
  </r>
  <r>
    <n v="19295"/>
    <n v="87830"/>
    <s v="High"/>
    <n v="2668"/>
    <x v="878"/>
    <x v="2"/>
    <s v="United States"/>
    <s v="Central"/>
    <s v="South Dakota"/>
    <s v="Rapid City"/>
    <n v="57701"/>
    <d v="2015-03-28T00:00:00"/>
    <d v="2015-03-30T00:00:00"/>
    <s v="Regular Air"/>
    <x v="0"/>
    <x v="0"/>
    <x v="7"/>
    <x v="3"/>
    <x v="795"/>
    <n v="4.28"/>
    <x v="1"/>
    <n v="51.36"/>
    <n v="2.14"/>
    <n v="25.68"/>
    <n v="4.79"/>
    <n v="20.89"/>
    <s v="No"/>
    <n v="0"/>
    <n v="20.89"/>
  </r>
  <r>
    <n v="18870"/>
    <n v="87832"/>
    <s v="Not Specified"/>
    <n v="2668"/>
    <x v="878"/>
    <x v="2"/>
    <s v="United States"/>
    <s v="Central"/>
    <s v="South Dakota"/>
    <s v="Rapid City"/>
    <n v="57701"/>
    <d v="2015-04-21T00:00:00"/>
    <d v="2015-04-23T00:00:00"/>
    <s v="Regular Air"/>
    <x v="1"/>
    <x v="0"/>
    <x v="3"/>
    <x v="0"/>
    <x v="796"/>
    <n v="3.93"/>
    <x v="6"/>
    <n v="23.580000000000002"/>
    <n v="1.9650000000000001"/>
    <n v="11.790000000000001"/>
    <n v="0.99"/>
    <n v="10.8"/>
    <s v="No"/>
    <n v="0"/>
    <n v="10.8"/>
  </r>
  <r>
    <n v="5338"/>
    <n v="37924"/>
    <s v="High"/>
    <n v="2670"/>
    <x v="879"/>
    <x v="0"/>
    <s v="United States"/>
    <s v="West"/>
    <s v="California"/>
    <s v="Los Angeles"/>
    <n v="90049"/>
    <d v="2015-05-29T00:00:00"/>
    <d v="2015-05-29T00:00:00"/>
    <s v="Regular Air"/>
    <x v="1"/>
    <x v="0"/>
    <x v="10"/>
    <x v="3"/>
    <x v="191"/>
    <n v="165.2"/>
    <x v="73"/>
    <n v="27588.399999999998"/>
    <n v="82.6"/>
    <n v="13794.199999999999"/>
    <n v="19.989999999999998"/>
    <n v="13774.21"/>
    <s v="Yes"/>
    <n v="13774.21"/>
    <n v="0"/>
  </r>
  <r>
    <n v="5339"/>
    <n v="37924"/>
    <s v="High"/>
    <n v="2670"/>
    <x v="879"/>
    <x v="0"/>
    <s v="United States"/>
    <s v="West"/>
    <s v="California"/>
    <s v="Los Angeles"/>
    <n v="90049"/>
    <d v="2015-05-29T00:00:00"/>
    <d v="2015-05-29T00:00:00"/>
    <s v="Regular Air"/>
    <x v="1"/>
    <x v="0"/>
    <x v="0"/>
    <x v="3"/>
    <x v="797"/>
    <n v="17.989999999999998"/>
    <x v="11"/>
    <n v="1277.29"/>
    <n v="8.9949999999999992"/>
    <n v="638.64499999999998"/>
    <n v="8.65"/>
    <n v="629.995"/>
    <s v="Yes"/>
    <n v="629.995"/>
    <n v="0"/>
  </r>
  <r>
    <n v="23338"/>
    <n v="90551"/>
    <s v="High"/>
    <n v="2671"/>
    <x v="880"/>
    <x v="3"/>
    <s v="United States"/>
    <s v="South"/>
    <s v="Tennessee"/>
    <s v="Brentwood"/>
    <n v="37027"/>
    <d v="2015-05-29T00:00:00"/>
    <d v="2015-05-29T00:00:00"/>
    <s v="Regular Air"/>
    <x v="1"/>
    <x v="0"/>
    <x v="10"/>
    <x v="3"/>
    <x v="191"/>
    <n v="165.2"/>
    <x v="58"/>
    <n v="6938.4"/>
    <n v="82.6"/>
    <n v="3469.2"/>
    <n v="19.989999999999998"/>
    <n v="3449.21"/>
    <s v="No"/>
    <n v="0"/>
    <n v="3449.21"/>
  </r>
  <r>
    <n v="18147"/>
    <n v="86633"/>
    <s v="Critical"/>
    <n v="2677"/>
    <x v="881"/>
    <x v="3"/>
    <s v="United States"/>
    <s v="South"/>
    <s v="Virginia"/>
    <s v="Winchester"/>
    <n v="22601"/>
    <d v="2015-06-16T00:00:00"/>
    <d v="2015-06-17T00:00:00"/>
    <s v="Express Air"/>
    <x v="2"/>
    <x v="1"/>
    <x v="2"/>
    <x v="4"/>
    <x v="798"/>
    <n v="41.32"/>
    <x v="5"/>
    <n v="413.2"/>
    <n v="20.66"/>
    <n v="206.6"/>
    <n v="58.66"/>
    <n v="147.94"/>
    <s v="No"/>
    <n v="0"/>
    <n v="147.94"/>
  </r>
  <r>
    <n v="18148"/>
    <n v="86633"/>
    <s v="Critical"/>
    <n v="2677"/>
    <x v="881"/>
    <x v="3"/>
    <s v="United States"/>
    <s v="South"/>
    <s v="Virginia"/>
    <s v="Winchester"/>
    <n v="22601"/>
    <d v="2015-06-16T00:00:00"/>
    <d v="2015-06-16T00:00:00"/>
    <s v="Regular Air"/>
    <x v="2"/>
    <x v="0"/>
    <x v="7"/>
    <x v="0"/>
    <x v="232"/>
    <n v="6.88"/>
    <x v="29"/>
    <n v="34.4"/>
    <n v="3.44"/>
    <n v="17.2"/>
    <n v="2"/>
    <n v="15.2"/>
    <s v="No"/>
    <n v="0"/>
    <n v="15.2"/>
  </r>
  <r>
    <n v="22848"/>
    <n v="89146"/>
    <s v="Low"/>
    <n v="2684"/>
    <x v="882"/>
    <x v="3"/>
    <s v="United States"/>
    <s v="South"/>
    <s v="Florida"/>
    <s v="Port Charlotte"/>
    <n v="33952"/>
    <d v="2015-02-15T00:00:00"/>
    <d v="2015-02-20T00:00:00"/>
    <s v="Express Air"/>
    <x v="2"/>
    <x v="0"/>
    <x v="4"/>
    <x v="3"/>
    <x v="526"/>
    <n v="8.74"/>
    <x v="12"/>
    <n v="8.74"/>
    <n v="4.37"/>
    <n v="4.37"/>
    <n v="1.39"/>
    <n v="2.9800000000000004"/>
    <s v="No"/>
    <n v="0"/>
    <n v="2.9800000000000004"/>
  </r>
  <r>
    <n v="22849"/>
    <n v="89146"/>
    <s v="Low"/>
    <n v="2684"/>
    <x v="882"/>
    <x v="3"/>
    <s v="United States"/>
    <s v="South"/>
    <s v="Florida"/>
    <s v="Port Charlotte"/>
    <n v="33952"/>
    <d v="2015-02-15T00:00:00"/>
    <d v="2015-02-20T00:00:00"/>
    <s v="Regular Air"/>
    <x v="2"/>
    <x v="0"/>
    <x v="7"/>
    <x v="3"/>
    <x v="273"/>
    <n v="18.97"/>
    <x v="12"/>
    <n v="18.97"/>
    <n v="9.4849999999999994"/>
    <n v="9.4849999999999994"/>
    <n v="9.0299999999999994"/>
    <n v="0.45500000000000007"/>
    <s v="No"/>
    <n v="0"/>
    <n v="0.45500000000000007"/>
  </r>
  <r>
    <n v="25649"/>
    <n v="89148"/>
    <s v="Low"/>
    <n v="2684"/>
    <x v="882"/>
    <x v="3"/>
    <s v="United States"/>
    <s v="South"/>
    <s v="Florida"/>
    <s v="Port Charlotte"/>
    <n v="33952"/>
    <d v="2015-04-10T00:00:00"/>
    <d v="2015-04-15T00:00:00"/>
    <s v="Regular Air"/>
    <x v="2"/>
    <x v="1"/>
    <x v="2"/>
    <x v="4"/>
    <x v="799"/>
    <n v="4.97"/>
    <x v="29"/>
    <n v="24.849999999999998"/>
    <n v="2.4849999999999999"/>
    <n v="12.424999999999999"/>
    <n v="5.71"/>
    <n v="6.714999999999999"/>
    <s v="No"/>
    <n v="0"/>
    <n v="6.714999999999999"/>
  </r>
  <r>
    <n v="25650"/>
    <n v="89148"/>
    <s v="Low"/>
    <n v="2684"/>
    <x v="882"/>
    <x v="3"/>
    <s v="United States"/>
    <s v="South"/>
    <s v="Florida"/>
    <s v="Port Charlotte"/>
    <n v="33952"/>
    <d v="2015-04-10T00:00:00"/>
    <d v="2015-04-12T00:00:00"/>
    <s v="Regular Air"/>
    <x v="2"/>
    <x v="0"/>
    <x v="3"/>
    <x v="0"/>
    <x v="505"/>
    <n v="2.62"/>
    <x v="1"/>
    <n v="31.44"/>
    <n v="1.31"/>
    <n v="15.72"/>
    <n v="0.8"/>
    <n v="14.92"/>
    <s v="No"/>
    <n v="0"/>
    <n v="14.92"/>
  </r>
  <r>
    <n v="25651"/>
    <n v="89148"/>
    <s v="Low"/>
    <n v="2684"/>
    <x v="882"/>
    <x v="3"/>
    <s v="United States"/>
    <s v="South"/>
    <s v="Florida"/>
    <s v="Port Charlotte"/>
    <n v="33952"/>
    <d v="2015-04-10T00:00:00"/>
    <d v="2015-04-10T00:00:00"/>
    <s v="Regular Air"/>
    <x v="2"/>
    <x v="2"/>
    <x v="5"/>
    <x v="3"/>
    <x v="264"/>
    <n v="65.989999999999995"/>
    <x v="34"/>
    <n v="1385.79"/>
    <n v="39.593999999999994"/>
    <n v="831.47399999999993"/>
    <n v="8.8000000000000007"/>
    <n v="545.51600000000008"/>
    <s v="No"/>
    <n v="0"/>
    <n v="545.51600000000008"/>
  </r>
  <r>
    <n v="21114"/>
    <n v="89147"/>
    <s v="High"/>
    <n v="2685"/>
    <x v="883"/>
    <x v="1"/>
    <s v="United States"/>
    <s v="East"/>
    <s v="New York"/>
    <s v="Plainview"/>
    <n v="11803"/>
    <d v="2015-04-04T00:00:00"/>
    <d v="2015-04-05T00:00:00"/>
    <s v="Regular Air"/>
    <x v="2"/>
    <x v="0"/>
    <x v="8"/>
    <x v="3"/>
    <x v="800"/>
    <n v="7.38"/>
    <x v="14"/>
    <n v="14.76"/>
    <n v="3.69"/>
    <n v="7.38"/>
    <n v="11.51"/>
    <n v="-4.13"/>
    <s v="No"/>
    <n v="0"/>
    <n v="-4.13"/>
  </r>
  <r>
    <n v="23299"/>
    <n v="90624"/>
    <s v="Critical"/>
    <n v="2689"/>
    <x v="884"/>
    <x v="1"/>
    <s v="United States"/>
    <s v="East"/>
    <s v="New Jersey"/>
    <s v="Clifton"/>
    <n v="7011"/>
    <d v="2015-05-04T00:00:00"/>
    <d v="2015-05-06T00:00:00"/>
    <s v="Regular Air"/>
    <x v="1"/>
    <x v="0"/>
    <x v="9"/>
    <x v="3"/>
    <x v="801"/>
    <n v="3.75"/>
    <x v="34"/>
    <n v="78.75"/>
    <n v="1.875"/>
    <n v="39.375"/>
    <n v="0.5"/>
    <n v="38.875"/>
    <s v="No"/>
    <n v="0"/>
    <n v="38.875"/>
  </r>
  <r>
    <n v="23298"/>
    <n v="90624"/>
    <s v="Critical"/>
    <n v="2693"/>
    <x v="885"/>
    <x v="1"/>
    <s v="United States"/>
    <s v="East"/>
    <s v="Vermont"/>
    <s v="Bennington"/>
    <n v="5201"/>
    <d v="2015-05-04T00:00:00"/>
    <d v="2015-05-04T00:00:00"/>
    <s v="Regular Air"/>
    <x v="1"/>
    <x v="0"/>
    <x v="7"/>
    <x v="3"/>
    <x v="768"/>
    <n v="30.98"/>
    <x v="16"/>
    <n v="619.6"/>
    <n v="15.49"/>
    <n v="309.8"/>
    <n v="9.18"/>
    <n v="300.62"/>
    <s v="No"/>
    <n v="0"/>
    <n v="300.62"/>
  </r>
  <r>
    <n v="18354"/>
    <n v="87676"/>
    <s v="Critical"/>
    <n v="2696"/>
    <x v="886"/>
    <x v="3"/>
    <s v="United States"/>
    <s v="South"/>
    <s v="Alabama"/>
    <s v="Tuscaloosa"/>
    <n v="35401"/>
    <d v="2015-03-05T00:00:00"/>
    <d v="2015-03-06T00:00:00"/>
    <s v="Regular Air"/>
    <x v="1"/>
    <x v="1"/>
    <x v="2"/>
    <x v="4"/>
    <x v="582"/>
    <n v="107.53"/>
    <x v="6"/>
    <n v="645.18000000000006"/>
    <n v="53.765000000000001"/>
    <n v="322.59000000000003"/>
    <n v="5.81"/>
    <n v="316.78000000000003"/>
    <s v="No"/>
    <n v="0"/>
    <n v="316.78000000000003"/>
  </r>
  <r>
    <n v="19506"/>
    <n v="87678"/>
    <s v="Critical"/>
    <n v="2697"/>
    <x v="887"/>
    <x v="3"/>
    <s v="United States"/>
    <s v="South"/>
    <s v="Alabama"/>
    <s v="Vestavia Hills"/>
    <n v="35216"/>
    <d v="2015-02-23T00:00:00"/>
    <d v="2015-02-25T00:00:00"/>
    <s v="Regular Air"/>
    <x v="0"/>
    <x v="1"/>
    <x v="2"/>
    <x v="2"/>
    <x v="60"/>
    <n v="1.74"/>
    <x v="3"/>
    <n v="27.84"/>
    <n v="0.87"/>
    <n v="13.92"/>
    <n v="4.08"/>
    <n v="9.84"/>
    <s v="No"/>
    <n v="0"/>
    <n v="9.84"/>
  </r>
  <r>
    <n v="19507"/>
    <n v="87678"/>
    <s v="Critical"/>
    <n v="2697"/>
    <x v="887"/>
    <x v="3"/>
    <s v="United States"/>
    <s v="South"/>
    <s v="Alabama"/>
    <s v="Vestavia Hills"/>
    <n v="35216"/>
    <d v="2015-02-23T00:00:00"/>
    <d v="2015-02-24T00:00:00"/>
    <s v="Delivery Truck"/>
    <x v="0"/>
    <x v="2"/>
    <x v="6"/>
    <x v="5"/>
    <x v="102"/>
    <n v="119.99"/>
    <x v="34"/>
    <n v="2519.79"/>
    <n v="71.994"/>
    <n v="1511.874"/>
    <n v="56.14"/>
    <n v="951.77599999999995"/>
    <s v="No"/>
    <n v="0"/>
    <n v="951.77599999999995"/>
  </r>
  <r>
    <n v="21580"/>
    <n v="87677"/>
    <s v="Critical"/>
    <n v="2699"/>
    <x v="888"/>
    <x v="0"/>
    <s v="United States"/>
    <s v="West"/>
    <s v="Arizona"/>
    <s v="Bullhead City"/>
    <n v="86442"/>
    <d v="2015-05-22T00:00:00"/>
    <d v="2015-05-24T00:00:00"/>
    <s v="Regular Air"/>
    <x v="0"/>
    <x v="0"/>
    <x v="8"/>
    <x v="3"/>
    <x v="802"/>
    <n v="4.9800000000000004"/>
    <x v="3"/>
    <n v="79.680000000000007"/>
    <n v="2.4900000000000002"/>
    <n v="39.840000000000003"/>
    <n v="4.95"/>
    <n v="34.89"/>
    <s v="No"/>
    <n v="0"/>
    <n v="34.89"/>
  </r>
  <r>
    <n v="20983"/>
    <n v="87679"/>
    <s v="Not Specified"/>
    <n v="2699"/>
    <x v="888"/>
    <x v="0"/>
    <s v="United States"/>
    <s v="West"/>
    <s v="Arizona"/>
    <s v="Bullhead City"/>
    <n v="86442"/>
    <d v="2015-04-08T00:00:00"/>
    <d v="2015-04-10T00:00:00"/>
    <s v="Delivery Truck"/>
    <x v="0"/>
    <x v="1"/>
    <x v="14"/>
    <x v="5"/>
    <x v="803"/>
    <n v="70.98"/>
    <x v="22"/>
    <n v="1348.6200000000001"/>
    <n v="35.49"/>
    <n v="674.31000000000006"/>
    <n v="26.74"/>
    <n v="647.57000000000005"/>
    <s v="No"/>
    <n v="0"/>
    <n v="647.57000000000005"/>
  </r>
  <r>
    <n v="24151"/>
    <n v="91407"/>
    <s v="Critical"/>
    <n v="2704"/>
    <x v="889"/>
    <x v="3"/>
    <s v="United States"/>
    <s v="South"/>
    <s v="Florida"/>
    <s v="Pensacola"/>
    <n v="32503"/>
    <d v="2015-04-30T00:00:00"/>
    <d v="2015-05-02T00:00:00"/>
    <s v="Regular Air"/>
    <x v="3"/>
    <x v="0"/>
    <x v="7"/>
    <x v="0"/>
    <x v="587"/>
    <n v="3.6"/>
    <x v="0"/>
    <n v="14.4"/>
    <n v="1.8"/>
    <n v="7.2"/>
    <n v="2.2000000000000002"/>
    <n v="5"/>
    <s v="No"/>
    <n v="0"/>
    <n v="5"/>
  </r>
  <r>
    <n v="21979"/>
    <n v="91408"/>
    <s v="Low"/>
    <n v="2704"/>
    <x v="889"/>
    <x v="3"/>
    <s v="United States"/>
    <s v="South"/>
    <s v="Florida"/>
    <s v="Pensacola"/>
    <n v="32503"/>
    <d v="2015-04-30T00:00:00"/>
    <d v="2015-05-04T00:00:00"/>
    <s v="Express Air"/>
    <x v="3"/>
    <x v="0"/>
    <x v="10"/>
    <x v="3"/>
    <x v="804"/>
    <n v="13.48"/>
    <x v="0"/>
    <n v="53.92"/>
    <n v="6.74"/>
    <n v="26.96"/>
    <n v="4.51"/>
    <n v="22.450000000000003"/>
    <s v="No"/>
    <n v="0"/>
    <n v="22.450000000000003"/>
  </r>
  <r>
    <n v="18898"/>
    <n v="89240"/>
    <s v="Medium"/>
    <n v="2709"/>
    <x v="890"/>
    <x v="1"/>
    <s v="United States"/>
    <s v="East"/>
    <s v="Maryland"/>
    <s v="Ellicott City"/>
    <n v="21042"/>
    <d v="2015-05-28T00:00:00"/>
    <d v="2015-05-30T00:00:00"/>
    <s v="Regular Air"/>
    <x v="3"/>
    <x v="0"/>
    <x v="15"/>
    <x v="3"/>
    <x v="714"/>
    <n v="60.97"/>
    <x v="12"/>
    <n v="60.97"/>
    <n v="30.484999999999999"/>
    <n v="30.484999999999999"/>
    <n v="4.5"/>
    <n v="25.984999999999999"/>
    <s v="No"/>
    <n v="0"/>
    <n v="25.984999999999999"/>
  </r>
  <r>
    <n v="18899"/>
    <n v="89240"/>
    <s v="Medium"/>
    <n v="2709"/>
    <x v="890"/>
    <x v="1"/>
    <s v="United States"/>
    <s v="East"/>
    <s v="Maryland"/>
    <s v="Ellicott City"/>
    <n v="21042"/>
    <d v="2015-05-28T00:00:00"/>
    <d v="2015-05-30T00:00:00"/>
    <s v="Regular Air"/>
    <x v="3"/>
    <x v="1"/>
    <x v="2"/>
    <x v="4"/>
    <x v="384"/>
    <n v="90.98"/>
    <x v="41"/>
    <n v="1364.7"/>
    <n v="45.49"/>
    <n v="682.35"/>
    <n v="56.2"/>
    <n v="626.15"/>
    <s v="No"/>
    <n v="0"/>
    <n v="626.15"/>
  </r>
  <r>
    <n v="18855"/>
    <n v="88701"/>
    <s v="Critical"/>
    <n v="2713"/>
    <x v="891"/>
    <x v="2"/>
    <s v="United States"/>
    <s v="Central"/>
    <s v="Michigan"/>
    <s v="Kalamazoo"/>
    <n v="49001"/>
    <d v="2015-06-21T00:00:00"/>
    <d v="2015-06-24T00:00:00"/>
    <s v="Regular Air"/>
    <x v="0"/>
    <x v="0"/>
    <x v="9"/>
    <x v="3"/>
    <x v="805"/>
    <n v="2.88"/>
    <x v="23"/>
    <n v="25.919999999999998"/>
    <n v="1.44"/>
    <n v="12.959999999999999"/>
    <n v="0.5"/>
    <n v="12.459999999999999"/>
    <s v="No"/>
    <n v="0"/>
    <n v="12.459999999999999"/>
  </r>
  <r>
    <n v="18856"/>
    <n v="88701"/>
    <s v="Critical"/>
    <n v="2713"/>
    <x v="891"/>
    <x v="2"/>
    <s v="United States"/>
    <s v="Central"/>
    <s v="Michigan"/>
    <s v="Kalamazoo"/>
    <n v="49001"/>
    <d v="2015-06-21T00:00:00"/>
    <d v="2015-06-22T00:00:00"/>
    <s v="Delivery Truck"/>
    <x v="0"/>
    <x v="1"/>
    <x v="11"/>
    <x v="5"/>
    <x v="553"/>
    <n v="348.21"/>
    <x v="14"/>
    <n v="696.42"/>
    <n v="174.10499999999999"/>
    <n v="348.21"/>
    <n v="40.19"/>
    <n v="308.02"/>
    <s v="No"/>
    <n v="0"/>
    <n v="308.02"/>
  </r>
  <r>
    <n v="21690"/>
    <n v="88702"/>
    <s v="Low"/>
    <n v="2715"/>
    <x v="892"/>
    <x v="2"/>
    <s v="United States"/>
    <s v="Central"/>
    <s v="Michigan"/>
    <s v="Lansing"/>
    <n v="48911"/>
    <d v="2015-01-12T00:00:00"/>
    <d v="2015-01-16T00:00:00"/>
    <s v="Regular Air"/>
    <x v="0"/>
    <x v="2"/>
    <x v="13"/>
    <x v="2"/>
    <x v="468"/>
    <n v="29.89"/>
    <x v="12"/>
    <n v="29.89"/>
    <n v="17.934000000000001"/>
    <n v="17.934000000000001"/>
    <n v="1.99"/>
    <n v="9.9659999999999993"/>
    <s v="No"/>
    <n v="0"/>
    <n v="9.9659999999999993"/>
  </r>
  <r>
    <n v="21863"/>
    <n v="89394"/>
    <s v="Critical"/>
    <n v="2718"/>
    <x v="893"/>
    <x v="2"/>
    <s v="United States"/>
    <s v="Central"/>
    <s v="Illinois"/>
    <s v="Lansing"/>
    <n v="60438"/>
    <d v="2015-03-01T00:00:00"/>
    <d v="2015-03-03T00:00:00"/>
    <s v="Regular Air"/>
    <x v="3"/>
    <x v="0"/>
    <x v="7"/>
    <x v="0"/>
    <x v="806"/>
    <n v="6.74"/>
    <x v="41"/>
    <n v="101.10000000000001"/>
    <n v="3.37"/>
    <n v="50.550000000000004"/>
    <n v="1.72"/>
    <n v="48.830000000000005"/>
    <s v="No"/>
    <n v="0"/>
    <n v="48.830000000000005"/>
  </r>
  <r>
    <n v="21399"/>
    <n v="88766"/>
    <s v="Critical"/>
    <n v="2720"/>
    <x v="894"/>
    <x v="3"/>
    <s v="United States"/>
    <s v="South"/>
    <s v="Georgia"/>
    <s v="Dalton"/>
    <n v="30721"/>
    <d v="2015-06-16T00:00:00"/>
    <d v="2015-06-17T00:00:00"/>
    <s v="Regular Air"/>
    <x v="2"/>
    <x v="2"/>
    <x v="13"/>
    <x v="3"/>
    <x v="295"/>
    <n v="40.479999999999997"/>
    <x v="6"/>
    <n v="242.88"/>
    <n v="24.287999999999997"/>
    <n v="145.72799999999998"/>
    <n v="19.989999999999998"/>
    <n v="77.16200000000002"/>
    <s v="No"/>
    <n v="0"/>
    <n v="77.16200000000002"/>
  </r>
  <r>
    <n v="19907"/>
    <n v="88959"/>
    <s v="Critical"/>
    <n v="2724"/>
    <x v="895"/>
    <x v="3"/>
    <s v="United States"/>
    <s v="South"/>
    <s v="Tennessee"/>
    <s v="Chattanooga"/>
    <n v="37421"/>
    <d v="2015-05-01T00:00:00"/>
    <d v="2015-05-02T00:00:00"/>
    <s v="Regular Air"/>
    <x v="1"/>
    <x v="0"/>
    <x v="7"/>
    <x v="3"/>
    <x v="130"/>
    <n v="4.9800000000000004"/>
    <x v="5"/>
    <n v="49.800000000000004"/>
    <n v="2.4900000000000002"/>
    <n v="24.900000000000002"/>
    <n v="7.44"/>
    <n v="17.46"/>
    <s v="No"/>
    <n v="0"/>
    <n v="17.46"/>
  </r>
  <r>
    <n v="19908"/>
    <n v="88959"/>
    <s v="Critical"/>
    <n v="2724"/>
    <x v="895"/>
    <x v="3"/>
    <s v="United States"/>
    <s v="South"/>
    <s v="Tennessee"/>
    <s v="Chattanooga"/>
    <n v="37421"/>
    <d v="2015-05-01T00:00:00"/>
    <d v="2015-05-03T00:00:00"/>
    <s v="Regular Air"/>
    <x v="1"/>
    <x v="0"/>
    <x v="7"/>
    <x v="3"/>
    <x v="251"/>
    <n v="6.48"/>
    <x v="8"/>
    <n v="116.64000000000001"/>
    <n v="3.24"/>
    <n v="58.320000000000007"/>
    <n v="7.37"/>
    <n v="50.95000000000001"/>
    <s v="No"/>
    <n v="0"/>
    <n v="50.95000000000001"/>
  </r>
  <r>
    <n v="22612"/>
    <n v="88958"/>
    <s v="Not Specified"/>
    <n v="2725"/>
    <x v="896"/>
    <x v="3"/>
    <s v="United States"/>
    <s v="South"/>
    <s v="Tennessee"/>
    <s v="Clarksville"/>
    <n v="37042"/>
    <d v="2015-01-17T00:00:00"/>
    <d v="2015-01-18T00:00:00"/>
    <s v="Regular Air"/>
    <x v="1"/>
    <x v="0"/>
    <x v="0"/>
    <x v="2"/>
    <x v="765"/>
    <n v="28.15"/>
    <x v="5"/>
    <n v="281.5"/>
    <n v="14.074999999999999"/>
    <n v="140.75"/>
    <n v="6.17"/>
    <n v="134.58000000000001"/>
    <s v="No"/>
    <n v="0"/>
    <n v="134.58000000000001"/>
  </r>
  <r>
    <n v="21422"/>
    <n v="88114"/>
    <s v="Low"/>
    <n v="2729"/>
    <x v="897"/>
    <x v="0"/>
    <s v="United States"/>
    <s v="West"/>
    <s v="Washington"/>
    <s v="Bellingham"/>
    <n v="98226"/>
    <d v="2015-03-06T00:00:00"/>
    <d v="2015-03-10T00:00:00"/>
    <s v="Delivery Truck"/>
    <x v="3"/>
    <x v="1"/>
    <x v="11"/>
    <x v="5"/>
    <x v="292"/>
    <n v="230.98"/>
    <x v="0"/>
    <n v="923.92"/>
    <n v="115.49"/>
    <n v="461.96"/>
    <n v="23.78"/>
    <n v="438.17999999999995"/>
    <s v="No"/>
    <n v="0"/>
    <n v="438.17999999999995"/>
  </r>
  <r>
    <n v="19819"/>
    <n v="89018"/>
    <s v="Not Specified"/>
    <n v="2737"/>
    <x v="898"/>
    <x v="1"/>
    <s v="United States"/>
    <s v="East"/>
    <s v="Vermont"/>
    <s v="Rutland"/>
    <n v="5701"/>
    <d v="2015-04-22T00:00:00"/>
    <d v="2015-04-24T00:00:00"/>
    <s v="Regular Air"/>
    <x v="2"/>
    <x v="2"/>
    <x v="13"/>
    <x v="3"/>
    <x v="751"/>
    <n v="100.98"/>
    <x v="15"/>
    <n v="807.84"/>
    <n v="60.588000000000001"/>
    <n v="484.70400000000001"/>
    <n v="7.18"/>
    <n v="315.95600000000002"/>
    <s v="No"/>
    <n v="0"/>
    <n v="315.95600000000002"/>
  </r>
  <r>
    <n v="18790"/>
    <n v="89019"/>
    <s v="Medium"/>
    <n v="2737"/>
    <x v="898"/>
    <x v="1"/>
    <s v="United States"/>
    <s v="East"/>
    <s v="Vermont"/>
    <s v="Rutland"/>
    <n v="5701"/>
    <d v="2015-06-01T00:00:00"/>
    <d v="2015-06-02T00:00:00"/>
    <s v="Regular Air"/>
    <x v="2"/>
    <x v="0"/>
    <x v="10"/>
    <x v="3"/>
    <x v="657"/>
    <n v="15.31"/>
    <x v="1"/>
    <n v="183.72"/>
    <n v="7.6550000000000002"/>
    <n v="91.86"/>
    <n v="8.7799999999999994"/>
    <n v="83.08"/>
    <s v="No"/>
    <n v="0"/>
    <n v="83.08"/>
  </r>
  <r>
    <n v="24278"/>
    <n v="89017"/>
    <s v="Critical"/>
    <n v="2738"/>
    <x v="899"/>
    <x v="1"/>
    <s v="United States"/>
    <s v="East"/>
    <s v="Vermont"/>
    <s v="South Burlington"/>
    <n v="5403"/>
    <d v="2015-04-13T00:00:00"/>
    <d v="2015-04-15T00:00:00"/>
    <s v="Regular Air"/>
    <x v="2"/>
    <x v="2"/>
    <x v="13"/>
    <x v="2"/>
    <x v="807"/>
    <n v="33.979999999999997"/>
    <x v="4"/>
    <n v="237.85999999999999"/>
    <n v="20.387999999999998"/>
    <n v="142.71599999999998"/>
    <n v="1.99"/>
    <n v="93.154000000000011"/>
    <s v="No"/>
    <n v="0"/>
    <n v="93.154000000000011"/>
  </r>
  <r>
    <n v="19987"/>
    <n v="89481"/>
    <s v="Low"/>
    <n v="2741"/>
    <x v="900"/>
    <x v="0"/>
    <s v="United States"/>
    <s v="West"/>
    <s v="Idaho"/>
    <s v="Caldwell"/>
    <n v="83605"/>
    <d v="2015-03-12T00:00:00"/>
    <d v="2015-03-19T00:00:00"/>
    <s v="Regular Air"/>
    <x v="2"/>
    <x v="2"/>
    <x v="5"/>
    <x v="0"/>
    <x v="351"/>
    <n v="35.99"/>
    <x v="5"/>
    <n v="359.90000000000003"/>
    <n v="21.594000000000001"/>
    <n v="215.94"/>
    <n v="5.99"/>
    <n v="137.97000000000003"/>
    <s v="No"/>
    <n v="0"/>
    <n v="137.97000000000003"/>
  </r>
  <r>
    <n v="21323"/>
    <n v="86184"/>
    <s v="Medium"/>
    <n v="2745"/>
    <x v="901"/>
    <x v="0"/>
    <s v="United States"/>
    <s v="West"/>
    <s v="Arizona"/>
    <s v="Chandler"/>
    <n v="85224"/>
    <d v="2015-03-18T00:00:00"/>
    <d v="2015-03-19T00:00:00"/>
    <s v="Delivery Truck"/>
    <x v="0"/>
    <x v="1"/>
    <x v="14"/>
    <x v="5"/>
    <x v="808"/>
    <n v="220.98"/>
    <x v="21"/>
    <n v="2430.7799999999997"/>
    <n v="110.49"/>
    <n v="1215.3899999999999"/>
    <n v="64.66"/>
    <n v="1150.7299999999998"/>
    <s v="No"/>
    <n v="0"/>
    <n v="1150.7299999999998"/>
  </r>
  <r>
    <n v="4949"/>
    <n v="35200"/>
    <s v="Medium"/>
    <n v="2747"/>
    <x v="902"/>
    <x v="1"/>
    <s v="United States"/>
    <s v="East"/>
    <s v="New York"/>
    <s v="New York City"/>
    <n v="10115"/>
    <d v="2015-02-05T00:00:00"/>
    <d v="2015-02-07T00:00:00"/>
    <s v="Regular Air"/>
    <x v="0"/>
    <x v="1"/>
    <x v="2"/>
    <x v="3"/>
    <x v="809"/>
    <n v="9.98"/>
    <x v="41"/>
    <n v="149.70000000000002"/>
    <n v="4.99"/>
    <n v="74.850000000000009"/>
    <n v="12.52"/>
    <n v="62.330000000000013"/>
    <s v="No"/>
    <n v="0"/>
    <n v="62.330000000000013"/>
  </r>
  <r>
    <n v="3323"/>
    <n v="23751"/>
    <s v="Medium"/>
    <n v="2747"/>
    <x v="902"/>
    <x v="1"/>
    <s v="United States"/>
    <s v="East"/>
    <s v="New York"/>
    <s v="New York City"/>
    <n v="10115"/>
    <d v="2015-03-18T00:00:00"/>
    <d v="2015-03-19T00:00:00"/>
    <s v="Delivery Truck"/>
    <x v="0"/>
    <x v="1"/>
    <x v="14"/>
    <x v="5"/>
    <x v="808"/>
    <n v="220.98"/>
    <x v="60"/>
    <n v="9723.119999999999"/>
    <n v="110.49"/>
    <n v="4861.5599999999995"/>
    <n v="64.66"/>
    <n v="4796.8999999999996"/>
    <s v="No"/>
    <n v="0"/>
    <n v="4796.8999999999996"/>
  </r>
  <r>
    <n v="23271"/>
    <n v="91424"/>
    <s v="Critical"/>
    <n v="2750"/>
    <x v="903"/>
    <x v="3"/>
    <s v="United States"/>
    <s v="South"/>
    <s v="Virginia"/>
    <s v="Waynesboro"/>
    <n v="22980"/>
    <d v="2015-03-08T00:00:00"/>
    <d v="2015-03-08T00:00:00"/>
    <s v="Regular Air"/>
    <x v="2"/>
    <x v="0"/>
    <x v="10"/>
    <x v="3"/>
    <x v="40"/>
    <n v="161.55000000000001"/>
    <x v="0"/>
    <n v="646.20000000000005"/>
    <n v="80.775000000000006"/>
    <n v="323.10000000000002"/>
    <n v="19.989999999999998"/>
    <n v="303.11"/>
    <s v="No"/>
    <n v="0"/>
    <n v="303.11"/>
  </r>
  <r>
    <n v="21630"/>
    <n v="90724"/>
    <s v="Medium"/>
    <n v="2760"/>
    <x v="904"/>
    <x v="1"/>
    <s v="United States"/>
    <s v="East"/>
    <s v="Connecticut"/>
    <s v="Waterbury"/>
    <n v="6708"/>
    <d v="2015-04-22T00:00:00"/>
    <d v="2015-04-24T00:00:00"/>
    <s v="Regular Air"/>
    <x v="0"/>
    <x v="0"/>
    <x v="0"/>
    <x v="2"/>
    <x v="694"/>
    <n v="22.01"/>
    <x v="21"/>
    <n v="242.11"/>
    <n v="11.005000000000001"/>
    <n v="121.05500000000001"/>
    <n v="5.53"/>
    <n v="115.52500000000001"/>
    <s v="No"/>
    <n v="0"/>
    <n v="115.52500000000001"/>
  </r>
  <r>
    <n v="21629"/>
    <n v="90724"/>
    <s v="Medium"/>
    <n v="2764"/>
    <x v="905"/>
    <x v="1"/>
    <s v="United States"/>
    <s v="East"/>
    <s v="New Jersey"/>
    <s v="Hackensack"/>
    <n v="7601"/>
    <d v="2015-04-22T00:00:00"/>
    <d v="2015-04-22T00:00:00"/>
    <s v="Regular Air"/>
    <x v="0"/>
    <x v="0"/>
    <x v="10"/>
    <x v="3"/>
    <x v="810"/>
    <n v="29.74"/>
    <x v="0"/>
    <n v="118.96"/>
    <n v="14.87"/>
    <n v="59.48"/>
    <n v="6.64"/>
    <n v="52.839999999999996"/>
    <s v="No"/>
    <n v="0"/>
    <n v="52.839999999999996"/>
  </r>
  <r>
    <n v="26156"/>
    <n v="90725"/>
    <s v="Low"/>
    <n v="2765"/>
    <x v="906"/>
    <x v="1"/>
    <s v="United States"/>
    <s v="East"/>
    <s v="New Jersey"/>
    <s v="Lindenwold"/>
    <n v="8021"/>
    <d v="2015-05-28T00:00:00"/>
    <d v="2015-05-30T00:00:00"/>
    <s v="Regular Air"/>
    <x v="0"/>
    <x v="0"/>
    <x v="0"/>
    <x v="0"/>
    <x v="811"/>
    <n v="5.85"/>
    <x v="4"/>
    <n v="40.949999999999996"/>
    <n v="2.9249999999999998"/>
    <n v="20.474999999999998"/>
    <n v="2.27"/>
    <n v="18.204999999999998"/>
    <s v="No"/>
    <n v="0"/>
    <n v="18.204999999999998"/>
  </r>
  <r>
    <n v="23342"/>
    <n v="88975"/>
    <s v="Critical"/>
    <n v="2770"/>
    <x v="907"/>
    <x v="3"/>
    <s v="United States"/>
    <s v="South"/>
    <s v="Georgia"/>
    <s v="Dunwoody"/>
    <n v="30338"/>
    <d v="2015-03-08T00:00:00"/>
    <d v="2015-03-10T00:00:00"/>
    <s v="Regular Air"/>
    <x v="0"/>
    <x v="0"/>
    <x v="0"/>
    <x v="0"/>
    <x v="99"/>
    <n v="11.55"/>
    <x v="33"/>
    <n v="161.70000000000002"/>
    <n v="5.7750000000000004"/>
    <n v="80.850000000000009"/>
    <n v="2.36"/>
    <n v="78.490000000000009"/>
    <s v="No"/>
    <n v="0"/>
    <n v="78.490000000000009"/>
  </r>
  <r>
    <n v="26157"/>
    <n v="88974"/>
    <s v="High"/>
    <n v="2771"/>
    <x v="908"/>
    <x v="3"/>
    <s v="United States"/>
    <s v="South"/>
    <s v="Georgia"/>
    <s v="East Point"/>
    <n v="30344"/>
    <d v="2015-06-13T00:00:00"/>
    <d v="2015-06-13T00:00:00"/>
    <s v="Regular Air"/>
    <x v="0"/>
    <x v="0"/>
    <x v="15"/>
    <x v="3"/>
    <x v="529"/>
    <n v="177.98"/>
    <x v="17"/>
    <n v="533.93999999999994"/>
    <n v="88.99"/>
    <n v="266.96999999999997"/>
    <n v="0.99"/>
    <n v="265.97999999999996"/>
    <s v="No"/>
    <n v="0"/>
    <n v="265.97999999999996"/>
  </r>
  <r>
    <n v="24523"/>
    <n v="91584"/>
    <s v="Not Specified"/>
    <n v="2773"/>
    <x v="909"/>
    <x v="0"/>
    <s v="United States"/>
    <s v="West"/>
    <s v="California"/>
    <s v="Dublin"/>
    <n v="94568"/>
    <d v="2015-03-26T00:00:00"/>
    <d v="2015-03-28T00:00:00"/>
    <s v="Regular Air"/>
    <x v="0"/>
    <x v="0"/>
    <x v="8"/>
    <x v="3"/>
    <x v="314"/>
    <n v="5.18"/>
    <x v="14"/>
    <n v="10.36"/>
    <n v="2.59"/>
    <n v="5.18"/>
    <n v="5.74"/>
    <n v="-0.5600000000000005"/>
    <s v="No"/>
    <n v="0"/>
    <n v="-0.5600000000000005"/>
  </r>
  <r>
    <n v="20956"/>
    <n v="91229"/>
    <s v="Low"/>
    <n v="2775"/>
    <x v="910"/>
    <x v="2"/>
    <s v="United States"/>
    <s v="Central"/>
    <s v="Illinois"/>
    <s v="Franklin Park"/>
    <n v="60131"/>
    <d v="2015-01-30T00:00:00"/>
    <d v="2015-02-04T00:00:00"/>
    <s v="Regular Air"/>
    <x v="3"/>
    <x v="2"/>
    <x v="6"/>
    <x v="6"/>
    <x v="81"/>
    <n v="574.74"/>
    <x v="15"/>
    <n v="4597.92"/>
    <n v="344.84399999999999"/>
    <n v="2758.752"/>
    <n v="24.49"/>
    <n v="1814.6780000000001"/>
    <s v="No"/>
    <n v="0"/>
    <n v="1814.6780000000001"/>
  </r>
  <r>
    <n v="24122"/>
    <n v="91228"/>
    <s v="Critical"/>
    <n v="2776"/>
    <x v="911"/>
    <x v="1"/>
    <s v="United States"/>
    <s v="East"/>
    <s v="Maryland"/>
    <s v="Gaithersburg"/>
    <n v="20877"/>
    <d v="2015-01-12T00:00:00"/>
    <d v="2015-01-15T00:00:00"/>
    <s v="Delivery Truck"/>
    <x v="3"/>
    <x v="1"/>
    <x v="1"/>
    <x v="1"/>
    <x v="309"/>
    <n v="350.98"/>
    <x v="21"/>
    <n v="3860.78"/>
    <n v="175.49"/>
    <n v="1930.39"/>
    <n v="30"/>
    <n v="1900.39"/>
    <s v="No"/>
    <n v="0"/>
    <n v="1900.39"/>
  </r>
  <r>
    <n v="24123"/>
    <n v="91228"/>
    <s v="Critical"/>
    <n v="2776"/>
    <x v="911"/>
    <x v="1"/>
    <s v="United States"/>
    <s v="East"/>
    <s v="Maryland"/>
    <s v="Gaithersburg"/>
    <n v="20877"/>
    <d v="2015-01-12T00:00:00"/>
    <d v="2015-01-14T00:00:00"/>
    <s v="Regular Air"/>
    <x v="3"/>
    <x v="0"/>
    <x v="0"/>
    <x v="0"/>
    <x v="812"/>
    <n v="1.68"/>
    <x v="15"/>
    <n v="13.44"/>
    <n v="0.84"/>
    <n v="6.72"/>
    <n v="1"/>
    <n v="5.72"/>
    <s v="No"/>
    <n v="0"/>
    <n v="5.72"/>
  </r>
  <r>
    <n v="20097"/>
    <n v="87160"/>
    <s v="High"/>
    <n v="2778"/>
    <x v="912"/>
    <x v="3"/>
    <s v="United States"/>
    <s v="South"/>
    <s v="North Carolina"/>
    <s v="Wilmington"/>
    <n v="28403"/>
    <d v="2015-02-11T00:00:00"/>
    <d v="2015-02-12T00:00:00"/>
    <s v="Express Air"/>
    <x v="3"/>
    <x v="2"/>
    <x v="5"/>
    <x v="3"/>
    <x v="813"/>
    <n v="205.99"/>
    <x v="1"/>
    <n v="2471.88"/>
    <n v="123.59399999999999"/>
    <n v="1483.1279999999999"/>
    <n v="8.99"/>
    <n v="979.76200000000017"/>
    <s v="No"/>
    <n v="0"/>
    <n v="979.76200000000017"/>
  </r>
  <r>
    <n v="20098"/>
    <n v="87160"/>
    <s v="High"/>
    <n v="2778"/>
    <x v="912"/>
    <x v="3"/>
    <s v="United States"/>
    <s v="South"/>
    <s v="North Carolina"/>
    <s v="Wilmington"/>
    <n v="28403"/>
    <d v="2015-02-11T00:00:00"/>
    <d v="2015-02-12T00:00:00"/>
    <s v="Regular Air"/>
    <x v="3"/>
    <x v="2"/>
    <x v="5"/>
    <x v="3"/>
    <x v="20"/>
    <n v="205.99"/>
    <x v="29"/>
    <n v="1029.95"/>
    <n v="123.59399999999999"/>
    <n v="617.97"/>
    <n v="8.99"/>
    <n v="402.99"/>
    <s v="No"/>
    <n v="0"/>
    <n v="402.99"/>
  </r>
  <r>
    <n v="21707"/>
    <n v="87161"/>
    <s v="Critical"/>
    <n v="2779"/>
    <x v="913"/>
    <x v="3"/>
    <s v="United States"/>
    <s v="South"/>
    <s v="North Carolina"/>
    <s v="Wilson"/>
    <n v="27893"/>
    <d v="2015-06-11T00:00:00"/>
    <d v="2015-06-12T00:00:00"/>
    <s v="Regular Air"/>
    <x v="0"/>
    <x v="2"/>
    <x v="5"/>
    <x v="0"/>
    <x v="351"/>
    <n v="35.99"/>
    <x v="21"/>
    <n v="395.89000000000004"/>
    <n v="21.594000000000001"/>
    <n v="237.53400000000002"/>
    <n v="5.99"/>
    <n v="152.36600000000001"/>
    <s v="No"/>
    <n v="0"/>
    <n v="152.36600000000001"/>
  </r>
  <r>
    <n v="22095"/>
    <n v="87162"/>
    <s v="Low"/>
    <n v="2781"/>
    <x v="914"/>
    <x v="0"/>
    <s v="United States"/>
    <s v="West"/>
    <s v="Oregon"/>
    <s v="Woodburn"/>
    <n v="97071"/>
    <d v="2015-01-31T00:00:00"/>
    <d v="2015-02-04T00:00:00"/>
    <s v="Regular Air"/>
    <x v="3"/>
    <x v="0"/>
    <x v="8"/>
    <x v="3"/>
    <x v="542"/>
    <n v="2.16"/>
    <x v="14"/>
    <n v="4.32"/>
    <n v="1.08"/>
    <n v="2.16"/>
    <n v="6.05"/>
    <n v="-3.8899999999999997"/>
    <s v="No"/>
    <n v="0"/>
    <n v="-3.8899999999999997"/>
  </r>
  <r>
    <n v="22096"/>
    <n v="87162"/>
    <s v="Low"/>
    <n v="2781"/>
    <x v="914"/>
    <x v="0"/>
    <s v="United States"/>
    <s v="West"/>
    <s v="Oregon"/>
    <s v="Woodburn"/>
    <n v="97071"/>
    <d v="2015-01-31T00:00:00"/>
    <d v="2015-02-07T00:00:00"/>
    <s v="Delivery Truck"/>
    <x v="3"/>
    <x v="2"/>
    <x v="6"/>
    <x v="1"/>
    <x v="814"/>
    <n v="808.49"/>
    <x v="21"/>
    <n v="8893.39"/>
    <n v="485.09399999999999"/>
    <n v="5336.0339999999997"/>
    <n v="55.3"/>
    <n v="3502.0559999999996"/>
    <s v="No"/>
    <n v="0"/>
    <n v="3502.0559999999996"/>
  </r>
  <r>
    <n v="22097"/>
    <n v="87162"/>
    <s v="Low"/>
    <n v="2781"/>
    <x v="914"/>
    <x v="0"/>
    <s v="United States"/>
    <s v="West"/>
    <s v="Oregon"/>
    <s v="Woodburn"/>
    <n v="97071"/>
    <d v="2015-01-31T00:00:00"/>
    <d v="2015-02-07T00:00:00"/>
    <s v="Regular Air"/>
    <x v="3"/>
    <x v="0"/>
    <x v="7"/>
    <x v="3"/>
    <x v="815"/>
    <n v="6.48"/>
    <x v="17"/>
    <n v="19.440000000000001"/>
    <n v="3.24"/>
    <n v="9.7200000000000006"/>
    <n v="8.19"/>
    <n v="1.5300000000000011"/>
    <s v="No"/>
    <n v="0"/>
    <n v="1.5300000000000011"/>
  </r>
  <r>
    <n v="21587"/>
    <n v="91316"/>
    <s v="Not Specified"/>
    <n v="2787"/>
    <x v="915"/>
    <x v="3"/>
    <s v="United States"/>
    <s v="South"/>
    <s v="Louisiana"/>
    <s v="Metairie"/>
    <n v="70003"/>
    <d v="2015-03-12T00:00:00"/>
    <d v="2015-03-13T00:00:00"/>
    <s v="Express Air"/>
    <x v="3"/>
    <x v="2"/>
    <x v="13"/>
    <x v="2"/>
    <x v="367"/>
    <n v="47.98"/>
    <x v="15"/>
    <n v="383.84"/>
    <n v="28.787999999999997"/>
    <n v="230.30399999999997"/>
    <n v="3.61"/>
    <n v="149.92599999999999"/>
    <s v="No"/>
    <n v="0"/>
    <n v="149.92599999999999"/>
  </r>
  <r>
    <n v="19860"/>
    <n v="88758"/>
    <s v="Critical"/>
    <n v="2791"/>
    <x v="916"/>
    <x v="2"/>
    <s v="United States"/>
    <s v="Central"/>
    <s v="Michigan"/>
    <s v="Madison Heights"/>
    <n v="48071"/>
    <d v="2015-01-15T00:00:00"/>
    <d v="2015-01-15T00:00:00"/>
    <s v="Regular Air"/>
    <x v="0"/>
    <x v="0"/>
    <x v="0"/>
    <x v="0"/>
    <x v="816"/>
    <n v="2.88"/>
    <x v="4"/>
    <n v="20.16"/>
    <n v="1.44"/>
    <n v="10.08"/>
    <n v="0.7"/>
    <n v="9.3800000000000008"/>
    <s v="No"/>
    <n v="0"/>
    <n v="9.3800000000000008"/>
  </r>
  <r>
    <n v="18361"/>
    <n v="87554"/>
    <s v="Medium"/>
    <n v="2794"/>
    <x v="917"/>
    <x v="2"/>
    <s v="United States"/>
    <s v="Central"/>
    <s v="Iowa"/>
    <s v="Marshalltown"/>
    <n v="50158"/>
    <d v="2015-03-20T00:00:00"/>
    <d v="2015-03-22T00:00:00"/>
    <s v="Regular Air"/>
    <x v="0"/>
    <x v="0"/>
    <x v="9"/>
    <x v="3"/>
    <x v="317"/>
    <n v="2.61"/>
    <x v="14"/>
    <n v="5.22"/>
    <n v="1.3049999999999999"/>
    <n v="2.61"/>
    <n v="0.5"/>
    <n v="2.11"/>
    <s v="No"/>
    <n v="0"/>
    <n v="2.11"/>
  </r>
  <r>
    <n v="18895"/>
    <n v="87555"/>
    <s v="High"/>
    <n v="2794"/>
    <x v="917"/>
    <x v="2"/>
    <s v="United States"/>
    <s v="Central"/>
    <s v="Iowa"/>
    <s v="Marshalltown"/>
    <n v="50158"/>
    <d v="2015-06-07T00:00:00"/>
    <d v="2015-06-07T00:00:00"/>
    <s v="Regular Air"/>
    <x v="0"/>
    <x v="0"/>
    <x v="7"/>
    <x v="0"/>
    <x v="817"/>
    <n v="4.76"/>
    <x v="29"/>
    <n v="23.799999999999997"/>
    <n v="2.38"/>
    <n v="11.899999999999999"/>
    <n v="0.88"/>
    <n v="11.019999999999998"/>
    <s v="No"/>
    <n v="0"/>
    <n v="11.019999999999998"/>
  </r>
  <r>
    <n v="19486"/>
    <n v="87556"/>
    <s v="Low"/>
    <n v="2795"/>
    <x v="918"/>
    <x v="2"/>
    <s v="United States"/>
    <s v="Central"/>
    <s v="Iowa"/>
    <s v="Mason City"/>
    <n v="50401"/>
    <d v="2015-01-26T00:00:00"/>
    <d v="2015-01-28T00:00:00"/>
    <s v="Regular Air"/>
    <x v="0"/>
    <x v="0"/>
    <x v="0"/>
    <x v="2"/>
    <x v="818"/>
    <n v="3.57"/>
    <x v="15"/>
    <n v="28.56"/>
    <n v="1.7849999999999999"/>
    <n v="14.28"/>
    <n v="4.17"/>
    <n v="10.11"/>
    <s v="No"/>
    <n v="0"/>
    <n v="10.11"/>
  </r>
  <r>
    <n v="19487"/>
    <n v="87556"/>
    <s v="Low"/>
    <n v="2795"/>
    <x v="918"/>
    <x v="2"/>
    <s v="United States"/>
    <s v="Central"/>
    <s v="Iowa"/>
    <s v="Mason City"/>
    <n v="50401"/>
    <d v="2015-01-26T00:00:00"/>
    <d v="2015-01-30T00:00:00"/>
    <s v="Regular Air"/>
    <x v="0"/>
    <x v="2"/>
    <x v="5"/>
    <x v="3"/>
    <x v="186"/>
    <n v="200.99"/>
    <x v="33"/>
    <n v="2813.86"/>
    <n v="120.59399999999999"/>
    <n v="1688.3159999999998"/>
    <n v="4.2"/>
    <n v="1121.3440000000003"/>
    <s v="No"/>
    <n v="0"/>
    <n v="1121.3440000000003"/>
  </r>
  <r>
    <n v="19488"/>
    <n v="87556"/>
    <s v="Low"/>
    <n v="2795"/>
    <x v="918"/>
    <x v="2"/>
    <s v="United States"/>
    <s v="Central"/>
    <s v="Iowa"/>
    <s v="Mason City"/>
    <n v="50401"/>
    <d v="2015-01-26T00:00:00"/>
    <d v="2015-01-26T00:00:00"/>
    <s v="Regular Air"/>
    <x v="0"/>
    <x v="2"/>
    <x v="5"/>
    <x v="3"/>
    <x v="819"/>
    <n v="195.99"/>
    <x v="14"/>
    <n v="391.98"/>
    <n v="117.59399999999999"/>
    <n v="235.18799999999999"/>
    <n v="8.99"/>
    <n v="147.80200000000002"/>
    <s v="No"/>
    <n v="0"/>
    <n v="147.80200000000002"/>
  </r>
  <r>
    <n v="23351"/>
    <n v="87553"/>
    <s v="Medium"/>
    <n v="2796"/>
    <x v="919"/>
    <x v="2"/>
    <s v="United States"/>
    <s v="Central"/>
    <s v="Iowa"/>
    <s v="Sioux City"/>
    <n v="51106"/>
    <d v="2015-01-21T00:00:00"/>
    <d v="2015-01-23T00:00:00"/>
    <s v="Regular Air"/>
    <x v="0"/>
    <x v="0"/>
    <x v="8"/>
    <x v="3"/>
    <x v="820"/>
    <n v="30.44"/>
    <x v="1"/>
    <n v="365.28000000000003"/>
    <n v="15.22"/>
    <n v="182.64000000000001"/>
    <n v="1.49"/>
    <n v="181.15"/>
    <s v="No"/>
    <n v="0"/>
    <n v="181.15"/>
  </r>
  <r>
    <n v="22787"/>
    <n v="87552"/>
    <s v="Medium"/>
    <n v="2797"/>
    <x v="920"/>
    <x v="1"/>
    <s v="United States"/>
    <s v="East"/>
    <s v="Pennsylvania"/>
    <s v="Pittsburgh"/>
    <n v="15122"/>
    <d v="2015-01-10T00:00:00"/>
    <d v="2015-01-11T00:00:00"/>
    <s v="Regular Air"/>
    <x v="3"/>
    <x v="2"/>
    <x v="13"/>
    <x v="2"/>
    <x v="301"/>
    <n v="5.0199999999999996"/>
    <x v="15"/>
    <n v="40.159999999999997"/>
    <n v="3.0119999999999996"/>
    <n v="24.095999999999997"/>
    <n v="5.14"/>
    <n v="10.923999999999999"/>
    <s v="No"/>
    <n v="0"/>
    <n v="10.923999999999999"/>
  </r>
  <r>
    <n v="23350"/>
    <n v="87553"/>
    <s v="Medium"/>
    <n v="2797"/>
    <x v="920"/>
    <x v="1"/>
    <s v="United States"/>
    <s v="East"/>
    <s v="Pennsylvania"/>
    <s v="Pittsburgh"/>
    <n v="15122"/>
    <d v="2015-01-21T00:00:00"/>
    <d v="2015-01-22T00:00:00"/>
    <s v="Regular Air"/>
    <x v="0"/>
    <x v="0"/>
    <x v="9"/>
    <x v="3"/>
    <x v="550"/>
    <n v="4.91"/>
    <x v="23"/>
    <n v="44.19"/>
    <n v="2.4550000000000001"/>
    <n v="22.094999999999999"/>
    <n v="0.5"/>
    <n v="21.594999999999999"/>
    <s v="No"/>
    <n v="0"/>
    <n v="21.594999999999999"/>
  </r>
  <r>
    <n v="20618"/>
    <n v="91049"/>
    <s v="Low"/>
    <n v="2801"/>
    <x v="921"/>
    <x v="0"/>
    <s v="United States"/>
    <s v="West"/>
    <s v="Arizona"/>
    <s v="Chandler"/>
    <n v="85224"/>
    <d v="2015-06-28T00:00:00"/>
    <d v="2015-07-03T00:00:00"/>
    <s v="Regular Air"/>
    <x v="1"/>
    <x v="0"/>
    <x v="15"/>
    <x v="4"/>
    <x v="821"/>
    <n v="17.52"/>
    <x v="41"/>
    <n v="262.8"/>
    <n v="8.76"/>
    <n v="131.4"/>
    <n v="8.17"/>
    <n v="123.23"/>
    <s v="No"/>
    <n v="0"/>
    <n v="123.23"/>
  </r>
  <r>
    <n v="18070"/>
    <n v="86227"/>
    <s v="Medium"/>
    <n v="2803"/>
    <x v="922"/>
    <x v="0"/>
    <s v="United States"/>
    <s v="West"/>
    <s v="California"/>
    <s v="East Los Angeles"/>
    <n v="90022"/>
    <d v="2015-02-05T00:00:00"/>
    <d v="2015-02-06T00:00:00"/>
    <s v="Delivery Truck"/>
    <x v="2"/>
    <x v="2"/>
    <x v="6"/>
    <x v="1"/>
    <x v="822"/>
    <n v="500.98"/>
    <x v="5"/>
    <n v="5009.8"/>
    <n v="300.58800000000002"/>
    <n v="3005.88"/>
    <n v="28.14"/>
    <n v="1975.78"/>
    <s v="No"/>
    <n v="0"/>
    <n v="1975.78"/>
  </r>
  <r>
    <n v="18071"/>
    <n v="86227"/>
    <s v="Medium"/>
    <n v="2803"/>
    <x v="922"/>
    <x v="0"/>
    <s v="United States"/>
    <s v="West"/>
    <s v="California"/>
    <s v="East Los Angeles"/>
    <n v="90022"/>
    <d v="2015-02-05T00:00:00"/>
    <d v="2015-02-07T00:00:00"/>
    <s v="Regular Air"/>
    <x v="2"/>
    <x v="0"/>
    <x v="10"/>
    <x v="3"/>
    <x v="179"/>
    <n v="178.47"/>
    <x v="12"/>
    <n v="178.47"/>
    <n v="89.234999999999999"/>
    <n v="89.234999999999999"/>
    <n v="19.989999999999998"/>
    <n v="69.245000000000005"/>
    <s v="No"/>
    <n v="0"/>
    <n v="69.245000000000005"/>
  </r>
  <r>
    <n v="24604"/>
    <n v="88819"/>
    <s v="Medium"/>
    <n v="2813"/>
    <x v="923"/>
    <x v="3"/>
    <s v="United States"/>
    <s v="South"/>
    <s v="Tennessee"/>
    <s v="Cleveland"/>
    <n v="37311"/>
    <d v="2015-02-07T00:00:00"/>
    <d v="2015-02-07T00:00:00"/>
    <s v="Regular Air"/>
    <x v="0"/>
    <x v="0"/>
    <x v="8"/>
    <x v="3"/>
    <x v="823"/>
    <n v="30.56"/>
    <x v="1"/>
    <n v="366.71999999999997"/>
    <n v="15.28"/>
    <n v="183.35999999999999"/>
    <n v="2.99"/>
    <n v="180.36999999999998"/>
    <s v="No"/>
    <n v="0"/>
    <n v="180.36999999999998"/>
  </r>
  <r>
    <n v="24044"/>
    <n v="89743"/>
    <s v="High"/>
    <n v="2817"/>
    <x v="924"/>
    <x v="1"/>
    <s v="United States"/>
    <s v="East"/>
    <s v="Ohio"/>
    <s v="Newark"/>
    <n v="43055"/>
    <d v="2015-06-01T00:00:00"/>
    <d v="2015-06-02T00:00:00"/>
    <s v="Express Air"/>
    <x v="0"/>
    <x v="0"/>
    <x v="3"/>
    <x v="0"/>
    <x v="444"/>
    <n v="4.71"/>
    <x v="14"/>
    <n v="9.42"/>
    <n v="2.355"/>
    <n v="4.71"/>
    <n v="0.7"/>
    <n v="4.01"/>
    <s v="No"/>
    <n v="0"/>
    <n v="4.01"/>
  </r>
  <r>
    <n v="24045"/>
    <n v="89743"/>
    <s v="High"/>
    <n v="2817"/>
    <x v="924"/>
    <x v="1"/>
    <s v="United States"/>
    <s v="East"/>
    <s v="Ohio"/>
    <s v="Newark"/>
    <n v="43055"/>
    <d v="2015-06-01T00:00:00"/>
    <d v="2015-06-02T00:00:00"/>
    <s v="Express Air"/>
    <x v="0"/>
    <x v="2"/>
    <x v="5"/>
    <x v="2"/>
    <x v="824"/>
    <n v="55.99"/>
    <x v="17"/>
    <n v="167.97"/>
    <n v="33.594000000000001"/>
    <n v="100.78200000000001"/>
    <n v="1.25"/>
    <n v="65.937999999999988"/>
    <s v="No"/>
    <n v="0"/>
    <n v="65.937999999999988"/>
  </r>
  <r>
    <n v="24373"/>
    <n v="87899"/>
    <s v="Low"/>
    <n v="2820"/>
    <x v="925"/>
    <x v="2"/>
    <s v="United States"/>
    <s v="Central"/>
    <s v="Missouri"/>
    <s v="Oakville"/>
    <n v="63129"/>
    <d v="2015-05-10T00:00:00"/>
    <d v="2015-05-12T00:00:00"/>
    <s v="Regular Air"/>
    <x v="1"/>
    <x v="2"/>
    <x v="13"/>
    <x v="2"/>
    <x v="584"/>
    <n v="6.48"/>
    <x v="8"/>
    <n v="116.64000000000001"/>
    <n v="3.8879999999999999"/>
    <n v="69.983999999999995"/>
    <n v="2.74"/>
    <n v="43.916000000000018"/>
    <s v="No"/>
    <n v="0"/>
    <n v="43.916000000000018"/>
  </r>
  <r>
    <n v="24746"/>
    <n v="87900"/>
    <s v="Not Specified"/>
    <n v="2820"/>
    <x v="925"/>
    <x v="2"/>
    <s v="United States"/>
    <s v="Central"/>
    <s v="Missouri"/>
    <s v="Oakville"/>
    <n v="63129"/>
    <d v="2015-01-14T00:00:00"/>
    <d v="2015-01-15T00:00:00"/>
    <s v="Regular Air"/>
    <x v="1"/>
    <x v="0"/>
    <x v="0"/>
    <x v="2"/>
    <x v="694"/>
    <n v="22.01"/>
    <x v="33"/>
    <n v="308.14000000000004"/>
    <n v="11.005000000000001"/>
    <n v="154.07000000000002"/>
    <n v="5.53"/>
    <n v="148.54000000000002"/>
    <s v="No"/>
    <n v="0"/>
    <n v="148.54000000000002"/>
  </r>
  <r>
    <n v="23803"/>
    <n v="87240"/>
    <s v="Low"/>
    <n v="2823"/>
    <x v="926"/>
    <x v="0"/>
    <s v="United States"/>
    <s v="West"/>
    <s v="Nevada"/>
    <s v="North Las Vegas"/>
    <n v="89031"/>
    <d v="2015-04-30T00:00:00"/>
    <d v="2015-05-02T00:00:00"/>
    <s v="Regular Air"/>
    <x v="0"/>
    <x v="0"/>
    <x v="0"/>
    <x v="2"/>
    <x v="825"/>
    <n v="21.98"/>
    <x v="21"/>
    <n v="241.78"/>
    <n v="10.99"/>
    <n v="120.89"/>
    <n v="2.87"/>
    <n v="118.02"/>
    <s v="No"/>
    <n v="0"/>
    <n v="118.02"/>
  </r>
  <r>
    <n v="22660"/>
    <n v="89497"/>
    <s v="Low"/>
    <n v="2825"/>
    <x v="927"/>
    <x v="0"/>
    <s v="United States"/>
    <s v="West"/>
    <s v="Idaho"/>
    <s v="Boise"/>
    <n v="83701"/>
    <d v="2015-05-20T00:00:00"/>
    <d v="2015-05-27T00:00:00"/>
    <s v="Regular Air"/>
    <x v="3"/>
    <x v="2"/>
    <x v="13"/>
    <x v="3"/>
    <x v="312"/>
    <n v="27.48"/>
    <x v="17"/>
    <n v="82.44"/>
    <n v="16.488"/>
    <n v="49.463999999999999"/>
    <n v="4"/>
    <n v="28.975999999999999"/>
    <s v="No"/>
    <n v="0"/>
    <n v="28.975999999999999"/>
  </r>
  <r>
    <n v="22661"/>
    <n v="89497"/>
    <s v="Low"/>
    <n v="2825"/>
    <x v="927"/>
    <x v="0"/>
    <s v="United States"/>
    <s v="West"/>
    <s v="Idaho"/>
    <s v="Boise"/>
    <n v="83701"/>
    <d v="2015-05-20T00:00:00"/>
    <d v="2015-05-24T00:00:00"/>
    <s v="Regular Air"/>
    <x v="3"/>
    <x v="0"/>
    <x v="7"/>
    <x v="0"/>
    <x v="85"/>
    <n v="10.06"/>
    <x v="0"/>
    <n v="40.24"/>
    <n v="5.03"/>
    <n v="20.12"/>
    <n v="2.06"/>
    <n v="18.060000000000002"/>
    <s v="No"/>
    <n v="0"/>
    <n v="18.060000000000002"/>
  </r>
  <r>
    <n v="24607"/>
    <n v="87720"/>
    <s v="High"/>
    <n v="2828"/>
    <x v="928"/>
    <x v="0"/>
    <s v="United States"/>
    <s v="West"/>
    <s v="California"/>
    <s v="El Centro"/>
    <n v="92243"/>
    <d v="2015-02-19T00:00:00"/>
    <d v="2015-02-21T00:00:00"/>
    <s v="Regular Air"/>
    <x v="0"/>
    <x v="0"/>
    <x v="10"/>
    <x v="3"/>
    <x v="519"/>
    <n v="11.29"/>
    <x v="15"/>
    <n v="90.32"/>
    <n v="5.6449999999999996"/>
    <n v="45.16"/>
    <n v="5.03"/>
    <n v="40.129999999999995"/>
    <s v="No"/>
    <n v="0"/>
    <n v="40.129999999999995"/>
  </r>
  <r>
    <n v="23431"/>
    <n v="87721"/>
    <s v="Medium"/>
    <n v="2828"/>
    <x v="928"/>
    <x v="0"/>
    <s v="United States"/>
    <s v="West"/>
    <s v="California"/>
    <s v="El Centro"/>
    <n v="92243"/>
    <d v="2015-06-01T00:00:00"/>
    <d v="2015-06-02T00:00:00"/>
    <s v="Regular Air"/>
    <x v="0"/>
    <x v="2"/>
    <x v="13"/>
    <x v="2"/>
    <x v="246"/>
    <n v="39.479999999999997"/>
    <x v="1"/>
    <n v="473.76"/>
    <n v="23.687999999999999"/>
    <n v="284.25599999999997"/>
    <n v="1.99"/>
    <n v="187.51400000000001"/>
    <s v="No"/>
    <n v="0"/>
    <n v="187.51400000000001"/>
  </r>
  <r>
    <n v="20594"/>
    <n v="91030"/>
    <s v="Not Specified"/>
    <n v="2833"/>
    <x v="929"/>
    <x v="2"/>
    <s v="United States"/>
    <s v="Central"/>
    <s v="Minnesota"/>
    <s v="Inver Grove Heights"/>
    <n v="55076"/>
    <d v="2015-03-25T00:00:00"/>
    <d v="2015-03-27T00:00:00"/>
    <s v="Delivery Truck"/>
    <x v="2"/>
    <x v="1"/>
    <x v="14"/>
    <x v="5"/>
    <x v="481"/>
    <n v="140.97999999999999"/>
    <x v="0"/>
    <n v="563.91999999999996"/>
    <n v="70.489999999999995"/>
    <n v="281.95999999999998"/>
    <n v="36.090000000000003"/>
    <n v="245.86999999999998"/>
    <s v="No"/>
    <n v="0"/>
    <n v="245.86999999999998"/>
  </r>
  <r>
    <n v="20595"/>
    <n v="91030"/>
    <s v="Not Specified"/>
    <n v="2833"/>
    <x v="929"/>
    <x v="2"/>
    <s v="United States"/>
    <s v="Central"/>
    <s v="Minnesota"/>
    <s v="Inver Grove Heights"/>
    <n v="55076"/>
    <d v="2015-03-25T00:00:00"/>
    <d v="2015-03-26T00:00:00"/>
    <s v="Regular Air"/>
    <x v="2"/>
    <x v="2"/>
    <x v="5"/>
    <x v="3"/>
    <x v="210"/>
    <n v="65.989999999999995"/>
    <x v="41"/>
    <n v="989.84999999999991"/>
    <n v="39.593999999999994"/>
    <n v="593.90999999999985"/>
    <n v="8.99"/>
    <n v="386.95000000000005"/>
    <s v="No"/>
    <n v="0"/>
    <n v="386.95000000000005"/>
  </r>
  <r>
    <n v="19191"/>
    <n v="89801"/>
    <s v="High"/>
    <n v="2837"/>
    <x v="930"/>
    <x v="2"/>
    <s v="United States"/>
    <s v="Central"/>
    <s v="Oklahoma"/>
    <s v="Tulsa"/>
    <n v="74133"/>
    <d v="2015-03-08T00:00:00"/>
    <d v="2015-03-10T00:00:00"/>
    <s v="Regular Air"/>
    <x v="1"/>
    <x v="2"/>
    <x v="6"/>
    <x v="4"/>
    <x v="415"/>
    <n v="51.98"/>
    <x v="13"/>
    <n v="675.74"/>
    <n v="31.187999999999995"/>
    <n v="405.44399999999996"/>
    <n v="10.17"/>
    <n v="260.12600000000003"/>
    <s v="No"/>
    <n v="0"/>
    <n v="260.12600000000003"/>
  </r>
  <r>
    <n v="19192"/>
    <n v="89801"/>
    <s v="High"/>
    <n v="2837"/>
    <x v="930"/>
    <x v="2"/>
    <s v="United States"/>
    <s v="Central"/>
    <s v="Oklahoma"/>
    <s v="Tulsa"/>
    <n v="74133"/>
    <d v="2015-03-08T00:00:00"/>
    <d v="2015-03-11T00:00:00"/>
    <s v="Delivery Truck"/>
    <x v="1"/>
    <x v="2"/>
    <x v="6"/>
    <x v="1"/>
    <x v="690"/>
    <n v="80.97"/>
    <x v="17"/>
    <n v="242.91"/>
    <n v="48.582000000000001"/>
    <n v="145.74600000000001"/>
    <n v="33.6"/>
    <n v="63.563999999999986"/>
    <s v="No"/>
    <n v="0"/>
    <n v="63.563999999999986"/>
  </r>
  <r>
    <n v="18416"/>
    <n v="87884"/>
    <s v="High"/>
    <n v="2840"/>
    <x v="931"/>
    <x v="3"/>
    <s v="United States"/>
    <s v="South"/>
    <s v="Florida"/>
    <s v="North Miami"/>
    <n v="33161"/>
    <d v="2015-03-19T00:00:00"/>
    <d v="2015-03-20T00:00:00"/>
    <s v="Regular Air"/>
    <x v="0"/>
    <x v="0"/>
    <x v="0"/>
    <x v="2"/>
    <x v="825"/>
    <n v="21.98"/>
    <x v="3"/>
    <n v="351.68"/>
    <n v="10.99"/>
    <n v="175.84"/>
    <n v="2.87"/>
    <n v="172.97"/>
    <s v="No"/>
    <n v="0"/>
    <n v="172.97"/>
  </r>
  <r>
    <n v="18419"/>
    <n v="87885"/>
    <s v="Medium"/>
    <n v="2840"/>
    <x v="931"/>
    <x v="3"/>
    <s v="United States"/>
    <s v="South"/>
    <s v="Florida"/>
    <s v="North Miami"/>
    <n v="33161"/>
    <d v="2015-06-11T00:00:00"/>
    <d v="2015-06-13T00:00:00"/>
    <s v="Regular Air"/>
    <x v="0"/>
    <x v="1"/>
    <x v="2"/>
    <x v="2"/>
    <x v="770"/>
    <n v="15.68"/>
    <x v="7"/>
    <n v="266.56"/>
    <n v="7.84"/>
    <n v="133.28"/>
    <n v="3.73"/>
    <n v="129.55000000000001"/>
    <s v="No"/>
    <n v="0"/>
    <n v="129.55000000000001"/>
  </r>
  <r>
    <n v="18420"/>
    <n v="87885"/>
    <s v="Medium"/>
    <n v="2840"/>
    <x v="931"/>
    <x v="3"/>
    <s v="United States"/>
    <s v="South"/>
    <s v="Florida"/>
    <s v="North Miami"/>
    <n v="33161"/>
    <d v="2015-06-11T00:00:00"/>
    <d v="2015-06-12T00:00:00"/>
    <s v="Regular Air"/>
    <x v="0"/>
    <x v="1"/>
    <x v="2"/>
    <x v="2"/>
    <x v="826"/>
    <n v="14.98"/>
    <x v="8"/>
    <n v="269.64"/>
    <n v="7.49"/>
    <n v="134.82"/>
    <n v="8.99"/>
    <n v="125.83"/>
    <s v="No"/>
    <n v="0"/>
    <n v="125.83"/>
  </r>
  <r>
    <n v="18421"/>
    <n v="87885"/>
    <s v="Medium"/>
    <n v="2840"/>
    <x v="931"/>
    <x v="3"/>
    <s v="United States"/>
    <s v="South"/>
    <s v="Florida"/>
    <s v="North Miami"/>
    <n v="33161"/>
    <d v="2015-06-11T00:00:00"/>
    <d v="2015-06-12T00:00:00"/>
    <s v="Regular Air"/>
    <x v="0"/>
    <x v="0"/>
    <x v="7"/>
    <x v="3"/>
    <x v="827"/>
    <n v="38.76"/>
    <x v="12"/>
    <n v="38.76"/>
    <n v="19.38"/>
    <n v="19.38"/>
    <n v="13.26"/>
    <n v="6.1199999999999992"/>
    <s v="No"/>
    <n v="0"/>
    <n v="6.1199999999999992"/>
  </r>
  <r>
    <n v="21855"/>
    <n v="85928"/>
    <s v="Not Specified"/>
    <n v="2847"/>
    <x v="932"/>
    <x v="3"/>
    <s v="United States"/>
    <s v="South"/>
    <s v="Tennessee"/>
    <s v="Collierville"/>
    <n v="38017"/>
    <d v="2015-04-09T00:00:00"/>
    <d v="2015-04-11T00:00:00"/>
    <s v="Regular Air"/>
    <x v="0"/>
    <x v="0"/>
    <x v="4"/>
    <x v="3"/>
    <x v="634"/>
    <n v="90.48"/>
    <x v="17"/>
    <n v="271.44"/>
    <n v="45.24"/>
    <n v="135.72"/>
    <n v="19.989999999999998"/>
    <n v="115.73"/>
    <s v="No"/>
    <n v="0"/>
    <n v="115.73"/>
  </r>
  <r>
    <n v="21856"/>
    <n v="85928"/>
    <s v="Not Specified"/>
    <n v="2847"/>
    <x v="932"/>
    <x v="3"/>
    <s v="United States"/>
    <s v="South"/>
    <s v="Tennessee"/>
    <s v="Collierville"/>
    <n v="38017"/>
    <d v="2015-04-09T00:00:00"/>
    <d v="2015-04-10T00:00:00"/>
    <s v="Regular Air"/>
    <x v="0"/>
    <x v="1"/>
    <x v="2"/>
    <x v="4"/>
    <x v="563"/>
    <n v="9.77"/>
    <x v="23"/>
    <n v="87.929999999999993"/>
    <n v="4.8849999999999998"/>
    <n v="43.964999999999996"/>
    <n v="6.02"/>
    <n v="37.944999999999993"/>
    <s v="No"/>
    <n v="0"/>
    <n v="37.944999999999993"/>
  </r>
  <r>
    <n v="21857"/>
    <n v="85928"/>
    <s v="Not Specified"/>
    <n v="2847"/>
    <x v="932"/>
    <x v="3"/>
    <s v="United States"/>
    <s v="South"/>
    <s v="Tennessee"/>
    <s v="Collierville"/>
    <n v="38017"/>
    <d v="2015-04-09T00:00:00"/>
    <d v="2015-04-11T00:00:00"/>
    <s v="Regular Air"/>
    <x v="0"/>
    <x v="0"/>
    <x v="0"/>
    <x v="3"/>
    <x v="17"/>
    <n v="34.99"/>
    <x v="12"/>
    <n v="34.99"/>
    <n v="17.495000000000001"/>
    <n v="17.495000000000001"/>
    <n v="7.73"/>
    <n v="9.7650000000000006"/>
    <s v="No"/>
    <n v="0"/>
    <n v="9.7650000000000006"/>
  </r>
  <r>
    <n v="24455"/>
    <n v="85929"/>
    <s v="Medium"/>
    <n v="2848"/>
    <x v="933"/>
    <x v="3"/>
    <s v="United States"/>
    <s v="South"/>
    <s v="Tennessee"/>
    <s v="Columbia"/>
    <n v="38401"/>
    <d v="2015-06-06T00:00:00"/>
    <d v="2015-06-08T00:00:00"/>
    <s v="Regular Air"/>
    <x v="0"/>
    <x v="2"/>
    <x v="13"/>
    <x v="3"/>
    <x v="84"/>
    <n v="49.99"/>
    <x v="3"/>
    <n v="799.84"/>
    <n v="29.994"/>
    <n v="479.904"/>
    <n v="19.989999999999998"/>
    <n v="299.94600000000003"/>
    <s v="No"/>
    <n v="0"/>
    <n v="299.94600000000003"/>
  </r>
  <r>
    <n v="23622"/>
    <n v="86454"/>
    <s v="Low"/>
    <n v="2851"/>
    <x v="934"/>
    <x v="2"/>
    <s v="United States"/>
    <s v="Central"/>
    <s v="Texas"/>
    <s v="Odessa"/>
    <n v="79762"/>
    <d v="2015-04-09T00:00:00"/>
    <d v="2015-04-13T00:00:00"/>
    <s v="Regular Air"/>
    <x v="3"/>
    <x v="2"/>
    <x v="5"/>
    <x v="3"/>
    <x v="50"/>
    <n v="115.99"/>
    <x v="21"/>
    <n v="1275.8899999999999"/>
    <n v="69.593999999999994"/>
    <n v="765.53399999999988"/>
    <n v="8.99"/>
    <n v="501.36599999999999"/>
    <s v="No"/>
    <n v="0"/>
    <n v="501.36599999999999"/>
  </r>
  <r>
    <n v="23042"/>
    <n v="87316"/>
    <s v="Medium"/>
    <n v="2855"/>
    <x v="935"/>
    <x v="0"/>
    <s v="United States"/>
    <s v="West"/>
    <s v="Washington"/>
    <s v="Des Moines"/>
    <n v="98198"/>
    <d v="2015-01-21T00:00:00"/>
    <d v="2015-01-22T00:00:00"/>
    <s v="Regular Air"/>
    <x v="0"/>
    <x v="0"/>
    <x v="8"/>
    <x v="3"/>
    <x v="749"/>
    <n v="7.84"/>
    <x v="5"/>
    <n v="78.400000000000006"/>
    <n v="3.92"/>
    <n v="39.200000000000003"/>
    <n v="4.71"/>
    <n v="34.49"/>
    <s v="No"/>
    <n v="0"/>
    <n v="34.49"/>
  </r>
  <r>
    <n v="23043"/>
    <n v="87316"/>
    <s v="Medium"/>
    <n v="2855"/>
    <x v="935"/>
    <x v="0"/>
    <s v="United States"/>
    <s v="West"/>
    <s v="Washington"/>
    <s v="Des Moines"/>
    <n v="98198"/>
    <d v="2015-01-21T00:00:00"/>
    <d v="2015-01-22T00:00:00"/>
    <s v="Regular Air"/>
    <x v="0"/>
    <x v="1"/>
    <x v="2"/>
    <x v="6"/>
    <x v="828"/>
    <n v="105.34"/>
    <x v="5"/>
    <n v="1053.4000000000001"/>
    <n v="52.67"/>
    <n v="526.70000000000005"/>
    <n v="24.49"/>
    <n v="502.21000000000004"/>
    <s v="No"/>
    <n v="0"/>
    <n v="502.21000000000004"/>
  </r>
  <r>
    <n v="23213"/>
    <n v="87317"/>
    <s v="Low"/>
    <n v="2855"/>
    <x v="935"/>
    <x v="0"/>
    <s v="United States"/>
    <s v="West"/>
    <s v="Washington"/>
    <s v="Des Moines"/>
    <n v="98198"/>
    <d v="2015-03-10T00:00:00"/>
    <d v="2015-03-14T00:00:00"/>
    <s v="Regular Air"/>
    <x v="3"/>
    <x v="2"/>
    <x v="6"/>
    <x v="6"/>
    <x v="458"/>
    <n v="6783.02"/>
    <x v="12"/>
    <n v="6783.02"/>
    <n v="4069.8119999999999"/>
    <n v="4069.8119999999999"/>
    <n v="24.49"/>
    <n v="2688.7180000000008"/>
    <s v="No"/>
    <n v="0"/>
    <n v="2688.7180000000008"/>
  </r>
  <r>
    <n v="18516"/>
    <n v="88279"/>
    <s v="Medium"/>
    <n v="2858"/>
    <x v="936"/>
    <x v="3"/>
    <s v="United States"/>
    <s v="South"/>
    <s v="Florida"/>
    <s v="Fruit Cove"/>
    <n v="32259"/>
    <d v="2015-05-17T00:00:00"/>
    <d v="2015-05-18T00:00:00"/>
    <s v="Regular Air"/>
    <x v="0"/>
    <x v="0"/>
    <x v="0"/>
    <x v="0"/>
    <x v="202"/>
    <n v="2.94"/>
    <x v="17"/>
    <n v="8.82"/>
    <n v="1.47"/>
    <n v="4.41"/>
    <n v="0.96"/>
    <n v="3.45"/>
    <s v="No"/>
    <n v="0"/>
    <n v="3.45"/>
  </r>
  <r>
    <n v="18506"/>
    <n v="88282"/>
    <s v="Low"/>
    <n v="2858"/>
    <x v="936"/>
    <x v="3"/>
    <s v="United States"/>
    <s v="South"/>
    <s v="Florida"/>
    <s v="Fruit Cove"/>
    <n v="32259"/>
    <d v="2015-05-23T00:00:00"/>
    <d v="2015-05-28T00:00:00"/>
    <s v="Regular Air"/>
    <x v="0"/>
    <x v="0"/>
    <x v="8"/>
    <x v="3"/>
    <x v="236"/>
    <n v="67.28"/>
    <x v="54"/>
    <n v="2018.4"/>
    <n v="33.64"/>
    <n v="1009.2"/>
    <n v="19.989999999999998"/>
    <n v="989.21"/>
    <s v="No"/>
    <n v="0"/>
    <n v="989.21"/>
  </r>
  <r>
    <n v="18507"/>
    <n v="88282"/>
    <s v="Low"/>
    <n v="2858"/>
    <x v="936"/>
    <x v="3"/>
    <s v="United States"/>
    <s v="South"/>
    <s v="Florida"/>
    <s v="Fruit Cove"/>
    <n v="32259"/>
    <d v="2015-05-23T00:00:00"/>
    <d v="2015-05-23T00:00:00"/>
    <s v="Delivery Truck"/>
    <x v="0"/>
    <x v="1"/>
    <x v="14"/>
    <x v="5"/>
    <x v="136"/>
    <n v="130.97999999999999"/>
    <x v="58"/>
    <n v="5501.16"/>
    <n v="65.489999999999995"/>
    <n v="2750.58"/>
    <n v="54.74"/>
    <n v="2695.84"/>
    <s v="No"/>
    <n v="0"/>
    <n v="2695.84"/>
  </r>
  <r>
    <n v="18508"/>
    <n v="88282"/>
    <s v="Low"/>
    <n v="2858"/>
    <x v="936"/>
    <x v="3"/>
    <s v="United States"/>
    <s v="South"/>
    <s v="Florida"/>
    <s v="Fruit Cove"/>
    <n v="32259"/>
    <d v="2015-05-23T00:00:00"/>
    <d v="2015-05-23T00:00:00"/>
    <s v="Regular Air"/>
    <x v="0"/>
    <x v="0"/>
    <x v="0"/>
    <x v="0"/>
    <x v="732"/>
    <n v="2.78"/>
    <x v="46"/>
    <n v="77.839999999999989"/>
    <n v="1.39"/>
    <n v="38.919999999999995"/>
    <n v="1.25"/>
    <n v="37.669999999999995"/>
    <s v="No"/>
    <n v="0"/>
    <n v="37.669999999999995"/>
  </r>
  <r>
    <n v="20270"/>
    <n v="88281"/>
    <s v="Not Specified"/>
    <n v="2859"/>
    <x v="937"/>
    <x v="3"/>
    <s v="United States"/>
    <s v="South"/>
    <s v="Florida"/>
    <s v="Gainesville"/>
    <n v="32601"/>
    <d v="2015-04-01T00:00:00"/>
    <d v="2015-04-03T00:00:00"/>
    <s v="Regular Air"/>
    <x v="0"/>
    <x v="0"/>
    <x v="10"/>
    <x v="3"/>
    <x v="589"/>
    <n v="142.86000000000001"/>
    <x v="24"/>
    <n v="3285.78"/>
    <n v="71.430000000000007"/>
    <n v="1642.89"/>
    <n v="19.989999999999998"/>
    <n v="1622.9"/>
    <s v="No"/>
    <n v="0"/>
    <n v="1622.9"/>
  </r>
  <r>
    <n v="23238"/>
    <n v="88280"/>
    <s v="Medium"/>
    <n v="2861"/>
    <x v="938"/>
    <x v="2"/>
    <s v="United States"/>
    <s v="Central"/>
    <s v="Kansas"/>
    <s v="Hays"/>
    <n v="67601"/>
    <d v="2015-02-28T00:00:00"/>
    <d v="2015-02-28T00:00:00"/>
    <s v="Regular Air"/>
    <x v="0"/>
    <x v="2"/>
    <x v="5"/>
    <x v="4"/>
    <x v="160"/>
    <n v="20.99"/>
    <x v="21"/>
    <n v="230.89"/>
    <n v="12.593999999999999"/>
    <n v="138.53399999999999"/>
    <n v="4.8099999999999996"/>
    <n v="87.545999999999992"/>
    <s v="No"/>
    <n v="0"/>
    <n v="87.545999999999992"/>
  </r>
  <r>
    <n v="25932"/>
    <n v="88278"/>
    <s v="High"/>
    <n v="2862"/>
    <x v="939"/>
    <x v="2"/>
    <s v="United States"/>
    <s v="Central"/>
    <s v="Nebraska"/>
    <s v="La Vista"/>
    <n v="68128"/>
    <d v="2015-04-11T00:00:00"/>
    <d v="2015-04-12T00:00:00"/>
    <s v="Regular Air"/>
    <x v="0"/>
    <x v="1"/>
    <x v="2"/>
    <x v="2"/>
    <x v="775"/>
    <n v="12.22"/>
    <x v="23"/>
    <n v="109.98"/>
    <n v="6.11"/>
    <n v="54.99"/>
    <n v="2.85"/>
    <n v="52.14"/>
    <s v="No"/>
    <n v="0"/>
    <n v="52.14"/>
  </r>
  <r>
    <n v="23136"/>
    <n v="90871"/>
    <s v="Critical"/>
    <n v="2865"/>
    <x v="940"/>
    <x v="2"/>
    <s v="United States"/>
    <s v="Central"/>
    <s v="Texas"/>
    <s v="Paris"/>
    <n v="75460"/>
    <d v="2015-02-23T00:00:00"/>
    <d v="2015-02-25T00:00:00"/>
    <s v="Regular Air"/>
    <x v="0"/>
    <x v="1"/>
    <x v="2"/>
    <x v="3"/>
    <x v="245"/>
    <n v="13.79"/>
    <x v="0"/>
    <n v="55.16"/>
    <n v="6.8949999999999996"/>
    <n v="27.58"/>
    <n v="8.7799999999999994"/>
    <n v="18.799999999999997"/>
    <s v="No"/>
    <n v="0"/>
    <n v="18.799999999999997"/>
  </r>
  <r>
    <n v="23137"/>
    <n v="90871"/>
    <s v="Critical"/>
    <n v="2865"/>
    <x v="940"/>
    <x v="2"/>
    <s v="United States"/>
    <s v="Central"/>
    <s v="Texas"/>
    <s v="Paris"/>
    <n v="75460"/>
    <d v="2015-02-23T00:00:00"/>
    <d v="2015-02-24T00:00:00"/>
    <s v="Regular Air"/>
    <x v="0"/>
    <x v="0"/>
    <x v="10"/>
    <x v="3"/>
    <x v="829"/>
    <n v="33.29"/>
    <x v="15"/>
    <n v="266.32"/>
    <n v="16.645"/>
    <n v="133.16"/>
    <n v="8.74"/>
    <n v="124.42"/>
    <s v="No"/>
    <n v="0"/>
    <n v="124.42"/>
  </r>
  <r>
    <n v="1529"/>
    <n v="11013"/>
    <s v="High"/>
    <n v="2867"/>
    <x v="941"/>
    <x v="1"/>
    <s v="United States"/>
    <s v="East"/>
    <s v="District of Columbia"/>
    <s v="Washington"/>
    <n v="20016"/>
    <d v="2015-04-17T00:00:00"/>
    <d v="2015-04-18T00:00:00"/>
    <s v="Regular Air"/>
    <x v="0"/>
    <x v="2"/>
    <x v="5"/>
    <x v="3"/>
    <x v="157"/>
    <n v="125.99"/>
    <x v="14"/>
    <n v="251.98"/>
    <n v="75.593999999999994"/>
    <n v="151.18799999999999"/>
    <n v="8.99"/>
    <n v="91.802000000000007"/>
    <s v="No"/>
    <n v="0"/>
    <n v="91.802000000000007"/>
  </r>
  <r>
    <n v="18998"/>
    <n v="85826"/>
    <s v="High"/>
    <n v="2868"/>
    <x v="942"/>
    <x v="0"/>
    <s v="United States"/>
    <s v="West"/>
    <s v="Washington"/>
    <s v="Edmonds"/>
    <n v="98026"/>
    <d v="2015-01-08T00:00:00"/>
    <d v="2015-01-10T00:00:00"/>
    <s v="Regular Air"/>
    <x v="0"/>
    <x v="0"/>
    <x v="8"/>
    <x v="3"/>
    <x v="39"/>
    <n v="896.99"/>
    <x v="6"/>
    <n v="5381.9400000000005"/>
    <n v="448.495"/>
    <n v="2690.9700000000003"/>
    <n v="19.989999999999998"/>
    <n v="2670.9800000000005"/>
    <s v="No"/>
    <n v="0"/>
    <n v="2670.9800000000005"/>
  </r>
  <r>
    <n v="19529"/>
    <n v="85827"/>
    <s v="High"/>
    <n v="2868"/>
    <x v="942"/>
    <x v="0"/>
    <s v="United States"/>
    <s v="West"/>
    <s v="Washington"/>
    <s v="Edmonds"/>
    <n v="98026"/>
    <d v="2015-04-17T00:00:00"/>
    <d v="2015-04-18T00:00:00"/>
    <s v="Regular Air"/>
    <x v="0"/>
    <x v="2"/>
    <x v="5"/>
    <x v="3"/>
    <x v="157"/>
    <n v="125.99"/>
    <x v="12"/>
    <n v="125.99"/>
    <n v="75.593999999999994"/>
    <n v="75.593999999999994"/>
    <n v="8.99"/>
    <n v="41.405999999999999"/>
    <s v="No"/>
    <n v="0"/>
    <n v="41.405999999999999"/>
  </r>
  <r>
    <n v="19293"/>
    <n v="85828"/>
    <s v="Not Specified"/>
    <n v="2868"/>
    <x v="942"/>
    <x v="0"/>
    <s v="United States"/>
    <s v="West"/>
    <s v="Washington"/>
    <s v="Edmonds"/>
    <n v="98026"/>
    <d v="2015-05-25T00:00:00"/>
    <d v="2015-05-27T00:00:00"/>
    <s v="Express Air"/>
    <x v="0"/>
    <x v="0"/>
    <x v="8"/>
    <x v="3"/>
    <x v="222"/>
    <n v="15.99"/>
    <x v="0"/>
    <n v="63.96"/>
    <n v="7.9950000000000001"/>
    <n v="31.98"/>
    <n v="13.18"/>
    <n v="18.8"/>
    <s v="No"/>
    <n v="0"/>
    <n v="18.8"/>
  </r>
  <r>
    <n v="25724"/>
    <n v="89872"/>
    <s v="Medium"/>
    <n v="2873"/>
    <x v="943"/>
    <x v="3"/>
    <s v="United States"/>
    <s v="South"/>
    <s v="Florida"/>
    <s v="Hialeah"/>
    <n v="33012"/>
    <d v="2015-01-22T00:00:00"/>
    <d v="2015-01-24T00:00:00"/>
    <s v="Regular Air"/>
    <x v="2"/>
    <x v="0"/>
    <x v="9"/>
    <x v="3"/>
    <x v="277"/>
    <n v="2.89"/>
    <x v="1"/>
    <n v="34.68"/>
    <n v="1.4450000000000001"/>
    <n v="17.34"/>
    <n v="0.5"/>
    <n v="16.84"/>
    <s v="No"/>
    <n v="0"/>
    <n v="16.84"/>
  </r>
  <r>
    <n v="25725"/>
    <n v="89872"/>
    <s v="Medium"/>
    <n v="2873"/>
    <x v="943"/>
    <x v="3"/>
    <s v="United States"/>
    <s v="South"/>
    <s v="Florida"/>
    <s v="Hialeah"/>
    <n v="33012"/>
    <d v="2015-01-22T00:00:00"/>
    <d v="2015-01-23T00:00:00"/>
    <s v="Delivery Truck"/>
    <x v="2"/>
    <x v="1"/>
    <x v="11"/>
    <x v="5"/>
    <x v="830"/>
    <n v="217.85"/>
    <x v="5"/>
    <n v="2178.5"/>
    <n v="108.925"/>
    <n v="1089.25"/>
    <n v="29.1"/>
    <n v="1060.1500000000001"/>
    <s v="No"/>
    <n v="0"/>
    <n v="1060.1500000000001"/>
  </r>
  <r>
    <n v="21768"/>
    <n v="89873"/>
    <s v="Low"/>
    <n v="2874"/>
    <x v="944"/>
    <x v="2"/>
    <s v="United States"/>
    <s v="Central"/>
    <s v="Nebraska"/>
    <s v="La Vista"/>
    <n v="68128"/>
    <d v="2015-04-06T00:00:00"/>
    <d v="2015-04-15T00:00:00"/>
    <s v="Regular Air"/>
    <x v="1"/>
    <x v="0"/>
    <x v="0"/>
    <x v="0"/>
    <x v="525"/>
    <n v="4.84"/>
    <x v="0"/>
    <n v="19.36"/>
    <n v="2.42"/>
    <n v="9.68"/>
    <n v="0.71"/>
    <n v="8.9699999999999989"/>
    <s v="No"/>
    <n v="0"/>
    <n v="8.9699999999999989"/>
  </r>
  <r>
    <n v="19246"/>
    <n v="89874"/>
    <s v="Critical"/>
    <n v="2874"/>
    <x v="944"/>
    <x v="2"/>
    <s v="United States"/>
    <s v="Central"/>
    <s v="Nebraska"/>
    <s v="La Vista"/>
    <n v="68128"/>
    <d v="2015-06-22T00:00:00"/>
    <d v="2015-06-24T00:00:00"/>
    <s v="Regular Air"/>
    <x v="1"/>
    <x v="0"/>
    <x v="8"/>
    <x v="3"/>
    <x v="831"/>
    <n v="304.99"/>
    <x v="22"/>
    <n v="5794.81"/>
    <n v="152.495"/>
    <n v="2897.4050000000002"/>
    <n v="19.989999999999998"/>
    <n v="2877.4150000000004"/>
    <s v="No"/>
    <n v="0"/>
    <n v="2877.4150000000004"/>
  </r>
  <r>
    <n v="19247"/>
    <n v="89874"/>
    <s v="Critical"/>
    <n v="2874"/>
    <x v="944"/>
    <x v="2"/>
    <s v="United States"/>
    <s v="Central"/>
    <s v="Nebraska"/>
    <s v="La Vista"/>
    <n v="68128"/>
    <d v="2015-06-22T00:00:00"/>
    <d v="2015-06-24T00:00:00"/>
    <s v="Regular Air"/>
    <x v="1"/>
    <x v="2"/>
    <x v="5"/>
    <x v="3"/>
    <x v="832"/>
    <n v="65.989999999999995"/>
    <x v="1"/>
    <n v="791.87999999999988"/>
    <n v="39.593999999999994"/>
    <n v="475.12799999999993"/>
    <n v="8.99"/>
    <n v="307.76199999999994"/>
    <s v="No"/>
    <n v="0"/>
    <n v="307.76199999999994"/>
  </r>
  <r>
    <n v="25599"/>
    <n v="91492"/>
    <s v="Not Specified"/>
    <n v="2877"/>
    <x v="945"/>
    <x v="1"/>
    <s v="United States"/>
    <s v="East"/>
    <s v="Ohio"/>
    <s v="North Olmsted"/>
    <n v="44070"/>
    <d v="2015-03-02T00:00:00"/>
    <d v="2015-03-04T00:00:00"/>
    <s v="Express Air"/>
    <x v="3"/>
    <x v="2"/>
    <x v="13"/>
    <x v="2"/>
    <x v="140"/>
    <n v="8.33"/>
    <x v="1"/>
    <n v="99.960000000000008"/>
    <n v="4.9980000000000002"/>
    <n v="59.975999999999999"/>
    <n v="1.99"/>
    <n v="37.994000000000007"/>
    <s v="No"/>
    <n v="0"/>
    <n v="37.994000000000007"/>
  </r>
  <r>
    <n v="7599"/>
    <n v="54369"/>
    <s v="Not Specified"/>
    <n v="2878"/>
    <x v="946"/>
    <x v="0"/>
    <s v="United States"/>
    <s v="West"/>
    <s v="Washington"/>
    <s v="Seattle"/>
    <n v="98107"/>
    <d v="2015-03-02T00:00:00"/>
    <d v="2015-03-04T00:00:00"/>
    <s v="Express Air"/>
    <x v="3"/>
    <x v="2"/>
    <x v="13"/>
    <x v="2"/>
    <x v="140"/>
    <n v="8.33"/>
    <x v="31"/>
    <n v="391.51"/>
    <n v="4.9980000000000002"/>
    <n v="234.90600000000001"/>
    <n v="1.99"/>
    <n v="154.61399999999998"/>
    <s v="No"/>
    <n v="0"/>
    <n v="154.61399999999998"/>
  </r>
  <r>
    <n v="18642"/>
    <n v="88626"/>
    <s v="Medium"/>
    <n v="2880"/>
    <x v="947"/>
    <x v="3"/>
    <s v="United States"/>
    <s v="South"/>
    <s v="Florida"/>
    <s v="North Miami Beach"/>
    <n v="33160"/>
    <d v="2015-03-28T00:00:00"/>
    <d v="2015-03-29T00:00:00"/>
    <s v="Regular Air"/>
    <x v="2"/>
    <x v="0"/>
    <x v="7"/>
    <x v="3"/>
    <x v="716"/>
    <n v="6.68"/>
    <x v="21"/>
    <n v="73.47999999999999"/>
    <n v="3.34"/>
    <n v="36.739999999999995"/>
    <n v="6.93"/>
    <n v="29.809999999999995"/>
    <s v="No"/>
    <n v="0"/>
    <n v="29.809999999999995"/>
  </r>
  <r>
    <n v="20315"/>
    <n v="88627"/>
    <s v="Low"/>
    <n v="2880"/>
    <x v="947"/>
    <x v="3"/>
    <s v="United States"/>
    <s v="South"/>
    <s v="Florida"/>
    <s v="North Miami Beach"/>
    <n v="33160"/>
    <d v="2015-05-08T00:00:00"/>
    <d v="2015-05-13T00:00:00"/>
    <s v="Delivery Truck"/>
    <x v="2"/>
    <x v="1"/>
    <x v="1"/>
    <x v="1"/>
    <x v="696"/>
    <n v="243.98"/>
    <x v="48"/>
    <n v="6099.5"/>
    <n v="121.99"/>
    <n v="3049.75"/>
    <n v="43.32"/>
    <n v="3006.43"/>
    <s v="No"/>
    <n v="0"/>
    <n v="3006.43"/>
  </r>
  <r>
    <n v="7718"/>
    <n v="55300"/>
    <s v="High"/>
    <n v="2882"/>
    <x v="948"/>
    <x v="3"/>
    <s v="United States"/>
    <s v="South"/>
    <s v="North Carolina"/>
    <s v="Charlotte"/>
    <n v="28206"/>
    <d v="2015-02-20T00:00:00"/>
    <d v="2015-02-22T00:00:00"/>
    <s v="Regular Air"/>
    <x v="3"/>
    <x v="0"/>
    <x v="15"/>
    <x v="3"/>
    <x v="326"/>
    <n v="4.0599999999999996"/>
    <x v="25"/>
    <n v="150.22"/>
    <n v="2.0299999999999998"/>
    <n v="75.11"/>
    <n v="6.89"/>
    <n v="68.22"/>
    <s v="No"/>
    <n v="0"/>
    <n v="68.22"/>
  </r>
  <r>
    <n v="7719"/>
    <n v="55300"/>
    <s v="High"/>
    <n v="2882"/>
    <x v="948"/>
    <x v="3"/>
    <s v="United States"/>
    <s v="South"/>
    <s v="North Carolina"/>
    <s v="Charlotte"/>
    <n v="28206"/>
    <d v="2015-02-20T00:00:00"/>
    <d v="2015-02-21T00:00:00"/>
    <s v="Regular Air"/>
    <x v="3"/>
    <x v="0"/>
    <x v="9"/>
    <x v="3"/>
    <x v="833"/>
    <n v="3.75"/>
    <x v="68"/>
    <n v="180"/>
    <n v="1.875"/>
    <n v="90"/>
    <n v="0.5"/>
    <n v="89.5"/>
    <s v="No"/>
    <n v="0"/>
    <n v="89.5"/>
  </r>
  <r>
    <n v="7720"/>
    <n v="55300"/>
    <s v="High"/>
    <n v="2882"/>
    <x v="948"/>
    <x v="3"/>
    <s v="United States"/>
    <s v="South"/>
    <s v="North Carolina"/>
    <s v="Charlotte"/>
    <n v="28206"/>
    <d v="2015-02-20T00:00:00"/>
    <d v="2015-02-22T00:00:00"/>
    <s v="Regular Air"/>
    <x v="3"/>
    <x v="1"/>
    <x v="2"/>
    <x v="6"/>
    <x v="834"/>
    <n v="10.68"/>
    <x v="27"/>
    <n v="331.08"/>
    <n v="5.34"/>
    <n v="165.54"/>
    <n v="13.04"/>
    <n v="152.5"/>
    <s v="No"/>
    <n v="0"/>
    <n v="152.5"/>
  </r>
  <r>
    <n v="2314"/>
    <n v="16676"/>
    <s v="High"/>
    <n v="2882"/>
    <x v="948"/>
    <x v="3"/>
    <s v="United States"/>
    <s v="South"/>
    <s v="North Carolina"/>
    <s v="Charlotte"/>
    <n v="28206"/>
    <d v="2015-03-19T00:00:00"/>
    <d v="2015-03-19T00:00:00"/>
    <s v="Regular Air"/>
    <x v="3"/>
    <x v="2"/>
    <x v="5"/>
    <x v="4"/>
    <x v="693"/>
    <n v="28.99"/>
    <x v="37"/>
    <n v="1130.6099999999999"/>
    <n v="17.393999999999998"/>
    <n v="678.36599999999999"/>
    <n v="8.59"/>
    <n v="443.65399999999994"/>
    <s v="No"/>
    <n v="0"/>
    <n v="443.65399999999994"/>
  </r>
  <r>
    <n v="694"/>
    <n v="4839"/>
    <s v="Critical"/>
    <n v="2882"/>
    <x v="948"/>
    <x v="3"/>
    <s v="United States"/>
    <s v="South"/>
    <s v="North Carolina"/>
    <s v="Charlotte"/>
    <n v="28206"/>
    <d v="2015-05-09T00:00:00"/>
    <d v="2015-05-09T00:00:00"/>
    <s v="Regular Air"/>
    <x v="3"/>
    <x v="0"/>
    <x v="7"/>
    <x v="3"/>
    <x v="758"/>
    <n v="6.48"/>
    <x v="45"/>
    <n v="226.8"/>
    <n v="3.24"/>
    <n v="113.4"/>
    <n v="8.73"/>
    <n v="104.67"/>
    <s v="No"/>
    <n v="0"/>
    <n v="104.67"/>
  </r>
  <r>
    <n v="3065"/>
    <n v="21958"/>
    <s v="High"/>
    <n v="2882"/>
    <x v="948"/>
    <x v="3"/>
    <s v="United States"/>
    <s v="South"/>
    <s v="North Carolina"/>
    <s v="Charlotte"/>
    <n v="28206"/>
    <d v="2015-06-05T00:00:00"/>
    <d v="2015-06-06T00:00:00"/>
    <s v="Regular Air"/>
    <x v="3"/>
    <x v="0"/>
    <x v="15"/>
    <x v="3"/>
    <x v="451"/>
    <n v="363.25"/>
    <x v="34"/>
    <n v="7628.25"/>
    <n v="181.625"/>
    <n v="3814.125"/>
    <n v="19.989999999999998"/>
    <n v="3794.1350000000002"/>
    <s v="No"/>
    <n v="0"/>
    <n v="3794.1350000000002"/>
  </r>
  <r>
    <n v="5689"/>
    <n v="40224"/>
    <s v="Low"/>
    <n v="2882"/>
    <x v="948"/>
    <x v="3"/>
    <s v="United States"/>
    <s v="South"/>
    <s v="North Carolina"/>
    <s v="Charlotte"/>
    <n v="28206"/>
    <d v="2015-06-30T00:00:00"/>
    <d v="2015-07-07T00:00:00"/>
    <s v="Express Air"/>
    <x v="3"/>
    <x v="1"/>
    <x v="2"/>
    <x v="3"/>
    <x v="176"/>
    <n v="63.94"/>
    <x v="34"/>
    <n v="1342.74"/>
    <n v="31.97"/>
    <n v="671.37"/>
    <n v="14.48"/>
    <n v="656.89"/>
    <s v="No"/>
    <n v="0"/>
    <n v="656.89"/>
  </r>
  <r>
    <n v="7137"/>
    <n v="50917"/>
    <s v="Low"/>
    <n v="2882"/>
    <x v="948"/>
    <x v="3"/>
    <s v="United States"/>
    <s v="South"/>
    <s v="North Carolina"/>
    <s v="Charlotte"/>
    <n v="28206"/>
    <d v="2015-01-21T00:00:00"/>
    <d v="2015-01-25T00:00:00"/>
    <s v="Regular Air"/>
    <x v="3"/>
    <x v="2"/>
    <x v="13"/>
    <x v="2"/>
    <x v="835"/>
    <n v="43.98"/>
    <x v="55"/>
    <n v="1759.1999999999998"/>
    <n v="26.387999999999998"/>
    <n v="1055.52"/>
    <n v="1.99"/>
    <n v="701.68999999999983"/>
    <s v="No"/>
    <n v="0"/>
    <n v="701.68999999999983"/>
  </r>
  <r>
    <n v="18694"/>
    <n v="87632"/>
    <s v="Critical"/>
    <n v="2883"/>
    <x v="949"/>
    <x v="1"/>
    <s v="United States"/>
    <s v="East"/>
    <s v="Ohio"/>
    <s v="North Olmsted"/>
    <n v="44070"/>
    <d v="2015-05-09T00:00:00"/>
    <d v="2015-05-09T00:00:00"/>
    <s v="Regular Air"/>
    <x v="3"/>
    <x v="0"/>
    <x v="7"/>
    <x v="3"/>
    <x v="758"/>
    <n v="6.48"/>
    <x v="23"/>
    <n v="58.320000000000007"/>
    <n v="3.24"/>
    <n v="29.160000000000004"/>
    <n v="8.73"/>
    <n v="20.430000000000003"/>
    <s v="No"/>
    <n v="0"/>
    <n v="20.430000000000003"/>
  </r>
  <r>
    <n v="20314"/>
    <n v="87631"/>
    <s v="High"/>
    <n v="2884"/>
    <x v="950"/>
    <x v="1"/>
    <s v="United States"/>
    <s v="East"/>
    <s v="Ohio"/>
    <s v="North Ridgeville"/>
    <n v="44039"/>
    <d v="2015-03-19T00:00:00"/>
    <d v="2015-03-19T00:00:00"/>
    <s v="Regular Air"/>
    <x v="3"/>
    <x v="2"/>
    <x v="5"/>
    <x v="4"/>
    <x v="693"/>
    <n v="28.99"/>
    <x v="5"/>
    <n v="289.89999999999998"/>
    <n v="17.393999999999998"/>
    <n v="173.94"/>
    <n v="8.59"/>
    <n v="107.36999999999998"/>
    <s v="No"/>
    <n v="0"/>
    <n v="107.36999999999998"/>
  </r>
  <r>
    <n v="21065"/>
    <n v="87633"/>
    <s v="High"/>
    <n v="2884"/>
    <x v="950"/>
    <x v="1"/>
    <s v="United States"/>
    <s v="East"/>
    <s v="Ohio"/>
    <s v="North Ridgeville"/>
    <n v="44039"/>
    <d v="2015-06-05T00:00:00"/>
    <d v="2015-06-06T00:00:00"/>
    <s v="Regular Air"/>
    <x v="3"/>
    <x v="0"/>
    <x v="15"/>
    <x v="3"/>
    <x v="451"/>
    <n v="363.25"/>
    <x v="29"/>
    <n v="1816.25"/>
    <n v="181.625"/>
    <n v="908.125"/>
    <n v="19.989999999999998"/>
    <n v="888.13499999999999"/>
    <s v="No"/>
    <n v="0"/>
    <n v="888.13499999999999"/>
  </r>
  <r>
    <n v="23689"/>
    <n v="87634"/>
    <s v="Low"/>
    <n v="2885"/>
    <x v="951"/>
    <x v="1"/>
    <s v="United States"/>
    <s v="East"/>
    <s v="Ohio"/>
    <s v="North Royalton"/>
    <n v="44133"/>
    <d v="2015-06-30T00:00:00"/>
    <d v="2015-07-07T00:00:00"/>
    <s v="Express Air"/>
    <x v="3"/>
    <x v="1"/>
    <x v="2"/>
    <x v="3"/>
    <x v="176"/>
    <n v="63.94"/>
    <x v="29"/>
    <n v="319.7"/>
    <n v="31.97"/>
    <n v="159.85"/>
    <n v="14.48"/>
    <n v="145.37"/>
    <s v="No"/>
    <n v="0"/>
    <n v="145.37"/>
  </r>
  <r>
    <n v="25718"/>
    <n v="87630"/>
    <s v="High"/>
    <n v="2886"/>
    <x v="952"/>
    <x v="1"/>
    <s v="United States"/>
    <s v="East"/>
    <s v="Ohio"/>
    <s v="Parma"/>
    <n v="44134"/>
    <d v="2015-02-20T00:00:00"/>
    <d v="2015-02-22T00:00:00"/>
    <s v="Regular Air"/>
    <x v="3"/>
    <x v="0"/>
    <x v="15"/>
    <x v="3"/>
    <x v="326"/>
    <n v="4.0599999999999996"/>
    <x v="23"/>
    <n v="36.54"/>
    <n v="2.0299999999999998"/>
    <n v="18.27"/>
    <n v="6.89"/>
    <n v="11.379999999999999"/>
    <s v="No"/>
    <n v="0"/>
    <n v="11.379999999999999"/>
  </r>
  <r>
    <n v="25719"/>
    <n v="87630"/>
    <s v="High"/>
    <n v="2886"/>
    <x v="952"/>
    <x v="1"/>
    <s v="United States"/>
    <s v="East"/>
    <s v="Ohio"/>
    <s v="Parma"/>
    <n v="44134"/>
    <d v="2015-02-20T00:00:00"/>
    <d v="2015-02-21T00:00:00"/>
    <s v="Regular Air"/>
    <x v="3"/>
    <x v="0"/>
    <x v="9"/>
    <x v="3"/>
    <x v="833"/>
    <n v="3.75"/>
    <x v="1"/>
    <n v="45"/>
    <n v="1.875"/>
    <n v="22.5"/>
    <n v="0.5"/>
    <n v="22"/>
    <s v="No"/>
    <n v="0"/>
    <n v="22"/>
  </r>
  <r>
    <n v="25720"/>
    <n v="87630"/>
    <s v="High"/>
    <n v="2886"/>
    <x v="952"/>
    <x v="1"/>
    <s v="United States"/>
    <s v="East"/>
    <s v="Ohio"/>
    <s v="Parma"/>
    <n v="44134"/>
    <d v="2015-02-20T00:00:00"/>
    <d v="2015-02-22T00:00:00"/>
    <s v="Regular Air"/>
    <x v="3"/>
    <x v="1"/>
    <x v="2"/>
    <x v="6"/>
    <x v="834"/>
    <n v="10.68"/>
    <x v="15"/>
    <n v="85.44"/>
    <n v="5.34"/>
    <n v="42.72"/>
    <n v="13.04"/>
    <n v="29.68"/>
    <s v="No"/>
    <n v="0"/>
    <n v="29.68"/>
  </r>
  <r>
    <n v="21514"/>
    <n v="90011"/>
    <s v="High"/>
    <n v="2892"/>
    <x v="953"/>
    <x v="2"/>
    <s v="United States"/>
    <s v="Central"/>
    <s v="Michigan"/>
    <s v="Livonia"/>
    <n v="48154"/>
    <d v="2015-02-23T00:00:00"/>
    <d v="2015-02-25T00:00:00"/>
    <s v="Regular Air"/>
    <x v="3"/>
    <x v="1"/>
    <x v="11"/>
    <x v="6"/>
    <x v="575"/>
    <n v="209.37"/>
    <x v="21"/>
    <n v="2303.0700000000002"/>
    <n v="104.685"/>
    <n v="1151.5350000000001"/>
    <n v="69"/>
    <n v="1082.5350000000001"/>
    <s v="No"/>
    <n v="0"/>
    <n v="1082.5350000000001"/>
  </r>
  <r>
    <n v="21515"/>
    <n v="90011"/>
    <s v="High"/>
    <n v="2893"/>
    <x v="954"/>
    <x v="2"/>
    <s v="United States"/>
    <s v="Central"/>
    <s v="Michigan"/>
    <s v="Madison Heights"/>
    <n v="48071"/>
    <d v="2015-02-23T00:00:00"/>
    <d v="2015-02-24T00:00:00"/>
    <s v="Regular Air"/>
    <x v="3"/>
    <x v="0"/>
    <x v="7"/>
    <x v="3"/>
    <x v="594"/>
    <n v="4.9800000000000004"/>
    <x v="23"/>
    <n v="44.820000000000007"/>
    <n v="2.4900000000000002"/>
    <n v="22.410000000000004"/>
    <n v="4.7"/>
    <n v="17.710000000000004"/>
    <s v="No"/>
    <n v="0"/>
    <n v="17.710000000000004"/>
  </r>
  <r>
    <n v="19909"/>
    <n v="86925"/>
    <s v="Low"/>
    <n v="2896"/>
    <x v="955"/>
    <x v="2"/>
    <s v="United States"/>
    <s v="Central"/>
    <s v="Minnesota"/>
    <s v="Mankato"/>
    <n v="56001"/>
    <d v="2015-01-22T00:00:00"/>
    <d v="2015-01-26T00:00:00"/>
    <s v="Delivery Truck"/>
    <x v="1"/>
    <x v="1"/>
    <x v="14"/>
    <x v="5"/>
    <x v="270"/>
    <n v="880.98"/>
    <x v="15"/>
    <n v="7047.84"/>
    <n v="440.49"/>
    <n v="3523.92"/>
    <n v="44.55"/>
    <n v="3479.37"/>
    <s v="No"/>
    <n v="0"/>
    <n v="3479.37"/>
  </r>
  <r>
    <n v="18198"/>
    <n v="86927"/>
    <s v="Critical"/>
    <n v="2896"/>
    <x v="955"/>
    <x v="2"/>
    <s v="United States"/>
    <s v="Central"/>
    <s v="Minnesota"/>
    <s v="Mankato"/>
    <n v="56001"/>
    <d v="2015-03-12T00:00:00"/>
    <d v="2015-03-14T00:00:00"/>
    <s v="Regular Air"/>
    <x v="1"/>
    <x v="0"/>
    <x v="7"/>
    <x v="3"/>
    <x v="836"/>
    <n v="22.84"/>
    <x v="41"/>
    <n v="342.6"/>
    <n v="11.42"/>
    <n v="171.3"/>
    <n v="16.920000000000002"/>
    <n v="154.38"/>
    <s v="No"/>
    <n v="0"/>
    <n v="154.38"/>
  </r>
  <r>
    <n v="20304"/>
    <n v="86926"/>
    <s v="High"/>
    <n v="2897"/>
    <x v="956"/>
    <x v="2"/>
    <s v="United States"/>
    <s v="Central"/>
    <s v="Minnesota"/>
    <s v="Maple Grove"/>
    <n v="55369"/>
    <d v="2015-02-13T00:00:00"/>
    <d v="2015-02-14T00:00:00"/>
    <s v="Delivery Truck"/>
    <x v="1"/>
    <x v="2"/>
    <x v="6"/>
    <x v="5"/>
    <x v="131"/>
    <n v="80.97"/>
    <x v="21"/>
    <n v="890.67"/>
    <n v="48.582000000000001"/>
    <n v="534.40200000000004"/>
    <n v="30.06"/>
    <n v="326.20799999999991"/>
    <s v="No"/>
    <n v="0"/>
    <n v="326.20799999999991"/>
  </r>
  <r>
    <n v="20305"/>
    <n v="86926"/>
    <s v="High"/>
    <n v="2897"/>
    <x v="956"/>
    <x v="2"/>
    <s v="United States"/>
    <s v="Central"/>
    <s v="Minnesota"/>
    <s v="Maple Grove"/>
    <n v="55369"/>
    <d v="2015-02-13T00:00:00"/>
    <d v="2015-02-15T00:00:00"/>
    <s v="Regular Air"/>
    <x v="1"/>
    <x v="0"/>
    <x v="7"/>
    <x v="3"/>
    <x v="837"/>
    <n v="6.48"/>
    <x v="14"/>
    <n v="12.96"/>
    <n v="3.24"/>
    <n v="6.48"/>
    <n v="10.050000000000001"/>
    <n v="-3.5700000000000003"/>
    <s v="No"/>
    <n v="0"/>
    <n v="-3.5700000000000003"/>
  </r>
  <r>
    <n v="23151"/>
    <n v="87374"/>
    <s v="Not Specified"/>
    <n v="2903"/>
    <x v="957"/>
    <x v="1"/>
    <s v="United States"/>
    <s v="East"/>
    <s v="Ohio"/>
    <s v="Reynoldsburg"/>
    <n v="43068"/>
    <d v="2015-06-25T00:00:00"/>
    <d v="2015-06-25T00:00:00"/>
    <s v="Delivery Truck"/>
    <x v="2"/>
    <x v="1"/>
    <x v="11"/>
    <x v="5"/>
    <x v="838"/>
    <n v="70.89"/>
    <x v="6"/>
    <n v="425.34000000000003"/>
    <n v="35.445"/>
    <n v="212.67000000000002"/>
    <n v="89.3"/>
    <n v="123.37000000000002"/>
    <s v="No"/>
    <n v="0"/>
    <n v="123.37000000000002"/>
  </r>
  <r>
    <n v="18611"/>
    <n v="88156"/>
    <s v="High"/>
    <n v="2908"/>
    <x v="958"/>
    <x v="1"/>
    <s v="United States"/>
    <s v="East"/>
    <s v="Ohio"/>
    <s v="Garfield Heights"/>
    <n v="44125"/>
    <d v="2015-01-08T00:00:00"/>
    <d v="2015-01-08T00:00:00"/>
    <s v="Regular Air"/>
    <x v="1"/>
    <x v="0"/>
    <x v="9"/>
    <x v="3"/>
    <x v="508"/>
    <n v="4.13"/>
    <x v="0"/>
    <n v="16.52"/>
    <n v="2.0649999999999999"/>
    <n v="8.26"/>
    <n v="0.99"/>
    <n v="7.27"/>
    <s v="No"/>
    <n v="0"/>
    <n v="7.27"/>
  </r>
  <r>
    <n v="18612"/>
    <n v="88156"/>
    <s v="High"/>
    <n v="2908"/>
    <x v="958"/>
    <x v="1"/>
    <s v="United States"/>
    <s v="East"/>
    <s v="Ohio"/>
    <s v="Garfield Heights"/>
    <n v="44125"/>
    <d v="2015-01-08T00:00:00"/>
    <d v="2015-01-08T00:00:00"/>
    <s v="Regular Air"/>
    <x v="1"/>
    <x v="1"/>
    <x v="2"/>
    <x v="2"/>
    <x v="275"/>
    <n v="22.72"/>
    <x v="12"/>
    <n v="22.72"/>
    <n v="11.36"/>
    <n v="11.36"/>
    <n v="8.99"/>
    <n v="2.3699999999999992"/>
    <s v="No"/>
    <n v="0"/>
    <n v="2.3699999999999992"/>
  </r>
  <r>
    <n v="20827"/>
    <n v="88157"/>
    <s v="Not Specified"/>
    <n v="2908"/>
    <x v="958"/>
    <x v="1"/>
    <s v="United States"/>
    <s v="East"/>
    <s v="Ohio"/>
    <s v="Garfield Heights"/>
    <n v="44125"/>
    <d v="2015-02-28T00:00:00"/>
    <d v="2015-03-03T00:00:00"/>
    <s v="Express Air"/>
    <x v="1"/>
    <x v="2"/>
    <x v="13"/>
    <x v="3"/>
    <x v="171"/>
    <n v="34.979999999999997"/>
    <x v="3"/>
    <n v="559.67999999999995"/>
    <n v="20.987999999999996"/>
    <n v="335.80799999999994"/>
    <n v="7.53"/>
    <n v="216.34200000000001"/>
    <s v="No"/>
    <n v="0"/>
    <n v="216.34200000000001"/>
  </r>
  <r>
    <n v="20828"/>
    <n v="88157"/>
    <s v="Not Specified"/>
    <n v="2908"/>
    <x v="958"/>
    <x v="1"/>
    <s v="United States"/>
    <s v="East"/>
    <s v="Ohio"/>
    <s v="Garfield Heights"/>
    <n v="44125"/>
    <d v="2015-02-28T00:00:00"/>
    <d v="2015-03-02T00:00:00"/>
    <s v="Regular Air"/>
    <x v="1"/>
    <x v="0"/>
    <x v="12"/>
    <x v="0"/>
    <x v="839"/>
    <n v="3.14"/>
    <x v="15"/>
    <n v="25.12"/>
    <n v="1.57"/>
    <n v="12.56"/>
    <n v="1.92"/>
    <n v="10.64"/>
    <s v="No"/>
    <n v="0"/>
    <n v="10.64"/>
  </r>
  <r>
    <n v="21290"/>
    <n v="87396"/>
    <s v="High"/>
    <n v="2912"/>
    <x v="959"/>
    <x v="2"/>
    <s v="United States"/>
    <s v="Central"/>
    <s v="North Dakota"/>
    <s v="Grand Forks"/>
    <n v="58201"/>
    <d v="2015-04-28T00:00:00"/>
    <d v="2015-04-30T00:00:00"/>
    <s v="Express Air"/>
    <x v="1"/>
    <x v="0"/>
    <x v="9"/>
    <x v="3"/>
    <x v="508"/>
    <n v="4.13"/>
    <x v="4"/>
    <n v="28.91"/>
    <n v="2.0649999999999999"/>
    <n v="14.455"/>
    <n v="0.99"/>
    <n v="13.465"/>
    <s v="No"/>
    <n v="0"/>
    <n v="13.465"/>
  </r>
  <r>
    <n v="21291"/>
    <n v="87396"/>
    <s v="High"/>
    <n v="2912"/>
    <x v="959"/>
    <x v="2"/>
    <s v="United States"/>
    <s v="Central"/>
    <s v="North Dakota"/>
    <s v="Grand Forks"/>
    <n v="58201"/>
    <d v="2015-04-28T00:00:00"/>
    <d v="2015-04-30T00:00:00"/>
    <s v="Regular Air"/>
    <x v="1"/>
    <x v="0"/>
    <x v="7"/>
    <x v="3"/>
    <x v="14"/>
    <n v="55.48"/>
    <x v="1"/>
    <n v="665.76"/>
    <n v="27.74"/>
    <n v="332.88"/>
    <n v="14.3"/>
    <n v="318.58"/>
    <s v="No"/>
    <n v="0"/>
    <n v="318.58"/>
  </r>
  <r>
    <n v="8310"/>
    <n v="59365"/>
    <s v="Medium"/>
    <n v="2920"/>
    <x v="960"/>
    <x v="2"/>
    <s v="United States"/>
    <s v="Central"/>
    <s v="Illinois"/>
    <s v="Chicago"/>
    <n v="60603"/>
    <d v="2015-06-07T00:00:00"/>
    <d v="2015-06-09T00:00:00"/>
    <s v="Delivery Truck"/>
    <x v="1"/>
    <x v="2"/>
    <x v="6"/>
    <x v="1"/>
    <x v="636"/>
    <n v="535.64"/>
    <x v="14"/>
    <n v="1071.28"/>
    <n v="321.38399999999996"/>
    <n v="642.76799999999992"/>
    <n v="14.7"/>
    <n v="413.81200000000007"/>
    <s v="No"/>
    <n v="0"/>
    <n v="413.81200000000007"/>
  </r>
  <r>
    <n v="18166"/>
    <n v="86592"/>
    <s v="Medium"/>
    <n v="2923"/>
    <x v="961"/>
    <x v="1"/>
    <s v="United States"/>
    <s v="East"/>
    <s v="Maryland"/>
    <s v="Hagerstown"/>
    <n v="21740"/>
    <d v="2015-02-28T00:00:00"/>
    <d v="2015-03-02T00:00:00"/>
    <s v="Regular Air"/>
    <x v="3"/>
    <x v="0"/>
    <x v="8"/>
    <x v="3"/>
    <x v="214"/>
    <n v="6.37"/>
    <x v="41"/>
    <n v="95.55"/>
    <n v="3.1850000000000001"/>
    <n v="47.774999999999999"/>
    <n v="5.19"/>
    <n v="42.585000000000001"/>
    <s v="No"/>
    <n v="0"/>
    <n v="42.585000000000001"/>
  </r>
  <r>
    <n v="18345"/>
    <n v="86591"/>
    <s v="Critical"/>
    <n v="2924"/>
    <x v="962"/>
    <x v="1"/>
    <s v="United States"/>
    <s v="East"/>
    <s v="Maryland"/>
    <s v="Laurel"/>
    <n v="20707"/>
    <d v="2015-01-16T00:00:00"/>
    <d v="2015-01-18T00:00:00"/>
    <s v="Regular Air"/>
    <x v="3"/>
    <x v="1"/>
    <x v="2"/>
    <x v="4"/>
    <x v="649"/>
    <n v="110.98"/>
    <x v="14"/>
    <n v="221.96"/>
    <n v="55.49"/>
    <n v="110.98"/>
    <n v="13.99"/>
    <n v="96.990000000000009"/>
    <s v="No"/>
    <n v="0"/>
    <n v="96.990000000000009"/>
  </r>
  <r>
    <n v="18346"/>
    <n v="86591"/>
    <s v="Critical"/>
    <n v="2924"/>
    <x v="962"/>
    <x v="1"/>
    <s v="United States"/>
    <s v="East"/>
    <s v="Maryland"/>
    <s v="Laurel"/>
    <n v="20707"/>
    <d v="2015-01-16T00:00:00"/>
    <d v="2015-01-18T00:00:00"/>
    <s v="Regular Air"/>
    <x v="3"/>
    <x v="0"/>
    <x v="7"/>
    <x v="0"/>
    <x v="840"/>
    <n v="8.01"/>
    <x v="15"/>
    <n v="64.08"/>
    <n v="4.0049999999999999"/>
    <n v="32.04"/>
    <n v="2.87"/>
    <n v="29.169999999999998"/>
    <s v="No"/>
    <n v="0"/>
    <n v="29.169999999999998"/>
  </r>
  <r>
    <n v="25817"/>
    <n v="90218"/>
    <s v="Critical"/>
    <n v="2928"/>
    <x v="963"/>
    <x v="3"/>
    <s v="United States"/>
    <s v="South"/>
    <s v="South Carolina"/>
    <s v="Charleston"/>
    <n v="29418"/>
    <d v="2015-05-26T00:00:00"/>
    <d v="2015-05-28T00:00:00"/>
    <s v="Regular Air"/>
    <x v="3"/>
    <x v="0"/>
    <x v="8"/>
    <x v="3"/>
    <x v="841"/>
    <n v="5.58"/>
    <x v="58"/>
    <n v="234.36"/>
    <n v="2.79"/>
    <n v="117.18"/>
    <n v="2.99"/>
    <n v="114.19000000000001"/>
    <s v="No"/>
    <n v="0"/>
    <n v="114.19000000000001"/>
  </r>
  <r>
    <n v="25819"/>
    <n v="90218"/>
    <s v="Critical"/>
    <n v="2928"/>
    <x v="963"/>
    <x v="3"/>
    <s v="United States"/>
    <s v="South"/>
    <s v="South Carolina"/>
    <s v="Charleston"/>
    <n v="29418"/>
    <d v="2015-05-26T00:00:00"/>
    <d v="2015-05-27T00:00:00"/>
    <s v="Regular Air"/>
    <x v="3"/>
    <x v="0"/>
    <x v="10"/>
    <x v="3"/>
    <x v="725"/>
    <n v="54.1"/>
    <x v="47"/>
    <n v="1947.6000000000001"/>
    <n v="27.05"/>
    <n v="973.80000000000007"/>
    <n v="19.989999999999998"/>
    <n v="953.81000000000006"/>
    <s v="No"/>
    <n v="0"/>
    <n v="953.81000000000006"/>
  </r>
  <r>
    <n v="21313"/>
    <n v="87619"/>
    <s v="Not Specified"/>
    <n v="2931"/>
    <x v="964"/>
    <x v="0"/>
    <s v="United States"/>
    <s v="West"/>
    <s v="California"/>
    <s v="El Dorado Hills"/>
    <n v="95630"/>
    <d v="2015-02-28T00:00:00"/>
    <d v="2015-02-28T00:00:00"/>
    <s v="Regular Air"/>
    <x v="2"/>
    <x v="0"/>
    <x v="0"/>
    <x v="0"/>
    <x v="99"/>
    <n v="11.55"/>
    <x v="1"/>
    <n v="138.60000000000002"/>
    <n v="5.7750000000000004"/>
    <n v="69.300000000000011"/>
    <n v="2.36"/>
    <n v="66.940000000000012"/>
    <s v="No"/>
    <n v="0"/>
    <n v="66.940000000000012"/>
  </r>
  <r>
    <n v="24866"/>
    <n v="87620"/>
    <s v="High"/>
    <n v="2932"/>
    <x v="965"/>
    <x v="1"/>
    <s v="United States"/>
    <s v="East"/>
    <s v="Connecticut"/>
    <s v="Stratford"/>
    <n v="6614"/>
    <d v="2015-04-22T00:00:00"/>
    <d v="2015-04-23T00:00:00"/>
    <s v="Regular Air"/>
    <x v="2"/>
    <x v="0"/>
    <x v="7"/>
    <x v="3"/>
    <x v="611"/>
    <n v="35.44"/>
    <x v="12"/>
    <n v="35.44"/>
    <n v="17.72"/>
    <n v="17.72"/>
    <n v="19.989999999999998"/>
    <n v="-2.2699999999999996"/>
    <s v="No"/>
    <n v="0"/>
    <n v="-2.2699999999999996"/>
  </r>
  <r>
    <n v="24995"/>
    <n v="87617"/>
    <s v="Low"/>
    <n v="2935"/>
    <x v="966"/>
    <x v="1"/>
    <s v="United States"/>
    <s v="East"/>
    <s v="Massachusetts"/>
    <s v="Boston"/>
    <n v="2215"/>
    <d v="2015-05-11T00:00:00"/>
    <d v="2015-05-15T00:00:00"/>
    <s v="Regular Air"/>
    <x v="2"/>
    <x v="0"/>
    <x v="8"/>
    <x v="3"/>
    <x v="27"/>
    <n v="3.8"/>
    <x v="29"/>
    <n v="19"/>
    <n v="1.9"/>
    <n v="9.5"/>
    <n v="1.49"/>
    <n v="8.01"/>
    <s v="No"/>
    <n v="0"/>
    <n v="8.01"/>
  </r>
  <r>
    <n v="24865"/>
    <n v="87620"/>
    <s v="High"/>
    <n v="2938"/>
    <x v="967"/>
    <x v="1"/>
    <s v="United States"/>
    <s v="East"/>
    <s v="Massachusetts"/>
    <s v="Stoneham"/>
    <n v="2180"/>
    <d v="2015-04-22T00:00:00"/>
    <d v="2015-04-25T00:00:00"/>
    <s v="Regular Air"/>
    <x v="2"/>
    <x v="0"/>
    <x v="7"/>
    <x v="3"/>
    <x v="661"/>
    <n v="47.9"/>
    <x v="16"/>
    <n v="958"/>
    <n v="23.95"/>
    <n v="479"/>
    <n v="5.86"/>
    <n v="473.14"/>
    <s v="No"/>
    <n v="0"/>
    <n v="473.14"/>
  </r>
  <r>
    <n v="23567"/>
    <n v="87618"/>
    <s v="Critical"/>
    <n v="2941"/>
    <x v="968"/>
    <x v="1"/>
    <s v="United States"/>
    <s v="East"/>
    <s v="New Jersey"/>
    <s v="Morristown"/>
    <n v="7960"/>
    <d v="2015-05-26T00:00:00"/>
    <d v="2015-05-27T00:00:00"/>
    <s v="Regular Air"/>
    <x v="2"/>
    <x v="0"/>
    <x v="3"/>
    <x v="0"/>
    <x v="505"/>
    <n v="2.62"/>
    <x v="15"/>
    <n v="20.96"/>
    <n v="1.31"/>
    <n v="10.48"/>
    <n v="0.8"/>
    <n v="9.68"/>
    <s v="No"/>
    <n v="0"/>
    <n v="9.68"/>
  </r>
  <r>
    <n v="19575"/>
    <n v="90309"/>
    <s v="Low"/>
    <n v="2944"/>
    <x v="969"/>
    <x v="2"/>
    <s v="United States"/>
    <s v="Central"/>
    <s v="Michigan"/>
    <s v="Midland"/>
    <n v="48640"/>
    <d v="2015-03-05T00:00:00"/>
    <d v="2015-03-07T00:00:00"/>
    <s v="Regular Air"/>
    <x v="0"/>
    <x v="0"/>
    <x v="8"/>
    <x v="3"/>
    <x v="516"/>
    <n v="4.55"/>
    <x v="13"/>
    <n v="59.15"/>
    <n v="2.2749999999999999"/>
    <n v="29.574999999999999"/>
    <n v="1.49"/>
    <n v="28.085000000000001"/>
    <s v="No"/>
    <n v="0"/>
    <n v="28.085000000000001"/>
  </r>
  <r>
    <n v="26054"/>
    <n v="87511"/>
    <s v="Not Specified"/>
    <n v="2947"/>
    <x v="970"/>
    <x v="1"/>
    <s v="United States"/>
    <s v="East"/>
    <s v="New York"/>
    <s v="Depew"/>
    <n v="14043"/>
    <d v="2015-02-04T00:00:00"/>
    <d v="2015-02-07T00:00:00"/>
    <s v="Regular Air"/>
    <x v="3"/>
    <x v="0"/>
    <x v="4"/>
    <x v="3"/>
    <x v="784"/>
    <n v="7.64"/>
    <x v="16"/>
    <n v="152.79999999999998"/>
    <n v="3.82"/>
    <n v="76.399999999999991"/>
    <n v="1.39"/>
    <n v="75.009999999999991"/>
    <s v="No"/>
    <n v="0"/>
    <n v="75.009999999999991"/>
  </r>
  <r>
    <n v="25051"/>
    <n v="91397"/>
    <s v="Medium"/>
    <n v="2951"/>
    <x v="971"/>
    <x v="2"/>
    <s v="United States"/>
    <s v="Central"/>
    <s v="Kansas"/>
    <s v="Hays"/>
    <n v="67601"/>
    <d v="2015-02-15T00:00:00"/>
    <d v="2015-02-17T00:00:00"/>
    <s v="Express Air"/>
    <x v="0"/>
    <x v="0"/>
    <x v="15"/>
    <x v="3"/>
    <x v="647"/>
    <n v="42.98"/>
    <x v="22"/>
    <n v="816.61999999999989"/>
    <n v="21.49"/>
    <n v="408.30999999999995"/>
    <n v="4.62"/>
    <n v="403.68999999999994"/>
    <s v="No"/>
    <n v="0"/>
    <n v="403.68999999999994"/>
  </r>
  <r>
    <n v="25052"/>
    <n v="91397"/>
    <s v="Medium"/>
    <n v="2951"/>
    <x v="971"/>
    <x v="2"/>
    <s v="United States"/>
    <s v="Central"/>
    <s v="Kansas"/>
    <s v="Hays"/>
    <n v="67601"/>
    <d v="2015-02-15T00:00:00"/>
    <d v="2015-02-18T00:00:00"/>
    <s v="Delivery Truck"/>
    <x v="0"/>
    <x v="1"/>
    <x v="1"/>
    <x v="1"/>
    <x v="790"/>
    <n v="89.99"/>
    <x v="22"/>
    <n v="1709.81"/>
    <n v="44.994999999999997"/>
    <n v="854.90499999999997"/>
    <n v="42"/>
    <n v="812.90499999999997"/>
    <s v="No"/>
    <n v="0"/>
    <n v="812.90499999999997"/>
  </r>
  <r>
    <n v="25970"/>
    <n v="91398"/>
    <s v="Medium"/>
    <n v="2952"/>
    <x v="972"/>
    <x v="1"/>
    <s v="United States"/>
    <s v="East"/>
    <s v="Ohio"/>
    <s v="Grove City"/>
    <n v="43123"/>
    <d v="2015-04-15T00:00:00"/>
    <d v="2015-04-17T00:00:00"/>
    <s v="Express Air"/>
    <x v="0"/>
    <x v="0"/>
    <x v="8"/>
    <x v="3"/>
    <x v="697"/>
    <n v="5.74"/>
    <x v="1"/>
    <n v="68.88"/>
    <n v="2.87"/>
    <n v="34.44"/>
    <n v="5.01"/>
    <n v="29.43"/>
    <s v="No"/>
    <n v="0"/>
    <n v="29.43"/>
  </r>
  <r>
    <n v="21200"/>
    <n v="86427"/>
    <s v="Low"/>
    <n v="2954"/>
    <x v="973"/>
    <x v="2"/>
    <s v="United States"/>
    <s v="Central"/>
    <s v="Minnesota"/>
    <s v="Maplewood"/>
    <n v="55119"/>
    <d v="2015-06-18T00:00:00"/>
    <d v="2015-06-25T00:00:00"/>
    <s v="Regular Air"/>
    <x v="3"/>
    <x v="1"/>
    <x v="2"/>
    <x v="2"/>
    <x v="775"/>
    <n v="12.22"/>
    <x v="23"/>
    <n v="109.98"/>
    <n v="6.11"/>
    <n v="54.99"/>
    <n v="2.85"/>
    <n v="52.14"/>
    <s v="No"/>
    <n v="0"/>
    <n v="52.14"/>
  </r>
  <r>
    <n v="24817"/>
    <n v="90264"/>
    <s v="Medium"/>
    <n v="2957"/>
    <x v="974"/>
    <x v="2"/>
    <s v="United States"/>
    <s v="Central"/>
    <s v="Wisconsin"/>
    <s v="Milwaukee"/>
    <n v="53209"/>
    <d v="2015-04-02T00:00:00"/>
    <d v="2015-04-04T00:00:00"/>
    <s v="Express Air"/>
    <x v="0"/>
    <x v="0"/>
    <x v="7"/>
    <x v="0"/>
    <x v="320"/>
    <n v="37.94"/>
    <x v="0"/>
    <n v="151.76"/>
    <n v="18.97"/>
    <n v="75.88"/>
    <n v="5.08"/>
    <n v="70.8"/>
    <s v="No"/>
    <n v="0"/>
    <n v="70.8"/>
  </r>
  <r>
    <n v="25709"/>
    <n v="90265"/>
    <s v="Low"/>
    <n v="2958"/>
    <x v="975"/>
    <x v="2"/>
    <s v="United States"/>
    <s v="Central"/>
    <s v="Wisconsin"/>
    <s v="Neenah"/>
    <n v="54956"/>
    <d v="2015-03-23T00:00:00"/>
    <d v="2015-03-28T00:00:00"/>
    <s v="Regular Air"/>
    <x v="0"/>
    <x v="2"/>
    <x v="5"/>
    <x v="0"/>
    <x v="842"/>
    <n v="20.99"/>
    <x v="8"/>
    <n v="377.82"/>
    <n v="12.593999999999999"/>
    <n v="226.69199999999998"/>
    <n v="0.99"/>
    <n v="150.13800000000001"/>
    <s v="No"/>
    <n v="0"/>
    <n v="150.13800000000001"/>
  </r>
  <r>
    <n v="19923"/>
    <n v="90646"/>
    <s v="Not Specified"/>
    <n v="2960"/>
    <x v="976"/>
    <x v="3"/>
    <s v="United States"/>
    <s v="South"/>
    <s v="Arkansas"/>
    <s v="Van Buren"/>
    <n v="72956"/>
    <d v="2015-04-05T00:00:00"/>
    <d v="2015-04-07T00:00:00"/>
    <s v="Regular Air"/>
    <x v="0"/>
    <x v="0"/>
    <x v="0"/>
    <x v="0"/>
    <x v="463"/>
    <n v="36.549999999999997"/>
    <x v="21"/>
    <n v="402.04999999999995"/>
    <n v="18.274999999999999"/>
    <n v="201.02499999999998"/>
    <n v="13.89"/>
    <n v="187.13499999999999"/>
    <s v="No"/>
    <n v="0"/>
    <n v="187.13499999999999"/>
  </r>
  <r>
    <n v="20390"/>
    <n v="88611"/>
    <s v="High"/>
    <n v="2962"/>
    <x v="977"/>
    <x v="0"/>
    <s v="United States"/>
    <s v="West"/>
    <s v="Colorado"/>
    <s v="Louisville"/>
    <n v="80027"/>
    <d v="2015-05-07T00:00:00"/>
    <d v="2015-05-09T00:00:00"/>
    <s v="Express Air"/>
    <x v="3"/>
    <x v="0"/>
    <x v="7"/>
    <x v="0"/>
    <x v="817"/>
    <n v="4.76"/>
    <x v="5"/>
    <n v="47.599999999999994"/>
    <n v="2.38"/>
    <n v="23.799999999999997"/>
    <n v="0.88"/>
    <n v="22.919999999999998"/>
    <s v="No"/>
    <n v="0"/>
    <n v="22.919999999999998"/>
  </r>
  <r>
    <n v="22175"/>
    <n v="88612"/>
    <s v="Critical"/>
    <n v="2963"/>
    <x v="978"/>
    <x v="1"/>
    <s v="United States"/>
    <s v="East"/>
    <s v="Maryland"/>
    <s v="Middle River"/>
    <n v="21220"/>
    <d v="2015-06-22T00:00:00"/>
    <d v="2015-06-23T00:00:00"/>
    <s v="Regular Air"/>
    <x v="3"/>
    <x v="0"/>
    <x v="10"/>
    <x v="4"/>
    <x v="843"/>
    <n v="7.98"/>
    <x v="0"/>
    <n v="31.92"/>
    <n v="3.99"/>
    <n v="15.96"/>
    <n v="6.5"/>
    <n v="9.4600000000000009"/>
    <s v="No"/>
    <n v="0"/>
    <n v="9.4600000000000009"/>
  </r>
  <r>
    <n v="25953"/>
    <n v="88610"/>
    <s v="High"/>
    <n v="2964"/>
    <x v="979"/>
    <x v="1"/>
    <s v="United States"/>
    <s v="East"/>
    <s v="Ohio"/>
    <s v="Mount Vernon"/>
    <n v="43050"/>
    <d v="2015-04-21T00:00:00"/>
    <d v="2015-04-23T00:00:00"/>
    <s v="Regular Air"/>
    <x v="3"/>
    <x v="0"/>
    <x v="15"/>
    <x v="3"/>
    <x v="647"/>
    <n v="42.98"/>
    <x v="12"/>
    <n v="42.98"/>
    <n v="21.49"/>
    <n v="21.49"/>
    <n v="4.62"/>
    <n v="16.869999999999997"/>
    <s v="No"/>
    <n v="0"/>
    <n v="16.869999999999997"/>
  </r>
  <r>
    <n v="21390"/>
    <n v="86085"/>
    <s v="Not Specified"/>
    <n v="2968"/>
    <x v="980"/>
    <x v="3"/>
    <s v="United States"/>
    <s v="South"/>
    <s v="Florida"/>
    <s v="Hollywood"/>
    <n v="33021"/>
    <d v="2015-02-22T00:00:00"/>
    <d v="2015-02-24T00:00:00"/>
    <s v="Regular Air"/>
    <x v="2"/>
    <x v="0"/>
    <x v="7"/>
    <x v="0"/>
    <x v="844"/>
    <n v="9.68"/>
    <x v="12"/>
    <n v="9.68"/>
    <n v="4.84"/>
    <n v="4.84"/>
    <n v="2.0299999999999998"/>
    <n v="2.81"/>
    <s v="No"/>
    <n v="0"/>
    <n v="2.81"/>
  </r>
  <r>
    <n v="21391"/>
    <n v="86085"/>
    <s v="Not Specified"/>
    <n v="2968"/>
    <x v="980"/>
    <x v="3"/>
    <s v="United States"/>
    <s v="South"/>
    <s v="Florida"/>
    <s v="Hollywood"/>
    <n v="33021"/>
    <d v="2015-02-22T00:00:00"/>
    <d v="2015-02-23T00:00:00"/>
    <s v="Delivery Truck"/>
    <x v="2"/>
    <x v="1"/>
    <x v="11"/>
    <x v="5"/>
    <x v="845"/>
    <n v="150.97999999999999"/>
    <x v="29"/>
    <n v="754.9"/>
    <n v="75.489999999999995"/>
    <n v="377.45"/>
    <n v="16.010000000000002"/>
    <n v="361.44"/>
    <s v="No"/>
    <n v="0"/>
    <n v="361.44"/>
  </r>
  <r>
    <n v="18041"/>
    <n v="86086"/>
    <s v="High"/>
    <n v="2968"/>
    <x v="980"/>
    <x v="3"/>
    <s v="United States"/>
    <s v="South"/>
    <s v="Florida"/>
    <s v="Hollywood"/>
    <n v="33021"/>
    <d v="2015-03-28T00:00:00"/>
    <d v="2015-03-30T00:00:00"/>
    <s v="Regular Air"/>
    <x v="2"/>
    <x v="0"/>
    <x v="15"/>
    <x v="3"/>
    <x v="451"/>
    <n v="363.25"/>
    <x v="12"/>
    <n v="363.25"/>
    <n v="181.625"/>
    <n v="181.625"/>
    <n v="19.989999999999998"/>
    <n v="161.63499999999999"/>
    <s v="No"/>
    <n v="0"/>
    <n v="161.63499999999999"/>
  </r>
  <r>
    <n v="21096"/>
    <n v="87186"/>
    <s v="High"/>
    <n v="2973"/>
    <x v="981"/>
    <x v="2"/>
    <s v="United States"/>
    <s v="Central"/>
    <s v="Wisconsin"/>
    <s v="New Berlin"/>
    <n v="53151"/>
    <d v="2015-04-13T00:00:00"/>
    <d v="2015-04-15T00:00:00"/>
    <s v="Regular Air"/>
    <x v="1"/>
    <x v="2"/>
    <x v="13"/>
    <x v="3"/>
    <x v="846"/>
    <n v="30.97"/>
    <x v="7"/>
    <n v="526.49"/>
    <n v="18.581999999999997"/>
    <n v="315.89399999999995"/>
    <n v="4"/>
    <n v="206.59600000000006"/>
    <s v="No"/>
    <n v="0"/>
    <n v="206.59600000000006"/>
  </r>
  <r>
    <n v="21097"/>
    <n v="87186"/>
    <s v="High"/>
    <n v="2973"/>
    <x v="981"/>
    <x v="2"/>
    <s v="United States"/>
    <s v="Central"/>
    <s v="Wisconsin"/>
    <s v="New Berlin"/>
    <n v="53151"/>
    <d v="2015-04-13T00:00:00"/>
    <d v="2015-04-15T00:00:00"/>
    <s v="Regular Air"/>
    <x v="1"/>
    <x v="2"/>
    <x v="5"/>
    <x v="3"/>
    <x v="442"/>
    <n v="125.99"/>
    <x v="24"/>
    <n v="2897.77"/>
    <n v="75.593999999999994"/>
    <n v="1738.6619999999998"/>
    <n v="7.69"/>
    <n v="1151.4180000000001"/>
    <s v="No"/>
    <n v="0"/>
    <n v="1151.4180000000001"/>
  </r>
  <r>
    <n v="24770"/>
    <n v="87187"/>
    <s v="Critical"/>
    <n v="2973"/>
    <x v="981"/>
    <x v="2"/>
    <s v="United States"/>
    <s v="Central"/>
    <s v="Wisconsin"/>
    <s v="New Berlin"/>
    <n v="53151"/>
    <d v="2015-05-20T00:00:00"/>
    <d v="2015-05-21T00:00:00"/>
    <s v="Delivery Truck"/>
    <x v="1"/>
    <x v="2"/>
    <x v="6"/>
    <x v="1"/>
    <x v="110"/>
    <n v="442.14"/>
    <x v="6"/>
    <n v="2652.84"/>
    <n v="265.28399999999999"/>
    <n v="1591.704"/>
    <n v="14.7"/>
    <n v="1046.4360000000001"/>
    <s v="No"/>
    <n v="0"/>
    <n v="1046.4360000000001"/>
  </r>
  <r>
    <n v="19599"/>
    <n v="89047"/>
    <s v="Medium"/>
    <n v="2976"/>
    <x v="982"/>
    <x v="2"/>
    <s v="United States"/>
    <s v="Central"/>
    <s v="Wisconsin"/>
    <s v="Oak Creek"/>
    <n v="53154"/>
    <d v="2015-05-22T00:00:00"/>
    <d v="2015-05-23T00:00:00"/>
    <s v="Regular Air"/>
    <x v="2"/>
    <x v="2"/>
    <x v="5"/>
    <x v="2"/>
    <x v="771"/>
    <n v="35.99"/>
    <x v="44"/>
    <n v="1475.5900000000001"/>
    <n v="21.594000000000001"/>
    <n v="885.35400000000004"/>
    <n v="0.99"/>
    <n v="589.24600000000009"/>
    <s v="No"/>
    <n v="0"/>
    <n v="589.24600000000009"/>
  </r>
  <r>
    <n v="20182"/>
    <n v="86544"/>
    <s v="Critical"/>
    <n v="2979"/>
    <x v="983"/>
    <x v="2"/>
    <s v="United States"/>
    <s v="Central"/>
    <s v="North Dakota"/>
    <s v="Dickinson"/>
    <n v="58601"/>
    <d v="2015-01-27T00:00:00"/>
    <d v="2015-01-28T00:00:00"/>
    <s v="Regular Air"/>
    <x v="0"/>
    <x v="0"/>
    <x v="0"/>
    <x v="0"/>
    <x v="22"/>
    <n v="2.94"/>
    <x v="23"/>
    <n v="26.46"/>
    <n v="1.47"/>
    <n v="13.23"/>
    <n v="0.7"/>
    <n v="12.530000000000001"/>
    <s v="No"/>
    <n v="0"/>
    <n v="12.530000000000001"/>
  </r>
  <r>
    <n v="18169"/>
    <n v="86545"/>
    <s v="Critical"/>
    <n v="2979"/>
    <x v="983"/>
    <x v="2"/>
    <s v="United States"/>
    <s v="Central"/>
    <s v="North Dakota"/>
    <s v="Dickinson"/>
    <n v="58601"/>
    <d v="2015-02-26T00:00:00"/>
    <d v="2015-02-28T00:00:00"/>
    <s v="Regular Air"/>
    <x v="0"/>
    <x v="0"/>
    <x v="8"/>
    <x v="3"/>
    <x v="289"/>
    <n v="5.34"/>
    <x v="6"/>
    <n v="32.04"/>
    <n v="2.67"/>
    <n v="16.02"/>
    <n v="2.99"/>
    <n v="13.03"/>
    <s v="No"/>
    <n v="0"/>
    <n v="13.03"/>
  </r>
  <r>
    <n v="18170"/>
    <n v="86545"/>
    <s v="Critical"/>
    <n v="2979"/>
    <x v="983"/>
    <x v="2"/>
    <s v="United States"/>
    <s v="Central"/>
    <s v="North Dakota"/>
    <s v="Dickinson"/>
    <n v="58601"/>
    <d v="2015-02-26T00:00:00"/>
    <d v="2015-02-27T00:00:00"/>
    <s v="Regular Air"/>
    <x v="0"/>
    <x v="0"/>
    <x v="8"/>
    <x v="3"/>
    <x v="493"/>
    <n v="40.98"/>
    <x v="6"/>
    <n v="245.88"/>
    <n v="20.49"/>
    <n v="122.94"/>
    <n v="7.47"/>
    <n v="115.47"/>
    <s v="No"/>
    <n v="0"/>
    <n v="115.47"/>
  </r>
  <r>
    <n v="18133"/>
    <n v="86546"/>
    <s v="Not Specified"/>
    <n v="2979"/>
    <x v="983"/>
    <x v="2"/>
    <s v="United States"/>
    <s v="Central"/>
    <s v="North Dakota"/>
    <s v="Dickinson"/>
    <n v="58601"/>
    <d v="2015-06-14T00:00:00"/>
    <d v="2015-06-16T00:00:00"/>
    <s v="Regular Air"/>
    <x v="0"/>
    <x v="0"/>
    <x v="0"/>
    <x v="0"/>
    <x v="341"/>
    <n v="5.84"/>
    <x v="0"/>
    <n v="23.36"/>
    <n v="2.92"/>
    <n v="11.68"/>
    <n v="0.83"/>
    <n v="10.85"/>
    <s v="No"/>
    <n v="0"/>
    <n v="10.85"/>
  </r>
  <r>
    <n v="20183"/>
    <n v="86544"/>
    <s v="Critical"/>
    <n v="2980"/>
    <x v="984"/>
    <x v="1"/>
    <s v="United States"/>
    <s v="East"/>
    <s v="Ohio"/>
    <s v="Sandusky"/>
    <n v="44870"/>
    <d v="2015-01-27T00:00:00"/>
    <d v="2015-01-29T00:00:00"/>
    <s v="Regular Air"/>
    <x v="0"/>
    <x v="0"/>
    <x v="0"/>
    <x v="2"/>
    <x v="404"/>
    <n v="43.98"/>
    <x v="5"/>
    <n v="439.79999999999995"/>
    <n v="21.99"/>
    <n v="219.89999999999998"/>
    <n v="8.99"/>
    <n v="210.90999999999997"/>
    <s v="No"/>
    <n v="0"/>
    <n v="210.90999999999997"/>
  </r>
  <r>
    <n v="20184"/>
    <n v="86544"/>
    <s v="Critical"/>
    <n v="2980"/>
    <x v="984"/>
    <x v="1"/>
    <s v="United States"/>
    <s v="East"/>
    <s v="Ohio"/>
    <s v="Sandusky"/>
    <n v="44870"/>
    <d v="2015-01-27T00:00:00"/>
    <d v="2015-01-30T00:00:00"/>
    <s v="Regular Air"/>
    <x v="0"/>
    <x v="0"/>
    <x v="3"/>
    <x v="0"/>
    <x v="366"/>
    <n v="1.1399999999999999"/>
    <x v="13"/>
    <n v="14.819999999999999"/>
    <n v="0.56999999999999995"/>
    <n v="7.4099999999999993"/>
    <n v="0.7"/>
    <n v="6.7099999999999991"/>
    <s v="No"/>
    <n v="0"/>
    <n v="6.7099999999999991"/>
  </r>
  <r>
    <n v="20435"/>
    <n v="86547"/>
    <s v="Medium"/>
    <n v="2980"/>
    <x v="984"/>
    <x v="1"/>
    <s v="United States"/>
    <s v="East"/>
    <s v="Ohio"/>
    <s v="Sandusky"/>
    <n v="44870"/>
    <d v="2015-02-25T00:00:00"/>
    <d v="2015-02-27T00:00:00"/>
    <s v="Regular Air"/>
    <x v="0"/>
    <x v="0"/>
    <x v="9"/>
    <x v="3"/>
    <x v="413"/>
    <n v="2.61"/>
    <x v="6"/>
    <n v="15.66"/>
    <n v="1.3049999999999999"/>
    <n v="7.83"/>
    <n v="0.5"/>
    <n v="7.33"/>
    <s v="No"/>
    <n v="0"/>
    <n v="7.33"/>
  </r>
  <r>
    <n v="23110"/>
    <n v="86548"/>
    <s v="Low"/>
    <n v="2980"/>
    <x v="984"/>
    <x v="1"/>
    <s v="United States"/>
    <s v="East"/>
    <s v="Ohio"/>
    <s v="Sandusky"/>
    <n v="44870"/>
    <d v="2015-05-30T00:00:00"/>
    <d v="2015-06-04T00:00:00"/>
    <s v="Regular Air"/>
    <x v="0"/>
    <x v="0"/>
    <x v="0"/>
    <x v="0"/>
    <x v="279"/>
    <n v="2.88"/>
    <x v="37"/>
    <n v="112.32"/>
    <n v="1.44"/>
    <n v="56.16"/>
    <n v="1.01"/>
    <n v="55.15"/>
    <s v="No"/>
    <n v="0"/>
    <n v="55.15"/>
  </r>
  <r>
    <n v="20816"/>
    <n v="91180"/>
    <s v="Critical"/>
    <n v="2987"/>
    <x v="985"/>
    <x v="2"/>
    <s v="United States"/>
    <s v="Central"/>
    <s v="Iowa"/>
    <s v="West Des Moines"/>
    <n v="50265"/>
    <d v="2015-06-28T00:00:00"/>
    <d v="2015-06-28T00:00:00"/>
    <s v="Delivery Truck"/>
    <x v="1"/>
    <x v="1"/>
    <x v="14"/>
    <x v="5"/>
    <x v="77"/>
    <n v="100.98"/>
    <x v="7"/>
    <n v="1716.66"/>
    <n v="50.49"/>
    <n v="858.33"/>
    <n v="35.840000000000003"/>
    <n v="822.49"/>
    <s v="No"/>
    <n v="0"/>
    <n v="822.49"/>
  </r>
  <r>
    <n v="20817"/>
    <n v="91180"/>
    <s v="Critical"/>
    <n v="2987"/>
    <x v="985"/>
    <x v="2"/>
    <s v="United States"/>
    <s v="Central"/>
    <s v="Iowa"/>
    <s v="West Des Moines"/>
    <n v="50265"/>
    <d v="2015-06-28T00:00:00"/>
    <d v="2015-06-28T00:00:00"/>
    <s v="Regular Air"/>
    <x v="1"/>
    <x v="0"/>
    <x v="7"/>
    <x v="3"/>
    <x v="847"/>
    <n v="5.78"/>
    <x v="6"/>
    <n v="34.68"/>
    <n v="2.89"/>
    <n v="17.34"/>
    <n v="7.96"/>
    <n v="9.379999999999999"/>
    <s v="No"/>
    <n v="0"/>
    <n v="9.379999999999999"/>
  </r>
  <r>
    <n v="22473"/>
    <n v="91466"/>
    <s v="Low"/>
    <n v="2991"/>
    <x v="986"/>
    <x v="2"/>
    <s v="United States"/>
    <s v="Central"/>
    <s v="Wisconsin"/>
    <s v="Racine"/>
    <n v="53402"/>
    <d v="2015-05-08T00:00:00"/>
    <d v="2015-05-13T00:00:00"/>
    <s v="Regular Air"/>
    <x v="1"/>
    <x v="0"/>
    <x v="15"/>
    <x v="3"/>
    <x v="235"/>
    <n v="70.97"/>
    <x v="14"/>
    <n v="141.94"/>
    <n v="35.484999999999999"/>
    <n v="70.97"/>
    <n v="3.5"/>
    <n v="67.47"/>
    <s v="No"/>
    <n v="0"/>
    <n v="67.47"/>
  </r>
  <r>
    <n v="22476"/>
    <n v="91466"/>
    <s v="Low"/>
    <n v="2992"/>
    <x v="987"/>
    <x v="2"/>
    <s v="United States"/>
    <s v="Central"/>
    <s v="Wisconsin"/>
    <s v="Sheboygan"/>
    <n v="53081"/>
    <d v="2015-05-08T00:00:00"/>
    <d v="2015-05-15T00:00:00"/>
    <s v="Regular Air"/>
    <x v="1"/>
    <x v="0"/>
    <x v="7"/>
    <x v="3"/>
    <x v="489"/>
    <n v="5.28"/>
    <x v="47"/>
    <n v="190.08"/>
    <n v="2.64"/>
    <n v="95.04"/>
    <n v="6.26"/>
    <n v="88.78"/>
    <s v="No"/>
    <n v="0"/>
    <n v="88.78"/>
  </r>
  <r>
    <n v="20891"/>
    <n v="87041"/>
    <s v="Not Specified"/>
    <n v="2999"/>
    <x v="988"/>
    <x v="2"/>
    <s v="United States"/>
    <s v="Central"/>
    <s v="Michigan"/>
    <s v="Oak Park"/>
    <n v="48237"/>
    <d v="2015-04-10T00:00:00"/>
    <d v="2015-04-11T00:00:00"/>
    <s v="Regular Air"/>
    <x v="3"/>
    <x v="0"/>
    <x v="12"/>
    <x v="2"/>
    <x v="63"/>
    <n v="10.98"/>
    <x v="29"/>
    <n v="54.900000000000006"/>
    <n v="5.49"/>
    <n v="27.450000000000003"/>
    <n v="3.37"/>
    <n v="24.080000000000002"/>
    <s v="No"/>
    <n v="0"/>
    <n v="24.080000000000002"/>
  </r>
  <r>
    <n v="21499"/>
    <n v="87042"/>
    <s v="Low"/>
    <n v="3000"/>
    <x v="989"/>
    <x v="2"/>
    <s v="United States"/>
    <s v="Central"/>
    <s v="Michigan"/>
    <s v="Pontiac"/>
    <n v="48342"/>
    <d v="2015-01-26T00:00:00"/>
    <d v="2015-01-28T00:00:00"/>
    <s v="Regular Air"/>
    <x v="3"/>
    <x v="0"/>
    <x v="7"/>
    <x v="0"/>
    <x v="82"/>
    <n v="10.14"/>
    <x v="0"/>
    <n v="40.56"/>
    <n v="5.07"/>
    <n v="20.28"/>
    <n v="2.27"/>
    <n v="18.010000000000002"/>
    <s v="No"/>
    <n v="0"/>
    <n v="18.010000000000002"/>
  </r>
  <r>
    <n v="23836"/>
    <n v="87043"/>
    <s v="Not Specified"/>
    <n v="3001"/>
    <x v="990"/>
    <x v="2"/>
    <s v="United States"/>
    <s v="Central"/>
    <s v="Michigan"/>
    <s v="Port Huron"/>
    <n v="48060"/>
    <d v="2015-03-17T00:00:00"/>
    <d v="2015-03-19T00:00:00"/>
    <s v="Regular Air"/>
    <x v="3"/>
    <x v="0"/>
    <x v="8"/>
    <x v="3"/>
    <x v="97"/>
    <n v="5.4"/>
    <x v="34"/>
    <n v="113.4"/>
    <n v="2.7"/>
    <n v="56.7"/>
    <n v="7.78"/>
    <n v="48.92"/>
    <s v="No"/>
    <n v="0"/>
    <n v="48.92"/>
  </r>
  <r>
    <n v="25282"/>
    <n v="91586"/>
    <s v="Medium"/>
    <n v="3003"/>
    <x v="991"/>
    <x v="0"/>
    <s v="United States"/>
    <s v="West"/>
    <s v="Idaho"/>
    <s v="Coeur D Alene"/>
    <n v="83814"/>
    <d v="2015-03-05T00:00:00"/>
    <d v="2015-03-06T00:00:00"/>
    <s v="Regular Air"/>
    <x v="1"/>
    <x v="2"/>
    <x v="5"/>
    <x v="0"/>
    <x v="141"/>
    <n v="85.99"/>
    <x v="16"/>
    <n v="1719.8"/>
    <n v="51.593999999999994"/>
    <n v="1031.8799999999999"/>
    <n v="0.99"/>
    <n v="686.93000000000006"/>
    <s v="No"/>
    <n v="0"/>
    <n v="686.93000000000006"/>
  </r>
  <r>
    <n v="7664"/>
    <n v="54949"/>
    <s v="Low"/>
    <n v="3004"/>
    <x v="992"/>
    <x v="0"/>
    <s v="United States"/>
    <s v="West"/>
    <s v="California"/>
    <s v="Los Angeles"/>
    <n v="90049"/>
    <d v="2015-02-10T00:00:00"/>
    <d v="2015-02-15T00:00:00"/>
    <s v="Regular Air"/>
    <x v="0"/>
    <x v="0"/>
    <x v="7"/>
    <x v="3"/>
    <x v="848"/>
    <n v="6.48"/>
    <x v="10"/>
    <n v="375.84000000000003"/>
    <n v="3.24"/>
    <n v="187.92000000000002"/>
    <n v="6.81"/>
    <n v="181.11"/>
    <s v="No"/>
    <n v="0"/>
    <n v="181.11"/>
  </r>
  <r>
    <n v="7665"/>
    <n v="54949"/>
    <s v="Low"/>
    <n v="3004"/>
    <x v="992"/>
    <x v="0"/>
    <s v="United States"/>
    <s v="West"/>
    <s v="California"/>
    <s v="Los Angeles"/>
    <n v="90049"/>
    <d v="2015-02-10T00:00:00"/>
    <d v="2015-02-17T00:00:00"/>
    <s v="Delivery Truck"/>
    <x v="0"/>
    <x v="0"/>
    <x v="10"/>
    <x v="1"/>
    <x v="211"/>
    <n v="20.98"/>
    <x v="13"/>
    <n v="272.74"/>
    <n v="10.49"/>
    <n v="136.37"/>
    <n v="53.03"/>
    <n v="83.34"/>
    <s v="No"/>
    <n v="0"/>
    <n v="83.34"/>
  </r>
  <r>
    <n v="23295"/>
    <n v="91389"/>
    <s v="Critical"/>
    <n v="3005"/>
    <x v="993"/>
    <x v="0"/>
    <s v="United States"/>
    <s v="West"/>
    <s v="Idaho"/>
    <s v="Coeur D Alene"/>
    <n v="83814"/>
    <d v="2015-06-08T00:00:00"/>
    <d v="2015-06-11T00:00:00"/>
    <s v="Express Air"/>
    <x v="0"/>
    <x v="0"/>
    <x v="8"/>
    <x v="3"/>
    <x v="741"/>
    <n v="122.99"/>
    <x v="1"/>
    <n v="1475.8799999999999"/>
    <n v="61.494999999999997"/>
    <n v="737.93999999999994"/>
    <n v="19.989999999999998"/>
    <n v="717.94999999999993"/>
    <s v="No"/>
    <n v="0"/>
    <n v="717.94999999999993"/>
  </r>
  <r>
    <n v="25664"/>
    <n v="91388"/>
    <s v="Low"/>
    <n v="3006"/>
    <x v="994"/>
    <x v="0"/>
    <s v="United States"/>
    <s v="West"/>
    <s v="Idaho"/>
    <s v="Idaho Falls"/>
    <n v="83402"/>
    <d v="2015-02-10T00:00:00"/>
    <d v="2015-02-15T00:00:00"/>
    <s v="Regular Air"/>
    <x v="0"/>
    <x v="0"/>
    <x v="7"/>
    <x v="3"/>
    <x v="848"/>
    <n v="6.48"/>
    <x v="33"/>
    <n v="90.72"/>
    <n v="3.24"/>
    <n v="45.36"/>
    <n v="6.81"/>
    <n v="38.549999999999997"/>
    <s v="No"/>
    <n v="0"/>
    <n v="38.549999999999997"/>
  </r>
  <r>
    <n v="25665"/>
    <n v="91388"/>
    <s v="Low"/>
    <n v="3006"/>
    <x v="994"/>
    <x v="0"/>
    <s v="United States"/>
    <s v="West"/>
    <s v="Idaho"/>
    <s v="Idaho Falls"/>
    <n v="83402"/>
    <d v="2015-02-10T00:00:00"/>
    <d v="2015-02-17T00:00:00"/>
    <s v="Delivery Truck"/>
    <x v="0"/>
    <x v="0"/>
    <x v="10"/>
    <x v="1"/>
    <x v="211"/>
    <n v="20.98"/>
    <x v="17"/>
    <n v="62.94"/>
    <n v="10.49"/>
    <n v="31.47"/>
    <n v="53.03"/>
    <n v="-21.560000000000002"/>
    <s v="No"/>
    <n v="0"/>
    <n v="-21.560000000000002"/>
  </r>
  <r>
    <n v="23627"/>
    <n v="89414"/>
    <s v="Critical"/>
    <n v="3008"/>
    <x v="995"/>
    <x v="2"/>
    <s v="United States"/>
    <s v="Central"/>
    <s v="Minnesota"/>
    <s v="Minnetonka Mills"/>
    <n v="55343"/>
    <d v="2015-03-06T00:00:00"/>
    <d v="2015-03-07T00:00:00"/>
    <s v="Regular Air"/>
    <x v="1"/>
    <x v="0"/>
    <x v="7"/>
    <x v="3"/>
    <x v="627"/>
    <n v="9.99"/>
    <x v="16"/>
    <n v="199.8"/>
    <n v="4.9950000000000001"/>
    <n v="99.9"/>
    <n v="4.78"/>
    <n v="95.12"/>
    <s v="No"/>
    <n v="0"/>
    <n v="95.12"/>
  </r>
  <r>
    <n v="24908"/>
    <n v="89415"/>
    <s v="High"/>
    <n v="3008"/>
    <x v="995"/>
    <x v="2"/>
    <s v="United States"/>
    <s v="Central"/>
    <s v="Minnesota"/>
    <s v="Minnetonka Mills"/>
    <n v="55343"/>
    <d v="2015-06-11T00:00:00"/>
    <d v="2015-06-12T00:00:00"/>
    <s v="Regular Air"/>
    <x v="1"/>
    <x v="0"/>
    <x v="7"/>
    <x v="3"/>
    <x v="849"/>
    <n v="12.28"/>
    <x v="1"/>
    <n v="147.35999999999999"/>
    <n v="6.14"/>
    <n v="73.679999999999993"/>
    <n v="6.47"/>
    <n v="67.209999999999994"/>
    <s v="No"/>
    <n v="0"/>
    <n v="67.209999999999994"/>
  </r>
  <r>
    <n v="7898"/>
    <n v="56486"/>
    <s v="Critical"/>
    <n v="3011"/>
    <x v="996"/>
    <x v="1"/>
    <s v="United States"/>
    <s v="East"/>
    <s v="Massachusetts"/>
    <s v="Boston"/>
    <n v="2113"/>
    <d v="2015-05-28T00:00:00"/>
    <d v="2015-05-29T00:00:00"/>
    <s v="Regular Air"/>
    <x v="0"/>
    <x v="0"/>
    <x v="7"/>
    <x v="3"/>
    <x v="515"/>
    <n v="5.98"/>
    <x v="3"/>
    <n v="95.68"/>
    <n v="2.99"/>
    <n v="47.84"/>
    <n v="5.35"/>
    <n v="42.49"/>
    <s v="No"/>
    <n v="0"/>
    <n v="42.49"/>
  </r>
  <r>
    <n v="1041"/>
    <n v="7623"/>
    <s v="Critical"/>
    <n v="3011"/>
    <x v="996"/>
    <x v="1"/>
    <s v="United States"/>
    <s v="East"/>
    <s v="Massachusetts"/>
    <s v="Boston"/>
    <n v="2113"/>
    <d v="2015-04-28T00:00:00"/>
    <d v="2015-04-30T00:00:00"/>
    <s v="Regular Air"/>
    <x v="0"/>
    <x v="0"/>
    <x v="15"/>
    <x v="6"/>
    <x v="850"/>
    <n v="300.64999999999998"/>
    <x v="19"/>
    <n v="9620.7999999999993"/>
    <n v="150.32499999999999"/>
    <n v="4810.3999999999996"/>
    <n v="24.49"/>
    <n v="4785.91"/>
    <s v="No"/>
    <n v="0"/>
    <n v="4785.91"/>
  </r>
  <r>
    <n v="1042"/>
    <n v="7623"/>
    <s v="Critical"/>
    <n v="3011"/>
    <x v="996"/>
    <x v="1"/>
    <s v="United States"/>
    <s v="East"/>
    <s v="Massachusetts"/>
    <s v="Boston"/>
    <n v="2113"/>
    <d v="2015-04-28T00:00:00"/>
    <d v="2015-04-30T00:00:00"/>
    <s v="Regular Air"/>
    <x v="0"/>
    <x v="2"/>
    <x v="13"/>
    <x v="3"/>
    <x v="606"/>
    <n v="49.99"/>
    <x v="74"/>
    <n v="3349.33"/>
    <n v="29.994"/>
    <n v="2009.598"/>
    <n v="19.989999999999998"/>
    <n v="1319.742"/>
    <s v="No"/>
    <n v="0"/>
    <n v="1319.742"/>
  </r>
  <r>
    <n v="1043"/>
    <n v="7623"/>
    <s v="Critical"/>
    <n v="3011"/>
    <x v="996"/>
    <x v="1"/>
    <s v="United States"/>
    <s v="East"/>
    <s v="Massachusetts"/>
    <s v="Boston"/>
    <n v="2113"/>
    <d v="2015-04-28T00:00:00"/>
    <d v="2015-04-29T00:00:00"/>
    <s v="Regular Air"/>
    <x v="0"/>
    <x v="0"/>
    <x v="7"/>
    <x v="3"/>
    <x v="851"/>
    <n v="104.85"/>
    <x v="10"/>
    <n v="6081.2999999999993"/>
    <n v="52.424999999999997"/>
    <n v="3040.6499999999996"/>
    <n v="4.6500000000000004"/>
    <n v="3035.9999999999995"/>
    <s v="No"/>
    <n v="0"/>
    <n v="3035.9999999999995"/>
  </r>
  <r>
    <n v="19041"/>
    <n v="86346"/>
    <s v="Critical"/>
    <n v="3012"/>
    <x v="997"/>
    <x v="1"/>
    <s v="United States"/>
    <s v="East"/>
    <s v="New York"/>
    <s v="Rochester"/>
    <n v="14609"/>
    <d v="2015-04-28T00:00:00"/>
    <d v="2015-04-30T00:00:00"/>
    <s v="Regular Air"/>
    <x v="0"/>
    <x v="0"/>
    <x v="15"/>
    <x v="6"/>
    <x v="850"/>
    <n v="300.64999999999998"/>
    <x v="15"/>
    <n v="2405.1999999999998"/>
    <n v="150.32499999999999"/>
    <n v="1202.5999999999999"/>
    <n v="24.49"/>
    <n v="1178.1099999999999"/>
    <s v="No"/>
    <n v="0"/>
    <n v="1178.1099999999999"/>
  </r>
  <r>
    <n v="19042"/>
    <n v="86346"/>
    <s v="Critical"/>
    <n v="3012"/>
    <x v="997"/>
    <x v="1"/>
    <s v="United States"/>
    <s v="East"/>
    <s v="New York"/>
    <s v="Rochester"/>
    <n v="14609"/>
    <d v="2015-04-28T00:00:00"/>
    <d v="2015-04-30T00:00:00"/>
    <s v="Regular Air"/>
    <x v="0"/>
    <x v="2"/>
    <x v="13"/>
    <x v="3"/>
    <x v="606"/>
    <n v="49.99"/>
    <x v="7"/>
    <n v="849.83"/>
    <n v="29.994"/>
    <n v="509.89800000000002"/>
    <n v="19.989999999999998"/>
    <n v="319.94200000000001"/>
    <s v="No"/>
    <n v="0"/>
    <n v="319.94200000000001"/>
  </r>
  <r>
    <n v="19043"/>
    <n v="86346"/>
    <s v="Critical"/>
    <n v="3012"/>
    <x v="997"/>
    <x v="1"/>
    <s v="United States"/>
    <s v="East"/>
    <s v="New York"/>
    <s v="Rochester"/>
    <n v="14609"/>
    <d v="2015-04-28T00:00:00"/>
    <d v="2015-04-29T00:00:00"/>
    <s v="Regular Air"/>
    <x v="0"/>
    <x v="0"/>
    <x v="7"/>
    <x v="3"/>
    <x v="851"/>
    <n v="104.85"/>
    <x v="33"/>
    <n v="1467.8999999999999"/>
    <n v="52.424999999999997"/>
    <n v="733.94999999999993"/>
    <n v="4.6500000000000004"/>
    <n v="729.3"/>
    <s v="No"/>
    <n v="0"/>
    <n v="729.3"/>
  </r>
  <r>
    <n v="22064"/>
    <n v="89071"/>
    <s v="Critical"/>
    <n v="3017"/>
    <x v="998"/>
    <x v="0"/>
    <s v="United States"/>
    <s v="West"/>
    <s v="California"/>
    <s v="Encinitas"/>
    <n v="92024"/>
    <d v="2015-01-09T00:00:00"/>
    <d v="2015-01-10T00:00:00"/>
    <s v="Regular Air"/>
    <x v="0"/>
    <x v="0"/>
    <x v="4"/>
    <x v="3"/>
    <x v="127"/>
    <n v="5.58"/>
    <x v="12"/>
    <n v="5.58"/>
    <n v="2.79"/>
    <n v="2.79"/>
    <n v="5.3"/>
    <n v="-2.5099999999999998"/>
    <s v="No"/>
    <n v="0"/>
    <n v="-2.5099999999999998"/>
  </r>
  <r>
    <n v="22065"/>
    <n v="89071"/>
    <s v="Critical"/>
    <n v="3017"/>
    <x v="998"/>
    <x v="0"/>
    <s v="United States"/>
    <s v="West"/>
    <s v="California"/>
    <s v="Encinitas"/>
    <n v="92024"/>
    <d v="2015-01-09T00:00:00"/>
    <d v="2015-01-10T00:00:00"/>
    <s v="Regular Air"/>
    <x v="0"/>
    <x v="0"/>
    <x v="0"/>
    <x v="0"/>
    <x v="852"/>
    <n v="3.98"/>
    <x v="21"/>
    <n v="43.78"/>
    <n v="1.99"/>
    <n v="21.89"/>
    <n v="0.7"/>
    <n v="21.19"/>
    <s v="No"/>
    <n v="0"/>
    <n v="21.19"/>
  </r>
  <r>
    <n v="18950"/>
    <n v="89128"/>
    <s v="Low"/>
    <n v="3035"/>
    <x v="999"/>
    <x v="2"/>
    <s v="United States"/>
    <s v="Central"/>
    <s v="Illinois"/>
    <s v="Lombard"/>
    <n v="60148"/>
    <d v="2015-01-15T00:00:00"/>
    <d v="2015-01-20T00:00:00"/>
    <s v="Regular Air"/>
    <x v="1"/>
    <x v="0"/>
    <x v="7"/>
    <x v="3"/>
    <x v="853"/>
    <n v="4.9800000000000004"/>
    <x v="5"/>
    <n v="49.800000000000004"/>
    <n v="2.4900000000000002"/>
    <n v="24.900000000000002"/>
    <n v="4.75"/>
    <n v="20.150000000000002"/>
    <s v="No"/>
    <n v="0"/>
    <n v="20.150000000000002"/>
  </r>
  <r>
    <n v="18951"/>
    <n v="89128"/>
    <s v="Low"/>
    <n v="3035"/>
    <x v="999"/>
    <x v="2"/>
    <s v="United States"/>
    <s v="Central"/>
    <s v="Illinois"/>
    <s v="Lombard"/>
    <n v="60148"/>
    <d v="2015-01-15T00:00:00"/>
    <d v="2015-01-20T00:00:00"/>
    <s v="Regular Air"/>
    <x v="1"/>
    <x v="0"/>
    <x v="7"/>
    <x v="0"/>
    <x v="318"/>
    <n v="6.35"/>
    <x v="1"/>
    <n v="76.199999999999989"/>
    <n v="3.1749999999999998"/>
    <n v="38.099999999999994"/>
    <n v="1.02"/>
    <n v="37.079999999999991"/>
    <s v="No"/>
    <n v="0"/>
    <n v="37.079999999999991"/>
  </r>
  <r>
    <n v="19849"/>
    <n v="89129"/>
    <s v="Not Specified"/>
    <n v="3036"/>
    <x v="1000"/>
    <x v="2"/>
    <s v="United States"/>
    <s v="Central"/>
    <s v="North Dakota"/>
    <s v="Mandan"/>
    <n v="58554"/>
    <d v="2015-01-16T00:00:00"/>
    <d v="2015-01-18T00:00:00"/>
    <s v="Regular Air"/>
    <x v="1"/>
    <x v="1"/>
    <x v="2"/>
    <x v="6"/>
    <x v="193"/>
    <n v="12.99"/>
    <x v="29"/>
    <n v="64.95"/>
    <n v="6.4950000000000001"/>
    <n v="32.475000000000001"/>
    <n v="14.37"/>
    <n v="18.105000000000004"/>
    <s v="No"/>
    <n v="0"/>
    <n v="18.105000000000004"/>
  </r>
  <r>
    <n v="19850"/>
    <n v="89129"/>
    <s v="Not Specified"/>
    <n v="3036"/>
    <x v="1000"/>
    <x v="2"/>
    <s v="United States"/>
    <s v="Central"/>
    <s v="North Dakota"/>
    <s v="Mandan"/>
    <n v="58554"/>
    <d v="2015-01-16T00:00:00"/>
    <d v="2015-01-18T00:00:00"/>
    <s v="Regular Air"/>
    <x v="1"/>
    <x v="0"/>
    <x v="7"/>
    <x v="3"/>
    <x v="854"/>
    <n v="35.44"/>
    <x v="4"/>
    <n v="248.07999999999998"/>
    <n v="17.72"/>
    <n v="124.03999999999999"/>
    <n v="7.5"/>
    <n v="116.53999999999999"/>
    <s v="No"/>
    <n v="0"/>
    <n v="116.53999999999999"/>
  </r>
  <r>
    <n v="19851"/>
    <n v="89129"/>
    <s v="Not Specified"/>
    <n v="3036"/>
    <x v="1000"/>
    <x v="2"/>
    <s v="United States"/>
    <s v="Central"/>
    <s v="North Dakota"/>
    <s v="Mandan"/>
    <n v="58554"/>
    <d v="2015-01-16T00:00:00"/>
    <d v="2015-01-19T00:00:00"/>
    <s v="Regular Air"/>
    <x v="1"/>
    <x v="0"/>
    <x v="12"/>
    <x v="2"/>
    <x v="47"/>
    <n v="12.98"/>
    <x v="33"/>
    <n v="181.72"/>
    <n v="6.49"/>
    <n v="90.86"/>
    <n v="3.14"/>
    <n v="87.72"/>
    <s v="No"/>
    <n v="0"/>
    <n v="87.72"/>
  </r>
  <r>
    <n v="22201"/>
    <n v="89130"/>
    <s v="Critical"/>
    <n v="3036"/>
    <x v="1000"/>
    <x v="2"/>
    <s v="United States"/>
    <s v="Central"/>
    <s v="North Dakota"/>
    <s v="Mandan"/>
    <n v="58554"/>
    <d v="2015-03-13T00:00:00"/>
    <d v="2015-03-16T00:00:00"/>
    <s v="Regular Air"/>
    <x v="1"/>
    <x v="0"/>
    <x v="10"/>
    <x v="3"/>
    <x v="179"/>
    <n v="178.47"/>
    <x v="2"/>
    <n v="3926.34"/>
    <n v="89.234999999999999"/>
    <n v="1963.17"/>
    <n v="19.989999999999998"/>
    <n v="1943.18"/>
    <s v="No"/>
    <n v="0"/>
    <n v="1943.18"/>
  </r>
  <r>
    <n v="19381"/>
    <n v="86102"/>
    <s v="Not Specified"/>
    <n v="3041"/>
    <x v="1001"/>
    <x v="2"/>
    <s v="United States"/>
    <s v="Central"/>
    <s v="Kansas"/>
    <s v="Garden City"/>
    <n v="67846"/>
    <d v="2015-05-15T00:00:00"/>
    <d v="2015-05-18T00:00:00"/>
    <s v="Regular Air"/>
    <x v="0"/>
    <x v="2"/>
    <x v="13"/>
    <x v="3"/>
    <x v="124"/>
    <n v="73.98"/>
    <x v="7"/>
    <n v="1257.6600000000001"/>
    <n v="44.387999999999998"/>
    <n v="754.596"/>
    <n v="4"/>
    <n v="499.06400000000008"/>
    <s v="No"/>
    <n v="0"/>
    <n v="499.06400000000008"/>
  </r>
  <r>
    <n v="19382"/>
    <n v="86102"/>
    <s v="Not Specified"/>
    <n v="3041"/>
    <x v="1001"/>
    <x v="2"/>
    <s v="United States"/>
    <s v="Central"/>
    <s v="Kansas"/>
    <s v="Garden City"/>
    <n v="67846"/>
    <d v="2015-05-15T00:00:00"/>
    <d v="2015-05-17T00:00:00"/>
    <s v="Regular Air"/>
    <x v="0"/>
    <x v="0"/>
    <x v="12"/>
    <x v="0"/>
    <x v="300"/>
    <n v="3.68"/>
    <x v="15"/>
    <n v="29.44"/>
    <n v="1.84"/>
    <n v="14.72"/>
    <n v="1.32"/>
    <n v="13.4"/>
    <s v="No"/>
    <n v="0"/>
    <n v="13.4"/>
  </r>
  <r>
    <n v="20049"/>
    <n v="86101"/>
    <s v="Medium"/>
    <n v="3042"/>
    <x v="1002"/>
    <x v="2"/>
    <s v="United States"/>
    <s v="Central"/>
    <s v="Kansas"/>
    <s v="Hutchinson"/>
    <n v="67501"/>
    <d v="2015-02-04T00:00:00"/>
    <d v="2015-02-05T00:00:00"/>
    <s v="Regular Air"/>
    <x v="2"/>
    <x v="0"/>
    <x v="8"/>
    <x v="3"/>
    <x v="855"/>
    <n v="14.48"/>
    <x v="1"/>
    <n v="173.76"/>
    <n v="7.24"/>
    <n v="86.88"/>
    <n v="6.46"/>
    <n v="80.42"/>
    <s v="No"/>
    <n v="0"/>
    <n v="80.42"/>
  </r>
  <r>
    <n v="21475"/>
    <n v="86104"/>
    <s v="High"/>
    <n v="3045"/>
    <x v="1003"/>
    <x v="2"/>
    <s v="United States"/>
    <s v="Central"/>
    <s v="Kansas"/>
    <s v="Leavenworth"/>
    <n v="66048"/>
    <d v="2015-06-06T00:00:00"/>
    <d v="2015-06-07T00:00:00"/>
    <s v="Regular Air"/>
    <x v="2"/>
    <x v="0"/>
    <x v="7"/>
    <x v="3"/>
    <x v="856"/>
    <n v="6.48"/>
    <x v="1"/>
    <n v="77.760000000000005"/>
    <n v="3.24"/>
    <n v="38.880000000000003"/>
    <n v="5.19"/>
    <n v="33.690000000000005"/>
    <s v="No"/>
    <n v="0"/>
    <n v="33.690000000000005"/>
  </r>
  <r>
    <n v="24415"/>
    <n v="86103"/>
    <s v="High"/>
    <n v="3046"/>
    <x v="1004"/>
    <x v="2"/>
    <s v="United States"/>
    <s v="Central"/>
    <s v="Kansas"/>
    <s v="Leawood"/>
    <n v="66209"/>
    <d v="2015-02-12T00:00:00"/>
    <d v="2015-02-14T00:00:00"/>
    <s v="Delivery Truck"/>
    <x v="2"/>
    <x v="1"/>
    <x v="1"/>
    <x v="1"/>
    <x v="478"/>
    <n v="120.98"/>
    <x v="14"/>
    <n v="241.96"/>
    <n v="60.49"/>
    <n v="120.98"/>
    <n v="30"/>
    <n v="90.98"/>
    <s v="No"/>
    <n v="0"/>
    <n v="90.98"/>
  </r>
  <r>
    <n v="23188"/>
    <n v="89789"/>
    <s v="High"/>
    <n v="3048"/>
    <x v="1005"/>
    <x v="0"/>
    <s v="United States"/>
    <s v="West"/>
    <s v="California"/>
    <s v="Berkeley"/>
    <n v="94704"/>
    <d v="2015-03-05T00:00:00"/>
    <d v="2015-03-07T00:00:00"/>
    <s v="Express Air"/>
    <x v="0"/>
    <x v="1"/>
    <x v="1"/>
    <x v="6"/>
    <x v="147"/>
    <n v="276.2"/>
    <x v="5"/>
    <n v="2762"/>
    <n v="138.1"/>
    <n v="1381"/>
    <n v="24.49"/>
    <n v="1356.51"/>
    <s v="No"/>
    <n v="0"/>
    <n v="1356.51"/>
  </r>
  <r>
    <n v="25904"/>
    <n v="86662"/>
    <s v="Medium"/>
    <n v="3053"/>
    <x v="1006"/>
    <x v="3"/>
    <s v="United States"/>
    <s v="South"/>
    <s v="Kentucky"/>
    <s v="Murray"/>
    <n v="42071"/>
    <d v="2015-02-03T00:00:00"/>
    <d v="2015-02-05T00:00:00"/>
    <s v="Regular Air"/>
    <x v="0"/>
    <x v="2"/>
    <x v="5"/>
    <x v="3"/>
    <x v="418"/>
    <n v="125.99"/>
    <x v="21"/>
    <n v="1385.8899999999999"/>
    <n v="75.593999999999994"/>
    <n v="831.53399999999988"/>
    <n v="2.5"/>
    <n v="551.85599999999999"/>
    <s v="No"/>
    <n v="0"/>
    <n v="551.85599999999999"/>
  </r>
  <r>
    <n v="20516"/>
    <n v="88447"/>
    <s v="Medium"/>
    <n v="3063"/>
    <x v="1007"/>
    <x v="0"/>
    <s v="United States"/>
    <s v="West"/>
    <s v="Washington"/>
    <s v="Kirkland"/>
    <n v="98034"/>
    <d v="2015-02-26T00:00:00"/>
    <d v="2015-02-28T00:00:00"/>
    <s v="Regular Air"/>
    <x v="3"/>
    <x v="2"/>
    <x v="13"/>
    <x v="2"/>
    <x v="140"/>
    <n v="8.33"/>
    <x v="6"/>
    <n v="49.980000000000004"/>
    <n v="4.9980000000000002"/>
    <n v="29.988"/>
    <n v="1.99"/>
    <n v="18.002000000000006"/>
    <s v="No"/>
    <n v="0"/>
    <n v="18.002000000000006"/>
  </r>
  <r>
    <n v="20517"/>
    <n v="88447"/>
    <s v="Medium"/>
    <n v="3063"/>
    <x v="1007"/>
    <x v="0"/>
    <s v="United States"/>
    <s v="West"/>
    <s v="Washington"/>
    <s v="Kirkland"/>
    <n v="98034"/>
    <d v="2015-02-26T00:00:00"/>
    <d v="2015-02-27T00:00:00"/>
    <s v="Regular Air"/>
    <x v="3"/>
    <x v="2"/>
    <x v="16"/>
    <x v="6"/>
    <x v="857"/>
    <n v="499.99"/>
    <x v="29"/>
    <n v="2499.9499999999998"/>
    <n v="299.99399999999997"/>
    <n v="1499.9699999999998"/>
    <n v="24.49"/>
    <n v="975.49"/>
    <s v="No"/>
    <n v="0"/>
    <n v="975.49"/>
  </r>
  <r>
    <n v="19652"/>
    <n v="88449"/>
    <s v="Not Specified"/>
    <n v="3063"/>
    <x v="1007"/>
    <x v="0"/>
    <s v="United States"/>
    <s v="West"/>
    <s v="Washington"/>
    <s v="Kirkland"/>
    <n v="98034"/>
    <d v="2015-05-24T00:00:00"/>
    <d v="2015-05-26T00:00:00"/>
    <s v="Regular Air"/>
    <x v="3"/>
    <x v="2"/>
    <x v="5"/>
    <x v="0"/>
    <x v="201"/>
    <n v="20.99"/>
    <x v="23"/>
    <n v="188.91"/>
    <n v="12.593999999999999"/>
    <n v="113.34599999999999"/>
    <n v="0.99"/>
    <n v="74.574000000000012"/>
    <s v="No"/>
    <n v="0"/>
    <n v="74.574000000000012"/>
  </r>
  <r>
    <n v="23811"/>
    <n v="88448"/>
    <s v="Low"/>
    <n v="3064"/>
    <x v="1008"/>
    <x v="0"/>
    <s v="United States"/>
    <s v="West"/>
    <s v="Washington"/>
    <s v="Lacey"/>
    <n v="98503"/>
    <d v="2015-01-14T00:00:00"/>
    <d v="2015-01-19T00:00:00"/>
    <s v="Regular Air"/>
    <x v="3"/>
    <x v="0"/>
    <x v="7"/>
    <x v="0"/>
    <x v="858"/>
    <n v="6.45"/>
    <x v="23"/>
    <n v="58.050000000000004"/>
    <n v="3.2250000000000001"/>
    <n v="29.025000000000002"/>
    <n v="1.34"/>
    <n v="27.685000000000002"/>
    <s v="No"/>
    <n v="0"/>
    <n v="27.685000000000002"/>
  </r>
  <r>
    <n v="25239"/>
    <n v="91376"/>
    <s v="Not Specified"/>
    <n v="3067"/>
    <x v="1009"/>
    <x v="1"/>
    <s v="United States"/>
    <s v="East"/>
    <s v="Ohio"/>
    <s v="Austintown"/>
    <n v="44515"/>
    <d v="2015-03-02T00:00:00"/>
    <d v="2015-03-03T00:00:00"/>
    <s v="Delivery Truck"/>
    <x v="3"/>
    <x v="1"/>
    <x v="1"/>
    <x v="1"/>
    <x v="464"/>
    <n v="355.98"/>
    <x v="33"/>
    <n v="4983.72"/>
    <n v="177.99"/>
    <n v="2491.86"/>
    <n v="58.92"/>
    <n v="2432.94"/>
    <s v="No"/>
    <n v="0"/>
    <n v="2432.94"/>
  </r>
  <r>
    <n v="21027"/>
    <n v="88191"/>
    <s v="High"/>
    <n v="3069"/>
    <x v="1010"/>
    <x v="2"/>
    <s v="United States"/>
    <s v="Central"/>
    <s v="Minnesota"/>
    <s v="Oakdale"/>
    <n v="55128"/>
    <d v="2015-06-01T00:00:00"/>
    <d v="2015-06-03T00:00:00"/>
    <s v="Delivery Truck"/>
    <x v="3"/>
    <x v="1"/>
    <x v="1"/>
    <x v="1"/>
    <x v="478"/>
    <n v="120.98"/>
    <x v="41"/>
    <n v="1814.7"/>
    <n v="60.49"/>
    <n v="907.35"/>
    <n v="30"/>
    <n v="877.35"/>
    <s v="No"/>
    <n v="0"/>
    <n v="877.35"/>
  </r>
  <r>
    <n v="21028"/>
    <n v="88191"/>
    <s v="High"/>
    <n v="3069"/>
    <x v="1010"/>
    <x v="2"/>
    <s v="United States"/>
    <s v="Central"/>
    <s v="Minnesota"/>
    <s v="Oakdale"/>
    <n v="55128"/>
    <d v="2015-06-01T00:00:00"/>
    <d v="2015-06-03T00:00:00"/>
    <s v="Regular Air"/>
    <x v="3"/>
    <x v="1"/>
    <x v="2"/>
    <x v="2"/>
    <x v="770"/>
    <n v="15.68"/>
    <x v="1"/>
    <n v="188.16"/>
    <n v="7.84"/>
    <n v="94.08"/>
    <n v="3.73"/>
    <n v="90.35"/>
    <s v="No"/>
    <n v="0"/>
    <n v="90.35"/>
  </r>
  <r>
    <n v="22213"/>
    <n v="88192"/>
    <s v="Critical"/>
    <n v="3069"/>
    <x v="1010"/>
    <x v="2"/>
    <s v="United States"/>
    <s v="Central"/>
    <s v="Minnesota"/>
    <s v="Oakdale"/>
    <n v="55128"/>
    <d v="2015-02-14T00:00:00"/>
    <d v="2015-02-15T00:00:00"/>
    <s v="Regular Air"/>
    <x v="3"/>
    <x v="0"/>
    <x v="0"/>
    <x v="0"/>
    <x v="859"/>
    <n v="1.82"/>
    <x v="2"/>
    <n v="40.04"/>
    <n v="0.91"/>
    <n v="20.02"/>
    <n v="0.83"/>
    <n v="19.190000000000001"/>
    <s v="No"/>
    <n v="0"/>
    <n v="19.190000000000001"/>
  </r>
  <r>
    <n v="2063"/>
    <n v="14756"/>
    <s v="Low"/>
    <n v="3075"/>
    <x v="1011"/>
    <x v="0"/>
    <s v="United States"/>
    <s v="West"/>
    <s v="California"/>
    <s v="Los Angeles"/>
    <n v="90061"/>
    <d v="2015-02-28T00:00:00"/>
    <d v="2015-02-28T00:00:00"/>
    <s v="Regular Air"/>
    <x v="0"/>
    <x v="1"/>
    <x v="2"/>
    <x v="2"/>
    <x v="159"/>
    <n v="19.23"/>
    <x v="0"/>
    <n v="76.92"/>
    <n v="9.6150000000000002"/>
    <n v="38.46"/>
    <n v="6.15"/>
    <n v="32.31"/>
    <s v="No"/>
    <n v="0"/>
    <n v="32.31"/>
  </r>
  <r>
    <n v="19739"/>
    <n v="88241"/>
    <s v="Medium"/>
    <n v="3076"/>
    <x v="1012"/>
    <x v="1"/>
    <s v="United States"/>
    <s v="East"/>
    <s v="Ohio"/>
    <s v="Stow"/>
    <n v="44224"/>
    <d v="2015-01-07T00:00:00"/>
    <d v="2015-01-08T00:00:00"/>
    <s v="Delivery Truck"/>
    <x v="2"/>
    <x v="1"/>
    <x v="14"/>
    <x v="5"/>
    <x v="860"/>
    <n v="137.47999999999999"/>
    <x v="14"/>
    <n v="274.95999999999998"/>
    <n v="68.739999999999995"/>
    <n v="137.47999999999999"/>
    <n v="32.18"/>
    <n v="105.29999999999998"/>
    <s v="No"/>
    <n v="0"/>
    <n v="105.29999999999998"/>
  </r>
  <r>
    <n v="23816"/>
    <n v="88239"/>
    <s v="Medium"/>
    <n v="3077"/>
    <x v="1013"/>
    <x v="1"/>
    <s v="United States"/>
    <s v="East"/>
    <s v="Ohio"/>
    <s v="Strongsville"/>
    <n v="44136"/>
    <d v="2015-05-07T00:00:00"/>
    <d v="2015-05-09T00:00:00"/>
    <s v="Regular Air"/>
    <x v="2"/>
    <x v="2"/>
    <x v="13"/>
    <x v="3"/>
    <x v="394"/>
    <n v="300.97000000000003"/>
    <x v="14"/>
    <n v="601.94000000000005"/>
    <n v="180.58200000000002"/>
    <n v="361.16400000000004"/>
    <n v="7.18"/>
    <n v="233.596"/>
    <s v="No"/>
    <n v="0"/>
    <n v="233.596"/>
  </r>
  <r>
    <n v="25489"/>
    <n v="88240"/>
    <s v="Not Specified"/>
    <n v="3078"/>
    <x v="1014"/>
    <x v="1"/>
    <s v="United States"/>
    <s v="East"/>
    <s v="Ohio"/>
    <s v="Toledo"/>
    <n v="43615"/>
    <d v="2015-06-11T00:00:00"/>
    <d v="2015-06-11T00:00:00"/>
    <s v="Regular Air"/>
    <x v="2"/>
    <x v="0"/>
    <x v="7"/>
    <x v="3"/>
    <x v="861"/>
    <n v="35.44"/>
    <x v="29"/>
    <n v="177.2"/>
    <n v="17.72"/>
    <n v="88.6"/>
    <n v="5.09"/>
    <n v="83.509999999999991"/>
    <s v="No"/>
    <n v="0"/>
    <n v="83.509999999999991"/>
  </r>
  <r>
    <n v="25490"/>
    <n v="88240"/>
    <s v="Not Specified"/>
    <n v="3078"/>
    <x v="1014"/>
    <x v="1"/>
    <s v="United States"/>
    <s v="East"/>
    <s v="Ohio"/>
    <s v="Toledo"/>
    <n v="43615"/>
    <d v="2015-06-11T00:00:00"/>
    <d v="2015-06-14T00:00:00"/>
    <s v="Regular Air"/>
    <x v="2"/>
    <x v="0"/>
    <x v="0"/>
    <x v="0"/>
    <x v="852"/>
    <n v="3.98"/>
    <x v="23"/>
    <n v="35.82"/>
    <n v="1.99"/>
    <n v="17.91"/>
    <n v="0.7"/>
    <n v="17.21"/>
    <s v="No"/>
    <n v="0"/>
    <n v="17.21"/>
  </r>
  <r>
    <n v="5816"/>
    <n v="41253"/>
    <s v="Medium"/>
    <n v="3079"/>
    <x v="1015"/>
    <x v="1"/>
    <s v="United States"/>
    <s v="East"/>
    <s v="Pennsylvania"/>
    <s v="Philadelphia"/>
    <n v="19112"/>
    <d v="2015-05-07T00:00:00"/>
    <d v="2015-05-09T00:00:00"/>
    <s v="Regular Air"/>
    <x v="2"/>
    <x v="2"/>
    <x v="13"/>
    <x v="3"/>
    <x v="394"/>
    <n v="300.97000000000003"/>
    <x v="4"/>
    <n v="2106.79"/>
    <n v="180.58200000000002"/>
    <n v="1264.0740000000001"/>
    <n v="7.18"/>
    <n v="835.53599999999994"/>
    <s v="No"/>
    <n v="0"/>
    <n v="835.53599999999994"/>
  </r>
  <r>
    <n v="7489"/>
    <n v="53476"/>
    <s v="Not Specified"/>
    <n v="3079"/>
    <x v="1015"/>
    <x v="1"/>
    <s v="United States"/>
    <s v="East"/>
    <s v="Pennsylvania"/>
    <s v="Philadelphia"/>
    <n v="19112"/>
    <d v="2015-06-11T00:00:00"/>
    <d v="2015-06-11T00:00:00"/>
    <s v="Regular Air"/>
    <x v="2"/>
    <x v="0"/>
    <x v="7"/>
    <x v="3"/>
    <x v="861"/>
    <n v="35.44"/>
    <x v="34"/>
    <n v="744.24"/>
    <n v="17.72"/>
    <n v="372.12"/>
    <n v="5.09"/>
    <n v="367.03000000000003"/>
    <s v="No"/>
    <n v="0"/>
    <n v="367.03000000000003"/>
  </r>
  <r>
    <n v="7490"/>
    <n v="53476"/>
    <s v="Not Specified"/>
    <n v="3079"/>
    <x v="1015"/>
    <x v="1"/>
    <s v="United States"/>
    <s v="East"/>
    <s v="Pennsylvania"/>
    <s v="Philadelphia"/>
    <n v="19112"/>
    <d v="2015-06-11T00:00:00"/>
    <d v="2015-06-14T00:00:00"/>
    <s v="Regular Air"/>
    <x v="2"/>
    <x v="0"/>
    <x v="0"/>
    <x v="0"/>
    <x v="852"/>
    <n v="3.98"/>
    <x v="47"/>
    <n v="143.28"/>
    <n v="1.99"/>
    <n v="71.64"/>
    <n v="0.7"/>
    <n v="70.94"/>
    <s v="No"/>
    <n v="0"/>
    <n v="70.94"/>
  </r>
  <r>
    <n v="7491"/>
    <n v="53476"/>
    <s v="Not Specified"/>
    <n v="3079"/>
    <x v="1015"/>
    <x v="1"/>
    <s v="United States"/>
    <s v="East"/>
    <s v="Pennsylvania"/>
    <s v="Philadelphia"/>
    <n v="19112"/>
    <d v="2015-06-11T00:00:00"/>
    <d v="2015-06-12T00:00:00"/>
    <s v="Regular Air"/>
    <x v="2"/>
    <x v="0"/>
    <x v="0"/>
    <x v="0"/>
    <x v="28"/>
    <n v="1.76"/>
    <x v="11"/>
    <n v="124.96"/>
    <n v="0.88"/>
    <n v="62.48"/>
    <n v="0.7"/>
    <n v="61.779999999999994"/>
    <s v="No"/>
    <n v="0"/>
    <n v="61.779999999999994"/>
  </r>
  <r>
    <n v="7492"/>
    <n v="53476"/>
    <s v="Not Specified"/>
    <n v="3079"/>
    <x v="1015"/>
    <x v="1"/>
    <s v="United States"/>
    <s v="East"/>
    <s v="Pennsylvania"/>
    <s v="Philadelphia"/>
    <n v="19112"/>
    <d v="2015-06-11T00:00:00"/>
    <d v="2015-06-11T00:00:00"/>
    <s v="Express Air"/>
    <x v="2"/>
    <x v="0"/>
    <x v="10"/>
    <x v="3"/>
    <x v="538"/>
    <n v="193.17"/>
    <x v="49"/>
    <n v="12169.71"/>
    <n v="96.584999999999994"/>
    <n v="6084.8549999999996"/>
    <n v="19.989999999999998"/>
    <n v="6064.8649999999998"/>
    <s v="No"/>
    <n v="0"/>
    <n v="6064.8649999999998"/>
  </r>
  <r>
    <n v="1739"/>
    <n v="12480"/>
    <s v="Medium"/>
    <n v="3079"/>
    <x v="1015"/>
    <x v="1"/>
    <s v="United States"/>
    <s v="East"/>
    <s v="Pennsylvania"/>
    <s v="Philadelphia"/>
    <n v="19112"/>
    <d v="2015-01-07T00:00:00"/>
    <d v="2015-01-08T00:00:00"/>
    <s v="Delivery Truck"/>
    <x v="2"/>
    <x v="1"/>
    <x v="14"/>
    <x v="5"/>
    <x v="860"/>
    <n v="137.47999999999999"/>
    <x v="5"/>
    <n v="1374.8"/>
    <n v="68.739999999999995"/>
    <n v="687.4"/>
    <n v="32.18"/>
    <n v="655.22"/>
    <s v="No"/>
    <n v="0"/>
    <n v="655.22"/>
  </r>
  <r>
    <n v="6807"/>
    <n v="48483"/>
    <s v="Critical"/>
    <n v="3079"/>
    <x v="1015"/>
    <x v="1"/>
    <s v="United States"/>
    <s v="East"/>
    <s v="Pennsylvania"/>
    <s v="Philadelphia"/>
    <n v="19112"/>
    <d v="2015-06-10T00:00:00"/>
    <d v="2015-06-11T00:00:00"/>
    <s v="Express Air"/>
    <x v="2"/>
    <x v="0"/>
    <x v="0"/>
    <x v="0"/>
    <x v="862"/>
    <n v="2.21"/>
    <x v="39"/>
    <n v="72.929999999999993"/>
    <n v="1.105"/>
    <n v="36.464999999999996"/>
    <n v="1"/>
    <n v="35.464999999999996"/>
    <s v="No"/>
    <n v="0"/>
    <n v="35.464999999999996"/>
  </r>
  <r>
    <n v="19756"/>
    <n v="89879"/>
    <s v="High"/>
    <n v="3084"/>
    <x v="1016"/>
    <x v="0"/>
    <s v="United States"/>
    <s v="West"/>
    <s v="Washington"/>
    <s v="Lacey"/>
    <n v="98503"/>
    <d v="2015-04-20T00:00:00"/>
    <d v="2015-04-22T00:00:00"/>
    <s v="Express Air"/>
    <x v="2"/>
    <x v="2"/>
    <x v="5"/>
    <x v="3"/>
    <x v="788"/>
    <n v="65.989999999999995"/>
    <x v="33"/>
    <n v="923.8599999999999"/>
    <n v="39.593999999999994"/>
    <n v="554.31599999999992"/>
    <n v="5.99"/>
    <n v="363.55399999999997"/>
    <s v="No"/>
    <n v="0"/>
    <n v="363.55399999999997"/>
  </r>
  <r>
    <n v="20589"/>
    <n v="89880"/>
    <s v="Not Specified"/>
    <n v="3084"/>
    <x v="1016"/>
    <x v="0"/>
    <s v="United States"/>
    <s v="West"/>
    <s v="Washington"/>
    <s v="Lacey"/>
    <n v="98503"/>
    <d v="2015-06-24T00:00:00"/>
    <d v="2015-06-25T00:00:00"/>
    <s v="Regular Air"/>
    <x v="2"/>
    <x v="0"/>
    <x v="8"/>
    <x v="3"/>
    <x v="227"/>
    <n v="7.1"/>
    <x v="8"/>
    <n v="127.8"/>
    <n v="3.55"/>
    <n v="63.9"/>
    <n v="6.05"/>
    <n v="57.85"/>
    <s v="No"/>
    <n v="0"/>
    <n v="57.85"/>
  </r>
  <r>
    <n v="20590"/>
    <n v="89880"/>
    <s v="Not Specified"/>
    <n v="3084"/>
    <x v="1016"/>
    <x v="0"/>
    <s v="United States"/>
    <s v="West"/>
    <s v="Washington"/>
    <s v="Lacey"/>
    <n v="98503"/>
    <d v="2015-06-24T00:00:00"/>
    <d v="2015-06-25T00:00:00"/>
    <s v="Regular Air"/>
    <x v="2"/>
    <x v="0"/>
    <x v="7"/>
    <x v="3"/>
    <x v="273"/>
    <n v="18.97"/>
    <x v="29"/>
    <n v="94.85"/>
    <n v="9.4849999999999994"/>
    <n v="47.424999999999997"/>
    <n v="9.0299999999999994"/>
    <n v="38.394999999999996"/>
    <s v="No"/>
    <n v="0"/>
    <n v="38.394999999999996"/>
  </r>
  <r>
    <n v="20008"/>
    <n v="88380"/>
    <s v="High"/>
    <n v="3086"/>
    <x v="1017"/>
    <x v="3"/>
    <s v="United States"/>
    <s v="South"/>
    <s v="Florida"/>
    <s v="North Port"/>
    <n v="34287"/>
    <d v="2015-05-18T00:00:00"/>
    <d v="2015-05-19T00:00:00"/>
    <s v="Express Air"/>
    <x v="3"/>
    <x v="2"/>
    <x v="13"/>
    <x v="3"/>
    <x v="863"/>
    <n v="39.99"/>
    <x v="17"/>
    <n v="119.97"/>
    <n v="23.994"/>
    <n v="71.981999999999999"/>
    <n v="10.25"/>
    <n v="37.738"/>
    <s v="No"/>
    <n v="0"/>
    <n v="37.738"/>
  </r>
  <r>
    <n v="21085"/>
    <n v="91219"/>
    <s v="Low"/>
    <n v="3089"/>
    <x v="1018"/>
    <x v="2"/>
    <s v="United States"/>
    <s v="Central"/>
    <s v="Kansas"/>
    <s v="Leawood"/>
    <n v="66209"/>
    <d v="2015-01-24T00:00:00"/>
    <d v="2015-01-29T00:00:00"/>
    <s v="Regular Air"/>
    <x v="0"/>
    <x v="0"/>
    <x v="15"/>
    <x v="3"/>
    <x v="864"/>
    <n v="49.43"/>
    <x v="6"/>
    <n v="296.58"/>
    <n v="24.715"/>
    <n v="148.29"/>
    <n v="19.989999999999998"/>
    <n v="128.29999999999998"/>
    <s v="No"/>
    <n v="0"/>
    <n v="128.29999999999998"/>
  </r>
  <r>
    <n v="20357"/>
    <n v="86220"/>
    <s v="Critical"/>
    <n v="3095"/>
    <x v="1019"/>
    <x v="1"/>
    <s v="United States"/>
    <s v="East"/>
    <s v="Ohio"/>
    <s v="Hamilton"/>
    <n v="45011"/>
    <d v="2015-01-19T00:00:00"/>
    <d v="2015-01-21T00:00:00"/>
    <s v="Regular Air"/>
    <x v="3"/>
    <x v="0"/>
    <x v="15"/>
    <x v="3"/>
    <x v="718"/>
    <n v="207.48"/>
    <x v="29"/>
    <n v="1037.3999999999999"/>
    <n v="103.74"/>
    <n v="518.69999999999993"/>
    <n v="0.99"/>
    <n v="517.70999999999992"/>
    <s v="No"/>
    <n v="0"/>
    <n v="517.70999999999992"/>
  </r>
  <r>
    <n v="21235"/>
    <n v="86221"/>
    <s v="High"/>
    <n v="3096"/>
    <x v="1020"/>
    <x v="1"/>
    <s v="United States"/>
    <s v="East"/>
    <s v="Ohio"/>
    <s v="Hilliard"/>
    <n v="43026"/>
    <d v="2015-05-24T00:00:00"/>
    <d v="2015-05-25T00:00:00"/>
    <s v="Express Air"/>
    <x v="3"/>
    <x v="0"/>
    <x v="15"/>
    <x v="3"/>
    <x v="865"/>
    <n v="40.98"/>
    <x v="17"/>
    <n v="122.94"/>
    <n v="20.49"/>
    <n v="61.47"/>
    <n v="7.2"/>
    <n v="54.269999999999996"/>
    <s v="No"/>
    <n v="0"/>
    <n v="54.269999999999996"/>
  </r>
  <r>
    <n v="21236"/>
    <n v="86221"/>
    <s v="High"/>
    <n v="3096"/>
    <x v="1020"/>
    <x v="1"/>
    <s v="United States"/>
    <s v="East"/>
    <s v="Ohio"/>
    <s v="Hilliard"/>
    <n v="43026"/>
    <d v="2015-05-24T00:00:00"/>
    <d v="2015-05-25T00:00:00"/>
    <s v="Express Air"/>
    <x v="3"/>
    <x v="2"/>
    <x v="13"/>
    <x v="2"/>
    <x v="293"/>
    <n v="8.1199999999999992"/>
    <x v="1"/>
    <n v="97.44"/>
    <n v="4.871999999999999"/>
    <n v="58.463999999999984"/>
    <n v="2.83"/>
    <n v="36.146000000000015"/>
    <s v="No"/>
    <n v="0"/>
    <n v="36.146000000000015"/>
  </r>
  <r>
    <n v="21237"/>
    <n v="86221"/>
    <s v="High"/>
    <n v="3096"/>
    <x v="1020"/>
    <x v="1"/>
    <s v="United States"/>
    <s v="East"/>
    <s v="Ohio"/>
    <s v="Hilliard"/>
    <n v="43026"/>
    <d v="2015-05-24T00:00:00"/>
    <d v="2015-05-25T00:00:00"/>
    <s v="Delivery Truck"/>
    <x v="3"/>
    <x v="1"/>
    <x v="11"/>
    <x v="5"/>
    <x v="866"/>
    <n v="262.11"/>
    <x v="23"/>
    <n v="2358.9900000000002"/>
    <n v="131.05500000000001"/>
    <n v="1179.4950000000001"/>
    <n v="62.74"/>
    <n v="1116.7550000000001"/>
    <s v="No"/>
    <n v="0"/>
    <n v="1116.7550000000001"/>
  </r>
  <r>
    <n v="25999"/>
    <n v="86222"/>
    <s v="Critical"/>
    <n v="3096"/>
    <x v="1020"/>
    <x v="1"/>
    <s v="United States"/>
    <s v="East"/>
    <s v="Ohio"/>
    <s v="Hilliard"/>
    <n v="43026"/>
    <d v="2015-06-17T00:00:00"/>
    <d v="2015-06-18T00:00:00"/>
    <s v="Express Air"/>
    <x v="3"/>
    <x v="0"/>
    <x v="10"/>
    <x v="3"/>
    <x v="867"/>
    <n v="33.89"/>
    <x v="6"/>
    <n v="203.34"/>
    <n v="16.945"/>
    <n v="101.67"/>
    <n v="5.0999999999999996"/>
    <n v="96.570000000000007"/>
    <s v="No"/>
    <n v="0"/>
    <n v="96.570000000000007"/>
  </r>
  <r>
    <n v="19816"/>
    <n v="89314"/>
    <s v="Critical"/>
    <n v="3098"/>
    <x v="1021"/>
    <x v="1"/>
    <s v="United States"/>
    <s v="East"/>
    <s v="New York"/>
    <s v="Shirley"/>
    <n v="11967"/>
    <d v="2015-04-08T00:00:00"/>
    <d v="2015-04-09T00:00:00"/>
    <s v="Regular Air"/>
    <x v="3"/>
    <x v="0"/>
    <x v="7"/>
    <x v="3"/>
    <x v="861"/>
    <n v="35.44"/>
    <x v="5"/>
    <n v="354.4"/>
    <n v="17.72"/>
    <n v="177.2"/>
    <n v="5.09"/>
    <n v="172.10999999999999"/>
    <s v="No"/>
    <n v="0"/>
    <n v="172.10999999999999"/>
  </r>
  <r>
    <n v="22503"/>
    <n v="89315"/>
    <s v="Low"/>
    <n v="3098"/>
    <x v="1021"/>
    <x v="1"/>
    <s v="United States"/>
    <s v="East"/>
    <s v="New York"/>
    <s v="Shirley"/>
    <n v="11967"/>
    <d v="2015-06-17T00:00:00"/>
    <d v="2015-06-19T00:00:00"/>
    <s v="Express Air"/>
    <x v="3"/>
    <x v="0"/>
    <x v="15"/>
    <x v="4"/>
    <x v="459"/>
    <n v="11.7"/>
    <x v="5"/>
    <n v="117"/>
    <n v="5.85"/>
    <n v="58.5"/>
    <n v="6.96"/>
    <n v="51.54"/>
    <s v="No"/>
    <n v="0"/>
    <n v="51.54"/>
  </r>
  <r>
    <n v="18930"/>
    <n v="89316"/>
    <s v="Low"/>
    <n v="3098"/>
    <x v="1021"/>
    <x v="1"/>
    <s v="United States"/>
    <s v="East"/>
    <s v="New York"/>
    <s v="Shirley"/>
    <n v="11967"/>
    <d v="2015-02-28T00:00:00"/>
    <d v="2015-02-28T00:00:00"/>
    <s v="Regular Air"/>
    <x v="3"/>
    <x v="0"/>
    <x v="9"/>
    <x v="3"/>
    <x v="277"/>
    <n v="2.89"/>
    <x v="29"/>
    <n v="14.450000000000001"/>
    <n v="1.4450000000000001"/>
    <n v="7.2250000000000005"/>
    <n v="0.5"/>
    <n v="6.7250000000000005"/>
    <s v="No"/>
    <n v="0"/>
    <n v="6.7250000000000005"/>
  </r>
  <r>
    <n v="19805"/>
    <n v="89988"/>
    <s v="Critical"/>
    <n v="3100"/>
    <x v="1022"/>
    <x v="3"/>
    <s v="United States"/>
    <s v="South"/>
    <s v="Florida"/>
    <s v="Oakland Park"/>
    <n v="33334"/>
    <d v="2015-03-25T00:00:00"/>
    <d v="2015-03-27T00:00:00"/>
    <s v="Regular Air"/>
    <x v="3"/>
    <x v="2"/>
    <x v="5"/>
    <x v="0"/>
    <x v="615"/>
    <n v="35.99"/>
    <x v="12"/>
    <n v="35.99"/>
    <n v="21.594000000000001"/>
    <n v="21.594000000000001"/>
    <n v="5"/>
    <n v="9.3960000000000008"/>
    <s v="No"/>
    <n v="0"/>
    <n v="9.3960000000000008"/>
  </r>
  <r>
    <n v="18087"/>
    <n v="86327"/>
    <s v="Critical"/>
    <n v="3105"/>
    <x v="1023"/>
    <x v="3"/>
    <s v="United States"/>
    <s v="South"/>
    <s v="Kentucky"/>
    <s v="Murray"/>
    <n v="42071"/>
    <d v="2015-03-20T00:00:00"/>
    <d v="2015-03-21T00:00:00"/>
    <s v="Regular Air"/>
    <x v="1"/>
    <x v="0"/>
    <x v="9"/>
    <x v="3"/>
    <x v="675"/>
    <n v="3.08"/>
    <x v="22"/>
    <n v="58.52"/>
    <n v="1.54"/>
    <n v="29.26"/>
    <n v="0.99"/>
    <n v="28.270000000000003"/>
    <s v="No"/>
    <n v="0"/>
    <n v="28.270000000000003"/>
  </r>
  <r>
    <n v="18088"/>
    <n v="86327"/>
    <s v="Critical"/>
    <n v="3105"/>
    <x v="1023"/>
    <x v="3"/>
    <s v="United States"/>
    <s v="South"/>
    <s v="Kentucky"/>
    <s v="Murray"/>
    <n v="42071"/>
    <d v="2015-03-20T00:00:00"/>
    <d v="2015-03-21T00:00:00"/>
    <s v="Regular Air"/>
    <x v="1"/>
    <x v="0"/>
    <x v="7"/>
    <x v="3"/>
    <x v="250"/>
    <n v="6.48"/>
    <x v="13"/>
    <n v="84.240000000000009"/>
    <n v="3.24"/>
    <n v="42.120000000000005"/>
    <n v="5.9"/>
    <n v="36.220000000000006"/>
    <s v="No"/>
    <n v="0"/>
    <n v="36.220000000000006"/>
  </r>
  <r>
    <n v="18089"/>
    <n v="86327"/>
    <s v="Critical"/>
    <n v="3105"/>
    <x v="1023"/>
    <x v="3"/>
    <s v="United States"/>
    <s v="South"/>
    <s v="Kentucky"/>
    <s v="Murray"/>
    <n v="42071"/>
    <d v="2015-03-20T00:00:00"/>
    <d v="2015-03-22T00:00:00"/>
    <s v="Regular Air"/>
    <x v="1"/>
    <x v="2"/>
    <x v="5"/>
    <x v="3"/>
    <x v="868"/>
    <n v="125.99"/>
    <x v="1"/>
    <n v="1511.8799999999999"/>
    <n v="75.593999999999994"/>
    <n v="907.12799999999993"/>
    <n v="4.2"/>
    <n v="600.55199999999991"/>
    <s v="No"/>
    <n v="0"/>
    <n v="600.55199999999991"/>
  </r>
  <r>
    <n v="87"/>
    <n v="548"/>
    <s v="Critical"/>
    <n v="3106"/>
    <x v="1024"/>
    <x v="2"/>
    <s v="United States"/>
    <s v="Central"/>
    <s v="Texas"/>
    <s v="Houston"/>
    <n v="77041"/>
    <d v="2015-03-20T00:00:00"/>
    <d v="2015-03-21T00:00:00"/>
    <s v="Regular Air"/>
    <x v="1"/>
    <x v="0"/>
    <x v="9"/>
    <x v="3"/>
    <x v="675"/>
    <n v="3.08"/>
    <x v="75"/>
    <n v="231"/>
    <n v="1.54"/>
    <n v="115.5"/>
    <n v="0.99"/>
    <n v="114.51"/>
    <s v="No"/>
    <n v="0"/>
    <n v="114.51"/>
  </r>
  <r>
    <n v="88"/>
    <n v="548"/>
    <s v="Critical"/>
    <n v="3106"/>
    <x v="1024"/>
    <x v="2"/>
    <s v="United States"/>
    <s v="Central"/>
    <s v="Texas"/>
    <s v="Houston"/>
    <n v="77041"/>
    <d v="2015-03-20T00:00:00"/>
    <d v="2015-03-21T00:00:00"/>
    <s v="Regular Air"/>
    <x v="1"/>
    <x v="0"/>
    <x v="7"/>
    <x v="3"/>
    <x v="250"/>
    <n v="6.48"/>
    <x v="72"/>
    <n v="343.44"/>
    <n v="3.24"/>
    <n v="171.72"/>
    <n v="5.9"/>
    <n v="165.82"/>
    <s v="No"/>
    <n v="0"/>
    <n v="165.82"/>
  </r>
  <r>
    <n v="89"/>
    <n v="548"/>
    <s v="Critical"/>
    <n v="3106"/>
    <x v="1024"/>
    <x v="2"/>
    <s v="United States"/>
    <s v="Central"/>
    <s v="Texas"/>
    <s v="Houston"/>
    <n v="77041"/>
    <d v="2015-03-20T00:00:00"/>
    <d v="2015-03-22T00:00:00"/>
    <s v="Regular Air"/>
    <x v="1"/>
    <x v="2"/>
    <x v="5"/>
    <x v="3"/>
    <x v="868"/>
    <n v="125.99"/>
    <x v="31"/>
    <n v="5921.53"/>
    <n v="75.593999999999994"/>
    <n v="3552.9179999999997"/>
    <n v="4.2"/>
    <n v="2364.4120000000003"/>
    <s v="No"/>
    <n v="0"/>
    <n v="2364.4120000000003"/>
  </r>
  <r>
    <n v="21120"/>
    <n v="86860"/>
    <s v="Not Specified"/>
    <n v="3113"/>
    <x v="1025"/>
    <x v="3"/>
    <s v="United States"/>
    <s v="South"/>
    <s v="Louisiana"/>
    <s v="New Iberia"/>
    <n v="70560"/>
    <d v="2015-05-17T00:00:00"/>
    <d v="2015-05-18T00:00:00"/>
    <s v="Regular Air"/>
    <x v="0"/>
    <x v="0"/>
    <x v="8"/>
    <x v="3"/>
    <x v="869"/>
    <n v="34.54"/>
    <x v="7"/>
    <n v="587.17999999999995"/>
    <n v="17.27"/>
    <n v="293.58999999999997"/>
    <n v="14.72"/>
    <n v="278.86999999999995"/>
    <s v="No"/>
    <n v="0"/>
    <n v="278.86999999999995"/>
  </r>
  <r>
    <n v="21121"/>
    <n v="86860"/>
    <s v="Not Specified"/>
    <n v="3113"/>
    <x v="1025"/>
    <x v="3"/>
    <s v="United States"/>
    <s v="South"/>
    <s v="Louisiana"/>
    <s v="New Iberia"/>
    <n v="70560"/>
    <d v="2015-05-17T00:00:00"/>
    <d v="2015-05-17T00:00:00"/>
    <s v="Regular Air"/>
    <x v="0"/>
    <x v="0"/>
    <x v="7"/>
    <x v="3"/>
    <x v="849"/>
    <n v="12.28"/>
    <x v="23"/>
    <n v="110.52"/>
    <n v="6.14"/>
    <n v="55.26"/>
    <n v="6.47"/>
    <n v="48.79"/>
    <s v="No"/>
    <n v="0"/>
    <n v="48.79"/>
  </r>
  <r>
    <n v="21122"/>
    <n v="86860"/>
    <s v="Not Specified"/>
    <n v="3113"/>
    <x v="1025"/>
    <x v="3"/>
    <s v="United States"/>
    <s v="South"/>
    <s v="Louisiana"/>
    <s v="New Iberia"/>
    <n v="70560"/>
    <d v="2015-05-17T00:00:00"/>
    <d v="2015-05-19T00:00:00"/>
    <s v="Express Air"/>
    <x v="0"/>
    <x v="0"/>
    <x v="0"/>
    <x v="2"/>
    <x v="870"/>
    <n v="34.58"/>
    <x v="13"/>
    <n v="449.53999999999996"/>
    <n v="17.29"/>
    <n v="224.76999999999998"/>
    <n v="8.99"/>
    <n v="215.77999999999997"/>
    <s v="No"/>
    <n v="0"/>
    <n v="215.77999999999997"/>
  </r>
  <r>
    <n v="20795"/>
    <n v="86432"/>
    <s v="Critical"/>
    <n v="3119"/>
    <x v="1026"/>
    <x v="3"/>
    <s v="United States"/>
    <s v="South"/>
    <s v="Florida"/>
    <s v="Orlando"/>
    <n v="32839"/>
    <d v="2015-06-30T00:00:00"/>
    <d v="2015-07-02T00:00:00"/>
    <s v="Delivery Truck"/>
    <x v="0"/>
    <x v="1"/>
    <x v="11"/>
    <x v="1"/>
    <x v="356"/>
    <n v="349.45"/>
    <x v="21"/>
    <n v="3843.95"/>
    <n v="174.72499999999999"/>
    <n v="1921.9749999999999"/>
    <n v="60"/>
    <n v="1861.9749999999999"/>
    <s v="No"/>
    <n v="0"/>
    <n v="1861.9749999999999"/>
  </r>
  <r>
    <n v="25473"/>
    <n v="90160"/>
    <s v="Not Specified"/>
    <n v="3120"/>
    <x v="1027"/>
    <x v="3"/>
    <s v="United States"/>
    <s v="South"/>
    <s v="Louisiana"/>
    <s v="New Orleans"/>
    <n v="70117"/>
    <d v="2015-06-14T00:00:00"/>
    <d v="2015-06-14T00:00:00"/>
    <s v="Regular Air"/>
    <x v="1"/>
    <x v="0"/>
    <x v="8"/>
    <x v="3"/>
    <x v="871"/>
    <n v="315.98"/>
    <x v="23"/>
    <n v="2843.82"/>
    <n v="157.99"/>
    <n v="1421.91"/>
    <n v="19.989999999999998"/>
    <n v="1401.92"/>
    <s v="No"/>
    <n v="0"/>
    <n v="1401.92"/>
  </r>
  <r>
    <n v="23764"/>
    <n v="87287"/>
    <s v="Low"/>
    <n v="3123"/>
    <x v="1028"/>
    <x v="2"/>
    <s v="United States"/>
    <s v="Central"/>
    <s v="Illinois"/>
    <s v="Melrose Park"/>
    <n v="60160"/>
    <d v="2015-01-07T00:00:00"/>
    <d v="2015-01-09T00:00:00"/>
    <s v="Regular Air"/>
    <x v="1"/>
    <x v="0"/>
    <x v="8"/>
    <x v="3"/>
    <x v="227"/>
    <n v="7.1"/>
    <x v="15"/>
    <n v="56.8"/>
    <n v="3.55"/>
    <n v="28.4"/>
    <n v="6.05"/>
    <n v="22.349999999999998"/>
    <s v="No"/>
    <n v="0"/>
    <n v="22.349999999999998"/>
  </r>
  <r>
    <n v="25060"/>
    <n v="87286"/>
    <s v="Not Specified"/>
    <n v="3124"/>
    <x v="1029"/>
    <x v="2"/>
    <s v="United States"/>
    <s v="Central"/>
    <s v="Illinois"/>
    <s v="Moline"/>
    <n v="61265"/>
    <d v="2015-05-30T00:00:00"/>
    <d v="2015-05-31T00:00:00"/>
    <s v="Regular Air"/>
    <x v="1"/>
    <x v="0"/>
    <x v="8"/>
    <x v="3"/>
    <x v="470"/>
    <n v="120.98"/>
    <x v="21"/>
    <n v="1330.78"/>
    <n v="60.49"/>
    <n v="665.39"/>
    <n v="9.07"/>
    <n v="656.31999999999994"/>
    <s v="No"/>
    <n v="0"/>
    <n v="656.31999999999994"/>
  </r>
  <r>
    <n v="25352"/>
    <n v="87285"/>
    <s v="High"/>
    <n v="3125"/>
    <x v="1030"/>
    <x v="2"/>
    <s v="United States"/>
    <s v="Central"/>
    <s v="Illinois"/>
    <s v="Mount Prospect"/>
    <n v="60056"/>
    <d v="2015-01-05T00:00:00"/>
    <d v="2015-01-07T00:00:00"/>
    <s v="Delivery Truck"/>
    <x v="1"/>
    <x v="2"/>
    <x v="6"/>
    <x v="1"/>
    <x v="872"/>
    <n v="120.97"/>
    <x v="14"/>
    <n v="241.94"/>
    <n v="72.581999999999994"/>
    <n v="145.16399999999999"/>
    <n v="26.3"/>
    <n v="70.476000000000013"/>
    <s v="No"/>
    <n v="0"/>
    <n v="70.476000000000013"/>
  </r>
  <r>
    <n v="24457"/>
    <n v="89810"/>
    <s v="Low"/>
    <n v="3128"/>
    <x v="1031"/>
    <x v="3"/>
    <s v="United States"/>
    <s v="South"/>
    <s v="Louisiana"/>
    <s v="Shreveport"/>
    <n v="71109"/>
    <d v="2015-06-25T00:00:00"/>
    <d v="2015-06-30T00:00:00"/>
    <s v="Regular Air"/>
    <x v="2"/>
    <x v="0"/>
    <x v="4"/>
    <x v="3"/>
    <x v="488"/>
    <n v="3.69"/>
    <x v="23"/>
    <n v="33.21"/>
    <n v="1.845"/>
    <n v="16.605"/>
    <n v="2.5"/>
    <n v="14.105"/>
    <s v="No"/>
    <n v="0"/>
    <n v="14.105"/>
  </r>
  <r>
    <n v="20483"/>
    <n v="86790"/>
    <s v="High"/>
    <n v="3132"/>
    <x v="1032"/>
    <x v="2"/>
    <s v="United States"/>
    <s v="Central"/>
    <s v="Illinois"/>
    <s v="Mundelein"/>
    <n v="60060"/>
    <d v="2015-06-22T00:00:00"/>
    <d v="2015-06-23T00:00:00"/>
    <s v="Delivery Truck"/>
    <x v="0"/>
    <x v="1"/>
    <x v="1"/>
    <x v="1"/>
    <x v="68"/>
    <n v="180.98"/>
    <x v="17"/>
    <n v="542.93999999999994"/>
    <n v="90.49"/>
    <n v="271.46999999999997"/>
    <n v="26.2"/>
    <n v="245.26999999999998"/>
    <s v="No"/>
    <n v="0"/>
    <n v="245.26999999999998"/>
  </r>
  <r>
    <n v="19258"/>
    <n v="86794"/>
    <s v="Medium"/>
    <n v="3132"/>
    <x v="1032"/>
    <x v="2"/>
    <s v="United States"/>
    <s v="Central"/>
    <s v="Illinois"/>
    <s v="Mundelein"/>
    <n v="60060"/>
    <d v="2015-05-17T00:00:00"/>
    <d v="2015-05-18T00:00:00"/>
    <s v="Regular Air"/>
    <x v="0"/>
    <x v="0"/>
    <x v="15"/>
    <x v="3"/>
    <x v="873"/>
    <n v="62.05"/>
    <x v="55"/>
    <n v="2482"/>
    <n v="31.024999999999999"/>
    <n v="1241"/>
    <n v="3.99"/>
    <n v="1237.01"/>
    <s v="No"/>
    <n v="0"/>
    <n v="1237.01"/>
  </r>
  <r>
    <n v="22459"/>
    <n v="86789"/>
    <s v="Medium"/>
    <n v="3133"/>
    <x v="1033"/>
    <x v="2"/>
    <s v="United States"/>
    <s v="Central"/>
    <s v="Illinois"/>
    <s v="Naperville"/>
    <n v="60540"/>
    <d v="2015-01-16T00:00:00"/>
    <d v="2015-01-17T00:00:00"/>
    <s v="Regular Air"/>
    <x v="0"/>
    <x v="0"/>
    <x v="8"/>
    <x v="3"/>
    <x v="104"/>
    <n v="5.81"/>
    <x v="1"/>
    <n v="69.72"/>
    <n v="2.9049999999999998"/>
    <n v="34.86"/>
    <n v="8.49"/>
    <n v="26.369999999999997"/>
    <s v="No"/>
    <n v="0"/>
    <n v="26.369999999999997"/>
  </r>
  <r>
    <n v="22460"/>
    <n v="86789"/>
    <s v="Medium"/>
    <n v="3133"/>
    <x v="1033"/>
    <x v="2"/>
    <s v="United States"/>
    <s v="Central"/>
    <s v="Illinois"/>
    <s v="Naperville"/>
    <n v="60540"/>
    <d v="2015-01-16T00:00:00"/>
    <d v="2015-01-17T00:00:00"/>
    <s v="Regular Air"/>
    <x v="0"/>
    <x v="0"/>
    <x v="3"/>
    <x v="0"/>
    <x v="874"/>
    <n v="1.81"/>
    <x v="5"/>
    <n v="18.100000000000001"/>
    <n v="0.90500000000000003"/>
    <n v="9.0500000000000007"/>
    <n v="0.75"/>
    <n v="8.3000000000000007"/>
    <s v="No"/>
    <n v="0"/>
    <n v="8.3000000000000007"/>
  </r>
  <r>
    <n v="21719"/>
    <n v="86792"/>
    <s v="Critical"/>
    <n v="3133"/>
    <x v="1033"/>
    <x v="2"/>
    <s v="United States"/>
    <s v="Central"/>
    <s v="Illinois"/>
    <s v="Naperville"/>
    <n v="60540"/>
    <d v="2015-03-04T00:00:00"/>
    <d v="2015-03-04T00:00:00"/>
    <s v="Regular Air"/>
    <x v="0"/>
    <x v="0"/>
    <x v="8"/>
    <x v="3"/>
    <x v="97"/>
    <n v="5.4"/>
    <x v="0"/>
    <n v="21.6"/>
    <n v="2.7"/>
    <n v="10.8"/>
    <n v="7.78"/>
    <n v="3.0200000000000005"/>
    <s v="No"/>
    <n v="0"/>
    <n v="3.0200000000000005"/>
  </r>
  <r>
    <n v="21720"/>
    <n v="86792"/>
    <s v="Critical"/>
    <n v="3133"/>
    <x v="1033"/>
    <x v="2"/>
    <s v="United States"/>
    <s v="Central"/>
    <s v="Illinois"/>
    <s v="Naperville"/>
    <n v="60540"/>
    <d v="2015-03-04T00:00:00"/>
    <d v="2015-03-07T00:00:00"/>
    <s v="Express Air"/>
    <x v="0"/>
    <x v="2"/>
    <x v="13"/>
    <x v="2"/>
    <x v="875"/>
    <n v="8.4600000000000009"/>
    <x v="29"/>
    <n v="42.300000000000004"/>
    <n v="5.0760000000000005"/>
    <n v="25.380000000000003"/>
    <n v="8.99"/>
    <n v="7.9300000000000015"/>
    <s v="No"/>
    <n v="0"/>
    <n v="7.9300000000000015"/>
  </r>
  <r>
    <n v="21721"/>
    <n v="86792"/>
    <s v="Critical"/>
    <n v="3133"/>
    <x v="1033"/>
    <x v="2"/>
    <s v="United States"/>
    <s v="Central"/>
    <s v="Illinois"/>
    <s v="Naperville"/>
    <n v="60540"/>
    <d v="2015-03-04T00:00:00"/>
    <d v="2015-03-05T00:00:00"/>
    <s v="Regular Air"/>
    <x v="0"/>
    <x v="1"/>
    <x v="2"/>
    <x v="2"/>
    <x v="826"/>
    <n v="14.98"/>
    <x v="5"/>
    <n v="149.80000000000001"/>
    <n v="7.49"/>
    <n v="74.900000000000006"/>
    <n v="8.99"/>
    <n v="65.910000000000011"/>
    <s v="No"/>
    <n v="0"/>
    <n v="65.910000000000011"/>
  </r>
  <r>
    <n v="21722"/>
    <n v="86792"/>
    <s v="Critical"/>
    <n v="3133"/>
    <x v="1033"/>
    <x v="2"/>
    <s v="United States"/>
    <s v="Central"/>
    <s v="Illinois"/>
    <s v="Naperville"/>
    <n v="60540"/>
    <d v="2015-03-04T00:00:00"/>
    <d v="2015-03-05T00:00:00"/>
    <s v="Regular Air"/>
    <x v="0"/>
    <x v="2"/>
    <x v="5"/>
    <x v="3"/>
    <x v="876"/>
    <n v="155.99"/>
    <x v="2"/>
    <n v="3431.78"/>
    <n v="93.594000000000008"/>
    <n v="2059.0680000000002"/>
    <n v="8.08"/>
    <n v="1364.6320000000001"/>
    <s v="No"/>
    <n v="0"/>
    <n v="1364.6320000000001"/>
  </r>
  <r>
    <n v="23898"/>
    <n v="86791"/>
    <s v="Critical"/>
    <n v="3136"/>
    <x v="1034"/>
    <x v="1"/>
    <s v="United States"/>
    <s v="East"/>
    <s v="Maine"/>
    <s v="Sanford"/>
    <n v="4073"/>
    <d v="2015-02-22T00:00:00"/>
    <d v="2015-02-22T00:00:00"/>
    <s v="Delivery Truck"/>
    <x v="3"/>
    <x v="1"/>
    <x v="1"/>
    <x v="1"/>
    <x v="433"/>
    <n v="150.88999999999999"/>
    <x v="24"/>
    <n v="3470.47"/>
    <n v="75.444999999999993"/>
    <n v="1735.2349999999999"/>
    <n v="60.2"/>
    <n v="1675.0349999999999"/>
    <s v="No"/>
    <n v="0"/>
    <n v="1675.0349999999999"/>
  </r>
  <r>
    <n v="24691"/>
    <n v="86795"/>
    <s v="Not Specified"/>
    <n v="3137"/>
    <x v="1035"/>
    <x v="1"/>
    <s v="United States"/>
    <s v="East"/>
    <s v="New Hampshire"/>
    <s v="Laconia"/>
    <n v="3246"/>
    <d v="2015-06-08T00:00:00"/>
    <d v="2015-06-09T00:00:00"/>
    <s v="Regular Air"/>
    <x v="0"/>
    <x v="0"/>
    <x v="8"/>
    <x v="3"/>
    <x v="831"/>
    <n v="304.99"/>
    <x v="15"/>
    <n v="2439.92"/>
    <n v="152.495"/>
    <n v="1219.96"/>
    <n v="19.989999999999998"/>
    <n v="1199.97"/>
    <s v="No"/>
    <n v="0"/>
    <n v="1199.97"/>
  </r>
  <r>
    <n v="23706"/>
    <n v="86796"/>
    <s v="Not Specified"/>
    <n v="3138"/>
    <x v="1036"/>
    <x v="1"/>
    <s v="United States"/>
    <s v="East"/>
    <s v="New Hampshire"/>
    <s v="Londonderry"/>
    <n v="3053"/>
    <d v="2015-06-19T00:00:00"/>
    <d v="2015-06-21T00:00:00"/>
    <s v="Express Air"/>
    <x v="0"/>
    <x v="0"/>
    <x v="15"/>
    <x v="3"/>
    <x v="326"/>
    <n v="4.0599999999999996"/>
    <x v="2"/>
    <n v="89.32"/>
    <n v="2.0299999999999998"/>
    <n v="44.66"/>
    <n v="6.89"/>
    <n v="37.769999999999996"/>
    <s v="No"/>
    <n v="0"/>
    <n v="37.769999999999996"/>
  </r>
  <r>
    <n v="23427"/>
    <n v="86793"/>
    <s v="Critical"/>
    <n v="3139"/>
    <x v="1037"/>
    <x v="1"/>
    <s v="United States"/>
    <s v="East"/>
    <s v="New Jersey"/>
    <s v="Cranford"/>
    <n v="7016"/>
    <d v="2015-05-02T00:00:00"/>
    <d v="2015-05-05T00:00:00"/>
    <s v="Delivery Truck"/>
    <x v="1"/>
    <x v="1"/>
    <x v="1"/>
    <x v="1"/>
    <x v="234"/>
    <n v="280.98"/>
    <x v="27"/>
    <n v="8710.380000000001"/>
    <n v="140.49"/>
    <n v="4355.1900000000005"/>
    <n v="57"/>
    <n v="4298.1900000000005"/>
    <s v="No"/>
    <n v="0"/>
    <n v="4298.1900000000005"/>
  </r>
  <r>
    <n v="18917"/>
    <n v="86369"/>
    <s v="Low"/>
    <n v="3141"/>
    <x v="1038"/>
    <x v="2"/>
    <s v="United States"/>
    <s v="Central"/>
    <s v="Texas"/>
    <s v="Pasadena"/>
    <n v="77506"/>
    <d v="2015-06-01T00:00:00"/>
    <d v="2015-06-08T00:00:00"/>
    <s v="Regular Air"/>
    <x v="3"/>
    <x v="0"/>
    <x v="12"/>
    <x v="2"/>
    <x v="597"/>
    <n v="6.84"/>
    <x v="13"/>
    <n v="88.92"/>
    <n v="3.42"/>
    <n v="44.46"/>
    <n v="8.3699999999999992"/>
    <n v="36.090000000000003"/>
    <s v="No"/>
    <n v="0"/>
    <n v="36.090000000000003"/>
  </r>
  <r>
    <n v="18918"/>
    <n v="86369"/>
    <s v="Low"/>
    <n v="3141"/>
    <x v="1038"/>
    <x v="2"/>
    <s v="United States"/>
    <s v="Central"/>
    <s v="Texas"/>
    <s v="Pasadena"/>
    <n v="77506"/>
    <d v="2015-06-01T00:00:00"/>
    <d v="2015-06-03T00:00:00"/>
    <s v="Express Air"/>
    <x v="3"/>
    <x v="0"/>
    <x v="10"/>
    <x v="6"/>
    <x v="595"/>
    <n v="48.91"/>
    <x v="41"/>
    <n v="733.65"/>
    <n v="24.454999999999998"/>
    <n v="366.82499999999999"/>
    <n v="35"/>
    <n v="331.82499999999999"/>
    <s v="No"/>
    <n v="0"/>
    <n v="331.82499999999999"/>
  </r>
  <r>
    <n v="26039"/>
    <n v="86368"/>
    <s v="Medium"/>
    <n v="3143"/>
    <x v="1039"/>
    <x v="2"/>
    <s v="United States"/>
    <s v="Central"/>
    <s v="Texas"/>
    <s v="Pflugerville"/>
    <n v="78660"/>
    <d v="2015-03-24T00:00:00"/>
    <d v="2015-03-25T00:00:00"/>
    <s v="Regular Air"/>
    <x v="3"/>
    <x v="0"/>
    <x v="10"/>
    <x v="3"/>
    <x v="877"/>
    <n v="15.42"/>
    <x v="14"/>
    <n v="30.84"/>
    <n v="7.71"/>
    <n v="15.42"/>
    <n v="5.41"/>
    <n v="10.01"/>
    <s v="No"/>
    <n v="0"/>
    <n v="10.01"/>
  </r>
  <r>
    <n v="19193"/>
    <n v="85850"/>
    <s v="Critical"/>
    <n v="3146"/>
    <x v="1040"/>
    <x v="2"/>
    <s v="United States"/>
    <s v="Central"/>
    <s v="Texas"/>
    <s v="Pharr"/>
    <n v="78577"/>
    <d v="2015-01-04T00:00:00"/>
    <d v="2015-01-05T00:00:00"/>
    <s v="Regular Air"/>
    <x v="0"/>
    <x v="0"/>
    <x v="8"/>
    <x v="3"/>
    <x v="198"/>
    <n v="3.36"/>
    <x v="0"/>
    <n v="13.44"/>
    <n v="1.68"/>
    <n v="6.72"/>
    <n v="6.27"/>
    <n v="0.45000000000000018"/>
    <s v="No"/>
    <n v="0"/>
    <n v="0.45000000000000018"/>
  </r>
  <r>
    <n v="19194"/>
    <n v="85850"/>
    <s v="Critical"/>
    <n v="3146"/>
    <x v="1040"/>
    <x v="2"/>
    <s v="United States"/>
    <s v="Central"/>
    <s v="Texas"/>
    <s v="Pharr"/>
    <n v="78577"/>
    <d v="2015-01-04T00:00:00"/>
    <d v="2015-01-06T00:00:00"/>
    <s v="Express Air"/>
    <x v="0"/>
    <x v="0"/>
    <x v="7"/>
    <x v="0"/>
    <x v="878"/>
    <n v="3.71"/>
    <x v="21"/>
    <n v="40.81"/>
    <n v="1.855"/>
    <n v="20.405000000000001"/>
    <n v="1.93"/>
    <n v="18.475000000000001"/>
    <s v="No"/>
    <n v="0"/>
    <n v="18.475000000000001"/>
  </r>
  <r>
    <n v="24200"/>
    <n v="89716"/>
    <s v="Medium"/>
    <n v="3148"/>
    <x v="1041"/>
    <x v="0"/>
    <s v="United States"/>
    <s v="West"/>
    <s v="Idaho"/>
    <s v="Post Falls"/>
    <n v="83854"/>
    <d v="2015-01-14T00:00:00"/>
    <d v="2015-01-14T00:00:00"/>
    <s v="Regular Air"/>
    <x v="0"/>
    <x v="1"/>
    <x v="2"/>
    <x v="6"/>
    <x v="172"/>
    <n v="19.989999999999998"/>
    <x v="4"/>
    <n v="139.92999999999998"/>
    <n v="9.9949999999999992"/>
    <n v="69.964999999999989"/>
    <n v="11.17"/>
    <n v="58.794999999999987"/>
    <s v="No"/>
    <n v="0"/>
    <n v="58.794999999999987"/>
  </r>
  <r>
    <n v="24202"/>
    <n v="89716"/>
    <s v="Medium"/>
    <n v="3149"/>
    <x v="1042"/>
    <x v="0"/>
    <s v="United States"/>
    <s v="West"/>
    <s v="Idaho"/>
    <s v="Rexburg"/>
    <n v="83440"/>
    <d v="2015-01-14T00:00:00"/>
    <d v="2015-01-16T00:00:00"/>
    <s v="Delivery Truck"/>
    <x v="0"/>
    <x v="1"/>
    <x v="1"/>
    <x v="1"/>
    <x v="879"/>
    <n v="320.98"/>
    <x v="6"/>
    <n v="1925.88"/>
    <n v="160.49"/>
    <n v="962.94"/>
    <n v="58.95"/>
    <n v="903.99"/>
    <s v="No"/>
    <n v="0"/>
    <n v="903.99"/>
  </r>
  <r>
    <n v="19625"/>
    <n v="88543"/>
    <s v="Not Specified"/>
    <n v="3151"/>
    <x v="1043"/>
    <x v="0"/>
    <s v="United States"/>
    <s v="West"/>
    <s v="California"/>
    <s v="Twentynine Palms"/>
    <n v="92277"/>
    <d v="2015-06-03T00:00:00"/>
    <d v="2015-06-03T00:00:00"/>
    <s v="Delivery Truck"/>
    <x v="0"/>
    <x v="1"/>
    <x v="11"/>
    <x v="5"/>
    <x v="880"/>
    <n v="145.97999999999999"/>
    <x v="23"/>
    <n v="1313.82"/>
    <n v="72.989999999999995"/>
    <n v="656.91"/>
    <n v="46.2"/>
    <n v="610.70999999999992"/>
    <s v="No"/>
    <n v="0"/>
    <n v="610.70999999999992"/>
  </r>
  <r>
    <n v="19618"/>
    <n v="88544"/>
    <s v="Critical"/>
    <n v="3151"/>
    <x v="1043"/>
    <x v="0"/>
    <s v="United States"/>
    <s v="West"/>
    <s v="California"/>
    <s v="Twentynine Palms"/>
    <n v="92277"/>
    <d v="2015-02-04T00:00:00"/>
    <d v="2015-02-05T00:00:00"/>
    <s v="Delivery Truck"/>
    <x v="0"/>
    <x v="2"/>
    <x v="6"/>
    <x v="5"/>
    <x v="25"/>
    <n v="3502.14"/>
    <x v="12"/>
    <n v="3502.14"/>
    <n v="2101.2839999999997"/>
    <n v="2101.2839999999997"/>
    <n v="8.73"/>
    <n v="1392.1260000000002"/>
    <s v="No"/>
    <n v="0"/>
    <n v="1392.1260000000002"/>
  </r>
  <r>
    <n v="19619"/>
    <n v="88544"/>
    <s v="Critical"/>
    <n v="3151"/>
    <x v="1043"/>
    <x v="0"/>
    <s v="United States"/>
    <s v="West"/>
    <s v="California"/>
    <s v="Twentynine Palms"/>
    <n v="92277"/>
    <d v="2015-02-04T00:00:00"/>
    <d v="2015-02-05T00:00:00"/>
    <s v="Regular Air"/>
    <x v="0"/>
    <x v="0"/>
    <x v="12"/>
    <x v="2"/>
    <x v="722"/>
    <n v="15.73"/>
    <x v="0"/>
    <n v="62.92"/>
    <n v="7.8650000000000002"/>
    <n v="31.46"/>
    <n v="7.42"/>
    <n v="24.04"/>
    <s v="No"/>
    <n v="0"/>
    <n v="24.04"/>
  </r>
  <r>
    <n v="23322"/>
    <n v="88545"/>
    <s v="Not Specified"/>
    <n v="3151"/>
    <x v="1043"/>
    <x v="0"/>
    <s v="United States"/>
    <s v="West"/>
    <s v="California"/>
    <s v="Twentynine Palms"/>
    <n v="92277"/>
    <d v="2015-02-16T00:00:00"/>
    <d v="2015-02-18T00:00:00"/>
    <s v="Express Air"/>
    <x v="0"/>
    <x v="0"/>
    <x v="0"/>
    <x v="3"/>
    <x v="577"/>
    <n v="25.99"/>
    <x v="8"/>
    <n v="467.82"/>
    <n v="12.994999999999999"/>
    <n v="233.91"/>
    <n v="5.37"/>
    <n v="228.54"/>
    <s v="No"/>
    <n v="0"/>
    <n v="228.54"/>
  </r>
  <r>
    <n v="24723"/>
    <n v="88546"/>
    <s v="Medium"/>
    <n v="3151"/>
    <x v="1043"/>
    <x v="0"/>
    <s v="United States"/>
    <s v="West"/>
    <s v="California"/>
    <s v="Twentynine Palms"/>
    <n v="92277"/>
    <d v="2015-02-28T00:00:00"/>
    <d v="2015-02-28T00:00:00"/>
    <s v="Regular Air"/>
    <x v="1"/>
    <x v="0"/>
    <x v="12"/>
    <x v="2"/>
    <x v="881"/>
    <n v="17.239999999999998"/>
    <x v="4"/>
    <n v="120.67999999999999"/>
    <n v="8.6199999999999992"/>
    <n v="60.339999999999996"/>
    <n v="3.26"/>
    <n v="57.08"/>
    <s v="No"/>
    <n v="0"/>
    <n v="57.08"/>
  </r>
  <r>
    <n v="24329"/>
    <n v="88547"/>
    <s v="Medium"/>
    <n v="3151"/>
    <x v="1043"/>
    <x v="0"/>
    <s v="United States"/>
    <s v="West"/>
    <s v="California"/>
    <s v="Twentynine Palms"/>
    <n v="92277"/>
    <d v="2015-03-11T00:00:00"/>
    <d v="2015-03-12T00:00:00"/>
    <s v="Regular Air"/>
    <x v="0"/>
    <x v="0"/>
    <x v="8"/>
    <x v="3"/>
    <x v="370"/>
    <n v="5.98"/>
    <x v="5"/>
    <n v="59.800000000000004"/>
    <n v="2.99"/>
    <n v="29.900000000000002"/>
    <n v="1.49"/>
    <n v="28.410000000000004"/>
    <s v="No"/>
    <n v="0"/>
    <n v="28.410000000000004"/>
  </r>
  <r>
    <n v="21734"/>
    <n v="88548"/>
    <s v="High"/>
    <n v="3151"/>
    <x v="1043"/>
    <x v="0"/>
    <s v="United States"/>
    <s v="West"/>
    <s v="California"/>
    <s v="Twentynine Palms"/>
    <n v="92277"/>
    <d v="2015-03-29T00:00:00"/>
    <d v="2015-04-02T00:00:00"/>
    <s v="Regular Air"/>
    <x v="0"/>
    <x v="1"/>
    <x v="2"/>
    <x v="2"/>
    <x v="153"/>
    <n v="99.23"/>
    <x v="12"/>
    <n v="99.23"/>
    <n v="49.615000000000002"/>
    <n v="49.615000000000002"/>
    <n v="8.99"/>
    <n v="40.625"/>
    <s v="No"/>
    <n v="0"/>
    <n v="40.625"/>
  </r>
  <r>
    <n v="21436"/>
    <n v="86899"/>
    <s v="High"/>
    <n v="3154"/>
    <x v="1044"/>
    <x v="3"/>
    <s v="United States"/>
    <s v="South"/>
    <s v="Florida"/>
    <s v="Saint Petersburg"/>
    <n v="33710"/>
    <d v="2015-01-26T00:00:00"/>
    <d v="2015-01-27T00:00:00"/>
    <s v="Express Air"/>
    <x v="0"/>
    <x v="2"/>
    <x v="6"/>
    <x v="4"/>
    <x v="216"/>
    <n v="150.97999999999999"/>
    <x v="15"/>
    <n v="1207.8399999999999"/>
    <n v="90.587999999999994"/>
    <n v="724.70399999999995"/>
    <n v="13.99"/>
    <n v="469.14599999999996"/>
    <s v="No"/>
    <n v="0"/>
    <n v="469.14599999999996"/>
  </r>
  <r>
    <n v="20253"/>
    <n v="86900"/>
    <s v="Critical"/>
    <n v="3154"/>
    <x v="1044"/>
    <x v="3"/>
    <s v="United States"/>
    <s v="South"/>
    <s v="Florida"/>
    <s v="Saint Petersburg"/>
    <n v="33710"/>
    <d v="2015-05-28T00:00:00"/>
    <d v="2015-05-30T00:00:00"/>
    <s v="Regular Air"/>
    <x v="3"/>
    <x v="0"/>
    <x v="10"/>
    <x v="3"/>
    <x v="552"/>
    <n v="17.7"/>
    <x v="21"/>
    <n v="194.7"/>
    <n v="8.85"/>
    <n v="97.35"/>
    <n v="9.4700000000000006"/>
    <n v="87.88"/>
    <s v="No"/>
    <n v="0"/>
    <n v="87.88"/>
  </r>
  <r>
    <n v="18635"/>
    <n v="86901"/>
    <s v="Critical"/>
    <n v="3154"/>
    <x v="1044"/>
    <x v="3"/>
    <s v="United States"/>
    <s v="South"/>
    <s v="Florida"/>
    <s v="Saint Petersburg"/>
    <n v="33710"/>
    <d v="2015-03-30T00:00:00"/>
    <d v="2015-03-30T00:00:00"/>
    <s v="Regular Air"/>
    <x v="0"/>
    <x v="0"/>
    <x v="0"/>
    <x v="2"/>
    <x v="731"/>
    <n v="21.38"/>
    <x v="34"/>
    <n v="448.97999999999996"/>
    <n v="10.69"/>
    <n v="224.48999999999998"/>
    <n v="8.99"/>
    <n v="215.49999999999997"/>
    <s v="No"/>
    <n v="0"/>
    <n v="215.49999999999997"/>
  </r>
  <r>
    <n v="23392"/>
    <n v="86898"/>
    <s v="Critical"/>
    <n v="3155"/>
    <x v="1045"/>
    <x v="3"/>
    <s v="United States"/>
    <s v="South"/>
    <s v="Florida"/>
    <s v="Sanford"/>
    <n v="32771"/>
    <d v="2015-01-20T00:00:00"/>
    <d v="2015-01-21T00:00:00"/>
    <s v="Regular Air"/>
    <x v="0"/>
    <x v="0"/>
    <x v="15"/>
    <x v="3"/>
    <x v="882"/>
    <n v="60.22"/>
    <x v="23"/>
    <n v="541.98"/>
    <n v="30.11"/>
    <n v="270.99"/>
    <n v="3.5"/>
    <n v="267.49"/>
    <s v="No"/>
    <n v="0"/>
    <n v="267.49"/>
  </r>
  <r>
    <n v="21437"/>
    <n v="86899"/>
    <s v="High"/>
    <n v="3155"/>
    <x v="1045"/>
    <x v="3"/>
    <s v="United States"/>
    <s v="South"/>
    <s v="Florida"/>
    <s v="Sanford"/>
    <n v="32771"/>
    <d v="2015-01-26T00:00:00"/>
    <d v="2015-01-27T00:00:00"/>
    <s v="Delivery Truck"/>
    <x v="0"/>
    <x v="1"/>
    <x v="1"/>
    <x v="1"/>
    <x v="361"/>
    <n v="25.98"/>
    <x v="0"/>
    <n v="103.92"/>
    <n v="12.99"/>
    <n v="51.96"/>
    <n v="14.36"/>
    <n v="37.6"/>
    <s v="No"/>
    <n v="0"/>
    <n v="37.6"/>
  </r>
  <r>
    <n v="21438"/>
    <n v="86899"/>
    <s v="High"/>
    <n v="3155"/>
    <x v="1045"/>
    <x v="3"/>
    <s v="United States"/>
    <s v="South"/>
    <s v="Florida"/>
    <s v="Sanford"/>
    <n v="32771"/>
    <d v="2015-01-26T00:00:00"/>
    <d v="2015-01-27T00:00:00"/>
    <s v="Regular Air"/>
    <x v="0"/>
    <x v="0"/>
    <x v="10"/>
    <x v="6"/>
    <x v="233"/>
    <n v="32.479999999999997"/>
    <x v="5"/>
    <n v="324.79999999999995"/>
    <n v="16.239999999999998"/>
    <n v="162.39999999999998"/>
    <n v="35"/>
    <n v="127.39999999999998"/>
    <s v="No"/>
    <n v="0"/>
    <n v="127.39999999999998"/>
  </r>
  <r>
    <n v="22015"/>
    <n v="86902"/>
    <s v="Critical"/>
    <n v="3155"/>
    <x v="1045"/>
    <x v="3"/>
    <s v="United States"/>
    <s v="South"/>
    <s v="Florida"/>
    <s v="Sanford"/>
    <n v="32771"/>
    <d v="2015-04-19T00:00:00"/>
    <d v="2015-04-21T00:00:00"/>
    <s v="Regular Air"/>
    <x v="3"/>
    <x v="2"/>
    <x v="13"/>
    <x v="3"/>
    <x v="883"/>
    <n v="159.99"/>
    <x v="24"/>
    <n v="3679.7700000000004"/>
    <n v="95.994"/>
    <n v="2207.8620000000001"/>
    <n v="5.5"/>
    <n v="1466.4080000000004"/>
    <s v="No"/>
    <n v="0"/>
    <n v="1466.4080000000004"/>
  </r>
  <r>
    <n v="19374"/>
    <n v="86491"/>
    <s v="Not Specified"/>
    <n v="3167"/>
    <x v="1046"/>
    <x v="3"/>
    <s v="United States"/>
    <s v="South"/>
    <s v="Florida"/>
    <s v="Ponte Vedra Beach"/>
    <n v="32004"/>
    <d v="2015-06-19T00:00:00"/>
    <d v="2015-06-20T00:00:00"/>
    <s v="Delivery Truck"/>
    <x v="0"/>
    <x v="1"/>
    <x v="1"/>
    <x v="1"/>
    <x v="234"/>
    <n v="280.98"/>
    <x v="33"/>
    <n v="3933.7200000000003"/>
    <n v="140.49"/>
    <n v="1966.8600000000001"/>
    <n v="57"/>
    <n v="1909.8600000000001"/>
    <s v="No"/>
    <n v="0"/>
    <n v="1909.8600000000001"/>
  </r>
  <r>
    <n v="19375"/>
    <n v="86491"/>
    <s v="Not Specified"/>
    <n v="3167"/>
    <x v="1046"/>
    <x v="3"/>
    <s v="United States"/>
    <s v="South"/>
    <s v="Florida"/>
    <s v="Ponte Vedra Beach"/>
    <n v="32004"/>
    <d v="2015-06-19T00:00:00"/>
    <d v="2015-06-21T00:00:00"/>
    <s v="Regular Air"/>
    <x v="0"/>
    <x v="0"/>
    <x v="7"/>
    <x v="3"/>
    <x v="130"/>
    <n v="4.9800000000000004"/>
    <x v="41"/>
    <n v="74.7"/>
    <n v="2.4900000000000002"/>
    <n v="37.35"/>
    <n v="7.44"/>
    <n v="29.91"/>
    <s v="No"/>
    <n v="0"/>
    <n v="29.91"/>
  </r>
  <r>
    <n v="19376"/>
    <n v="86491"/>
    <s v="Not Specified"/>
    <n v="3167"/>
    <x v="1046"/>
    <x v="3"/>
    <s v="United States"/>
    <s v="South"/>
    <s v="Florida"/>
    <s v="Ponte Vedra Beach"/>
    <n v="32004"/>
    <d v="2015-06-19T00:00:00"/>
    <d v="2015-06-21T00:00:00"/>
    <s v="Regular Air"/>
    <x v="0"/>
    <x v="0"/>
    <x v="0"/>
    <x v="0"/>
    <x v="503"/>
    <n v="3.98"/>
    <x v="21"/>
    <n v="43.78"/>
    <n v="1.99"/>
    <n v="21.89"/>
    <n v="0.83"/>
    <n v="21.060000000000002"/>
    <s v="No"/>
    <n v="0"/>
    <n v="21.060000000000002"/>
  </r>
  <r>
    <n v="25683"/>
    <n v="86490"/>
    <s v="Critical"/>
    <n v="3169"/>
    <x v="1047"/>
    <x v="3"/>
    <s v="United States"/>
    <s v="South"/>
    <s v="Florida"/>
    <s v="Port Orange"/>
    <n v="32127"/>
    <d v="2015-04-13T00:00:00"/>
    <d v="2015-04-14T00:00:00"/>
    <s v="Express Air"/>
    <x v="2"/>
    <x v="0"/>
    <x v="7"/>
    <x v="3"/>
    <x v="306"/>
    <n v="7.28"/>
    <x v="12"/>
    <n v="7.28"/>
    <n v="3.64"/>
    <n v="3.64"/>
    <n v="11.15"/>
    <n v="-7.51"/>
    <s v="No"/>
    <n v="0"/>
    <n v="-7.51"/>
  </r>
  <r>
    <n v="26055"/>
    <n v="86489"/>
    <s v="Medium"/>
    <n v="3170"/>
    <x v="1048"/>
    <x v="3"/>
    <s v="United States"/>
    <s v="South"/>
    <s v="Florida"/>
    <s v="Port Saint Lucie"/>
    <n v="34952"/>
    <d v="2015-02-13T00:00:00"/>
    <d v="2015-02-13T00:00:00"/>
    <s v="Regular Air"/>
    <x v="0"/>
    <x v="0"/>
    <x v="7"/>
    <x v="3"/>
    <x v="884"/>
    <n v="7.28"/>
    <x v="1"/>
    <n v="87.36"/>
    <n v="3.64"/>
    <n v="43.68"/>
    <n v="5.47"/>
    <n v="38.21"/>
    <s v="No"/>
    <n v="0"/>
    <n v="38.21"/>
  </r>
  <r>
    <n v="21961"/>
    <n v="90820"/>
    <s v="High"/>
    <n v="3176"/>
    <x v="1049"/>
    <x v="3"/>
    <s v="United States"/>
    <s v="South"/>
    <s v="Florida"/>
    <s v="Jacksonville"/>
    <n v="32216"/>
    <d v="2015-05-04T00:00:00"/>
    <d v="2015-05-06T00:00:00"/>
    <s v="Regular Air"/>
    <x v="3"/>
    <x v="2"/>
    <x v="13"/>
    <x v="3"/>
    <x v="885"/>
    <n v="10.97"/>
    <x v="22"/>
    <n v="208.43"/>
    <n v="6.5819999999999999"/>
    <n v="125.05799999999999"/>
    <n v="6.5"/>
    <n v="76.872000000000014"/>
    <s v="No"/>
    <n v="0"/>
    <n v="76.872000000000014"/>
  </r>
  <r>
    <n v="20964"/>
    <n v="90821"/>
    <s v="Low"/>
    <n v="3176"/>
    <x v="1049"/>
    <x v="3"/>
    <s v="United States"/>
    <s v="South"/>
    <s v="Florida"/>
    <s v="Jacksonville"/>
    <n v="32216"/>
    <d v="2015-06-25T00:00:00"/>
    <d v="2015-07-01T00:00:00"/>
    <s v="Delivery Truck"/>
    <x v="3"/>
    <x v="1"/>
    <x v="14"/>
    <x v="5"/>
    <x v="375"/>
    <n v="58.14"/>
    <x v="2"/>
    <n v="1279.08"/>
    <n v="29.07"/>
    <n v="639.54"/>
    <n v="36.61"/>
    <n v="602.92999999999995"/>
    <s v="No"/>
    <n v="0"/>
    <n v="602.92999999999995"/>
  </r>
  <r>
    <n v="20965"/>
    <n v="90821"/>
    <s v="Low"/>
    <n v="3176"/>
    <x v="1049"/>
    <x v="3"/>
    <s v="United States"/>
    <s v="South"/>
    <s v="Florida"/>
    <s v="Jacksonville"/>
    <n v="32216"/>
    <d v="2015-06-25T00:00:00"/>
    <d v="2015-07-01T00:00:00"/>
    <s v="Regular Air"/>
    <x v="3"/>
    <x v="0"/>
    <x v="4"/>
    <x v="3"/>
    <x v="253"/>
    <n v="15.57"/>
    <x v="2"/>
    <n v="342.54"/>
    <n v="7.7850000000000001"/>
    <n v="171.27"/>
    <n v="1.39"/>
    <n v="169.88000000000002"/>
    <s v="No"/>
    <n v="0"/>
    <n v="169.88000000000002"/>
  </r>
  <r>
    <n v="24493"/>
    <n v="90818"/>
    <s v="Not Specified"/>
    <n v="3177"/>
    <x v="1050"/>
    <x v="3"/>
    <s v="United States"/>
    <s v="South"/>
    <s v="Florida"/>
    <s v="Jupiter"/>
    <n v="33458"/>
    <d v="2015-03-14T00:00:00"/>
    <d v="2015-03-16T00:00:00"/>
    <s v="Regular Air"/>
    <x v="3"/>
    <x v="1"/>
    <x v="2"/>
    <x v="4"/>
    <x v="499"/>
    <n v="62.18"/>
    <x v="23"/>
    <n v="559.62"/>
    <n v="31.09"/>
    <n v="279.81"/>
    <n v="10.84"/>
    <n v="268.97000000000003"/>
    <s v="No"/>
    <n v="0"/>
    <n v="268.97000000000003"/>
  </r>
  <r>
    <n v="22086"/>
    <n v="90819"/>
    <s v="Critical"/>
    <n v="3177"/>
    <x v="1050"/>
    <x v="3"/>
    <s v="United States"/>
    <s v="South"/>
    <s v="Florida"/>
    <s v="Jupiter"/>
    <n v="33458"/>
    <d v="2015-03-31T00:00:00"/>
    <d v="2015-04-02T00:00:00"/>
    <s v="Regular Air"/>
    <x v="3"/>
    <x v="0"/>
    <x v="0"/>
    <x v="0"/>
    <x v="812"/>
    <n v="1.68"/>
    <x v="29"/>
    <n v="8.4"/>
    <n v="0.84"/>
    <n v="4.2"/>
    <n v="1"/>
    <n v="3.2"/>
    <s v="No"/>
    <n v="0"/>
    <n v="3.2"/>
  </r>
  <r>
    <n v="21554"/>
    <n v="86989"/>
    <s v="Low"/>
    <n v="3179"/>
    <x v="1051"/>
    <x v="2"/>
    <s v="United States"/>
    <s v="Central"/>
    <s v="Minnesota"/>
    <s v="Owatonna"/>
    <n v="55060"/>
    <d v="2015-06-12T00:00:00"/>
    <d v="2015-06-19T00:00:00"/>
    <s v="Regular Air"/>
    <x v="0"/>
    <x v="0"/>
    <x v="7"/>
    <x v="3"/>
    <x v="854"/>
    <n v="35.44"/>
    <x v="21"/>
    <n v="389.84"/>
    <n v="17.72"/>
    <n v="194.92"/>
    <n v="7.5"/>
    <n v="187.42"/>
    <s v="No"/>
    <n v="0"/>
    <n v="187.42"/>
  </r>
  <r>
    <n v="24464"/>
    <n v="89025"/>
    <s v="High"/>
    <n v="3187"/>
    <x v="1052"/>
    <x v="3"/>
    <s v="United States"/>
    <s v="South"/>
    <s v="Florida"/>
    <s v="Riverview"/>
    <n v="33569"/>
    <d v="2015-03-02T00:00:00"/>
    <d v="2015-03-04T00:00:00"/>
    <s v="Delivery Truck"/>
    <x v="2"/>
    <x v="1"/>
    <x v="14"/>
    <x v="5"/>
    <x v="379"/>
    <n v="170.98"/>
    <x v="12"/>
    <n v="170.98"/>
    <n v="85.49"/>
    <n v="85.49"/>
    <n v="35.89"/>
    <n v="49.599999999999994"/>
    <s v="No"/>
    <n v="0"/>
    <n v="49.599999999999994"/>
  </r>
  <r>
    <n v="20127"/>
    <n v="86447"/>
    <s v="Critical"/>
    <n v="3191"/>
    <x v="1053"/>
    <x v="2"/>
    <s v="United States"/>
    <s v="Central"/>
    <s v="Wisconsin"/>
    <s v="Stevens Point"/>
    <n v="54481"/>
    <d v="2015-03-18T00:00:00"/>
    <d v="2015-03-18T00:00:00"/>
    <s v="Regular Air"/>
    <x v="0"/>
    <x v="2"/>
    <x v="5"/>
    <x v="4"/>
    <x v="160"/>
    <n v="20.99"/>
    <x v="29"/>
    <n v="104.94999999999999"/>
    <n v="12.593999999999999"/>
    <n v="62.97"/>
    <n v="4.8099999999999996"/>
    <n v="37.169999999999987"/>
    <s v="No"/>
    <n v="0"/>
    <n v="37.169999999999987"/>
  </r>
  <r>
    <n v="20303"/>
    <n v="86448"/>
    <s v="High"/>
    <n v="3191"/>
    <x v="1053"/>
    <x v="2"/>
    <s v="United States"/>
    <s v="Central"/>
    <s v="Wisconsin"/>
    <s v="Stevens Point"/>
    <n v="54481"/>
    <d v="2015-04-10T00:00:00"/>
    <d v="2015-04-12T00:00:00"/>
    <s v="Regular Air"/>
    <x v="0"/>
    <x v="0"/>
    <x v="4"/>
    <x v="3"/>
    <x v="8"/>
    <n v="35.94"/>
    <x v="23"/>
    <n v="323.45999999999998"/>
    <n v="17.97"/>
    <n v="161.72999999999999"/>
    <n v="6.66"/>
    <n v="155.07"/>
    <s v="No"/>
    <n v="0"/>
    <n v="155.07"/>
  </r>
  <r>
    <n v="22846"/>
    <n v="89805"/>
    <s v="Medium"/>
    <n v="3194"/>
    <x v="1054"/>
    <x v="3"/>
    <s v="United States"/>
    <s v="South"/>
    <s v="Florida"/>
    <s v="Spring Hill"/>
    <n v="34609"/>
    <d v="2015-03-10T00:00:00"/>
    <d v="2015-03-11T00:00:00"/>
    <s v="Regular Air"/>
    <x v="3"/>
    <x v="0"/>
    <x v="7"/>
    <x v="3"/>
    <x v="886"/>
    <n v="4.9800000000000004"/>
    <x v="23"/>
    <n v="44.820000000000007"/>
    <n v="2.4900000000000002"/>
    <n v="22.410000000000004"/>
    <n v="7.54"/>
    <n v="14.870000000000005"/>
    <s v="No"/>
    <n v="0"/>
    <n v="14.870000000000005"/>
  </r>
  <r>
    <n v="22847"/>
    <n v="89805"/>
    <s v="Medium"/>
    <n v="3194"/>
    <x v="1054"/>
    <x v="3"/>
    <s v="United States"/>
    <s v="South"/>
    <s v="Florida"/>
    <s v="Spring Hill"/>
    <n v="34609"/>
    <d v="2015-03-10T00:00:00"/>
    <d v="2015-03-12T00:00:00"/>
    <s v="Regular Air"/>
    <x v="3"/>
    <x v="0"/>
    <x v="7"/>
    <x v="3"/>
    <x v="635"/>
    <n v="22.84"/>
    <x v="6"/>
    <n v="137.04"/>
    <n v="11.42"/>
    <n v="68.52"/>
    <n v="8.18"/>
    <n v="60.339999999999996"/>
    <s v="No"/>
    <n v="0"/>
    <n v="60.339999999999996"/>
  </r>
  <r>
    <n v="3406"/>
    <n v="24294"/>
    <s v="Not Specified"/>
    <n v="3196"/>
    <x v="1055"/>
    <x v="0"/>
    <s v="United States"/>
    <s v="West"/>
    <s v="California"/>
    <s v="San Francisco"/>
    <n v="94109"/>
    <d v="2015-02-02T00:00:00"/>
    <d v="2015-02-03T00:00:00"/>
    <s v="Delivery Truck"/>
    <x v="1"/>
    <x v="2"/>
    <x v="6"/>
    <x v="1"/>
    <x v="474"/>
    <n v="200.97"/>
    <x v="18"/>
    <n v="8641.7099999999991"/>
    <n v="120.58199999999999"/>
    <n v="5185.0259999999998"/>
    <n v="15.59"/>
    <n v="3441.0939999999991"/>
    <s v="No"/>
    <n v="0"/>
    <n v="3441.0939999999991"/>
  </r>
  <r>
    <n v="21406"/>
    <n v="90850"/>
    <s v="Not Specified"/>
    <n v="3197"/>
    <x v="1056"/>
    <x v="2"/>
    <s v="United States"/>
    <s v="Central"/>
    <s v="Illinois"/>
    <s v="Northbrook"/>
    <n v="60062"/>
    <d v="2015-02-02T00:00:00"/>
    <d v="2015-02-03T00:00:00"/>
    <s v="Delivery Truck"/>
    <x v="1"/>
    <x v="2"/>
    <x v="6"/>
    <x v="1"/>
    <x v="474"/>
    <n v="200.97"/>
    <x v="21"/>
    <n v="2210.67"/>
    <n v="120.58199999999999"/>
    <n v="1326.402"/>
    <n v="15.59"/>
    <n v="868.678"/>
    <s v="No"/>
    <n v="0"/>
    <n v="868.678"/>
  </r>
  <r>
    <n v="18437"/>
    <n v="87933"/>
    <s v="Low"/>
    <n v="3205"/>
    <x v="1057"/>
    <x v="0"/>
    <s v="United States"/>
    <s v="West"/>
    <s v="Idaho"/>
    <s v="Rexburg"/>
    <n v="83440"/>
    <d v="2015-03-30T00:00:00"/>
    <d v="2015-04-03T00:00:00"/>
    <s v="Regular Air"/>
    <x v="3"/>
    <x v="0"/>
    <x v="0"/>
    <x v="0"/>
    <x v="631"/>
    <n v="5.98"/>
    <x v="5"/>
    <n v="59.800000000000004"/>
    <n v="2.99"/>
    <n v="29.900000000000002"/>
    <n v="0.96"/>
    <n v="28.94"/>
    <s v="No"/>
    <n v="0"/>
    <n v="28.94"/>
  </r>
  <r>
    <n v="18438"/>
    <n v="87933"/>
    <s v="Low"/>
    <n v="3206"/>
    <x v="1058"/>
    <x v="0"/>
    <s v="United States"/>
    <s v="West"/>
    <s v="Idaho"/>
    <s v="Twin Falls"/>
    <n v="83301"/>
    <d v="2015-03-30T00:00:00"/>
    <d v="2015-04-04T00:00:00"/>
    <s v="Regular Air"/>
    <x v="3"/>
    <x v="2"/>
    <x v="13"/>
    <x v="3"/>
    <x v="74"/>
    <n v="39.979999999999997"/>
    <x v="6"/>
    <n v="239.88"/>
    <n v="23.987999999999996"/>
    <n v="143.92799999999997"/>
    <n v="4"/>
    <n v="91.952000000000027"/>
    <s v="No"/>
    <n v="0"/>
    <n v="91.952000000000027"/>
  </r>
  <r>
    <n v="21229"/>
    <n v="87934"/>
    <s v="Not Specified"/>
    <n v="3206"/>
    <x v="1058"/>
    <x v="0"/>
    <s v="United States"/>
    <s v="West"/>
    <s v="Idaho"/>
    <s v="Twin Falls"/>
    <n v="83301"/>
    <d v="2015-05-21T00:00:00"/>
    <d v="2015-05-23T00:00:00"/>
    <s v="Express Air"/>
    <x v="3"/>
    <x v="1"/>
    <x v="1"/>
    <x v="6"/>
    <x v="531"/>
    <n v="218.08"/>
    <x v="4"/>
    <n v="1526.5600000000002"/>
    <n v="109.04"/>
    <n v="763.28000000000009"/>
    <n v="18.059999999999999"/>
    <n v="745.22000000000014"/>
    <s v="No"/>
    <n v="0"/>
    <n v="745.22000000000014"/>
  </r>
  <r>
    <n v="20156"/>
    <n v="87935"/>
    <s v="Not Specified"/>
    <n v="3206"/>
    <x v="1058"/>
    <x v="0"/>
    <s v="United States"/>
    <s v="West"/>
    <s v="Idaho"/>
    <s v="Twin Falls"/>
    <n v="83301"/>
    <d v="2015-05-28T00:00:00"/>
    <d v="2015-05-29T00:00:00"/>
    <s v="Regular Air"/>
    <x v="3"/>
    <x v="0"/>
    <x v="7"/>
    <x v="3"/>
    <x v="861"/>
    <n v="35.44"/>
    <x v="24"/>
    <n v="815.11999999999989"/>
    <n v="17.72"/>
    <n v="407.55999999999995"/>
    <n v="5.09"/>
    <n v="402.46999999999997"/>
    <s v="No"/>
    <n v="0"/>
    <n v="402.46999999999997"/>
  </r>
  <r>
    <n v="24637"/>
    <n v="90739"/>
    <s v="Critical"/>
    <n v="3209"/>
    <x v="1059"/>
    <x v="0"/>
    <s v="United States"/>
    <s v="West"/>
    <s v="California"/>
    <s v="Beverly Hills"/>
    <n v="90210"/>
    <d v="2015-06-28T00:00:00"/>
    <d v="2015-06-29T00:00:00"/>
    <s v="Express Air"/>
    <x v="0"/>
    <x v="2"/>
    <x v="13"/>
    <x v="2"/>
    <x v="139"/>
    <n v="4.9800000000000004"/>
    <x v="15"/>
    <n v="39.840000000000003"/>
    <n v="2.988"/>
    <n v="23.904"/>
    <n v="4.62"/>
    <n v="11.316000000000003"/>
    <s v="No"/>
    <n v="0"/>
    <n v="11.316000000000003"/>
  </r>
  <r>
    <n v="22804"/>
    <n v="91522"/>
    <s v="High"/>
    <n v="3211"/>
    <x v="1060"/>
    <x v="2"/>
    <s v="United States"/>
    <s v="Central"/>
    <s v="Illinois"/>
    <s v="Addison"/>
    <n v="60101"/>
    <d v="2015-02-15T00:00:00"/>
    <d v="2015-02-16T00:00:00"/>
    <s v="Regular Air"/>
    <x v="0"/>
    <x v="0"/>
    <x v="9"/>
    <x v="3"/>
    <x v="388"/>
    <n v="7.31"/>
    <x v="1"/>
    <n v="87.72"/>
    <n v="3.6549999999999998"/>
    <n v="43.86"/>
    <n v="0.49"/>
    <n v="43.37"/>
    <s v="No"/>
    <n v="0"/>
    <n v="43.37"/>
  </r>
  <r>
    <n v="22805"/>
    <n v="91522"/>
    <s v="High"/>
    <n v="3211"/>
    <x v="1060"/>
    <x v="2"/>
    <s v="United States"/>
    <s v="Central"/>
    <s v="Illinois"/>
    <s v="Addison"/>
    <n v="60101"/>
    <d v="2015-02-15T00:00:00"/>
    <d v="2015-02-16T00:00:00"/>
    <s v="Regular Air"/>
    <x v="0"/>
    <x v="2"/>
    <x v="5"/>
    <x v="0"/>
    <x v="427"/>
    <n v="20.99"/>
    <x v="24"/>
    <n v="482.77"/>
    <n v="12.593999999999999"/>
    <n v="289.66199999999998"/>
    <n v="2.5"/>
    <n v="190.608"/>
    <s v="No"/>
    <n v="0"/>
    <n v="190.608"/>
  </r>
  <r>
    <n v="23736"/>
    <n v="90815"/>
    <s v="Not Specified"/>
    <n v="3221"/>
    <x v="1061"/>
    <x v="3"/>
    <s v="United States"/>
    <s v="South"/>
    <s v="Florida"/>
    <s v="Sunrise"/>
    <n v="33322"/>
    <d v="2015-04-12T00:00:00"/>
    <d v="2015-04-13T00:00:00"/>
    <s v="Regular Air"/>
    <x v="0"/>
    <x v="0"/>
    <x v="0"/>
    <x v="0"/>
    <x v="685"/>
    <n v="6.68"/>
    <x v="4"/>
    <n v="46.76"/>
    <n v="3.34"/>
    <n v="23.38"/>
    <n v="1.5"/>
    <n v="21.88"/>
    <s v="No"/>
    <n v="0"/>
    <n v="21.88"/>
  </r>
  <r>
    <n v="25605"/>
    <n v="90814"/>
    <s v="High"/>
    <n v="3222"/>
    <x v="1062"/>
    <x v="3"/>
    <s v="United States"/>
    <s v="South"/>
    <s v="Florida"/>
    <s v="Tallahassee"/>
    <n v="32303"/>
    <d v="2015-03-19T00:00:00"/>
    <d v="2015-03-19T00:00:00"/>
    <s v="Express Air"/>
    <x v="0"/>
    <x v="2"/>
    <x v="13"/>
    <x v="2"/>
    <x v="246"/>
    <n v="39.479999999999997"/>
    <x v="15"/>
    <n v="315.83999999999997"/>
    <n v="23.687999999999999"/>
    <n v="189.50399999999999"/>
    <n v="1.99"/>
    <n v="124.34599999999999"/>
    <s v="No"/>
    <n v="0"/>
    <n v="124.34599999999999"/>
  </r>
  <r>
    <n v="25606"/>
    <n v="90814"/>
    <s v="High"/>
    <n v="3222"/>
    <x v="1062"/>
    <x v="3"/>
    <s v="United States"/>
    <s v="South"/>
    <s v="Florida"/>
    <s v="Tallahassee"/>
    <n v="32303"/>
    <d v="2015-03-19T00:00:00"/>
    <d v="2015-03-20T00:00:00"/>
    <s v="Regular Air"/>
    <x v="0"/>
    <x v="2"/>
    <x v="13"/>
    <x v="2"/>
    <x v="293"/>
    <n v="8.1199999999999992"/>
    <x v="7"/>
    <n v="138.04"/>
    <n v="4.871999999999999"/>
    <n v="82.823999999999984"/>
    <n v="2.83"/>
    <n v="52.38600000000001"/>
    <s v="No"/>
    <n v="0"/>
    <n v="52.38600000000001"/>
  </r>
  <r>
    <n v="19517"/>
    <n v="86508"/>
    <s v="Critical"/>
    <n v="3224"/>
    <x v="1063"/>
    <x v="3"/>
    <s v="United States"/>
    <s v="South"/>
    <s v="Tennessee"/>
    <s v="Gallatin"/>
    <n v="37066"/>
    <d v="2015-04-01T00:00:00"/>
    <d v="2015-04-02T00:00:00"/>
    <s v="Delivery Truck"/>
    <x v="2"/>
    <x v="1"/>
    <x v="1"/>
    <x v="1"/>
    <x v="887"/>
    <n v="60.98"/>
    <x v="14"/>
    <n v="121.96"/>
    <n v="30.49"/>
    <n v="60.98"/>
    <n v="30"/>
    <n v="30.979999999999997"/>
    <s v="No"/>
    <n v="0"/>
    <n v="30.979999999999997"/>
  </r>
  <r>
    <n v="22291"/>
    <n v="86507"/>
    <s v="Not Specified"/>
    <n v="3225"/>
    <x v="1064"/>
    <x v="3"/>
    <s v="United States"/>
    <s v="South"/>
    <s v="Tennessee"/>
    <s v="Germantown"/>
    <n v="38138"/>
    <d v="2015-01-14T00:00:00"/>
    <d v="2015-01-14T00:00:00"/>
    <s v="Delivery Truck"/>
    <x v="2"/>
    <x v="0"/>
    <x v="15"/>
    <x v="1"/>
    <x v="888"/>
    <n v="208.16"/>
    <x v="0"/>
    <n v="832.64"/>
    <n v="104.08"/>
    <n v="416.32"/>
    <n v="68.02"/>
    <n v="348.3"/>
    <s v="No"/>
    <n v="0"/>
    <n v="348.3"/>
  </r>
  <r>
    <n v="22292"/>
    <n v="86507"/>
    <s v="Not Specified"/>
    <n v="3226"/>
    <x v="1065"/>
    <x v="3"/>
    <s v="United States"/>
    <s v="South"/>
    <s v="Tennessee"/>
    <s v="Hendersonville"/>
    <n v="37075"/>
    <d v="2015-01-14T00:00:00"/>
    <d v="2015-01-15T00:00:00"/>
    <s v="Regular Air"/>
    <x v="2"/>
    <x v="0"/>
    <x v="4"/>
    <x v="3"/>
    <x v="634"/>
    <n v="90.48"/>
    <x v="14"/>
    <n v="180.96"/>
    <n v="45.24"/>
    <n v="90.48"/>
    <n v="19.989999999999998"/>
    <n v="70.490000000000009"/>
    <s v="No"/>
    <n v="0"/>
    <n v="70.490000000000009"/>
  </r>
  <r>
    <n v="22293"/>
    <n v="86507"/>
    <s v="Not Specified"/>
    <n v="3226"/>
    <x v="1065"/>
    <x v="3"/>
    <s v="United States"/>
    <s v="South"/>
    <s v="Tennessee"/>
    <s v="Hendersonville"/>
    <n v="37075"/>
    <d v="2015-01-14T00:00:00"/>
    <d v="2015-01-16T00:00:00"/>
    <s v="Express Air"/>
    <x v="2"/>
    <x v="1"/>
    <x v="2"/>
    <x v="2"/>
    <x v="2"/>
    <n v="9.48"/>
    <x v="12"/>
    <n v="9.48"/>
    <n v="4.74"/>
    <n v="4.74"/>
    <n v="7.29"/>
    <n v="-2.5499999999999998"/>
    <s v="No"/>
    <n v="0"/>
    <n v="-2.5499999999999998"/>
  </r>
  <r>
    <n v="22294"/>
    <n v="86507"/>
    <s v="Not Specified"/>
    <n v="3226"/>
    <x v="1065"/>
    <x v="3"/>
    <s v="United States"/>
    <s v="South"/>
    <s v="Tennessee"/>
    <s v="Hendersonville"/>
    <n v="37075"/>
    <d v="2015-01-14T00:00:00"/>
    <d v="2015-01-15T00:00:00"/>
    <s v="Regular Air"/>
    <x v="2"/>
    <x v="0"/>
    <x v="0"/>
    <x v="0"/>
    <x v="579"/>
    <n v="4.28"/>
    <x v="0"/>
    <n v="17.12"/>
    <n v="2.14"/>
    <n v="8.56"/>
    <n v="0.94"/>
    <n v="7.620000000000001"/>
    <s v="No"/>
    <n v="0"/>
    <n v="7.620000000000001"/>
  </r>
  <r>
    <n v="24343"/>
    <n v="86509"/>
    <s v="Medium"/>
    <n v="3226"/>
    <x v="1065"/>
    <x v="3"/>
    <s v="United States"/>
    <s v="South"/>
    <s v="Tennessee"/>
    <s v="Hendersonville"/>
    <n v="37075"/>
    <d v="2015-06-28T00:00:00"/>
    <d v="2015-06-30T00:00:00"/>
    <s v="Regular Air"/>
    <x v="2"/>
    <x v="2"/>
    <x v="13"/>
    <x v="2"/>
    <x v="889"/>
    <n v="22.24"/>
    <x v="1"/>
    <n v="266.88"/>
    <n v="13.343999999999999"/>
    <n v="160.12799999999999"/>
    <n v="1.99"/>
    <n v="104.76200000000001"/>
    <s v="No"/>
    <n v="0"/>
    <n v="104.76200000000001"/>
  </r>
  <r>
    <n v="18940"/>
    <n v="87435"/>
    <s v="Not Specified"/>
    <n v="3229"/>
    <x v="1066"/>
    <x v="2"/>
    <s v="United States"/>
    <s v="Central"/>
    <s v="Wisconsin"/>
    <s v="Superior"/>
    <n v="54880"/>
    <d v="2015-01-21T00:00:00"/>
    <d v="2015-01-22T00:00:00"/>
    <s v="Regular Air"/>
    <x v="2"/>
    <x v="0"/>
    <x v="8"/>
    <x v="3"/>
    <x v="890"/>
    <n v="24.95"/>
    <x v="41"/>
    <n v="374.25"/>
    <n v="12.475"/>
    <n v="187.125"/>
    <n v="2.99"/>
    <n v="184.13499999999999"/>
    <s v="No"/>
    <n v="0"/>
    <n v="184.13499999999999"/>
  </r>
  <r>
    <n v="18941"/>
    <n v="87435"/>
    <s v="Not Specified"/>
    <n v="3230"/>
    <x v="1067"/>
    <x v="2"/>
    <s v="United States"/>
    <s v="Central"/>
    <s v="Wisconsin"/>
    <s v="Waukesha"/>
    <n v="53186"/>
    <d v="2015-01-21T00:00:00"/>
    <d v="2015-01-23T00:00:00"/>
    <s v="Regular Air"/>
    <x v="2"/>
    <x v="2"/>
    <x v="13"/>
    <x v="2"/>
    <x v="891"/>
    <n v="15.98"/>
    <x v="23"/>
    <n v="143.82"/>
    <n v="9.5879999999999992"/>
    <n v="86.291999999999987"/>
    <n v="8.99"/>
    <n v="48.538000000000004"/>
    <s v="No"/>
    <n v="0"/>
    <n v="48.538000000000004"/>
  </r>
  <r>
    <n v="19062"/>
    <n v="87436"/>
    <s v="Critical"/>
    <n v="3230"/>
    <x v="1067"/>
    <x v="2"/>
    <s v="United States"/>
    <s v="Central"/>
    <s v="Wisconsin"/>
    <s v="Waukesha"/>
    <n v="53186"/>
    <d v="2015-06-13T00:00:00"/>
    <d v="2015-06-13T00:00:00"/>
    <s v="Express Air"/>
    <x v="2"/>
    <x v="0"/>
    <x v="8"/>
    <x v="3"/>
    <x v="500"/>
    <n v="4.91"/>
    <x v="5"/>
    <n v="49.1"/>
    <n v="2.4550000000000001"/>
    <n v="24.55"/>
    <n v="5.68"/>
    <n v="18.87"/>
    <s v="No"/>
    <n v="0"/>
    <n v="18.87"/>
  </r>
  <r>
    <n v="19063"/>
    <n v="87436"/>
    <s v="Critical"/>
    <n v="3230"/>
    <x v="1067"/>
    <x v="2"/>
    <s v="United States"/>
    <s v="Central"/>
    <s v="Wisconsin"/>
    <s v="Waukesha"/>
    <n v="53186"/>
    <d v="2015-06-13T00:00:00"/>
    <d v="2015-06-14T00:00:00"/>
    <s v="Express Air"/>
    <x v="2"/>
    <x v="0"/>
    <x v="7"/>
    <x v="3"/>
    <x v="892"/>
    <n v="48.94"/>
    <x v="34"/>
    <n v="1027.74"/>
    <n v="24.47"/>
    <n v="513.87"/>
    <n v="5.86"/>
    <n v="508.01"/>
    <s v="No"/>
    <n v="0"/>
    <n v="508.01"/>
  </r>
  <r>
    <n v="19179"/>
    <n v="89564"/>
    <s v="Low"/>
    <n v="3238"/>
    <x v="1068"/>
    <x v="0"/>
    <s v="United States"/>
    <s v="West"/>
    <s v="Oregon"/>
    <s v="Corvallis"/>
    <n v="97330"/>
    <d v="2015-06-04T00:00:00"/>
    <d v="2015-06-06T00:00:00"/>
    <s v="Regular Air"/>
    <x v="0"/>
    <x v="2"/>
    <x v="5"/>
    <x v="3"/>
    <x v="618"/>
    <n v="115.99"/>
    <x v="29"/>
    <n v="579.94999999999993"/>
    <n v="69.593999999999994"/>
    <n v="347.96999999999997"/>
    <n v="5.92"/>
    <n v="226.05999999999997"/>
    <s v="No"/>
    <n v="0"/>
    <n v="226.05999999999997"/>
  </r>
  <r>
    <n v="23084"/>
    <n v="88329"/>
    <s v="High"/>
    <n v="3243"/>
    <x v="1069"/>
    <x v="1"/>
    <s v="United States"/>
    <s v="East"/>
    <s v="Connecticut"/>
    <s v="Bristol"/>
    <n v="6010"/>
    <d v="2015-06-10T00:00:00"/>
    <d v="2015-06-10T00:00:00"/>
    <s v="Regular Air"/>
    <x v="2"/>
    <x v="2"/>
    <x v="13"/>
    <x v="2"/>
    <x v="893"/>
    <n v="7.28"/>
    <x v="17"/>
    <n v="21.84"/>
    <n v="4.3680000000000003"/>
    <n v="13.104000000000001"/>
    <n v="3.52"/>
    <n v="5.2159999999999993"/>
    <s v="No"/>
    <n v="0"/>
    <n v="5.2159999999999993"/>
  </r>
  <r>
    <n v="23267"/>
    <n v="88330"/>
    <s v="Low"/>
    <n v="3246"/>
    <x v="1070"/>
    <x v="1"/>
    <s v="United States"/>
    <s v="East"/>
    <s v="New Hampshire"/>
    <s v="Hudson"/>
    <n v="3051"/>
    <d v="2015-04-01T00:00:00"/>
    <d v="2015-04-01T00:00:00"/>
    <s v="Regular Air"/>
    <x v="2"/>
    <x v="0"/>
    <x v="7"/>
    <x v="0"/>
    <x v="43"/>
    <n v="5.18"/>
    <x v="0"/>
    <n v="20.72"/>
    <n v="2.59"/>
    <n v="10.36"/>
    <n v="2.04"/>
    <n v="8.32"/>
    <s v="No"/>
    <n v="0"/>
    <n v="8.32"/>
  </r>
  <r>
    <n v="18265"/>
    <n v="87297"/>
    <s v="High"/>
    <n v="3248"/>
    <x v="1071"/>
    <x v="3"/>
    <s v="United States"/>
    <s v="South"/>
    <s v="Louisiana"/>
    <s v="Slidell"/>
    <n v="70458"/>
    <d v="2015-05-07T00:00:00"/>
    <d v="2015-05-08T00:00:00"/>
    <s v="Regular Air"/>
    <x v="2"/>
    <x v="0"/>
    <x v="8"/>
    <x v="3"/>
    <x v="272"/>
    <n v="2.78"/>
    <x v="7"/>
    <n v="47.26"/>
    <n v="1.39"/>
    <n v="23.63"/>
    <n v="1.49"/>
    <n v="22.14"/>
    <s v="No"/>
    <n v="0"/>
    <n v="22.14"/>
  </r>
  <r>
    <n v="25820"/>
    <n v="87298"/>
    <s v="High"/>
    <n v="3249"/>
    <x v="1072"/>
    <x v="1"/>
    <s v="United States"/>
    <s v="East"/>
    <s v="Maryland"/>
    <s v="Annapolis"/>
    <n v="21403"/>
    <d v="2015-05-23T00:00:00"/>
    <d v="2015-05-24T00:00:00"/>
    <s v="Regular Air"/>
    <x v="0"/>
    <x v="0"/>
    <x v="8"/>
    <x v="3"/>
    <x v="894"/>
    <n v="42.8"/>
    <x v="3"/>
    <n v="684.8"/>
    <n v="21.4"/>
    <n v="342.4"/>
    <n v="2.99"/>
    <n v="339.40999999999997"/>
    <s v="No"/>
    <n v="0"/>
    <n v="339.40999999999997"/>
  </r>
  <r>
    <n v="5511"/>
    <n v="39076"/>
    <s v="Critical"/>
    <n v="3251"/>
    <x v="1073"/>
    <x v="1"/>
    <s v="United States"/>
    <s v="East"/>
    <s v="New York"/>
    <s v="New York City"/>
    <n v="10112"/>
    <d v="2015-06-11T00:00:00"/>
    <d v="2015-06-12T00:00:00"/>
    <s v="Regular Air"/>
    <x v="0"/>
    <x v="0"/>
    <x v="7"/>
    <x v="3"/>
    <x v="489"/>
    <n v="5.28"/>
    <x v="69"/>
    <n v="401.28000000000003"/>
    <n v="2.64"/>
    <n v="200.64000000000001"/>
    <n v="6.26"/>
    <n v="194.38000000000002"/>
    <s v="No"/>
    <n v="0"/>
    <n v="194.38000000000002"/>
  </r>
  <r>
    <n v="23324"/>
    <n v="87296"/>
    <s v="Critical"/>
    <n v="3252"/>
    <x v="1074"/>
    <x v="1"/>
    <s v="United States"/>
    <s v="East"/>
    <s v="New York"/>
    <s v="Rotterdam"/>
    <n v="12306"/>
    <d v="2015-03-30T00:00:00"/>
    <d v="2015-04-01T00:00:00"/>
    <s v="Regular Air"/>
    <x v="2"/>
    <x v="0"/>
    <x v="7"/>
    <x v="3"/>
    <x v="195"/>
    <n v="11.34"/>
    <x v="12"/>
    <n v="11.34"/>
    <n v="5.67"/>
    <n v="5.67"/>
    <n v="5.01"/>
    <n v="0.66000000000000014"/>
    <s v="No"/>
    <n v="0"/>
    <n v="0.66000000000000014"/>
  </r>
  <r>
    <n v="23511"/>
    <n v="87299"/>
    <s v="Critical"/>
    <n v="3252"/>
    <x v="1074"/>
    <x v="1"/>
    <s v="United States"/>
    <s v="East"/>
    <s v="New York"/>
    <s v="Rotterdam"/>
    <n v="12306"/>
    <d v="2015-06-11T00:00:00"/>
    <d v="2015-06-12T00:00:00"/>
    <s v="Regular Air"/>
    <x v="0"/>
    <x v="0"/>
    <x v="7"/>
    <x v="3"/>
    <x v="489"/>
    <n v="5.28"/>
    <x v="22"/>
    <n v="100.32000000000001"/>
    <n v="2.64"/>
    <n v="50.160000000000004"/>
    <n v="6.26"/>
    <n v="43.900000000000006"/>
    <s v="No"/>
    <n v="0"/>
    <n v="43.900000000000006"/>
  </r>
  <r>
    <n v="21046"/>
    <n v="90488"/>
    <s v="Critical"/>
    <n v="3255"/>
    <x v="1075"/>
    <x v="3"/>
    <s v="United States"/>
    <s v="South"/>
    <s v="Florida"/>
    <s v="Tamarac"/>
    <n v="33319"/>
    <d v="2015-02-18T00:00:00"/>
    <d v="2015-02-20T00:00:00"/>
    <s v="Regular Air"/>
    <x v="1"/>
    <x v="2"/>
    <x v="13"/>
    <x v="2"/>
    <x v="367"/>
    <n v="47.98"/>
    <x v="14"/>
    <n v="95.96"/>
    <n v="28.787999999999997"/>
    <n v="57.575999999999993"/>
    <n v="3.61"/>
    <n v="34.774000000000001"/>
    <s v="No"/>
    <n v="0"/>
    <n v="34.774000000000001"/>
  </r>
  <r>
    <n v="18728"/>
    <n v="88825"/>
    <s v="Not Specified"/>
    <n v="3257"/>
    <x v="1076"/>
    <x v="0"/>
    <s v="United States"/>
    <s v="West"/>
    <s v="Washington"/>
    <s v="Longview"/>
    <n v="98632"/>
    <d v="2015-05-26T00:00:00"/>
    <d v="2015-05-27T00:00:00"/>
    <s v="Delivery Truck"/>
    <x v="3"/>
    <x v="1"/>
    <x v="11"/>
    <x v="1"/>
    <x v="356"/>
    <n v="349.45"/>
    <x v="41"/>
    <n v="5241.75"/>
    <n v="174.72499999999999"/>
    <n v="2620.875"/>
    <n v="60"/>
    <n v="2560.875"/>
    <s v="No"/>
    <n v="0"/>
    <n v="2560.875"/>
  </r>
  <r>
    <n v="21852"/>
    <n v="88826"/>
    <s v="Medium"/>
    <n v="3257"/>
    <x v="1076"/>
    <x v="0"/>
    <s v="United States"/>
    <s v="West"/>
    <s v="Washington"/>
    <s v="Longview"/>
    <n v="98632"/>
    <d v="2015-05-13T00:00:00"/>
    <d v="2015-05-15T00:00:00"/>
    <s v="Regular Air"/>
    <x v="3"/>
    <x v="1"/>
    <x v="2"/>
    <x v="2"/>
    <x v="268"/>
    <n v="25.38"/>
    <x v="61"/>
    <n v="659.88"/>
    <n v="12.69"/>
    <n v="329.94"/>
    <n v="8.99"/>
    <n v="320.95"/>
    <s v="No"/>
    <n v="0"/>
    <n v="320.95"/>
  </r>
  <r>
    <n v="23010"/>
    <n v="88824"/>
    <s v="Not Specified"/>
    <n v="3258"/>
    <x v="1077"/>
    <x v="0"/>
    <s v="United States"/>
    <s v="West"/>
    <s v="Washington"/>
    <s v="Lynnwood"/>
    <n v="98037"/>
    <d v="2015-03-21T00:00:00"/>
    <d v="2015-03-23T00:00:00"/>
    <s v="Regular Air"/>
    <x v="3"/>
    <x v="2"/>
    <x v="13"/>
    <x v="3"/>
    <x v="420"/>
    <n v="55.94"/>
    <x v="21"/>
    <n v="615.33999999999992"/>
    <n v="33.564"/>
    <n v="369.20400000000001"/>
    <n v="6.55"/>
    <n v="239.5859999999999"/>
    <s v="No"/>
    <n v="0"/>
    <n v="239.5859999999999"/>
  </r>
  <r>
    <n v="22576"/>
    <n v="90296"/>
    <s v="Not Specified"/>
    <n v="3261"/>
    <x v="1078"/>
    <x v="2"/>
    <s v="United States"/>
    <s v="Central"/>
    <s v="Michigan"/>
    <s v="Adrian"/>
    <n v="49221"/>
    <d v="2015-06-25T00:00:00"/>
    <d v="2015-06-26T00:00:00"/>
    <s v="Express Air"/>
    <x v="3"/>
    <x v="1"/>
    <x v="2"/>
    <x v="6"/>
    <x v="828"/>
    <n v="105.34"/>
    <x v="5"/>
    <n v="1053.4000000000001"/>
    <n v="52.67"/>
    <n v="526.70000000000005"/>
    <n v="24.49"/>
    <n v="502.21000000000004"/>
    <s v="No"/>
    <n v="0"/>
    <n v="502.21000000000004"/>
  </r>
  <r>
    <n v="19214"/>
    <n v="89835"/>
    <s v="Medium"/>
    <n v="3264"/>
    <x v="1079"/>
    <x v="0"/>
    <s v="United States"/>
    <s v="West"/>
    <s v="California"/>
    <s v="Eureka"/>
    <n v="95501"/>
    <d v="2015-05-19T00:00:00"/>
    <d v="2015-05-21T00:00:00"/>
    <s v="Regular Air"/>
    <x v="0"/>
    <x v="0"/>
    <x v="7"/>
    <x v="3"/>
    <x v="655"/>
    <n v="9.99"/>
    <x v="29"/>
    <n v="49.95"/>
    <n v="4.9950000000000001"/>
    <n v="24.975000000000001"/>
    <n v="11.59"/>
    <n v="13.385000000000002"/>
    <s v="No"/>
    <n v="0"/>
    <n v="13.385000000000002"/>
  </r>
  <r>
    <n v="21459"/>
    <n v="89836"/>
    <s v="Critical"/>
    <n v="3266"/>
    <x v="1080"/>
    <x v="1"/>
    <s v="United States"/>
    <s v="East"/>
    <s v="Maine"/>
    <s v="Sanford"/>
    <n v="4073"/>
    <d v="2015-01-28T00:00:00"/>
    <d v="2015-01-29T00:00:00"/>
    <s v="Delivery Truck"/>
    <x v="0"/>
    <x v="1"/>
    <x v="1"/>
    <x v="1"/>
    <x v="36"/>
    <n v="122.99"/>
    <x v="33"/>
    <n v="1721.86"/>
    <n v="61.494999999999997"/>
    <n v="860.93"/>
    <n v="70.2"/>
    <n v="790.7299999999999"/>
    <s v="No"/>
    <n v="0"/>
    <n v="790.7299999999999"/>
  </r>
  <r>
    <n v="21458"/>
    <n v="89836"/>
    <s v="Critical"/>
    <n v="3269"/>
    <x v="1081"/>
    <x v="1"/>
    <s v="United States"/>
    <s v="East"/>
    <s v="New Jersey"/>
    <s v="North Plainfield"/>
    <n v="7060"/>
    <d v="2015-01-28T00:00:00"/>
    <d v="2015-01-30T00:00:00"/>
    <s v="Express Air"/>
    <x v="0"/>
    <x v="0"/>
    <x v="15"/>
    <x v="3"/>
    <x v="714"/>
    <n v="60.97"/>
    <x v="1"/>
    <n v="731.64"/>
    <n v="30.484999999999999"/>
    <n v="365.82"/>
    <n v="4.5"/>
    <n v="361.32"/>
    <s v="No"/>
    <n v="0"/>
    <n v="361.32"/>
  </r>
  <r>
    <n v="19047"/>
    <n v="86233"/>
    <s v="Low"/>
    <n v="3275"/>
    <x v="1082"/>
    <x v="0"/>
    <s v="United States"/>
    <s v="West"/>
    <s v="Washington"/>
    <s v="Mount Vernon"/>
    <n v="98273"/>
    <d v="2015-03-21T00:00:00"/>
    <d v="2015-03-23T00:00:00"/>
    <s v="Regular Air"/>
    <x v="1"/>
    <x v="0"/>
    <x v="10"/>
    <x v="3"/>
    <x v="804"/>
    <n v="13.48"/>
    <x v="23"/>
    <n v="121.32000000000001"/>
    <n v="6.74"/>
    <n v="60.660000000000004"/>
    <n v="4.51"/>
    <n v="56.150000000000006"/>
    <s v="No"/>
    <n v="0"/>
    <n v="56.150000000000006"/>
  </r>
  <r>
    <n v="19232"/>
    <n v="86234"/>
    <s v="Low"/>
    <n v="3275"/>
    <x v="1082"/>
    <x v="0"/>
    <s v="United States"/>
    <s v="West"/>
    <s v="Washington"/>
    <s v="Mount Vernon"/>
    <n v="98273"/>
    <d v="2015-01-01T00:00:00"/>
    <d v="2015-01-05T00:00:00"/>
    <s v="Regular Air"/>
    <x v="2"/>
    <x v="2"/>
    <x v="16"/>
    <x v="6"/>
    <x v="895"/>
    <n v="449.99"/>
    <x v="1"/>
    <n v="5399.88"/>
    <n v="269.99399999999997"/>
    <n v="3239.9279999999999"/>
    <n v="24.49"/>
    <n v="2135.4620000000004"/>
    <s v="No"/>
    <n v="0"/>
    <n v="2135.4620000000004"/>
  </r>
  <r>
    <n v="19233"/>
    <n v="86234"/>
    <s v="Low"/>
    <n v="3275"/>
    <x v="1082"/>
    <x v="0"/>
    <s v="United States"/>
    <s v="West"/>
    <s v="Washington"/>
    <s v="Mount Vernon"/>
    <n v="98273"/>
    <d v="2015-01-01T00:00:00"/>
    <d v="2015-01-10T00:00:00"/>
    <s v="Regular Air"/>
    <x v="2"/>
    <x v="0"/>
    <x v="0"/>
    <x v="0"/>
    <x v="469"/>
    <n v="5.84"/>
    <x v="6"/>
    <n v="35.04"/>
    <n v="2.92"/>
    <n v="17.52"/>
    <n v="1.2"/>
    <n v="16.32"/>
    <s v="No"/>
    <n v="0"/>
    <n v="16.32"/>
  </r>
  <r>
    <n v="20039"/>
    <n v="90766"/>
    <s v="High"/>
    <n v="3279"/>
    <x v="1083"/>
    <x v="3"/>
    <s v="United States"/>
    <s v="South"/>
    <s v="South Carolina"/>
    <s v="Columbia"/>
    <n v="29203"/>
    <d v="2015-04-06T00:00:00"/>
    <d v="2015-04-08T00:00:00"/>
    <s v="Regular Air"/>
    <x v="1"/>
    <x v="0"/>
    <x v="10"/>
    <x v="6"/>
    <x v="896"/>
    <n v="89.83"/>
    <x v="0"/>
    <n v="359.32"/>
    <n v="44.914999999999999"/>
    <n v="179.66"/>
    <n v="35"/>
    <n v="144.66"/>
    <s v="No"/>
    <n v="0"/>
    <n v="144.66"/>
  </r>
  <r>
    <n v="20040"/>
    <n v="90766"/>
    <s v="High"/>
    <n v="3279"/>
    <x v="1083"/>
    <x v="3"/>
    <s v="United States"/>
    <s v="South"/>
    <s v="South Carolina"/>
    <s v="Columbia"/>
    <n v="29203"/>
    <d v="2015-04-06T00:00:00"/>
    <d v="2015-04-08T00:00:00"/>
    <s v="Regular Air"/>
    <x v="1"/>
    <x v="0"/>
    <x v="10"/>
    <x v="3"/>
    <x v="599"/>
    <n v="13.43"/>
    <x v="1"/>
    <n v="161.16"/>
    <n v="6.7149999999999999"/>
    <n v="80.58"/>
    <n v="5.5"/>
    <n v="75.08"/>
    <s v="No"/>
    <n v="0"/>
    <n v="75.08"/>
  </r>
  <r>
    <n v="20041"/>
    <n v="90766"/>
    <s v="High"/>
    <n v="3279"/>
    <x v="1083"/>
    <x v="3"/>
    <s v="United States"/>
    <s v="South"/>
    <s v="South Carolina"/>
    <s v="Columbia"/>
    <n v="29203"/>
    <d v="2015-04-06T00:00:00"/>
    <d v="2015-04-06T00:00:00"/>
    <s v="Regular Air"/>
    <x v="1"/>
    <x v="2"/>
    <x v="5"/>
    <x v="3"/>
    <x v="442"/>
    <n v="125.99"/>
    <x v="21"/>
    <n v="1385.8899999999999"/>
    <n v="75.593999999999994"/>
    <n v="831.53399999999988"/>
    <n v="7.69"/>
    <n v="546.66599999999994"/>
    <s v="No"/>
    <n v="0"/>
    <n v="546.66599999999994"/>
  </r>
  <r>
    <n v="21620"/>
    <n v="90767"/>
    <s v="Medium"/>
    <n v="3279"/>
    <x v="1083"/>
    <x v="3"/>
    <s v="United States"/>
    <s v="South"/>
    <s v="South Carolina"/>
    <s v="Columbia"/>
    <n v="29203"/>
    <d v="2015-03-14T00:00:00"/>
    <d v="2015-03-16T00:00:00"/>
    <s v="Regular Air"/>
    <x v="1"/>
    <x v="2"/>
    <x v="5"/>
    <x v="3"/>
    <x v="402"/>
    <n v="45.99"/>
    <x v="17"/>
    <n v="137.97"/>
    <n v="27.594000000000001"/>
    <n v="82.782000000000011"/>
    <n v="4.99"/>
    <n v="50.197999999999986"/>
    <s v="No"/>
    <n v="0"/>
    <n v="50.197999999999986"/>
  </r>
  <r>
    <n v="23022"/>
    <n v="90752"/>
    <s v="Critical"/>
    <n v="3283"/>
    <x v="1084"/>
    <x v="3"/>
    <s v="United States"/>
    <s v="South"/>
    <s v="Florida"/>
    <s v="Kendall"/>
    <n v="33156"/>
    <d v="2015-04-21T00:00:00"/>
    <d v="2015-04-21T00:00:00"/>
    <s v="Express Air"/>
    <x v="0"/>
    <x v="0"/>
    <x v="15"/>
    <x v="3"/>
    <x v="451"/>
    <n v="363.25"/>
    <x v="29"/>
    <n v="1816.25"/>
    <n v="181.625"/>
    <n v="908.125"/>
    <n v="19.989999999999998"/>
    <n v="888.13499999999999"/>
    <s v="No"/>
    <n v="0"/>
    <n v="888.13499999999999"/>
  </r>
  <r>
    <n v="23211"/>
    <n v="90753"/>
    <s v="High"/>
    <n v="3283"/>
    <x v="1084"/>
    <x v="3"/>
    <s v="United States"/>
    <s v="South"/>
    <s v="Florida"/>
    <s v="Kendall"/>
    <n v="33156"/>
    <d v="2015-05-10T00:00:00"/>
    <d v="2015-05-11T00:00:00"/>
    <s v="Regular Air"/>
    <x v="0"/>
    <x v="2"/>
    <x v="13"/>
    <x v="2"/>
    <x v="121"/>
    <n v="17.48"/>
    <x v="27"/>
    <n v="541.88"/>
    <n v="10.488"/>
    <n v="325.12799999999999"/>
    <n v="1.99"/>
    <n v="214.762"/>
    <s v="No"/>
    <n v="0"/>
    <n v="214.762"/>
  </r>
  <r>
    <n v="26141"/>
    <n v="90751"/>
    <s v="High"/>
    <n v="3284"/>
    <x v="1085"/>
    <x v="3"/>
    <s v="United States"/>
    <s v="South"/>
    <s v="Florida"/>
    <s v="Kissimmee"/>
    <n v="34741"/>
    <d v="2015-02-20T00:00:00"/>
    <d v="2015-02-22T00:00:00"/>
    <s v="Express Air"/>
    <x v="0"/>
    <x v="1"/>
    <x v="2"/>
    <x v="2"/>
    <x v="159"/>
    <n v="19.23"/>
    <x v="6"/>
    <n v="115.38"/>
    <n v="9.6150000000000002"/>
    <n v="57.69"/>
    <n v="6.15"/>
    <n v="51.54"/>
    <s v="No"/>
    <n v="0"/>
    <n v="51.54"/>
  </r>
  <r>
    <n v="20350"/>
    <n v="90750"/>
    <s v="Not Specified"/>
    <n v="3285"/>
    <x v="1086"/>
    <x v="3"/>
    <s v="United States"/>
    <s v="South"/>
    <s v="Virginia"/>
    <s v="Herndon"/>
    <n v="20170"/>
    <d v="2015-01-06T00:00:00"/>
    <d v="2015-01-07T00:00:00"/>
    <s v="Regular Air"/>
    <x v="3"/>
    <x v="2"/>
    <x v="13"/>
    <x v="2"/>
    <x v="286"/>
    <n v="1.7"/>
    <x v="4"/>
    <n v="11.9"/>
    <n v="1.02"/>
    <n v="7.1400000000000006"/>
    <n v="1.99"/>
    <n v="2.7699999999999996"/>
    <s v="No"/>
    <n v="0"/>
    <n v="2.7699999999999996"/>
  </r>
  <r>
    <n v="20351"/>
    <n v="90750"/>
    <s v="Not Specified"/>
    <n v="3285"/>
    <x v="1086"/>
    <x v="3"/>
    <s v="United States"/>
    <s v="South"/>
    <s v="Virginia"/>
    <s v="Herndon"/>
    <n v="20170"/>
    <d v="2015-01-06T00:00:00"/>
    <d v="2015-01-08T00:00:00"/>
    <s v="Regular Air"/>
    <x v="3"/>
    <x v="0"/>
    <x v="7"/>
    <x v="3"/>
    <x v="897"/>
    <n v="30.98"/>
    <x v="23"/>
    <n v="278.82"/>
    <n v="15.49"/>
    <n v="139.41"/>
    <n v="5.09"/>
    <n v="134.32"/>
    <s v="No"/>
    <n v="0"/>
    <n v="134.32"/>
  </r>
  <r>
    <n v="21567"/>
    <n v="89897"/>
    <s v="Low"/>
    <n v="3287"/>
    <x v="1087"/>
    <x v="0"/>
    <s v="United States"/>
    <s v="West"/>
    <s v="California"/>
    <s v="Granite Bay"/>
    <n v="95746"/>
    <d v="2015-05-25T00:00:00"/>
    <d v="2015-05-27T00:00:00"/>
    <s v="Regular Air"/>
    <x v="2"/>
    <x v="0"/>
    <x v="8"/>
    <x v="3"/>
    <x v="823"/>
    <n v="30.56"/>
    <x v="7"/>
    <n v="519.52"/>
    <n v="15.28"/>
    <n v="259.76"/>
    <n v="2.99"/>
    <n v="256.77"/>
    <s v="No"/>
    <n v="0"/>
    <n v="256.77"/>
  </r>
  <r>
    <n v="23198"/>
    <n v="87795"/>
    <s v="Low"/>
    <n v="3303"/>
    <x v="1088"/>
    <x v="3"/>
    <s v="United States"/>
    <s v="South"/>
    <s v="Florida"/>
    <s v="Lake Worth"/>
    <n v="33461"/>
    <d v="2015-01-07T00:00:00"/>
    <d v="2015-01-12T00:00:00"/>
    <s v="Regular Air"/>
    <x v="1"/>
    <x v="0"/>
    <x v="10"/>
    <x v="3"/>
    <x v="867"/>
    <n v="33.89"/>
    <x v="6"/>
    <n v="203.34"/>
    <n v="16.945"/>
    <n v="101.67"/>
    <n v="5.0999999999999996"/>
    <n v="96.570000000000007"/>
    <s v="No"/>
    <n v="0"/>
    <n v="96.570000000000007"/>
  </r>
  <r>
    <n v="20447"/>
    <n v="90461"/>
    <s v="Medium"/>
    <n v="3306"/>
    <x v="1089"/>
    <x v="1"/>
    <s v="United States"/>
    <s v="East"/>
    <s v="Connecticut"/>
    <s v="New London"/>
    <n v="6320"/>
    <d v="2015-04-01T00:00:00"/>
    <d v="2015-04-03T00:00:00"/>
    <s v="Regular Air"/>
    <x v="2"/>
    <x v="0"/>
    <x v="15"/>
    <x v="4"/>
    <x v="720"/>
    <n v="11.33"/>
    <x v="12"/>
    <n v="11.33"/>
    <n v="5.665"/>
    <n v="5.665"/>
    <n v="6.12"/>
    <n v="-0.45500000000000007"/>
    <s v="No"/>
    <n v="0"/>
    <n v="-0.45500000000000007"/>
  </r>
  <r>
    <n v="22732"/>
    <n v="90462"/>
    <s v="Low"/>
    <n v="3307"/>
    <x v="1090"/>
    <x v="1"/>
    <s v="United States"/>
    <s v="East"/>
    <s v="Massachusetts"/>
    <s v="Agawam"/>
    <n v="1001"/>
    <d v="2015-01-26T00:00:00"/>
    <d v="2015-02-02T00:00:00"/>
    <s v="Regular Air"/>
    <x v="2"/>
    <x v="0"/>
    <x v="10"/>
    <x v="3"/>
    <x v="898"/>
    <n v="16.739999999999998"/>
    <x v="29"/>
    <n v="83.699999999999989"/>
    <n v="8.3699999999999992"/>
    <n v="41.849999999999994"/>
    <n v="7.04"/>
    <n v="34.809999999999995"/>
    <s v="No"/>
    <n v="0"/>
    <n v="34.809999999999995"/>
  </r>
  <r>
    <n v="23451"/>
    <n v="90460"/>
    <s v="Critical"/>
    <n v="3309"/>
    <x v="1091"/>
    <x v="1"/>
    <s v="United States"/>
    <s v="East"/>
    <s v="Massachusetts"/>
    <s v="Natick"/>
    <n v="1760"/>
    <d v="2015-03-24T00:00:00"/>
    <d v="2015-03-26T00:00:00"/>
    <s v="Regular Air"/>
    <x v="2"/>
    <x v="1"/>
    <x v="2"/>
    <x v="2"/>
    <x v="899"/>
    <n v="6.64"/>
    <x v="0"/>
    <n v="26.56"/>
    <n v="3.32"/>
    <n v="13.28"/>
    <n v="54.95"/>
    <n v="-41.67"/>
    <s v="No"/>
    <n v="0"/>
    <n v="-41.67"/>
  </r>
  <r>
    <n v="23452"/>
    <n v="90460"/>
    <s v="Critical"/>
    <n v="3310"/>
    <x v="1092"/>
    <x v="1"/>
    <s v="United States"/>
    <s v="East"/>
    <s v="Massachusetts"/>
    <s v="Sandwich"/>
    <n v="2563"/>
    <d v="2015-03-24T00:00:00"/>
    <d v="2015-03-25T00:00:00"/>
    <s v="Regular Air"/>
    <x v="2"/>
    <x v="0"/>
    <x v="4"/>
    <x v="3"/>
    <x v="634"/>
    <n v="90.48"/>
    <x v="0"/>
    <n v="361.92"/>
    <n v="45.24"/>
    <n v="180.96"/>
    <n v="19.989999999999998"/>
    <n v="160.97"/>
    <s v="No"/>
    <n v="0"/>
    <n v="160.97"/>
  </r>
  <r>
    <n v="22734"/>
    <n v="90462"/>
    <s v="Low"/>
    <n v="3311"/>
    <x v="1093"/>
    <x v="1"/>
    <s v="United States"/>
    <s v="East"/>
    <s v="Massachusetts"/>
    <s v="Winchester"/>
    <n v="1890"/>
    <d v="2015-01-26T00:00:00"/>
    <d v="2015-01-31T00:00:00"/>
    <s v="Regular Air"/>
    <x v="2"/>
    <x v="0"/>
    <x v="7"/>
    <x v="0"/>
    <x v="858"/>
    <n v="6.45"/>
    <x v="23"/>
    <n v="58.050000000000004"/>
    <n v="3.2250000000000001"/>
    <n v="29.025000000000002"/>
    <n v="1.34"/>
    <n v="27.685000000000002"/>
    <s v="No"/>
    <n v="0"/>
    <n v="27.685000000000002"/>
  </r>
  <r>
    <n v="22733"/>
    <n v="90462"/>
    <s v="Low"/>
    <n v="3314"/>
    <x v="1094"/>
    <x v="1"/>
    <s v="United States"/>
    <s v="East"/>
    <s v="New Jersey"/>
    <s v="Fort Lee"/>
    <n v="7024"/>
    <d v="2015-01-26T00:00:00"/>
    <d v="2015-01-30T00:00:00"/>
    <s v="Delivery Truck"/>
    <x v="2"/>
    <x v="1"/>
    <x v="1"/>
    <x v="1"/>
    <x v="36"/>
    <n v="122.99"/>
    <x v="0"/>
    <n v="491.96"/>
    <n v="61.494999999999997"/>
    <n v="245.98"/>
    <n v="70.2"/>
    <n v="175.77999999999997"/>
    <s v="No"/>
    <n v="0"/>
    <n v="175.77999999999997"/>
  </r>
  <r>
    <n v="19422"/>
    <n v="90104"/>
    <s v="Low"/>
    <n v="3319"/>
    <x v="1095"/>
    <x v="3"/>
    <s v="United States"/>
    <s v="South"/>
    <s v="Tennessee"/>
    <s v="Hendersonville"/>
    <n v="37075"/>
    <d v="2015-05-21T00:00:00"/>
    <d v="2015-05-21T00:00:00"/>
    <s v="Regular Air"/>
    <x v="2"/>
    <x v="0"/>
    <x v="8"/>
    <x v="3"/>
    <x v="546"/>
    <n v="20.98"/>
    <x v="16"/>
    <n v="419.6"/>
    <n v="10.49"/>
    <n v="209.8"/>
    <n v="1.49"/>
    <n v="208.31"/>
    <s v="No"/>
    <n v="0"/>
    <n v="208.31"/>
  </r>
  <r>
    <n v="20203"/>
    <n v="90103"/>
    <s v="Not Specified"/>
    <n v="3320"/>
    <x v="1096"/>
    <x v="3"/>
    <s v="United States"/>
    <s v="South"/>
    <s v="Tennessee"/>
    <s v="Jackson"/>
    <n v="38301"/>
    <d v="2015-04-27T00:00:00"/>
    <d v="2015-04-28T00:00:00"/>
    <s v="Regular Air"/>
    <x v="2"/>
    <x v="0"/>
    <x v="0"/>
    <x v="0"/>
    <x v="623"/>
    <n v="3.28"/>
    <x v="8"/>
    <n v="59.04"/>
    <n v="1.64"/>
    <n v="29.52"/>
    <n v="3.97"/>
    <n v="25.55"/>
    <s v="No"/>
    <n v="0"/>
    <n v="25.55"/>
  </r>
  <r>
    <n v="20204"/>
    <n v="90103"/>
    <s v="Not Specified"/>
    <n v="3320"/>
    <x v="1096"/>
    <x v="3"/>
    <s v="United States"/>
    <s v="South"/>
    <s v="Tennessee"/>
    <s v="Jackson"/>
    <n v="38301"/>
    <d v="2015-04-27T00:00:00"/>
    <d v="2015-04-29T00:00:00"/>
    <s v="Express Air"/>
    <x v="2"/>
    <x v="0"/>
    <x v="0"/>
    <x v="2"/>
    <x v="786"/>
    <n v="40.97"/>
    <x v="2"/>
    <n v="901.33999999999992"/>
    <n v="20.484999999999999"/>
    <n v="450.66999999999996"/>
    <n v="8.99"/>
    <n v="441.67999999999995"/>
    <s v="No"/>
    <n v="0"/>
    <n v="441.67999999999995"/>
  </r>
  <r>
    <n v="25330"/>
    <n v="90985"/>
    <s v="Medium"/>
    <n v="3324"/>
    <x v="1097"/>
    <x v="0"/>
    <s v="United States"/>
    <s v="West"/>
    <s v="Arizona"/>
    <s v="El Mirage"/>
    <n v="85335"/>
    <d v="2015-02-12T00:00:00"/>
    <d v="2015-02-15T00:00:00"/>
    <s v="Regular Air"/>
    <x v="3"/>
    <x v="0"/>
    <x v="7"/>
    <x v="3"/>
    <x v="815"/>
    <n v="6.48"/>
    <x v="23"/>
    <n v="58.320000000000007"/>
    <n v="3.24"/>
    <n v="29.160000000000004"/>
    <n v="8.19"/>
    <n v="20.970000000000006"/>
    <s v="No"/>
    <n v="0"/>
    <n v="20.970000000000006"/>
  </r>
  <r>
    <n v="20488"/>
    <n v="90986"/>
    <s v="Low"/>
    <n v="3325"/>
    <x v="1098"/>
    <x v="0"/>
    <s v="United States"/>
    <s v="West"/>
    <s v="Oregon"/>
    <s v="Coos Bay"/>
    <n v="97420"/>
    <d v="2015-06-24T00:00:00"/>
    <d v="2015-06-26T00:00:00"/>
    <s v="Regular Air"/>
    <x v="3"/>
    <x v="0"/>
    <x v="4"/>
    <x v="3"/>
    <x v="526"/>
    <n v="8.74"/>
    <x v="33"/>
    <n v="122.36"/>
    <n v="4.37"/>
    <n v="61.18"/>
    <n v="8.2899999999999991"/>
    <n v="52.89"/>
    <s v="No"/>
    <n v="0"/>
    <n v="52.89"/>
  </r>
  <r>
    <n v="23476"/>
    <n v="90987"/>
    <s v="Critical"/>
    <n v="3325"/>
    <x v="1098"/>
    <x v="0"/>
    <s v="United States"/>
    <s v="West"/>
    <s v="Oregon"/>
    <s v="Coos Bay"/>
    <n v="97420"/>
    <d v="2015-04-24T00:00:00"/>
    <d v="2015-04-26T00:00:00"/>
    <s v="Regular Air"/>
    <x v="3"/>
    <x v="0"/>
    <x v="0"/>
    <x v="0"/>
    <x v="900"/>
    <n v="5.58"/>
    <x v="24"/>
    <n v="128.34"/>
    <n v="2.79"/>
    <n v="64.17"/>
    <n v="1.99"/>
    <n v="62.18"/>
    <s v="No"/>
    <n v="0"/>
    <n v="62.18"/>
  </r>
  <r>
    <n v="18259"/>
    <n v="87272"/>
    <s v="Not Specified"/>
    <n v="3327"/>
    <x v="1099"/>
    <x v="2"/>
    <s v="United States"/>
    <s v="Central"/>
    <s v="Michigan"/>
    <s v="Port Huron"/>
    <n v="48060"/>
    <d v="2015-03-06T00:00:00"/>
    <d v="2015-03-08T00:00:00"/>
    <s v="Delivery Truck"/>
    <x v="2"/>
    <x v="1"/>
    <x v="1"/>
    <x v="1"/>
    <x v="901"/>
    <n v="113.98"/>
    <x v="17"/>
    <n v="341.94"/>
    <n v="56.99"/>
    <n v="170.97"/>
    <n v="30"/>
    <n v="140.97"/>
    <s v="No"/>
    <n v="0"/>
    <n v="140.97"/>
  </r>
  <r>
    <n v="18260"/>
    <n v="87272"/>
    <s v="Not Specified"/>
    <n v="3327"/>
    <x v="1099"/>
    <x v="2"/>
    <s v="United States"/>
    <s v="Central"/>
    <s v="Michigan"/>
    <s v="Port Huron"/>
    <n v="48060"/>
    <d v="2015-03-06T00:00:00"/>
    <d v="2015-03-08T00:00:00"/>
    <s v="Regular Air"/>
    <x v="2"/>
    <x v="0"/>
    <x v="7"/>
    <x v="3"/>
    <x v="334"/>
    <n v="6.48"/>
    <x v="0"/>
    <n v="25.92"/>
    <n v="3.24"/>
    <n v="12.96"/>
    <n v="6.86"/>
    <n v="6.1000000000000005"/>
    <s v="No"/>
    <n v="0"/>
    <n v="6.1000000000000005"/>
  </r>
  <r>
    <n v="21588"/>
    <n v="86283"/>
    <s v="Medium"/>
    <n v="3331"/>
    <x v="1100"/>
    <x v="3"/>
    <s v="United States"/>
    <s v="South"/>
    <s v="Florida"/>
    <s v="Ormond Beach"/>
    <n v="32174"/>
    <d v="2015-01-05T00:00:00"/>
    <d v="2015-01-06T00:00:00"/>
    <s v="Regular Air"/>
    <x v="0"/>
    <x v="0"/>
    <x v="10"/>
    <x v="3"/>
    <x v="502"/>
    <n v="5.98"/>
    <x v="21"/>
    <n v="65.78"/>
    <n v="2.99"/>
    <n v="32.89"/>
    <n v="4.6900000000000004"/>
    <n v="28.2"/>
    <s v="No"/>
    <n v="0"/>
    <n v="28.2"/>
  </r>
  <r>
    <n v="23294"/>
    <n v="86284"/>
    <s v="Not Specified"/>
    <n v="3331"/>
    <x v="1100"/>
    <x v="3"/>
    <s v="United States"/>
    <s v="South"/>
    <s v="Florida"/>
    <s v="Ormond Beach"/>
    <n v="32174"/>
    <d v="2015-01-09T00:00:00"/>
    <d v="2015-01-09T00:00:00"/>
    <s v="Regular Air"/>
    <x v="0"/>
    <x v="0"/>
    <x v="7"/>
    <x v="0"/>
    <x v="55"/>
    <n v="4"/>
    <x v="1"/>
    <n v="48"/>
    <n v="2"/>
    <n v="24"/>
    <n v="1.3"/>
    <n v="22.7"/>
    <s v="No"/>
    <n v="0"/>
    <n v="22.7"/>
  </r>
  <r>
    <n v="21429"/>
    <n v="85979"/>
    <s v="High"/>
    <n v="3338"/>
    <x v="1101"/>
    <x v="3"/>
    <s v="United States"/>
    <s v="South"/>
    <s v="Florida"/>
    <s v="Tampa"/>
    <n v="33614"/>
    <d v="2015-05-07T00:00:00"/>
    <d v="2015-05-07T00:00:00"/>
    <s v="Regular Air"/>
    <x v="3"/>
    <x v="0"/>
    <x v="7"/>
    <x v="3"/>
    <x v="259"/>
    <n v="6.48"/>
    <x v="4"/>
    <n v="45.36"/>
    <n v="3.24"/>
    <n v="22.68"/>
    <n v="8.4"/>
    <n v="14.28"/>
    <s v="No"/>
    <n v="0"/>
    <n v="14.28"/>
  </r>
  <r>
    <n v="25613"/>
    <n v="85981"/>
    <s v="High"/>
    <n v="3339"/>
    <x v="1102"/>
    <x v="3"/>
    <s v="United States"/>
    <s v="South"/>
    <s v="Florida"/>
    <s v="Titusville"/>
    <n v="32780"/>
    <d v="2015-06-14T00:00:00"/>
    <d v="2015-06-15T00:00:00"/>
    <s v="Regular Air"/>
    <x v="3"/>
    <x v="0"/>
    <x v="9"/>
    <x v="3"/>
    <x v="413"/>
    <n v="2.61"/>
    <x v="4"/>
    <n v="18.27"/>
    <n v="1.3049999999999999"/>
    <n v="9.1349999999999998"/>
    <n v="0.5"/>
    <n v="8.6349999999999998"/>
    <s v="No"/>
    <n v="0"/>
    <n v="8.6349999999999998"/>
  </r>
  <r>
    <n v="25614"/>
    <n v="85981"/>
    <s v="High"/>
    <n v="3339"/>
    <x v="1102"/>
    <x v="3"/>
    <s v="United States"/>
    <s v="South"/>
    <s v="Florida"/>
    <s v="Titusville"/>
    <n v="32780"/>
    <d v="2015-06-14T00:00:00"/>
    <d v="2015-06-15T00:00:00"/>
    <s v="Regular Air"/>
    <x v="3"/>
    <x v="0"/>
    <x v="0"/>
    <x v="2"/>
    <x v="603"/>
    <n v="11.66"/>
    <x v="3"/>
    <n v="186.56"/>
    <n v="5.83"/>
    <n v="93.28"/>
    <n v="7.95"/>
    <n v="85.33"/>
    <s v="No"/>
    <n v="0"/>
    <n v="85.33"/>
  </r>
  <r>
    <n v="22857"/>
    <n v="85980"/>
    <s v="Medium"/>
    <n v="3340"/>
    <x v="1103"/>
    <x v="0"/>
    <s v="United States"/>
    <s v="West"/>
    <s v="Oregon"/>
    <s v="Troutdale"/>
    <n v="97060"/>
    <d v="2015-01-13T00:00:00"/>
    <d v="2015-01-14T00:00:00"/>
    <s v="Regular Air"/>
    <x v="3"/>
    <x v="2"/>
    <x v="5"/>
    <x v="3"/>
    <x v="902"/>
    <n v="125.99"/>
    <x v="33"/>
    <n v="1763.86"/>
    <n v="75.593999999999994"/>
    <n v="1058.3159999999998"/>
    <n v="4.2"/>
    <n v="701.34400000000005"/>
    <s v="No"/>
    <n v="0"/>
    <n v="701.34400000000005"/>
  </r>
  <r>
    <n v="2986"/>
    <n v="21572"/>
    <s v="Critical"/>
    <n v="3342"/>
    <x v="1104"/>
    <x v="1"/>
    <s v="United States"/>
    <s v="East"/>
    <s v="District of Columbia"/>
    <s v="Washington"/>
    <n v="20006"/>
    <d v="2015-02-13T00:00:00"/>
    <d v="2015-02-15T00:00:00"/>
    <s v="Regular Air"/>
    <x v="1"/>
    <x v="1"/>
    <x v="2"/>
    <x v="6"/>
    <x v="423"/>
    <n v="194.3"/>
    <x v="58"/>
    <n v="8160.6"/>
    <n v="97.15"/>
    <n v="4080.3"/>
    <n v="11.54"/>
    <n v="4068.76"/>
    <s v="No"/>
    <n v="0"/>
    <n v="4068.76"/>
  </r>
  <r>
    <n v="20986"/>
    <n v="89928"/>
    <s v="Critical"/>
    <n v="3344"/>
    <x v="1105"/>
    <x v="2"/>
    <s v="United States"/>
    <s v="Central"/>
    <s v="Michigan"/>
    <s v="Rochester Hills"/>
    <n v="48307"/>
    <d v="2015-02-13T00:00:00"/>
    <d v="2015-02-15T00:00:00"/>
    <s v="Regular Air"/>
    <x v="1"/>
    <x v="1"/>
    <x v="2"/>
    <x v="6"/>
    <x v="423"/>
    <n v="194.3"/>
    <x v="21"/>
    <n v="2137.3000000000002"/>
    <n v="97.15"/>
    <n v="1068.6500000000001"/>
    <n v="11.54"/>
    <n v="1057.1100000000001"/>
    <s v="No"/>
    <n v="0"/>
    <n v="1057.1100000000001"/>
  </r>
  <r>
    <n v="18947"/>
    <n v="89355"/>
    <s v="Medium"/>
    <n v="3347"/>
    <x v="1106"/>
    <x v="3"/>
    <s v="United States"/>
    <s v="South"/>
    <s v="Florida"/>
    <s v="Royal Palm Beach"/>
    <n v="33411"/>
    <d v="2015-01-06T00:00:00"/>
    <d v="2015-01-08T00:00:00"/>
    <s v="Express Air"/>
    <x v="3"/>
    <x v="0"/>
    <x v="8"/>
    <x v="3"/>
    <x v="903"/>
    <n v="7.68"/>
    <x v="12"/>
    <n v="7.68"/>
    <n v="3.84"/>
    <n v="3.84"/>
    <n v="6.16"/>
    <n v="-2.3200000000000003"/>
    <s v="No"/>
    <n v="0"/>
    <n v="-2.3200000000000003"/>
  </r>
  <r>
    <n v="18948"/>
    <n v="89355"/>
    <s v="Medium"/>
    <n v="3347"/>
    <x v="1106"/>
    <x v="3"/>
    <s v="United States"/>
    <s v="South"/>
    <s v="Florida"/>
    <s v="Royal Palm Beach"/>
    <n v="33411"/>
    <d v="2015-01-06T00:00:00"/>
    <d v="2015-01-08T00:00:00"/>
    <s v="Express Air"/>
    <x v="3"/>
    <x v="1"/>
    <x v="2"/>
    <x v="2"/>
    <x v="899"/>
    <n v="6.64"/>
    <x v="29"/>
    <n v="33.199999999999996"/>
    <n v="3.32"/>
    <n v="16.599999999999998"/>
    <n v="4.95"/>
    <n v="11.649999999999999"/>
    <s v="No"/>
    <n v="0"/>
    <n v="11.649999999999999"/>
  </r>
  <r>
    <n v="19461"/>
    <n v="89356"/>
    <s v="Medium"/>
    <n v="3347"/>
    <x v="1106"/>
    <x v="3"/>
    <s v="United States"/>
    <s v="South"/>
    <s v="Florida"/>
    <s v="Royal Palm Beach"/>
    <n v="33411"/>
    <d v="2015-01-27T00:00:00"/>
    <d v="2015-01-29T00:00:00"/>
    <s v="Regular Air"/>
    <x v="3"/>
    <x v="2"/>
    <x v="5"/>
    <x v="3"/>
    <x v="170"/>
    <n v="110.99"/>
    <x v="12"/>
    <n v="110.99"/>
    <n v="66.593999999999994"/>
    <n v="66.593999999999994"/>
    <n v="2.5"/>
    <n v="41.896000000000001"/>
    <s v="No"/>
    <n v="0"/>
    <n v="41.896000000000001"/>
  </r>
  <r>
    <n v="21485"/>
    <n v="91296"/>
    <s v="Medium"/>
    <n v="3350"/>
    <x v="1107"/>
    <x v="0"/>
    <s v="United States"/>
    <s v="West"/>
    <s v="Washington"/>
    <s v="Parkland"/>
    <n v="98444"/>
    <d v="2015-01-23T00:00:00"/>
    <d v="2015-01-25T00:00:00"/>
    <s v="Regular Air"/>
    <x v="2"/>
    <x v="2"/>
    <x v="13"/>
    <x v="3"/>
    <x v="124"/>
    <n v="73.98"/>
    <x v="29"/>
    <n v="369.90000000000003"/>
    <n v="44.387999999999998"/>
    <n v="221.94"/>
    <n v="12.14"/>
    <n v="135.82000000000005"/>
    <s v="No"/>
    <n v="0"/>
    <n v="135.82000000000005"/>
  </r>
  <r>
    <n v="23248"/>
    <n v="91297"/>
    <s v="Critical"/>
    <n v="3351"/>
    <x v="1108"/>
    <x v="0"/>
    <s v="United States"/>
    <s v="West"/>
    <s v="Washington"/>
    <s v="Pasco"/>
    <n v="99301"/>
    <d v="2015-02-04T00:00:00"/>
    <d v="2015-02-06T00:00:00"/>
    <s v="Regular Air"/>
    <x v="2"/>
    <x v="0"/>
    <x v="15"/>
    <x v="3"/>
    <x v="76"/>
    <n v="10.89"/>
    <x v="7"/>
    <n v="185.13"/>
    <n v="5.4450000000000003"/>
    <n v="92.564999999999998"/>
    <n v="4.5"/>
    <n v="88.064999999999998"/>
    <s v="No"/>
    <n v="0"/>
    <n v="88.064999999999998"/>
  </r>
  <r>
    <n v="23474"/>
    <n v="91298"/>
    <s v="High"/>
    <n v="3351"/>
    <x v="1108"/>
    <x v="0"/>
    <s v="United States"/>
    <s v="West"/>
    <s v="Washington"/>
    <s v="Pasco"/>
    <n v="99301"/>
    <d v="2015-02-07T00:00:00"/>
    <d v="2015-02-09T00:00:00"/>
    <s v="Express Air"/>
    <x v="2"/>
    <x v="0"/>
    <x v="0"/>
    <x v="0"/>
    <x v="389"/>
    <n v="6.7"/>
    <x v="1"/>
    <n v="80.400000000000006"/>
    <n v="3.35"/>
    <n v="40.200000000000003"/>
    <n v="1.56"/>
    <n v="38.64"/>
    <s v="No"/>
    <n v="0"/>
    <n v="38.64"/>
  </r>
  <r>
    <n v="19838"/>
    <n v="88589"/>
    <s v="High"/>
    <n v="3354"/>
    <x v="1109"/>
    <x v="0"/>
    <s v="United States"/>
    <s v="West"/>
    <s v="California"/>
    <s v="Calexico"/>
    <n v="92231"/>
    <d v="2015-05-16T00:00:00"/>
    <d v="2015-05-17T00:00:00"/>
    <s v="Regular Air"/>
    <x v="0"/>
    <x v="0"/>
    <x v="8"/>
    <x v="3"/>
    <x v="107"/>
    <n v="28.53"/>
    <x v="4"/>
    <n v="199.71"/>
    <n v="14.265000000000001"/>
    <n v="99.855000000000004"/>
    <n v="1.49"/>
    <n v="98.365000000000009"/>
    <s v="No"/>
    <n v="0"/>
    <n v="98.365000000000009"/>
  </r>
  <r>
    <n v="19839"/>
    <n v="88589"/>
    <s v="High"/>
    <n v="3354"/>
    <x v="1109"/>
    <x v="0"/>
    <s v="United States"/>
    <s v="West"/>
    <s v="California"/>
    <s v="Calexico"/>
    <n v="92231"/>
    <d v="2015-05-16T00:00:00"/>
    <d v="2015-05-18T00:00:00"/>
    <s v="Regular Air"/>
    <x v="0"/>
    <x v="0"/>
    <x v="7"/>
    <x v="3"/>
    <x v="904"/>
    <n v="5.98"/>
    <x v="6"/>
    <n v="35.880000000000003"/>
    <n v="2.99"/>
    <n v="17.940000000000001"/>
    <n v="7.15"/>
    <n v="10.790000000000001"/>
    <s v="No"/>
    <n v="0"/>
    <n v="10.790000000000001"/>
  </r>
  <r>
    <n v="19666"/>
    <n v="88590"/>
    <s v="Not Specified"/>
    <n v="3354"/>
    <x v="1109"/>
    <x v="0"/>
    <s v="United States"/>
    <s v="West"/>
    <s v="California"/>
    <s v="Calexico"/>
    <n v="92231"/>
    <d v="2015-03-27T00:00:00"/>
    <d v="2015-03-29T00:00:00"/>
    <s v="Regular Air"/>
    <x v="0"/>
    <x v="0"/>
    <x v="9"/>
    <x v="3"/>
    <x v="543"/>
    <n v="3.69"/>
    <x v="22"/>
    <n v="70.11"/>
    <n v="1.845"/>
    <n v="35.055"/>
    <n v="0.5"/>
    <n v="34.555"/>
    <s v="No"/>
    <n v="0"/>
    <n v="34.555"/>
  </r>
  <r>
    <n v="23906"/>
    <n v="88587"/>
    <s v="Low"/>
    <n v="3355"/>
    <x v="1110"/>
    <x v="0"/>
    <s v="United States"/>
    <s v="West"/>
    <s v="California"/>
    <s v="Camarillo"/>
    <n v="93010"/>
    <d v="2015-02-28T00:00:00"/>
    <d v="2015-03-09T00:00:00"/>
    <s v="Regular Air"/>
    <x v="0"/>
    <x v="0"/>
    <x v="8"/>
    <x v="3"/>
    <x v="470"/>
    <n v="120.98"/>
    <x v="29"/>
    <n v="604.9"/>
    <n v="60.49"/>
    <n v="302.45"/>
    <n v="9.07"/>
    <n v="293.38"/>
    <s v="No"/>
    <n v="0"/>
    <n v="293.38"/>
  </r>
  <r>
    <n v="23907"/>
    <n v="88587"/>
    <s v="Low"/>
    <n v="3355"/>
    <x v="1110"/>
    <x v="0"/>
    <s v="United States"/>
    <s v="West"/>
    <s v="California"/>
    <s v="Camarillo"/>
    <n v="93010"/>
    <d v="2015-02-28T00:00:00"/>
    <d v="2015-03-04T00:00:00"/>
    <s v="Express Air"/>
    <x v="0"/>
    <x v="2"/>
    <x v="13"/>
    <x v="2"/>
    <x v="207"/>
    <n v="8.32"/>
    <x v="6"/>
    <n v="49.92"/>
    <n v="4.992"/>
    <n v="29.951999999999998"/>
    <n v="2.38"/>
    <n v="17.588000000000005"/>
    <s v="No"/>
    <n v="0"/>
    <n v="17.588000000000005"/>
  </r>
  <r>
    <n v="23908"/>
    <n v="88587"/>
    <s v="Low"/>
    <n v="3355"/>
    <x v="1110"/>
    <x v="0"/>
    <s v="United States"/>
    <s v="West"/>
    <s v="California"/>
    <s v="Camarillo"/>
    <n v="93010"/>
    <d v="2015-02-28T00:00:00"/>
    <d v="2015-02-28T00:00:00"/>
    <s v="Regular Air"/>
    <x v="0"/>
    <x v="2"/>
    <x v="5"/>
    <x v="3"/>
    <x v="868"/>
    <n v="125.99"/>
    <x v="4"/>
    <n v="881.93"/>
    <n v="75.593999999999994"/>
    <n v="529.1579999999999"/>
    <n v="4.2"/>
    <n v="348.57200000000006"/>
    <s v="No"/>
    <n v="0"/>
    <n v="348.57200000000006"/>
  </r>
  <r>
    <n v="18628"/>
    <n v="88588"/>
    <s v="Medium"/>
    <n v="3356"/>
    <x v="1111"/>
    <x v="0"/>
    <s v="United States"/>
    <s v="West"/>
    <s v="Idaho"/>
    <s v="Eagle"/>
    <n v="83616"/>
    <d v="2015-05-04T00:00:00"/>
    <d v="2015-05-06T00:00:00"/>
    <s v="Regular Air"/>
    <x v="0"/>
    <x v="0"/>
    <x v="8"/>
    <x v="3"/>
    <x v="166"/>
    <n v="5.34"/>
    <x v="13"/>
    <n v="69.42"/>
    <n v="2.67"/>
    <n v="34.71"/>
    <n v="5.63"/>
    <n v="29.080000000000002"/>
    <s v="No"/>
    <n v="0"/>
    <n v="29.080000000000002"/>
  </r>
  <r>
    <n v="18629"/>
    <n v="88588"/>
    <s v="Medium"/>
    <n v="3356"/>
    <x v="1111"/>
    <x v="0"/>
    <s v="United States"/>
    <s v="West"/>
    <s v="Idaho"/>
    <s v="Eagle"/>
    <n v="83616"/>
    <d v="2015-05-04T00:00:00"/>
    <d v="2015-05-05T00:00:00"/>
    <s v="Delivery Truck"/>
    <x v="0"/>
    <x v="1"/>
    <x v="1"/>
    <x v="1"/>
    <x v="48"/>
    <n v="160.97999999999999"/>
    <x v="8"/>
    <n v="2897.64"/>
    <n v="80.489999999999995"/>
    <n v="1448.82"/>
    <n v="30"/>
    <n v="1418.82"/>
    <s v="No"/>
    <n v="0"/>
    <n v="1418.82"/>
  </r>
  <r>
    <n v="18630"/>
    <n v="88588"/>
    <s v="Medium"/>
    <n v="3356"/>
    <x v="1111"/>
    <x v="0"/>
    <s v="United States"/>
    <s v="West"/>
    <s v="Idaho"/>
    <s v="Eagle"/>
    <n v="83616"/>
    <d v="2015-05-04T00:00:00"/>
    <d v="2015-05-04T00:00:00"/>
    <s v="Express Air"/>
    <x v="0"/>
    <x v="2"/>
    <x v="5"/>
    <x v="3"/>
    <x v="905"/>
    <n v="65.989999999999995"/>
    <x v="41"/>
    <n v="989.84999999999991"/>
    <n v="39.593999999999994"/>
    <n v="593.90999999999985"/>
    <n v="5.63"/>
    <n v="390.31000000000006"/>
    <s v="No"/>
    <n v="0"/>
    <n v="390.31000000000006"/>
  </r>
  <r>
    <n v="22597"/>
    <n v="91437"/>
    <s v="High"/>
    <n v="3359"/>
    <x v="1112"/>
    <x v="2"/>
    <s v="United States"/>
    <s v="Central"/>
    <s v="Wisconsin"/>
    <s v="Wauwatosa"/>
    <n v="53213"/>
    <d v="2015-04-28T00:00:00"/>
    <d v="2015-04-30T00:00:00"/>
    <s v="Regular Air"/>
    <x v="1"/>
    <x v="0"/>
    <x v="8"/>
    <x v="3"/>
    <x v="107"/>
    <n v="28.53"/>
    <x v="6"/>
    <n v="171.18"/>
    <n v="14.265000000000001"/>
    <n v="85.59"/>
    <n v="1.49"/>
    <n v="84.100000000000009"/>
    <s v="No"/>
    <n v="0"/>
    <n v="84.100000000000009"/>
  </r>
  <r>
    <n v="23359"/>
    <n v="91435"/>
    <s v="Not Specified"/>
    <n v="3360"/>
    <x v="1113"/>
    <x v="2"/>
    <s v="United States"/>
    <s v="Central"/>
    <s v="Wisconsin"/>
    <s v="West Allis"/>
    <n v="53214"/>
    <d v="2015-03-20T00:00:00"/>
    <d v="2015-03-22T00:00:00"/>
    <s v="Regular Air"/>
    <x v="1"/>
    <x v="0"/>
    <x v="7"/>
    <x v="0"/>
    <x v="452"/>
    <n v="9.11"/>
    <x v="17"/>
    <n v="27.33"/>
    <n v="4.5549999999999997"/>
    <n v="13.664999999999999"/>
    <n v="2.15"/>
    <n v="11.514999999999999"/>
    <s v="No"/>
    <n v="0"/>
    <n v="11.514999999999999"/>
  </r>
  <r>
    <n v="23360"/>
    <n v="91435"/>
    <s v="Not Specified"/>
    <n v="3361"/>
    <x v="1114"/>
    <x v="2"/>
    <s v="United States"/>
    <s v="Central"/>
    <s v="Wisconsin"/>
    <s v="West Bend"/>
    <n v="53095"/>
    <d v="2015-03-20T00:00:00"/>
    <d v="2015-03-22T00:00:00"/>
    <s v="Regular Air"/>
    <x v="1"/>
    <x v="1"/>
    <x v="2"/>
    <x v="2"/>
    <x v="215"/>
    <n v="12.64"/>
    <x v="15"/>
    <n v="101.12"/>
    <n v="6.32"/>
    <n v="50.56"/>
    <n v="4.9800000000000004"/>
    <n v="45.58"/>
    <s v="No"/>
    <n v="0"/>
    <n v="45.58"/>
  </r>
  <r>
    <n v="24802"/>
    <n v="91436"/>
    <s v="Medium"/>
    <n v="3361"/>
    <x v="1114"/>
    <x v="2"/>
    <s v="United States"/>
    <s v="Central"/>
    <s v="Wisconsin"/>
    <s v="West Bend"/>
    <n v="53095"/>
    <d v="2015-01-26T00:00:00"/>
    <d v="2015-01-26T00:00:00"/>
    <s v="Regular Air"/>
    <x v="1"/>
    <x v="1"/>
    <x v="2"/>
    <x v="3"/>
    <x v="461"/>
    <n v="7.96"/>
    <x v="41"/>
    <n v="119.4"/>
    <n v="3.98"/>
    <n v="59.7"/>
    <n v="4.95"/>
    <n v="54.75"/>
    <s v="No"/>
    <n v="0"/>
    <n v="54.75"/>
  </r>
  <r>
    <n v="23887"/>
    <n v="91438"/>
    <s v="Medium"/>
    <n v="3361"/>
    <x v="1114"/>
    <x v="2"/>
    <s v="United States"/>
    <s v="Central"/>
    <s v="Wisconsin"/>
    <s v="West Bend"/>
    <n v="53095"/>
    <d v="2015-06-09T00:00:00"/>
    <d v="2015-06-11T00:00:00"/>
    <s v="Regular Air"/>
    <x v="1"/>
    <x v="0"/>
    <x v="8"/>
    <x v="3"/>
    <x v="802"/>
    <n v="4.9800000000000004"/>
    <x v="22"/>
    <n v="94.62"/>
    <n v="2.4900000000000002"/>
    <n v="47.31"/>
    <n v="4.95"/>
    <n v="42.36"/>
    <s v="No"/>
    <n v="0"/>
    <n v="42.36"/>
  </r>
  <r>
    <n v="19749"/>
    <n v="90501"/>
    <s v="Low"/>
    <n v="3366"/>
    <x v="1115"/>
    <x v="1"/>
    <s v="United States"/>
    <s v="East"/>
    <s v="Ohio"/>
    <s v="Troy"/>
    <n v="45373"/>
    <d v="2015-05-24T00:00:00"/>
    <d v="2015-05-29T00:00:00"/>
    <s v="Delivery Truck"/>
    <x v="1"/>
    <x v="2"/>
    <x v="6"/>
    <x v="1"/>
    <x v="690"/>
    <n v="80.97"/>
    <x v="21"/>
    <n v="890.67"/>
    <n v="48.582000000000001"/>
    <n v="534.40200000000004"/>
    <n v="33.6"/>
    <n v="322.66799999999989"/>
    <s v="No"/>
    <n v="0"/>
    <n v="322.66799999999989"/>
  </r>
  <r>
    <n v="19750"/>
    <n v="90501"/>
    <s v="Low"/>
    <n v="3366"/>
    <x v="1115"/>
    <x v="1"/>
    <s v="United States"/>
    <s v="East"/>
    <s v="Ohio"/>
    <s v="Troy"/>
    <n v="45373"/>
    <d v="2015-05-24T00:00:00"/>
    <d v="2015-05-28T00:00:00"/>
    <s v="Regular Air"/>
    <x v="1"/>
    <x v="0"/>
    <x v="7"/>
    <x v="3"/>
    <x v="357"/>
    <n v="6.48"/>
    <x v="15"/>
    <n v="51.84"/>
    <n v="3.24"/>
    <n v="25.92"/>
    <n v="5.1100000000000003"/>
    <n v="20.810000000000002"/>
    <s v="No"/>
    <n v="0"/>
    <n v="20.810000000000002"/>
  </r>
  <r>
    <n v="23428"/>
    <n v="90502"/>
    <s v="Critical"/>
    <n v="3367"/>
    <x v="1116"/>
    <x v="1"/>
    <s v="United States"/>
    <s v="East"/>
    <s v="Ohio"/>
    <s v="Upper Arlington"/>
    <n v="43221"/>
    <d v="2015-05-02T00:00:00"/>
    <d v="2015-05-03T00:00:00"/>
    <s v="Regular Air"/>
    <x v="1"/>
    <x v="2"/>
    <x v="13"/>
    <x v="3"/>
    <x v="846"/>
    <n v="30.97"/>
    <x v="61"/>
    <n v="805.22"/>
    <n v="18.581999999999997"/>
    <n v="483.13199999999995"/>
    <n v="4"/>
    <n v="318.08800000000008"/>
    <s v="No"/>
    <n v="0"/>
    <n v="318.08800000000008"/>
  </r>
  <r>
    <n v="23429"/>
    <n v="90502"/>
    <s v="Critical"/>
    <n v="3367"/>
    <x v="1116"/>
    <x v="1"/>
    <s v="United States"/>
    <s v="East"/>
    <s v="Ohio"/>
    <s v="Upper Arlington"/>
    <n v="43221"/>
    <d v="2015-05-02T00:00:00"/>
    <d v="2015-05-04T00:00:00"/>
    <s v="Express Air"/>
    <x v="1"/>
    <x v="0"/>
    <x v="9"/>
    <x v="3"/>
    <x v="906"/>
    <n v="4.13"/>
    <x v="8"/>
    <n v="74.34"/>
    <n v="2.0649999999999999"/>
    <n v="37.17"/>
    <n v="0.5"/>
    <n v="36.67"/>
    <s v="No"/>
    <n v="0"/>
    <n v="36.67"/>
  </r>
  <r>
    <n v="26104"/>
    <n v="90500"/>
    <s v="Medium"/>
    <n v="3369"/>
    <x v="1117"/>
    <x v="1"/>
    <s v="United States"/>
    <s v="East"/>
    <s v="Ohio"/>
    <s v="Westerville"/>
    <n v="43081"/>
    <d v="2015-02-12T00:00:00"/>
    <d v="2015-02-13T00:00:00"/>
    <s v="Regular Air"/>
    <x v="1"/>
    <x v="0"/>
    <x v="8"/>
    <x v="3"/>
    <x v="227"/>
    <n v="7.1"/>
    <x v="0"/>
    <n v="28.4"/>
    <n v="3.55"/>
    <n v="14.2"/>
    <n v="6.05"/>
    <n v="8.1499999999999986"/>
    <s v="No"/>
    <n v="0"/>
    <n v="8.1499999999999986"/>
  </r>
  <r>
    <n v="18311"/>
    <n v="87473"/>
    <s v="Medium"/>
    <n v="3374"/>
    <x v="1118"/>
    <x v="1"/>
    <s v="United States"/>
    <s v="East"/>
    <s v="Maryland"/>
    <s v="Odenton"/>
    <n v="21113"/>
    <d v="2015-06-02T00:00:00"/>
    <d v="2015-06-04T00:00:00"/>
    <s v="Delivery Truck"/>
    <x v="0"/>
    <x v="1"/>
    <x v="11"/>
    <x v="5"/>
    <x v="218"/>
    <n v="179.29"/>
    <x v="15"/>
    <n v="1434.32"/>
    <n v="89.644999999999996"/>
    <n v="717.16"/>
    <n v="29.21"/>
    <n v="687.94999999999993"/>
    <s v="No"/>
    <n v="0"/>
    <n v="687.94999999999993"/>
  </r>
  <r>
    <n v="18320"/>
    <n v="87474"/>
    <s v="High"/>
    <n v="3374"/>
    <x v="1118"/>
    <x v="1"/>
    <s v="United States"/>
    <s v="East"/>
    <s v="Maryland"/>
    <s v="Odenton"/>
    <n v="21113"/>
    <d v="2015-06-29T00:00:00"/>
    <d v="2015-06-30T00:00:00"/>
    <s v="Regular Air"/>
    <x v="1"/>
    <x v="2"/>
    <x v="13"/>
    <x v="3"/>
    <x v="124"/>
    <n v="73.98"/>
    <x v="15"/>
    <n v="591.84"/>
    <n v="44.387999999999998"/>
    <n v="355.10399999999998"/>
    <n v="12.14"/>
    <n v="224.59600000000006"/>
    <s v="No"/>
    <n v="0"/>
    <n v="224.59600000000006"/>
  </r>
  <r>
    <n v="18321"/>
    <n v="87474"/>
    <s v="High"/>
    <n v="3374"/>
    <x v="1118"/>
    <x v="1"/>
    <s v="United States"/>
    <s v="East"/>
    <s v="Maryland"/>
    <s v="Odenton"/>
    <n v="21113"/>
    <d v="2015-06-29T00:00:00"/>
    <d v="2015-07-01T00:00:00"/>
    <s v="Regular Air"/>
    <x v="1"/>
    <x v="0"/>
    <x v="7"/>
    <x v="3"/>
    <x v="904"/>
    <n v="5.98"/>
    <x v="29"/>
    <n v="29.900000000000002"/>
    <n v="2.99"/>
    <n v="14.950000000000001"/>
    <n v="7.15"/>
    <n v="7.8000000000000007"/>
    <s v="No"/>
    <n v="0"/>
    <n v="7.8000000000000007"/>
  </r>
  <r>
    <n v="18322"/>
    <n v="87474"/>
    <s v="High"/>
    <n v="3374"/>
    <x v="1118"/>
    <x v="1"/>
    <s v="United States"/>
    <s v="East"/>
    <s v="Maryland"/>
    <s v="Odenton"/>
    <n v="21113"/>
    <d v="2015-06-29T00:00:00"/>
    <d v="2015-07-01T00:00:00"/>
    <s v="Regular Air"/>
    <x v="1"/>
    <x v="0"/>
    <x v="0"/>
    <x v="2"/>
    <x v="818"/>
    <n v="3.57"/>
    <x v="23"/>
    <n v="32.129999999999995"/>
    <n v="1.7849999999999999"/>
    <n v="16.064999999999998"/>
    <n v="4.17"/>
    <n v="11.894999999999998"/>
    <s v="No"/>
    <n v="0"/>
    <n v="11.894999999999998"/>
  </r>
  <r>
    <n v="22378"/>
    <n v="88837"/>
    <s v="Critical"/>
    <n v="3379"/>
    <x v="1119"/>
    <x v="3"/>
    <s v="United States"/>
    <s v="South"/>
    <s v="Georgia"/>
    <s v="Kennesaw"/>
    <n v="30144"/>
    <d v="2015-03-26T00:00:00"/>
    <d v="2015-03-29T00:00:00"/>
    <s v="Express Air"/>
    <x v="0"/>
    <x v="0"/>
    <x v="7"/>
    <x v="3"/>
    <x v="907"/>
    <n v="19.98"/>
    <x v="1"/>
    <n v="239.76"/>
    <n v="9.99"/>
    <n v="119.88"/>
    <n v="5.97"/>
    <n v="113.91"/>
    <s v="No"/>
    <n v="0"/>
    <n v="113.91"/>
  </r>
  <r>
    <n v="20366"/>
    <n v="88839"/>
    <s v="Critical"/>
    <n v="3379"/>
    <x v="1119"/>
    <x v="3"/>
    <s v="United States"/>
    <s v="South"/>
    <s v="Georgia"/>
    <s v="Kennesaw"/>
    <n v="30144"/>
    <d v="2015-04-25T00:00:00"/>
    <d v="2015-04-26T00:00:00"/>
    <s v="Express Air"/>
    <x v="1"/>
    <x v="0"/>
    <x v="12"/>
    <x v="0"/>
    <x v="839"/>
    <n v="3.14"/>
    <x v="8"/>
    <n v="56.52"/>
    <n v="1.57"/>
    <n v="28.26"/>
    <n v="1.92"/>
    <n v="26.340000000000003"/>
    <s v="No"/>
    <n v="0"/>
    <n v="26.340000000000003"/>
  </r>
  <r>
    <n v="23181"/>
    <n v="88838"/>
    <s v="Critical"/>
    <n v="3380"/>
    <x v="1120"/>
    <x v="3"/>
    <s v="United States"/>
    <s v="South"/>
    <s v="Georgia"/>
    <s v="La Grange"/>
    <n v="30240"/>
    <d v="2015-04-20T00:00:00"/>
    <d v="2015-04-22T00:00:00"/>
    <s v="Regular Air"/>
    <x v="1"/>
    <x v="0"/>
    <x v="8"/>
    <x v="3"/>
    <x v="871"/>
    <n v="315.98"/>
    <x v="8"/>
    <n v="5687.64"/>
    <n v="157.99"/>
    <n v="2843.82"/>
    <n v="19.989999999999998"/>
    <n v="2823.8300000000004"/>
    <s v="No"/>
    <n v="0"/>
    <n v="2823.8300000000004"/>
  </r>
  <r>
    <n v="23182"/>
    <n v="88838"/>
    <s v="Critical"/>
    <n v="3380"/>
    <x v="1120"/>
    <x v="3"/>
    <s v="United States"/>
    <s v="South"/>
    <s v="Georgia"/>
    <s v="La Grange"/>
    <n v="30240"/>
    <d v="2015-04-20T00:00:00"/>
    <d v="2015-04-21T00:00:00"/>
    <s v="Regular Air"/>
    <x v="1"/>
    <x v="1"/>
    <x v="1"/>
    <x v="6"/>
    <x v="147"/>
    <n v="276.2"/>
    <x v="21"/>
    <n v="3038.2"/>
    <n v="138.1"/>
    <n v="1519.1"/>
    <n v="24.49"/>
    <n v="1494.61"/>
    <s v="No"/>
    <n v="0"/>
    <n v="1494.61"/>
  </r>
  <r>
    <n v="23183"/>
    <n v="88838"/>
    <s v="Critical"/>
    <n v="3380"/>
    <x v="1120"/>
    <x v="3"/>
    <s v="United States"/>
    <s v="South"/>
    <s v="Georgia"/>
    <s v="La Grange"/>
    <n v="30240"/>
    <d v="2015-04-20T00:00:00"/>
    <d v="2015-04-21T00:00:00"/>
    <s v="Regular Air"/>
    <x v="1"/>
    <x v="1"/>
    <x v="2"/>
    <x v="3"/>
    <x v="176"/>
    <n v="63.94"/>
    <x v="15"/>
    <n v="511.52"/>
    <n v="31.97"/>
    <n v="255.76"/>
    <n v="14.48"/>
    <n v="241.28"/>
    <s v="No"/>
    <n v="0"/>
    <n v="241.28"/>
  </r>
  <r>
    <n v="24161"/>
    <n v="88836"/>
    <s v="Not Specified"/>
    <n v="3381"/>
    <x v="1121"/>
    <x v="3"/>
    <s v="United States"/>
    <s v="South"/>
    <s v="Georgia"/>
    <s v="Macon"/>
    <n v="31204"/>
    <d v="2015-03-23T00:00:00"/>
    <d v="2015-03-25T00:00:00"/>
    <s v="Regular Air"/>
    <x v="0"/>
    <x v="0"/>
    <x v="0"/>
    <x v="2"/>
    <x v="908"/>
    <n v="11.97"/>
    <x v="14"/>
    <n v="23.94"/>
    <n v="5.9850000000000003"/>
    <n v="11.97"/>
    <n v="5.81"/>
    <n v="6.160000000000001"/>
    <s v="No"/>
    <n v="0"/>
    <n v="6.160000000000001"/>
  </r>
  <r>
    <n v="25841"/>
    <n v="88840"/>
    <s v="Medium"/>
    <n v="3381"/>
    <x v="1121"/>
    <x v="3"/>
    <s v="United States"/>
    <s v="South"/>
    <s v="Georgia"/>
    <s v="Macon"/>
    <n v="31204"/>
    <d v="2015-04-29T00:00:00"/>
    <d v="2015-04-29T00:00:00"/>
    <s v="Regular Air"/>
    <x v="1"/>
    <x v="0"/>
    <x v="8"/>
    <x v="3"/>
    <x v="107"/>
    <n v="28.53"/>
    <x v="8"/>
    <n v="513.54"/>
    <n v="14.265000000000001"/>
    <n v="256.77"/>
    <n v="1.49"/>
    <n v="255.27999999999997"/>
    <s v="No"/>
    <n v="0"/>
    <n v="255.27999999999997"/>
  </r>
  <r>
    <n v="22341"/>
    <n v="88745"/>
    <s v="Low"/>
    <n v="3385"/>
    <x v="1122"/>
    <x v="1"/>
    <s v="United States"/>
    <s v="East"/>
    <s v="Ohio"/>
    <s v="Boardman"/>
    <n v="44512"/>
    <d v="2015-01-16T00:00:00"/>
    <d v="2015-01-16T00:00:00"/>
    <s v="Express Air"/>
    <x v="0"/>
    <x v="0"/>
    <x v="0"/>
    <x v="0"/>
    <x v="909"/>
    <n v="2.98"/>
    <x v="29"/>
    <n v="14.9"/>
    <n v="1.49"/>
    <n v="7.45"/>
    <n v="2.0299999999999998"/>
    <n v="5.42"/>
    <s v="No"/>
    <n v="0"/>
    <n v="5.42"/>
  </r>
  <r>
    <n v="22342"/>
    <n v="88745"/>
    <s v="Low"/>
    <n v="3385"/>
    <x v="1122"/>
    <x v="1"/>
    <s v="United States"/>
    <s v="East"/>
    <s v="Ohio"/>
    <s v="Boardman"/>
    <n v="44512"/>
    <d v="2015-01-16T00:00:00"/>
    <d v="2015-01-21T00:00:00"/>
    <s v="Regular Air"/>
    <x v="0"/>
    <x v="2"/>
    <x v="5"/>
    <x v="3"/>
    <x v="157"/>
    <n v="125.99"/>
    <x v="6"/>
    <n v="755.93999999999994"/>
    <n v="75.593999999999994"/>
    <n v="453.56399999999996"/>
    <n v="8.99"/>
    <n v="293.38599999999997"/>
    <s v="No"/>
    <n v="0"/>
    <n v="293.38599999999997"/>
  </r>
  <r>
    <n v="23190"/>
    <n v="88746"/>
    <s v="Critical"/>
    <n v="3386"/>
    <x v="1123"/>
    <x v="1"/>
    <s v="United States"/>
    <s v="East"/>
    <s v="Ohio"/>
    <s v="Bowling Green"/>
    <n v="43402"/>
    <d v="2015-05-03T00:00:00"/>
    <d v="2015-05-05T00:00:00"/>
    <s v="Regular Air"/>
    <x v="0"/>
    <x v="0"/>
    <x v="9"/>
    <x v="3"/>
    <x v="413"/>
    <n v="2.61"/>
    <x v="5"/>
    <n v="26.099999999999998"/>
    <n v="1.3049999999999999"/>
    <n v="13.049999999999999"/>
    <n v="0.5"/>
    <n v="12.549999999999999"/>
    <s v="No"/>
    <n v="0"/>
    <n v="12.549999999999999"/>
  </r>
  <r>
    <n v="23191"/>
    <n v="88746"/>
    <s v="Critical"/>
    <n v="3386"/>
    <x v="1123"/>
    <x v="1"/>
    <s v="United States"/>
    <s v="East"/>
    <s v="Ohio"/>
    <s v="Bowling Green"/>
    <n v="43402"/>
    <d v="2015-05-03T00:00:00"/>
    <d v="2015-05-06T00:00:00"/>
    <s v="Express Air"/>
    <x v="0"/>
    <x v="1"/>
    <x v="2"/>
    <x v="2"/>
    <x v="268"/>
    <n v="25.38"/>
    <x v="45"/>
    <n v="888.3"/>
    <n v="12.69"/>
    <n v="444.15"/>
    <n v="8.99"/>
    <n v="435.15999999999997"/>
    <s v="No"/>
    <n v="0"/>
    <n v="435.15999999999997"/>
  </r>
  <r>
    <n v="19464"/>
    <n v="90154"/>
    <s v="Not Specified"/>
    <n v="3388"/>
    <x v="1124"/>
    <x v="0"/>
    <s v="United States"/>
    <s v="West"/>
    <s v="California"/>
    <s v="Fairfield"/>
    <n v="94533"/>
    <d v="2015-05-11T00:00:00"/>
    <d v="2015-05-12T00:00:00"/>
    <s v="Regular Air"/>
    <x v="0"/>
    <x v="0"/>
    <x v="10"/>
    <x v="6"/>
    <x v="711"/>
    <n v="95.99"/>
    <x v="23"/>
    <n v="863.91"/>
    <n v="47.994999999999997"/>
    <n v="431.95499999999998"/>
    <n v="35"/>
    <n v="396.95499999999998"/>
    <s v="No"/>
    <n v="0"/>
    <n v="396.95499999999998"/>
  </r>
  <r>
    <n v="18640"/>
    <n v="87908"/>
    <s v="Medium"/>
    <n v="3393"/>
    <x v="1125"/>
    <x v="0"/>
    <s v="United States"/>
    <s v="West"/>
    <s v="Washington"/>
    <s v="Pullman"/>
    <n v="99163"/>
    <d v="2015-04-29T00:00:00"/>
    <d v="2015-04-30T00:00:00"/>
    <s v="Regular Air"/>
    <x v="3"/>
    <x v="2"/>
    <x v="5"/>
    <x v="3"/>
    <x v="19"/>
    <n v="125.99"/>
    <x v="4"/>
    <n v="881.93"/>
    <n v="75.593999999999994"/>
    <n v="529.1579999999999"/>
    <n v="7.69"/>
    <n v="345.08200000000005"/>
    <s v="No"/>
    <n v="0"/>
    <n v="345.08200000000005"/>
  </r>
  <r>
    <n v="19635"/>
    <n v="87909"/>
    <s v="Critical"/>
    <n v="3393"/>
    <x v="1125"/>
    <x v="0"/>
    <s v="United States"/>
    <s v="West"/>
    <s v="Washington"/>
    <s v="Pullman"/>
    <n v="99163"/>
    <d v="2015-02-14T00:00:00"/>
    <d v="2015-02-15T00:00:00"/>
    <s v="Regular Air"/>
    <x v="3"/>
    <x v="0"/>
    <x v="4"/>
    <x v="3"/>
    <x v="409"/>
    <n v="4.4800000000000004"/>
    <x v="22"/>
    <n v="85.12"/>
    <n v="2.2400000000000002"/>
    <n v="42.56"/>
    <n v="2.5"/>
    <n v="40.06"/>
    <s v="No"/>
    <n v="0"/>
    <n v="40.06"/>
  </r>
  <r>
    <n v="20624"/>
    <n v="87535"/>
    <s v="Low"/>
    <n v="3397"/>
    <x v="1126"/>
    <x v="2"/>
    <s v="United States"/>
    <s v="Central"/>
    <s v="Illinois"/>
    <s v="Danville"/>
    <n v="61832"/>
    <d v="2015-06-07T00:00:00"/>
    <d v="2015-06-09T00:00:00"/>
    <s v="Regular Air"/>
    <x v="2"/>
    <x v="0"/>
    <x v="8"/>
    <x v="3"/>
    <x v="219"/>
    <n v="1270.99"/>
    <x v="4"/>
    <n v="8896.93"/>
    <n v="635.495"/>
    <n v="4448.4650000000001"/>
    <n v="19.989999999999998"/>
    <n v="4428.4750000000004"/>
    <s v="No"/>
    <n v="0"/>
    <n v="4428.4750000000004"/>
  </r>
  <r>
    <n v="19842"/>
    <n v="87536"/>
    <s v="High"/>
    <n v="3397"/>
    <x v="1126"/>
    <x v="2"/>
    <s v="United States"/>
    <s v="Central"/>
    <s v="Illinois"/>
    <s v="Danville"/>
    <n v="61832"/>
    <d v="2015-03-11T00:00:00"/>
    <d v="2015-03-12T00:00:00"/>
    <s v="Regular Air"/>
    <x v="2"/>
    <x v="0"/>
    <x v="10"/>
    <x v="3"/>
    <x v="910"/>
    <n v="10.9"/>
    <x v="8"/>
    <n v="196.20000000000002"/>
    <n v="5.45"/>
    <n v="98.100000000000009"/>
    <n v="7.46"/>
    <n v="90.640000000000015"/>
    <s v="No"/>
    <n v="0"/>
    <n v="90.640000000000015"/>
  </r>
  <r>
    <n v="19843"/>
    <n v="87536"/>
    <s v="High"/>
    <n v="3397"/>
    <x v="1126"/>
    <x v="2"/>
    <s v="United States"/>
    <s v="Central"/>
    <s v="Illinois"/>
    <s v="Danville"/>
    <n v="61832"/>
    <d v="2015-03-11T00:00:00"/>
    <d v="2015-03-12T00:00:00"/>
    <s v="Regular Air"/>
    <x v="2"/>
    <x v="2"/>
    <x v="5"/>
    <x v="4"/>
    <x v="145"/>
    <n v="7.99"/>
    <x v="2"/>
    <n v="175.78"/>
    <n v="4.7939999999999996"/>
    <n v="105.46799999999999"/>
    <n v="5.03"/>
    <n v="65.282000000000011"/>
    <s v="No"/>
    <n v="0"/>
    <n v="65.282000000000011"/>
  </r>
  <r>
    <n v="26208"/>
    <n v="87534"/>
    <s v="Not Specified"/>
    <n v="3399"/>
    <x v="1127"/>
    <x v="2"/>
    <s v="United States"/>
    <s v="Central"/>
    <s v="Illinois"/>
    <s v="Des Plaines"/>
    <n v="60016"/>
    <d v="2015-03-29T00:00:00"/>
    <d v="2015-03-31T00:00:00"/>
    <s v="Regular Air"/>
    <x v="2"/>
    <x v="0"/>
    <x v="0"/>
    <x v="2"/>
    <x v="908"/>
    <n v="11.97"/>
    <x v="29"/>
    <n v="59.85"/>
    <n v="5.9850000000000003"/>
    <n v="29.925000000000001"/>
    <n v="5.81"/>
    <n v="24.115000000000002"/>
    <s v="No"/>
    <n v="0"/>
    <n v="24.115000000000002"/>
  </r>
  <r>
    <n v="24911"/>
    <n v="87537"/>
    <s v="Medium"/>
    <n v="3400"/>
    <x v="1128"/>
    <x v="1"/>
    <s v="United States"/>
    <s v="East"/>
    <s v="West Virginia"/>
    <s v="Fairmont"/>
    <n v="26554"/>
    <d v="2015-04-04T00:00:00"/>
    <d v="2015-04-04T00:00:00"/>
    <s v="Express Air"/>
    <x v="2"/>
    <x v="1"/>
    <x v="2"/>
    <x v="3"/>
    <x v="911"/>
    <n v="9.3800000000000008"/>
    <x v="41"/>
    <n v="140.70000000000002"/>
    <n v="4.6900000000000004"/>
    <n v="70.350000000000009"/>
    <n v="4.93"/>
    <n v="65.420000000000016"/>
    <s v="No"/>
    <n v="0"/>
    <n v="65.420000000000016"/>
  </r>
  <r>
    <n v="25914"/>
    <n v="87530"/>
    <s v="High"/>
    <n v="3403"/>
    <x v="1129"/>
    <x v="0"/>
    <s v="United States"/>
    <s v="West"/>
    <s v="Wyoming"/>
    <s v="Cheyenne"/>
    <n v="82001"/>
    <d v="2015-02-08T00:00:00"/>
    <d v="2015-02-11T00:00:00"/>
    <s v="Express Air"/>
    <x v="3"/>
    <x v="1"/>
    <x v="2"/>
    <x v="4"/>
    <x v="912"/>
    <n v="105.98"/>
    <x v="29"/>
    <n v="529.9"/>
    <n v="52.99"/>
    <n v="264.95"/>
    <n v="13.99"/>
    <n v="250.95999999999998"/>
    <s v="No"/>
    <n v="0"/>
    <n v="250.9599999999999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72223A-D0FD-401A-B2D6-01951BEEAB00}"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20:B124" firstHeaderRow="1" firstDataRow="1" firstDataCol="1"/>
  <pivotFields count="29">
    <pivotField showAll="0"/>
    <pivotField showAll="0"/>
    <pivotField showAll="0"/>
    <pivotField showAll="0"/>
    <pivotField showAll="0"/>
    <pivotField showAll="0">
      <items count="5">
        <item x="2"/>
        <item x="1"/>
        <item x="3"/>
        <item x="0"/>
        <item t="default"/>
      </items>
    </pivotField>
    <pivotField showAll="0"/>
    <pivotField showAll="0"/>
    <pivotField showAll="0"/>
    <pivotField showAll="0"/>
    <pivotField showAll="0"/>
    <pivotField numFmtId="14" showAll="0"/>
    <pivotField numFmtId="14" showAll="0"/>
    <pivotField showAll="0"/>
    <pivotField showAll="0"/>
    <pivotField axis="axisRow" showAll="0">
      <items count="4">
        <item x="1"/>
        <item x="0"/>
        <item x="2"/>
        <item t="default"/>
      </items>
    </pivotField>
    <pivotField showAll="0"/>
    <pivotField showAll="0"/>
    <pivotField showAll="0"/>
    <pivotField numFmtId="44" showAll="0"/>
    <pivotField showAll="0"/>
    <pivotField numFmtId="44" showAll="0"/>
    <pivotField numFmtId="44" showAll="0"/>
    <pivotField numFmtId="44" showAll="0"/>
    <pivotField numFmtId="44" showAll="0"/>
    <pivotField numFmtId="44" showAll="0"/>
    <pivotField showAll="0"/>
    <pivotField dataField="1" numFmtId="44" showAll="0"/>
    <pivotField numFmtId="44" showAll="0"/>
  </pivotFields>
  <rowFields count="1">
    <field x="15"/>
  </rowFields>
  <rowItems count="4">
    <i>
      <x/>
    </i>
    <i>
      <x v="1"/>
    </i>
    <i>
      <x v="2"/>
    </i>
    <i t="grand">
      <x/>
    </i>
  </rowItems>
  <colItems count="1">
    <i/>
  </colItems>
  <dataFields count="1">
    <dataField name="Sum of Returned value" fld="27" baseField="0" baseItem="0"/>
  </dataFields>
  <formats count="11">
    <format dxfId="32">
      <pivotArea type="all" dataOnly="0" outline="0" fieldPosition="0"/>
    </format>
    <format dxfId="31">
      <pivotArea outline="0" collapsedLevelsAreSubtotals="1" fieldPosition="0"/>
    </format>
    <format dxfId="30">
      <pivotArea field="5" type="button" dataOnly="0" labelOnly="1" outline="0"/>
    </format>
    <format dxfId="29">
      <pivotArea dataOnly="0" labelOnly="1" grandRow="1" outline="0" fieldPosition="0"/>
    </format>
    <format dxfId="28">
      <pivotArea dataOnly="0" labelOnly="1" outline="0" axis="axisValues" fieldPosition="0"/>
    </format>
    <format dxfId="27">
      <pivotArea type="all" dataOnly="0" outline="0" fieldPosition="0"/>
    </format>
    <format dxfId="26">
      <pivotArea outline="0" collapsedLevelsAreSubtotals="1" fieldPosition="0"/>
    </format>
    <format dxfId="25">
      <pivotArea field="5" type="button" dataOnly="0" labelOnly="1" outline="0"/>
    </format>
    <format dxfId="24">
      <pivotArea dataOnly="0" labelOnly="1" grandRow="1" outline="0" fieldPosition="0"/>
    </format>
    <format dxfId="23">
      <pivotArea dataOnly="0" labelOnly="1" outline="0" axis="axisValues" fieldPosition="0"/>
    </format>
    <format dxfId="2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DECA080-724F-4A40-BC28-962D78ECE4A5}"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9:H24" firstHeaderRow="0" firstDataRow="1" firstDataCol="1"/>
  <pivotFields count="29">
    <pivotField showAll="0"/>
    <pivotField showAll="0"/>
    <pivotField showAll="0"/>
    <pivotField showAll="0"/>
    <pivotField showAll="0"/>
    <pivotField showAll="0">
      <items count="5">
        <item x="2"/>
        <item x="1"/>
        <item x="3"/>
        <item x="0"/>
        <item t="default"/>
      </items>
    </pivotField>
    <pivotField showAll="0"/>
    <pivotField showAll="0"/>
    <pivotField showAll="0"/>
    <pivotField showAll="0"/>
    <pivotField showAll="0"/>
    <pivotField numFmtId="14" showAll="0"/>
    <pivotField numFmtId="14" showAll="0"/>
    <pivotField showAll="0"/>
    <pivotField axis="axisRow" showAll="0">
      <items count="5">
        <item x="3"/>
        <item x="0"/>
        <item x="1"/>
        <item x="2"/>
        <item t="default"/>
      </items>
    </pivotField>
    <pivotField showAll="0">
      <items count="4">
        <item x="1"/>
        <item x="0"/>
        <item x="2"/>
        <item t="default"/>
      </items>
    </pivotField>
    <pivotField showAll="0">
      <items count="18">
        <item x="15"/>
        <item x="8"/>
        <item x="14"/>
        <item x="1"/>
        <item x="13"/>
        <item x="16"/>
        <item x="4"/>
        <item x="9"/>
        <item x="2"/>
        <item x="6"/>
        <item x="7"/>
        <item x="0"/>
        <item x="3"/>
        <item x="12"/>
        <item x="10"/>
        <item x="11"/>
        <item x="5"/>
        <item t="default"/>
      </items>
    </pivotField>
    <pivotField showAll="0"/>
    <pivotField showAll="0"/>
    <pivotField numFmtId="44" showAll="0"/>
    <pivotField showAll="0"/>
    <pivotField dataField="1" numFmtId="44" showAll="0"/>
    <pivotField numFmtId="44" showAll="0"/>
    <pivotField numFmtId="44" showAll="0"/>
    <pivotField numFmtId="44" showAll="0"/>
    <pivotField numFmtId="44" showAll="0"/>
    <pivotField showAll="0"/>
    <pivotField numFmtId="44" showAll="0"/>
    <pivotField dataField="1" numFmtId="44" showAll="0"/>
  </pivotFields>
  <rowFields count="1">
    <field x="14"/>
  </rowFields>
  <rowItems count="5">
    <i>
      <x/>
    </i>
    <i>
      <x v="1"/>
    </i>
    <i>
      <x v="2"/>
    </i>
    <i>
      <x v="3"/>
    </i>
    <i t="grand">
      <x/>
    </i>
  </rowItems>
  <colFields count="1">
    <field x="-2"/>
  </colFields>
  <colItems count="2">
    <i>
      <x/>
    </i>
    <i i="1">
      <x v="1"/>
    </i>
  </colItems>
  <dataFields count="2">
    <dataField name="Sum of Sales" fld="21" baseField="0" baseItem="0"/>
    <dataField name="Sum of Actual Profit" fld="28" baseField="0" baseItem="0" numFmtId="44"/>
  </dataFields>
  <formats count="11">
    <format dxfId="43">
      <pivotArea type="all" dataOnly="0" outline="0" fieldPosition="0"/>
    </format>
    <format dxfId="42">
      <pivotArea outline="0" collapsedLevelsAreSubtotals="1" fieldPosition="0"/>
    </format>
    <format dxfId="41">
      <pivotArea field="5" type="button" dataOnly="0" labelOnly="1" outline="0"/>
    </format>
    <format dxfId="40">
      <pivotArea dataOnly="0" labelOnly="1" grandRow="1" outline="0" fieldPosition="0"/>
    </format>
    <format dxfId="39">
      <pivotArea dataOnly="0" labelOnly="1" outline="0" axis="axisValues" fieldPosition="0"/>
    </format>
    <format dxfId="38">
      <pivotArea type="all" dataOnly="0" outline="0" fieldPosition="0"/>
    </format>
    <format dxfId="37">
      <pivotArea outline="0" collapsedLevelsAreSubtotals="1" fieldPosition="0"/>
    </format>
    <format dxfId="36">
      <pivotArea field="5" type="button" dataOnly="0" labelOnly="1" outline="0"/>
    </format>
    <format dxfId="35">
      <pivotArea dataOnly="0" labelOnly="1" grandRow="1" outline="0" fieldPosition="0"/>
    </format>
    <format dxfId="34">
      <pivotArea dataOnly="0" labelOnly="1" outline="0" axis="axisValues" fieldPosition="0"/>
    </format>
    <format dxfId="3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F0ECF6-4A8E-4315-9F12-3D7586876431}"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Product (sub-)category">
  <location ref="E47:F52" firstHeaderRow="1" firstDataRow="1" firstDataCol="1"/>
  <pivotFields count="29">
    <pivotField showAll="0"/>
    <pivotField showAll="0"/>
    <pivotField showAll="0"/>
    <pivotField showAll="0"/>
    <pivotField showAll="0"/>
    <pivotField showAll="0">
      <items count="5">
        <item x="2"/>
        <item x="1"/>
        <item x="3"/>
        <item x="0"/>
        <item t="default"/>
      </items>
    </pivotField>
    <pivotField showAll="0"/>
    <pivotField showAll="0"/>
    <pivotField showAll="0"/>
    <pivotField showAll="0"/>
    <pivotField showAll="0"/>
    <pivotField numFmtId="14" showAll="0"/>
    <pivotField numFmtId="14" showAll="0"/>
    <pivotField showAll="0"/>
    <pivotField axis="axisRow" showAll="0">
      <items count="5">
        <item x="3"/>
        <item x="0"/>
        <item x="1"/>
        <item x="2"/>
        <item t="default"/>
      </items>
    </pivotField>
    <pivotField showAll="0">
      <items count="4">
        <item x="1"/>
        <item x="0"/>
        <item x="2"/>
        <item t="default"/>
      </items>
    </pivotField>
    <pivotField showAll="0">
      <items count="18">
        <item x="15"/>
        <item x="8"/>
        <item x="14"/>
        <item x="1"/>
        <item x="13"/>
        <item x="16"/>
        <item x="4"/>
        <item x="9"/>
        <item x="2"/>
        <item x="6"/>
        <item x="7"/>
        <item x="0"/>
        <item x="3"/>
        <item x="12"/>
        <item x="10"/>
        <item x="11"/>
        <item x="5"/>
        <item t="default"/>
      </items>
    </pivotField>
    <pivotField showAll="0"/>
    <pivotField showAll="0"/>
    <pivotField numFmtId="44" showAll="0"/>
    <pivotField showAll="0"/>
    <pivotField numFmtId="44" showAll="0"/>
    <pivotField numFmtId="44" showAll="0"/>
    <pivotField dataField="1" numFmtId="44" showAll="0"/>
    <pivotField numFmtId="44" showAll="0"/>
    <pivotField numFmtId="44" showAll="0"/>
    <pivotField showAll="0"/>
    <pivotField numFmtId="44" showAll="0"/>
    <pivotField numFmtId="44" showAll="0"/>
  </pivotFields>
  <rowFields count="1">
    <field x="14"/>
  </rowFields>
  <rowItems count="5">
    <i>
      <x/>
    </i>
    <i>
      <x v="1"/>
    </i>
    <i>
      <x v="2"/>
    </i>
    <i>
      <x v="3"/>
    </i>
    <i t="grand">
      <x/>
    </i>
  </rowItems>
  <colItems count="1">
    <i/>
  </colItems>
  <dataFields count="1">
    <dataField name="Sum of Total cost except shipping" fld="23" baseField="0" baseItem="0"/>
  </dataFields>
  <formats count="11">
    <format dxfId="65">
      <pivotArea type="all" dataOnly="0" outline="0" fieldPosition="0"/>
    </format>
    <format dxfId="64">
      <pivotArea outline="0" collapsedLevelsAreSubtotals="1" fieldPosition="0"/>
    </format>
    <format dxfId="63">
      <pivotArea field="5" type="button" dataOnly="0" labelOnly="1" outline="0"/>
    </format>
    <format dxfId="62">
      <pivotArea dataOnly="0" labelOnly="1" grandRow="1" outline="0" fieldPosition="0"/>
    </format>
    <format dxfId="61">
      <pivotArea dataOnly="0" labelOnly="1" outline="0" axis="axisValues" fieldPosition="0"/>
    </format>
    <format dxfId="60">
      <pivotArea type="all" dataOnly="0" outline="0" fieldPosition="0"/>
    </format>
    <format dxfId="59">
      <pivotArea outline="0" collapsedLevelsAreSubtotals="1" fieldPosition="0"/>
    </format>
    <format dxfId="58">
      <pivotArea field="5" type="button" dataOnly="0" labelOnly="1" outline="0"/>
    </format>
    <format dxfId="57">
      <pivotArea dataOnly="0" labelOnly="1" grandRow="1" outline="0" fieldPosition="0"/>
    </format>
    <format dxfId="56">
      <pivotArea dataOnly="0" labelOnly="1" outline="0" axis="axisValues" fieldPosition="0"/>
    </format>
    <format dxfId="5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8D39E7B-61BE-4F22-B954-66CA81121074}"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Manager">
  <location ref="E120:F125" firstHeaderRow="1" firstDataRow="1" firstDataCol="1"/>
  <pivotFields count="29">
    <pivotField showAll="0"/>
    <pivotField showAll="0"/>
    <pivotField showAll="0"/>
    <pivotField showAll="0"/>
    <pivotField showAll="0"/>
    <pivotField axis="axisRow" showAll="0" sortType="descending">
      <items count="5">
        <item x="2"/>
        <item x="1"/>
        <item x="3"/>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14" showAll="0"/>
    <pivotField numFmtId="14" showAll="0"/>
    <pivotField showAll="0"/>
    <pivotField showAll="0"/>
    <pivotField showAll="0"/>
    <pivotField showAll="0"/>
    <pivotField showAll="0"/>
    <pivotField showAll="0"/>
    <pivotField numFmtId="44" showAll="0"/>
    <pivotField showAll="0"/>
    <pivotField numFmtId="44" showAll="0"/>
    <pivotField numFmtId="44" showAll="0"/>
    <pivotField numFmtId="44" showAll="0"/>
    <pivotField numFmtId="44" showAll="0"/>
    <pivotField numFmtId="44" showAll="0"/>
    <pivotField showAll="0"/>
    <pivotField dataField="1" numFmtId="44" showAll="0"/>
    <pivotField numFmtId="44" showAll="0"/>
  </pivotFields>
  <rowFields count="1">
    <field x="5"/>
  </rowFields>
  <rowItems count="5">
    <i>
      <x v="3"/>
    </i>
    <i>
      <x v="1"/>
    </i>
    <i>
      <x/>
    </i>
    <i>
      <x v="2"/>
    </i>
    <i t="grand">
      <x/>
    </i>
  </rowItems>
  <colItems count="1">
    <i/>
  </colItems>
  <dataFields count="1">
    <dataField name="Sum of Returned value" fld="27" baseField="0" baseItem="0"/>
  </dataFields>
  <formats count="11">
    <format dxfId="76">
      <pivotArea type="all" dataOnly="0" outline="0" fieldPosition="0"/>
    </format>
    <format dxfId="75">
      <pivotArea outline="0" collapsedLevelsAreSubtotals="1" fieldPosition="0"/>
    </format>
    <format dxfId="74">
      <pivotArea field="5" type="button" dataOnly="0" labelOnly="1" outline="0" axis="axisRow" fieldPosition="0"/>
    </format>
    <format dxfId="73">
      <pivotArea dataOnly="0" labelOnly="1" grandRow="1" outline="0" fieldPosition="0"/>
    </format>
    <format dxfId="72">
      <pivotArea dataOnly="0" labelOnly="1" outline="0" axis="axisValues" fieldPosition="0"/>
    </format>
    <format dxfId="71">
      <pivotArea type="all" dataOnly="0" outline="0" fieldPosition="0"/>
    </format>
    <format dxfId="70">
      <pivotArea outline="0" collapsedLevelsAreSubtotals="1" fieldPosition="0"/>
    </format>
    <format dxfId="69">
      <pivotArea field="5" type="button" dataOnly="0" labelOnly="1" outline="0" axis="axisRow" fieldPosition="0"/>
    </format>
    <format dxfId="68">
      <pivotArea dataOnly="0" labelOnly="1" grandRow="1" outline="0" fieldPosition="0"/>
    </format>
    <format dxfId="67">
      <pivotArea dataOnly="0" labelOnly="1" outline="0" axis="axisValues" fieldPosition="0"/>
    </format>
    <format dxfId="66">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C9B9177-8491-445D-9255-350421C28E4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9:C40" firstHeaderRow="0" firstDataRow="1" firstDataCol="1"/>
  <pivotFields count="29">
    <pivotField showAll="0"/>
    <pivotField showAll="0"/>
    <pivotField showAll="0"/>
    <pivotField showAll="0"/>
    <pivotField showAll="0"/>
    <pivotField showAll="0">
      <items count="5">
        <item x="2"/>
        <item x="1"/>
        <item x="3"/>
        <item x="0"/>
        <item t="default"/>
      </items>
    </pivotField>
    <pivotField showAll="0"/>
    <pivotField showAll="0"/>
    <pivotField showAll="0"/>
    <pivotField showAll="0"/>
    <pivotField showAll="0"/>
    <pivotField numFmtId="14" showAll="0"/>
    <pivotField numFmtId="14" showAll="0"/>
    <pivotField showAll="0"/>
    <pivotField showAll="0"/>
    <pivotField axis="axisRow" showAll="0">
      <items count="4">
        <item x="1"/>
        <item x="0"/>
        <item x="2"/>
        <item t="default"/>
      </items>
    </pivotField>
    <pivotField axis="axisRow" showAll="0">
      <items count="18">
        <item x="15"/>
        <item x="8"/>
        <item x="14"/>
        <item x="1"/>
        <item x="13"/>
        <item x="16"/>
        <item x="4"/>
        <item x="9"/>
        <item x="2"/>
        <item x="6"/>
        <item x="7"/>
        <item x="0"/>
        <item x="3"/>
        <item x="12"/>
        <item x="10"/>
        <item x="11"/>
        <item x="5"/>
        <item t="default"/>
      </items>
    </pivotField>
    <pivotField showAll="0"/>
    <pivotField showAll="0"/>
    <pivotField numFmtId="44" showAll="0"/>
    <pivotField showAll="0"/>
    <pivotField dataField="1" numFmtId="44" showAll="0"/>
    <pivotField numFmtId="44" showAll="0"/>
    <pivotField numFmtId="44" showAll="0"/>
    <pivotField numFmtId="44" showAll="0"/>
    <pivotField numFmtId="44" showAll="0"/>
    <pivotField showAll="0"/>
    <pivotField numFmtId="44" showAll="0"/>
    <pivotField dataField="1" numFmtId="44" showAll="0"/>
  </pivotFields>
  <rowFields count="2">
    <field x="15"/>
    <field x="16"/>
  </rowFields>
  <rowItems count="21">
    <i>
      <x/>
    </i>
    <i r="1">
      <x v="2"/>
    </i>
    <i r="1">
      <x v="3"/>
    </i>
    <i r="1">
      <x v="8"/>
    </i>
    <i r="1">
      <x v="15"/>
    </i>
    <i>
      <x v="1"/>
    </i>
    <i r="1">
      <x/>
    </i>
    <i r="1">
      <x v="1"/>
    </i>
    <i r="1">
      <x v="6"/>
    </i>
    <i r="1">
      <x v="7"/>
    </i>
    <i r="1">
      <x v="10"/>
    </i>
    <i r="1">
      <x v="11"/>
    </i>
    <i r="1">
      <x v="12"/>
    </i>
    <i r="1">
      <x v="13"/>
    </i>
    <i r="1">
      <x v="14"/>
    </i>
    <i>
      <x v="2"/>
    </i>
    <i r="1">
      <x v="4"/>
    </i>
    <i r="1">
      <x v="5"/>
    </i>
    <i r="1">
      <x v="9"/>
    </i>
    <i r="1">
      <x v="16"/>
    </i>
    <i t="grand">
      <x/>
    </i>
  </rowItems>
  <colFields count="1">
    <field x="-2"/>
  </colFields>
  <colItems count="2">
    <i>
      <x/>
    </i>
    <i i="1">
      <x v="1"/>
    </i>
  </colItems>
  <dataFields count="2">
    <dataField name="Sum of Sales" fld="21" baseField="0" baseItem="0"/>
    <dataField name="Sum of Actual Profit" fld="28" baseField="0" baseItem="0" numFmtId="44"/>
  </dataFields>
  <formats count="11">
    <format dxfId="87">
      <pivotArea type="all" dataOnly="0" outline="0" fieldPosition="0"/>
    </format>
    <format dxfId="86">
      <pivotArea outline="0" collapsedLevelsAreSubtotals="1" fieldPosition="0"/>
    </format>
    <format dxfId="85">
      <pivotArea field="5" type="button" dataOnly="0" labelOnly="1" outline="0"/>
    </format>
    <format dxfId="84">
      <pivotArea dataOnly="0" labelOnly="1" grandRow="1" outline="0" fieldPosition="0"/>
    </format>
    <format dxfId="83">
      <pivotArea dataOnly="0" labelOnly="1" outline="0" axis="axisValues" fieldPosition="0"/>
    </format>
    <format dxfId="82">
      <pivotArea type="all" dataOnly="0" outline="0" fieldPosition="0"/>
    </format>
    <format dxfId="81">
      <pivotArea outline="0" collapsedLevelsAreSubtotals="1" fieldPosition="0"/>
    </format>
    <format dxfId="80">
      <pivotArea field="5" type="button" dataOnly="0" labelOnly="1" outline="0"/>
    </format>
    <format dxfId="79">
      <pivotArea dataOnly="0" labelOnly="1" grandRow="1" outline="0" fieldPosition="0"/>
    </format>
    <format dxfId="78">
      <pivotArea dataOnly="0" labelOnly="1" outline="0" axis="axisValues" fieldPosition="0"/>
    </format>
    <format dxfId="7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4E40D4-83F7-4E63-8E4C-50CF4B66FB18}"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Product container">
  <location ref="A103:B111" firstHeaderRow="1" firstDataRow="1" firstDataCol="1"/>
  <pivotFields count="29">
    <pivotField showAll="0"/>
    <pivotField showAll="0"/>
    <pivotField showAll="0"/>
    <pivotField showAll="0"/>
    <pivotField showAll="0"/>
    <pivotField showAll="0">
      <items count="5">
        <item x="2"/>
        <item x="1"/>
        <item x="3"/>
        <item x="0"/>
        <item t="default"/>
      </items>
    </pivotField>
    <pivotField showAll="0"/>
    <pivotField showAll="0"/>
    <pivotField showAll="0"/>
    <pivotField showAll="0"/>
    <pivotField showAll="0"/>
    <pivotField numFmtId="14" showAll="0"/>
    <pivotField numFmtId="14" showAll="0"/>
    <pivotField showAll="0"/>
    <pivotField showAll="0"/>
    <pivotField showAll="0"/>
    <pivotField showAll="0"/>
    <pivotField axis="axisRow" showAll="0">
      <items count="8">
        <item x="5"/>
        <item x="1"/>
        <item x="6"/>
        <item x="4"/>
        <item x="3"/>
        <item x="2"/>
        <item x="0"/>
        <item t="default"/>
      </items>
    </pivotField>
    <pivotField showAll="0"/>
    <pivotField numFmtId="44" showAll="0"/>
    <pivotField showAll="0"/>
    <pivotField numFmtId="44" showAll="0"/>
    <pivotField numFmtId="44" showAll="0"/>
    <pivotField numFmtId="44" showAll="0"/>
    <pivotField dataField="1" numFmtId="44" showAll="0"/>
    <pivotField numFmtId="44" showAll="0"/>
    <pivotField showAll="0"/>
    <pivotField numFmtId="44" showAll="0"/>
    <pivotField numFmtId="44" showAll="0"/>
  </pivotFields>
  <rowFields count="1">
    <field x="17"/>
  </rowFields>
  <rowItems count="8">
    <i>
      <x/>
    </i>
    <i>
      <x v="1"/>
    </i>
    <i>
      <x v="2"/>
    </i>
    <i>
      <x v="3"/>
    </i>
    <i>
      <x v="4"/>
    </i>
    <i>
      <x v="5"/>
    </i>
    <i>
      <x v="6"/>
    </i>
    <i t="grand">
      <x/>
    </i>
  </rowItems>
  <colItems count="1">
    <i/>
  </colItems>
  <dataFields count="1">
    <dataField name="Average of Shipping Cost" fld="24" subtotal="average" baseField="17" baseItem="2"/>
  </dataFields>
  <formats count="11">
    <format dxfId="98">
      <pivotArea type="all" dataOnly="0" outline="0" fieldPosition="0"/>
    </format>
    <format dxfId="97">
      <pivotArea outline="0" collapsedLevelsAreSubtotals="1" fieldPosition="0"/>
    </format>
    <format dxfId="96">
      <pivotArea field="5" type="button" dataOnly="0" labelOnly="1" outline="0"/>
    </format>
    <format dxfId="95">
      <pivotArea dataOnly="0" labelOnly="1" grandRow="1" outline="0" fieldPosition="0"/>
    </format>
    <format dxfId="94">
      <pivotArea dataOnly="0" labelOnly="1" outline="0" axis="axisValues" fieldPosition="0"/>
    </format>
    <format dxfId="93">
      <pivotArea type="all" dataOnly="0" outline="0" fieldPosition="0"/>
    </format>
    <format dxfId="92">
      <pivotArea outline="0" collapsedLevelsAreSubtotals="1" fieldPosition="0"/>
    </format>
    <format dxfId="91">
      <pivotArea field="5" type="button" dataOnly="0" labelOnly="1" outline="0"/>
    </format>
    <format dxfId="90">
      <pivotArea dataOnly="0" labelOnly="1" grandRow="1" outline="0" fieldPosition="0"/>
    </format>
    <format dxfId="89">
      <pivotArea dataOnly="0" labelOnly="1" outline="0" axis="axisValues" fieldPosition="0"/>
    </format>
    <format dxfId="88">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3492D3A-6FEC-436B-BCA8-8AF3FED8F8BC}"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Product name">
  <location ref="A128:B144" firstHeaderRow="1" firstDataRow="1" firstDataCol="1"/>
  <pivotFields count="29">
    <pivotField showAll="0"/>
    <pivotField showAll="0"/>
    <pivotField showAll="0"/>
    <pivotField showAll="0"/>
    <pivotField showAll="0"/>
    <pivotField showAll="0">
      <items count="5">
        <item x="2"/>
        <item x="1"/>
        <item x="3"/>
        <item x="0"/>
        <item t="default"/>
      </items>
    </pivotField>
    <pivotField showAll="0"/>
    <pivotField showAll="0"/>
    <pivotField showAll="0"/>
    <pivotField showAll="0"/>
    <pivotField showAll="0"/>
    <pivotField numFmtId="14" showAll="0"/>
    <pivotField numFmtId="14" showAll="0"/>
    <pivotField showAll="0"/>
    <pivotField showAll="0"/>
    <pivotField showAll="0"/>
    <pivotField showAll="0"/>
    <pivotField showAll="0"/>
    <pivotField axis="axisRow" showAll="0" measureFilter="1" sortType="descending">
      <items count="914">
        <item x="878"/>
        <item x="526"/>
        <item x="448"/>
        <item x="598"/>
        <item x="61"/>
        <item x="525"/>
        <item x="686"/>
        <item x="300"/>
        <item x="888"/>
        <item x="256"/>
        <item x="371"/>
        <item x="619"/>
        <item x="183"/>
        <item x="160"/>
        <item x="187"/>
        <item x="230"/>
        <item x="186"/>
        <item x="44"/>
        <item x="905"/>
        <item x="350"/>
        <item x="363"/>
        <item x="100"/>
        <item x="114"/>
        <item x="705"/>
        <item x="876"/>
        <item x="710"/>
        <item x="497"/>
        <item x="658"/>
        <item x="247"/>
        <item x="164"/>
        <item x="97"/>
        <item x="628"/>
        <item x="580"/>
        <item x="852"/>
        <item x="454"/>
        <item x="32"/>
        <item x="322"/>
        <item x="377"/>
        <item x="50"/>
        <item x="38"/>
        <item x="617"/>
        <item x="571"/>
        <item x="264"/>
        <item x="24"/>
        <item x="785"/>
        <item x="58"/>
        <item x="596"/>
        <item x="667"/>
        <item x="752"/>
        <item x="246"/>
        <item x="140"/>
        <item x="167"/>
        <item x="618"/>
        <item x="245"/>
        <item x="819"/>
        <item x="717"/>
        <item x="615"/>
        <item x="181"/>
        <item x="842"/>
        <item x="501"/>
        <item x="201"/>
        <item x="252"/>
        <item x="612"/>
        <item x="224"/>
        <item x="771"/>
        <item x="824"/>
        <item x="141"/>
        <item x="337"/>
        <item x="134"/>
        <item x="427"/>
        <item x="321"/>
        <item x="163"/>
        <item x="351"/>
        <item x="241"/>
        <item x="457"/>
        <item x="324"/>
        <item x="719"/>
        <item x="146"/>
        <item x="810"/>
        <item x="500"/>
        <item x="255"/>
        <item x="701"/>
        <item x="517"/>
        <item x="873"/>
        <item x="93"/>
        <item x="237"/>
        <item x="135"/>
        <item x="597"/>
        <item x="722"/>
        <item x="243"/>
        <item x="782"/>
        <item x="47"/>
        <item x="120"/>
        <item x="437"/>
        <item x="59"/>
        <item x="568"/>
        <item x="232"/>
        <item x="344"/>
        <item x="248"/>
        <item x="380"/>
        <item x="208"/>
        <item x="373"/>
        <item x="609"/>
        <item x="485"/>
        <item x="506"/>
        <item x="13"/>
        <item x="378"/>
        <item x="514"/>
        <item x="206"/>
        <item x="775"/>
        <item x="409"/>
        <item x="152"/>
        <item x="443"/>
        <item x="87"/>
        <item x="43"/>
        <item x="306"/>
        <item x="770"/>
        <item x="874"/>
        <item x="23"/>
        <item x="616"/>
        <item x="673"/>
        <item x="343"/>
        <item x="52"/>
        <item x="613"/>
        <item x="244"/>
        <item x="317"/>
        <item x="421"/>
        <item x="675"/>
        <item x="556"/>
        <item x="585"/>
        <item x="543"/>
        <item x="200"/>
        <item x="508"/>
        <item x="805"/>
        <item x="41"/>
        <item x="413"/>
        <item x="801"/>
        <item x="465"/>
        <item x="277"/>
        <item x="31"/>
        <item x="906"/>
        <item x="498"/>
        <item x="550"/>
        <item x="57"/>
        <item x="833"/>
        <item x="116"/>
        <item x="86"/>
        <item x="477"/>
        <item x="621"/>
        <item x="53"/>
        <item x="562"/>
        <item x="429"/>
        <item x="370"/>
        <item x="841"/>
        <item x="151"/>
        <item x="523"/>
        <item x="341"/>
        <item x="546"/>
        <item x="602"/>
        <item x="331"/>
        <item x="566"/>
        <item x="787"/>
        <item x="385"/>
        <item x="509"/>
        <item x="644"/>
        <item x="285"/>
        <item x="349"/>
        <item x="778"/>
        <item x="428"/>
        <item x="818"/>
        <item x="286"/>
        <item x="51"/>
        <item x="49"/>
        <item x="723"/>
        <item x="76"/>
        <item x="313"/>
        <item x="653"/>
        <item x="647"/>
        <item x="312"/>
        <item x="583"/>
        <item x="145"/>
        <item x="156"/>
        <item x="866"/>
        <item x="880"/>
        <item x="112"/>
        <item x="729"/>
        <item x="218"/>
        <item x="687"/>
        <item x="679"/>
        <item x="697"/>
        <item x="178"/>
        <item x="754"/>
        <item x="821"/>
        <item x="480"/>
        <item x="452"/>
        <item x="404"/>
        <item x="432"/>
        <item x="345"/>
        <item x="694"/>
        <item x="731"/>
        <item x="708"/>
        <item x="772"/>
        <item x="765"/>
        <item x="548"/>
        <item x="577"/>
        <item x="228"/>
        <item x="115"/>
        <item x="648"/>
        <item x="249"/>
        <item x="553"/>
        <item x="395"/>
        <item x="670"/>
        <item x="133"/>
        <item x="325"/>
        <item x="703"/>
        <item x="651"/>
        <item x="482"/>
        <item x="808"/>
        <item x="290"/>
        <item x="692"/>
        <item x="632"/>
        <item x="77"/>
        <item x="292"/>
        <item x="666"/>
        <item x="551"/>
        <item x="467"/>
        <item x="446"/>
        <item x="415"/>
        <item x="216"/>
        <item x="18"/>
        <item x="199"/>
        <item x="747"/>
        <item x="495"/>
        <item x="895"/>
        <item x="872"/>
        <item x="802"/>
        <item x="198"/>
        <item x="654"/>
        <item x="354"/>
        <item x="484"/>
        <item x="236"/>
        <item x="359"/>
        <item x="638"/>
        <item x="401"/>
        <item x="830"/>
        <item x="266"/>
        <item x="214"/>
        <item x="488"/>
        <item x="257"/>
        <item x="393"/>
        <item x="273"/>
        <item x="910"/>
        <item x="347"/>
        <item x="834"/>
        <item x="274"/>
        <item x="776"/>
        <item x="739"/>
        <item x="11"/>
        <item x="563"/>
        <item x="2"/>
        <item x="799"/>
        <item x="226"/>
        <item x="877"/>
        <item x="144"/>
        <item x="828"/>
        <item x="294"/>
        <item x="798"/>
        <item x="499"/>
        <item x="756"/>
        <item x="353"/>
        <item x="777"/>
        <item x="165"/>
        <item x="725"/>
        <item x="811"/>
        <item x="117"/>
        <item x="54"/>
        <item x="332"/>
        <item x="463"/>
        <item x="900"/>
        <item x="773"/>
        <item x="288"/>
        <item x="364"/>
        <item x="367"/>
        <item x="33"/>
        <item x="27"/>
        <item x="581"/>
        <item x="483"/>
        <item x="191"/>
        <item x="55"/>
        <item x="533"/>
        <item x="72"/>
        <item x="698"/>
        <item x="384"/>
        <item x="128"/>
        <item x="342"/>
        <item x="911"/>
        <item x="304"/>
        <item x="105"/>
        <item x="561"/>
        <item x="16"/>
        <item x="657"/>
        <item x="518"/>
        <item x="336"/>
        <item x="789"/>
        <item x="60"/>
        <item x="740"/>
        <item x="605"/>
        <item x="109"/>
        <item x="593"/>
        <item x="148"/>
        <item x="809"/>
        <item x="143"/>
        <item x="436"/>
        <item x="261"/>
        <item x="271"/>
        <item x="592"/>
        <item x="423"/>
        <item x="510"/>
        <item x="319"/>
        <item x="386"/>
        <item x="440"/>
        <item x="450"/>
        <item x="636"/>
        <item x="326"/>
        <item x="864"/>
        <item x="358"/>
        <item x="783"/>
        <item x="557"/>
        <item x="283"/>
        <item x="268"/>
        <item x="159"/>
        <item x="642"/>
        <item x="643"/>
        <item x="275"/>
        <item x="794"/>
        <item x="88"/>
        <item x="829"/>
        <item x="560"/>
        <item x="745"/>
        <item x="104"/>
        <item x="396"/>
        <item x="171"/>
        <item x="496"/>
        <item x="434"/>
        <item x="535"/>
        <item x="80"/>
        <item x="233"/>
        <item x="896"/>
        <item x="473"/>
        <item x="219"/>
        <item x="599"/>
        <item x="764"/>
        <item x="420"/>
        <item x="882"/>
        <item x="538"/>
        <item x="303"/>
        <item x="706"/>
        <item x="316"/>
        <item x="40"/>
        <item x="680"/>
        <item x="376"/>
        <item x="867"/>
        <item x="173"/>
        <item x="881"/>
        <item x="63"/>
        <item x="503"/>
        <item x="56"/>
        <item x="475"/>
        <item x="899"/>
        <item x="522"/>
        <item x="532"/>
        <item x="567"/>
        <item x="534"/>
        <item x="549"/>
        <item x="590"/>
        <item x="39"/>
        <item x="168"/>
        <item x="435"/>
        <item x="800"/>
        <item x="222"/>
        <item x="572"/>
        <item x="774"/>
        <item x="871"/>
        <item x="869"/>
        <item x="223"/>
        <item x="753"/>
        <item x="761"/>
        <item x="662"/>
        <item x="741"/>
        <item x="757"/>
        <item x="470"/>
        <item x="903"/>
        <item x="855"/>
        <item x="383"/>
        <item x="826"/>
        <item x="153"/>
        <item x="119"/>
        <item x="750"/>
        <item x="391"/>
        <item x="728"/>
        <item x="68"/>
        <item x="36"/>
        <item x="433"/>
        <item x="527"/>
        <item x="455"/>
        <item x="735"/>
        <item x="790"/>
        <item x="103"/>
        <item x="361"/>
        <item x="1"/>
        <item x="629"/>
        <item x="7"/>
        <item x="883"/>
        <item x="707"/>
        <item x="394"/>
        <item x="655"/>
        <item x="853"/>
        <item x="492"/>
        <item x="540"/>
        <item x="459"/>
        <item x="476"/>
        <item x="403"/>
        <item x="12"/>
        <item x="681"/>
        <item x="102"/>
        <item x="302"/>
        <item x="814"/>
        <item x="822"/>
        <item x="460"/>
        <item x="578"/>
        <item x="486"/>
        <item x="474"/>
        <item x="131"/>
        <item x="142"/>
        <item x="348"/>
        <item x="748"/>
        <item x="726"/>
        <item x="194"/>
        <item x="296"/>
        <item x="720"/>
        <item x="730"/>
        <item x="328"/>
        <item x="234"/>
        <item x="575"/>
        <item x="34"/>
        <item x="879"/>
        <item x="464"/>
        <item x="37"/>
        <item x="901"/>
        <item x="696"/>
        <item x="478"/>
        <item x="558"/>
        <item x="123"/>
        <item x="803"/>
        <item x="311"/>
        <item x="700"/>
        <item x="438"/>
        <item x="688"/>
        <item x="760"/>
        <item x="35"/>
        <item x="850"/>
        <item x="650"/>
        <item x="149"/>
        <item x="238"/>
        <item x="392"/>
        <item x="281"/>
        <item x="451"/>
        <item x="179"/>
        <item x="3"/>
        <item x="530"/>
        <item x="267"/>
        <item x="176"/>
        <item x="716"/>
        <item x="447"/>
        <item x="17"/>
        <item x="603"/>
        <item x="788"/>
        <item x="902"/>
        <item x="418"/>
        <item x="586"/>
        <item x="291"/>
        <item x="411"/>
        <item x="539"/>
        <item x="640"/>
        <item x="645"/>
        <item x="831"/>
        <item x="282"/>
        <item x="462"/>
        <item x="600"/>
        <item x="410"/>
        <item x="504"/>
        <item x="479"/>
        <item x="845"/>
        <item x="875"/>
        <item x="207"/>
        <item x="491"/>
        <item x="891"/>
        <item x="893"/>
        <item x="412"/>
        <item x="95"/>
        <item x="139"/>
        <item x="301"/>
        <item x="674"/>
        <item x="588"/>
        <item x="807"/>
        <item x="293"/>
        <item x="742"/>
        <item x="445"/>
        <item x="843"/>
        <item x="254"/>
        <item x="406"/>
        <item x="656"/>
        <item x="793"/>
        <item x="865"/>
        <item x="529"/>
        <item x="718"/>
        <item x="124"/>
        <item x="295"/>
        <item x="414"/>
        <item x="402"/>
        <item x="265"/>
        <item x="838"/>
        <item x="101"/>
        <item x="66"/>
        <item x="890"/>
        <item x="737"/>
        <item x="589"/>
        <item x="487"/>
        <item x="574"/>
        <item x="220"/>
        <item x="690"/>
        <item x="625"/>
        <item x="368"/>
        <item x="531"/>
        <item x="398"/>
        <item x="107"/>
        <item x="174"/>
        <item x="751"/>
        <item x="727"/>
        <item x="449"/>
        <item x="672"/>
        <item x="422"/>
        <item x="507"/>
        <item x="157"/>
        <item x="182"/>
        <item x="570"/>
        <item x="622"/>
        <item x="150"/>
        <item x="154"/>
        <item x="524"/>
        <item x="121"/>
        <item x="513"/>
        <item x="806"/>
        <item x="108"/>
        <item x="137"/>
        <item x="323"/>
        <item x="835"/>
        <item x="536"/>
        <item x="362"/>
        <item x="885"/>
        <item x="624"/>
        <item x="417"/>
        <item x="846"/>
        <item x="74"/>
        <item x="338"/>
        <item x="138"/>
        <item x="797"/>
        <item x="196"/>
        <item x="239"/>
        <item x="695"/>
        <item x="859"/>
        <item x="610"/>
        <item x="99"/>
        <item x="755"/>
        <item x="28"/>
        <item x="469"/>
        <item x="631"/>
        <item x="732"/>
        <item x="387"/>
        <item x="4"/>
        <item x="15"/>
        <item x="671"/>
        <item x="564"/>
        <item x="184"/>
        <item x="71"/>
        <item x="579"/>
        <item x="365"/>
        <item x="22"/>
        <item x="702"/>
        <item x="122"/>
        <item x="623"/>
        <item x="202"/>
        <item x="816"/>
        <item x="5"/>
        <item x="276"/>
        <item x="887"/>
        <item x="335"/>
        <item x="715"/>
        <item x="215"/>
        <item x="511"/>
        <item x="762"/>
        <item x="185"/>
        <item x="646"/>
        <item x="48"/>
        <item x="309"/>
        <item x="712"/>
        <item x="6"/>
        <item x="366"/>
        <item x="79"/>
        <item x="110"/>
        <item x="203"/>
        <item x="779"/>
        <item x="25"/>
        <item x="375"/>
        <item x="860"/>
        <item x="136"/>
        <item x="665"/>
        <item x="161"/>
        <item x="825"/>
        <item x="870"/>
        <item x="390"/>
        <item x="90"/>
        <item x="192"/>
        <item x="408"/>
        <item x="253"/>
        <item x="69"/>
        <item x="240"/>
        <item x="542"/>
        <item x="759"/>
        <item x="502"/>
        <item x="407"/>
        <item x="472"/>
        <item x="444"/>
        <item x="180"/>
        <item x="81"/>
        <item x="458"/>
        <item x="471"/>
        <item x="552"/>
        <item x="738"/>
        <item x="791"/>
        <item x="305"/>
        <item x="812"/>
        <item x="820"/>
        <item x="909"/>
        <item x="466"/>
        <item x="166"/>
        <item x="516"/>
        <item x="42"/>
        <item x="639"/>
        <item x="862"/>
        <item x="544"/>
        <item x="280"/>
        <item x="537"/>
        <item x="521"/>
        <item x="132"/>
        <item x="45"/>
        <item x="177"/>
        <item x="372"/>
        <item x="620"/>
        <item x="668"/>
        <item x="85"/>
        <item x="270"/>
        <item x="898"/>
        <item x="369"/>
        <item x="733"/>
        <item x="649"/>
        <item x="379"/>
        <item x="263"/>
        <item x="147"/>
        <item x="792"/>
        <item x="494"/>
        <item x="212"/>
        <item x="711"/>
        <item x="356"/>
        <item x="786"/>
        <item x="279"/>
        <item x="746"/>
        <item x="685"/>
        <item x="0"/>
        <item x="416"/>
        <item x="660"/>
        <item x="106"/>
        <item x="158"/>
        <item x="262"/>
        <item x="481"/>
        <item x="307"/>
        <item x="784"/>
        <item x="388"/>
        <item x="400"/>
        <item x="633"/>
        <item x="839"/>
        <item x="430"/>
        <item x="189"/>
        <item x="98"/>
        <item x="229"/>
        <item x="857"/>
        <item x="490"/>
        <item x="327"/>
        <item x="260"/>
        <item x="320"/>
        <item x="30"/>
        <item x="584"/>
        <item x="225"/>
        <item x="693"/>
        <item x="329"/>
        <item x="204"/>
        <item x="441"/>
        <item x="884"/>
        <item x="333"/>
        <item x="637"/>
        <item x="676"/>
        <item x="704"/>
        <item x="453"/>
        <item x="559"/>
        <item x="197"/>
        <item x="626"/>
        <item x="127"/>
        <item x="269"/>
        <item x="591"/>
        <item x="594"/>
        <item x="9"/>
        <item x="505"/>
        <item x="298"/>
        <item x="461"/>
        <item x="554"/>
        <item x="908"/>
        <item x="360"/>
        <item x="555"/>
        <item x="796"/>
        <item x="299"/>
        <item x="82"/>
        <item x="83"/>
        <item x="19"/>
        <item x="689"/>
        <item x="382"/>
        <item x="10"/>
        <item x="545"/>
        <item x="73"/>
        <item x="118"/>
        <item x="89"/>
        <item x="374"/>
        <item x="565"/>
        <item x="113"/>
        <item x="21"/>
        <item x="96"/>
        <item x="607"/>
        <item x="823"/>
        <item x="170"/>
        <item x="258"/>
        <item x="75"/>
        <item x="736"/>
        <item x="813"/>
        <item x="210"/>
        <item x="456"/>
        <item x="766"/>
        <item x="569"/>
        <item x="587"/>
        <item x="318"/>
        <item x="172"/>
        <item x="912"/>
        <item x="129"/>
        <item x="67"/>
        <item x="582"/>
        <item x="242"/>
        <item x="804"/>
        <item x="190"/>
        <item x="614"/>
        <item x="126"/>
        <item x="541"/>
        <item x="595"/>
        <item x="211"/>
        <item x="528"/>
        <item x="308"/>
        <item x="284"/>
        <item x="193"/>
        <item x="709"/>
        <item x="641"/>
        <item x="604"/>
        <item x="442"/>
        <item x="20"/>
        <item x="840"/>
        <item x="780"/>
        <item x="576"/>
        <item x="714"/>
        <item x="235"/>
        <item x="389"/>
        <item x="8"/>
        <item x="743"/>
        <item x="634"/>
        <item x="683"/>
        <item x="677"/>
        <item x="904"/>
        <item x="682"/>
        <item x="419"/>
        <item x="606"/>
        <item x="832"/>
        <item x="868"/>
        <item x="721"/>
        <item x="889"/>
        <item x="315"/>
        <item x="468"/>
        <item x="397"/>
        <item x="188"/>
        <item x="340"/>
        <item x="70"/>
        <item x="439"/>
        <item x="724"/>
        <item x="659"/>
        <item x="231"/>
        <item x="289"/>
        <item x="425"/>
        <item x="734"/>
        <item x="894"/>
        <item x="227"/>
        <item x="314"/>
        <item x="493"/>
        <item x="272"/>
        <item x="91"/>
        <item x="858"/>
        <item x="217"/>
        <item x="65"/>
        <item x="630"/>
        <item x="520"/>
        <item x="844"/>
        <item x="817"/>
        <item x="195"/>
        <item x="611"/>
        <item x="849"/>
        <item x="573"/>
        <item x="426"/>
        <item x="547"/>
        <item x="278"/>
        <item x="827"/>
        <item x="399"/>
        <item x="512"/>
        <item x="627"/>
        <item x="46"/>
        <item x="155"/>
        <item x="897"/>
        <item x="26"/>
        <item x="769"/>
        <item x="854"/>
        <item x="209"/>
        <item x="213"/>
        <item x="892"/>
        <item x="713"/>
        <item x="678"/>
        <item x="130"/>
        <item x="424"/>
        <item x="489"/>
        <item x="175"/>
        <item x="29"/>
        <item x="848"/>
        <item x="861"/>
        <item x="94"/>
        <item x="907"/>
        <item x="310"/>
        <item x="661"/>
        <item x="62"/>
        <item x="14"/>
        <item x="851"/>
        <item x="515"/>
        <item x="663"/>
        <item x="768"/>
        <item x="78"/>
        <item x="297"/>
        <item x="847"/>
        <item x="886"/>
        <item x="795"/>
        <item x="64"/>
        <item x="608"/>
        <item x="162"/>
        <item x="836"/>
        <item x="691"/>
        <item x="250"/>
        <item x="221"/>
        <item x="699"/>
        <item x="431"/>
        <item x="381"/>
        <item x="767"/>
        <item x="352"/>
        <item x="652"/>
        <item x="763"/>
        <item x="669"/>
        <item x="635"/>
        <item x="330"/>
        <item x="684"/>
        <item x="856"/>
        <item x="92"/>
        <item x="837"/>
        <item x="781"/>
        <item x="287"/>
        <item x="334"/>
        <item x="601"/>
        <item x="205"/>
        <item x="251"/>
        <item x="259"/>
        <item x="405"/>
        <item x="125"/>
        <item x="744"/>
        <item x="815"/>
        <item x="664"/>
        <item x="355"/>
        <item x="758"/>
        <item x="339"/>
        <item x="357"/>
        <item x="169"/>
        <item x="111"/>
        <item x="519"/>
        <item x="749"/>
        <item x="346"/>
        <item x="84"/>
        <item x="863"/>
        <item t="default"/>
      </items>
      <autoSortScope>
        <pivotArea dataOnly="0" outline="0" fieldPosition="0">
          <references count="1">
            <reference field="4294967294" count="1" selected="0">
              <x v="0"/>
            </reference>
          </references>
        </pivotArea>
      </autoSortScope>
    </pivotField>
    <pivotField numFmtId="44" showAll="0"/>
    <pivotField showAll="0"/>
    <pivotField numFmtId="44" showAll="0"/>
    <pivotField numFmtId="44" showAll="0"/>
    <pivotField numFmtId="44" showAll="0"/>
    <pivotField numFmtId="44" showAll="0"/>
    <pivotField numFmtId="44" showAll="0"/>
    <pivotField showAll="0"/>
    <pivotField dataField="1" numFmtId="44" showAll="0"/>
    <pivotField numFmtId="44" showAll="0"/>
  </pivotFields>
  <rowFields count="1">
    <field x="18"/>
  </rowFields>
  <rowItems count="16">
    <i>
      <x v="287"/>
    </i>
    <i>
      <x v="245"/>
    </i>
    <i>
      <x v="601"/>
    </i>
    <i>
      <x v="566"/>
    </i>
    <i>
      <x v="848"/>
    </i>
    <i>
      <x v="870"/>
    </i>
    <i>
      <x v="214"/>
    </i>
    <i>
      <x v="96"/>
    </i>
    <i>
      <x v="134"/>
    </i>
    <i>
      <x v="50"/>
    </i>
    <i>
      <x v="813"/>
    </i>
    <i>
      <x v="500"/>
    </i>
    <i>
      <x v="726"/>
    </i>
    <i>
      <x v="288"/>
    </i>
    <i>
      <x v="591"/>
    </i>
    <i t="grand">
      <x/>
    </i>
  </rowItems>
  <colItems count="1">
    <i/>
  </colItems>
  <dataFields count="1">
    <dataField name="Sum of Returned value" fld="27" baseField="0" baseItem="0"/>
  </dataFields>
  <formats count="29">
    <format dxfId="127">
      <pivotArea type="all" dataOnly="0" outline="0" fieldPosition="0"/>
    </format>
    <format dxfId="126">
      <pivotArea outline="0" collapsedLevelsAreSubtotals="1" fieldPosition="0"/>
    </format>
    <format dxfId="125">
      <pivotArea field="5" type="button" dataOnly="0" labelOnly="1" outline="0"/>
    </format>
    <format dxfId="124">
      <pivotArea dataOnly="0" labelOnly="1" grandRow="1" outline="0" fieldPosition="0"/>
    </format>
    <format dxfId="123">
      <pivotArea dataOnly="0" labelOnly="1" outline="0" axis="axisValues" fieldPosition="0"/>
    </format>
    <format dxfId="122">
      <pivotArea type="all" dataOnly="0" outline="0" fieldPosition="0"/>
    </format>
    <format dxfId="121">
      <pivotArea outline="0" collapsedLevelsAreSubtotals="1" fieldPosition="0"/>
    </format>
    <format dxfId="120">
      <pivotArea field="5" type="button" dataOnly="0" labelOnly="1" outline="0"/>
    </format>
    <format dxfId="119">
      <pivotArea dataOnly="0" labelOnly="1" grandRow="1" outline="0" fieldPosition="0"/>
    </format>
    <format dxfId="118">
      <pivotArea dataOnly="0" labelOnly="1" outline="0" axis="axisValues" fieldPosition="0"/>
    </format>
    <format dxfId="117">
      <pivotArea outline="0" collapsedLevelsAreSubtotals="1" fieldPosition="0"/>
    </format>
    <format dxfId="116">
      <pivotArea dataOnly="0" labelOnly="1" fieldPosition="0">
        <references count="1">
          <reference field="18" count="50">
            <x v="610"/>
            <x v="613"/>
            <x v="615"/>
            <x v="616"/>
            <x v="617"/>
            <x v="618"/>
            <x v="619"/>
            <x v="620"/>
            <x v="621"/>
            <x v="622"/>
            <x v="623"/>
            <x v="624"/>
            <x v="625"/>
            <x v="626"/>
            <x v="627"/>
            <x v="628"/>
            <x v="629"/>
            <x v="630"/>
            <x v="631"/>
            <x v="632"/>
            <x v="633"/>
            <x v="634"/>
            <x v="635"/>
            <x v="636"/>
            <x v="637"/>
            <x v="638"/>
            <x v="765"/>
            <x v="769"/>
            <x v="773"/>
            <x v="777"/>
            <x v="781"/>
            <x v="785"/>
            <x v="789"/>
            <x v="793"/>
            <x v="797"/>
            <x v="801"/>
            <x v="805"/>
            <x v="809"/>
            <x v="817"/>
            <x v="821"/>
            <x v="829"/>
            <x v="837"/>
            <x v="847"/>
            <x v="855"/>
            <x v="863"/>
            <x v="873"/>
            <x v="881"/>
            <x v="889"/>
            <x v="897"/>
            <x v="905"/>
          </reference>
        </references>
      </pivotArea>
    </format>
    <format dxfId="115">
      <pivotArea dataOnly="0" labelOnly="1" fieldPosition="0">
        <references count="1">
          <reference field="18" count="50">
            <x v="639"/>
            <x v="640"/>
            <x v="641"/>
            <x v="642"/>
            <x v="643"/>
            <x v="644"/>
            <x v="645"/>
            <x v="646"/>
            <x v="647"/>
            <x v="648"/>
            <x v="649"/>
            <x v="650"/>
            <x v="651"/>
            <x v="652"/>
            <x v="653"/>
            <x v="654"/>
            <x v="655"/>
            <x v="656"/>
            <x v="657"/>
            <x v="658"/>
            <x v="659"/>
            <x v="660"/>
            <x v="661"/>
            <x v="662"/>
            <x v="663"/>
            <x v="763"/>
            <x v="767"/>
            <x v="771"/>
            <x v="775"/>
            <x v="779"/>
            <x v="783"/>
            <x v="787"/>
            <x v="791"/>
            <x v="795"/>
            <x v="799"/>
            <x v="803"/>
            <x v="807"/>
            <x v="811"/>
            <x v="815"/>
            <x v="825"/>
            <x v="833"/>
            <x v="841"/>
            <x v="851"/>
            <x v="859"/>
            <x v="867"/>
            <x v="877"/>
            <x v="885"/>
            <x v="893"/>
            <x v="901"/>
            <x v="909"/>
          </reference>
        </references>
      </pivotArea>
    </format>
    <format dxfId="114">
      <pivotArea dataOnly="0" labelOnly="1" fieldPosition="0">
        <references count="1">
          <reference field="18" count="50">
            <x v="612"/>
            <x v="664"/>
            <x v="665"/>
            <x v="666"/>
            <x v="667"/>
            <x v="668"/>
            <x v="669"/>
            <x v="670"/>
            <x v="671"/>
            <x v="672"/>
            <x v="673"/>
            <x v="674"/>
            <x v="675"/>
            <x v="676"/>
            <x v="677"/>
            <x v="678"/>
            <x v="679"/>
            <x v="680"/>
            <x v="681"/>
            <x v="682"/>
            <x v="683"/>
            <x v="684"/>
            <x v="685"/>
            <x v="686"/>
            <x v="687"/>
            <x v="688"/>
            <x v="762"/>
            <x v="764"/>
            <x v="819"/>
            <x v="823"/>
            <x v="827"/>
            <x v="831"/>
            <x v="835"/>
            <x v="839"/>
            <x v="845"/>
            <x v="849"/>
            <x v="853"/>
            <x v="857"/>
            <x v="861"/>
            <x v="865"/>
            <x v="875"/>
            <x v="879"/>
            <x v="883"/>
            <x v="887"/>
            <x v="891"/>
            <x v="895"/>
            <x v="899"/>
            <x v="903"/>
            <x v="907"/>
            <x v="911"/>
          </reference>
        </references>
      </pivotArea>
    </format>
    <format dxfId="113">
      <pivotArea dataOnly="0" labelOnly="1" fieldPosition="0">
        <references count="1">
          <reference field="18" count="50">
            <x v="689"/>
            <x v="690"/>
            <x v="691"/>
            <x v="692"/>
            <x v="693"/>
            <x v="694"/>
            <x v="695"/>
            <x v="696"/>
            <x v="697"/>
            <x v="698"/>
            <x v="699"/>
            <x v="700"/>
            <x v="701"/>
            <x v="702"/>
            <x v="703"/>
            <x v="704"/>
            <x v="705"/>
            <x v="706"/>
            <x v="707"/>
            <x v="708"/>
            <x v="709"/>
            <x v="710"/>
            <x v="711"/>
            <x v="712"/>
            <x v="713"/>
            <x v="766"/>
            <x v="768"/>
            <x v="770"/>
            <x v="772"/>
            <x v="774"/>
            <x v="776"/>
            <x v="778"/>
            <x v="780"/>
            <x v="782"/>
            <x v="784"/>
            <x v="786"/>
            <x v="788"/>
            <x v="790"/>
            <x v="792"/>
            <x v="794"/>
            <x v="796"/>
            <x v="798"/>
            <x v="800"/>
            <x v="802"/>
            <x v="804"/>
            <x v="806"/>
            <x v="808"/>
            <x v="810"/>
            <x v="812"/>
            <x v="814"/>
          </reference>
        </references>
      </pivotArea>
    </format>
    <format dxfId="112">
      <pivotArea dataOnly="0" labelOnly="1" fieldPosition="0">
        <references count="1">
          <reference field="18" count="50">
            <x v="611"/>
            <x v="614"/>
            <x v="714"/>
            <x v="715"/>
            <x v="716"/>
            <x v="717"/>
            <x v="718"/>
            <x v="719"/>
            <x v="720"/>
            <x v="721"/>
            <x v="722"/>
            <x v="723"/>
            <x v="724"/>
            <x v="725"/>
            <x v="727"/>
            <x v="728"/>
            <x v="729"/>
            <x v="730"/>
            <x v="731"/>
            <x v="732"/>
            <x v="733"/>
            <x v="734"/>
            <x v="735"/>
            <x v="736"/>
            <x v="737"/>
            <x v="816"/>
            <x v="818"/>
            <x v="820"/>
            <x v="822"/>
            <x v="824"/>
            <x v="826"/>
            <x v="828"/>
            <x v="830"/>
            <x v="832"/>
            <x v="834"/>
            <x v="836"/>
            <x v="838"/>
            <x v="840"/>
            <x v="842"/>
            <x v="843"/>
            <x v="844"/>
            <x v="846"/>
            <x v="850"/>
            <x v="852"/>
            <x v="854"/>
            <x v="856"/>
            <x v="858"/>
            <x v="860"/>
            <x v="862"/>
            <x v="864"/>
          </reference>
        </references>
      </pivotArea>
    </format>
    <format dxfId="111">
      <pivotArea dataOnly="0" labelOnly="1" fieldPosition="0">
        <references count="1">
          <reference field="18" count="50">
            <x v="575"/>
            <x v="738"/>
            <x v="739"/>
            <x v="740"/>
            <x v="741"/>
            <x v="742"/>
            <x v="743"/>
            <x v="744"/>
            <x v="745"/>
            <x v="746"/>
            <x v="747"/>
            <x v="748"/>
            <x v="749"/>
            <x v="750"/>
            <x v="751"/>
            <x v="752"/>
            <x v="753"/>
            <x v="754"/>
            <x v="755"/>
            <x v="756"/>
            <x v="757"/>
            <x v="758"/>
            <x v="759"/>
            <x v="760"/>
            <x v="761"/>
            <x v="866"/>
            <x v="868"/>
            <x v="869"/>
            <x v="871"/>
            <x v="872"/>
            <x v="874"/>
            <x v="876"/>
            <x v="878"/>
            <x v="880"/>
            <x v="882"/>
            <x v="884"/>
            <x v="886"/>
            <x v="888"/>
            <x v="890"/>
            <x v="892"/>
            <x v="894"/>
            <x v="896"/>
            <x v="898"/>
            <x v="900"/>
            <x v="902"/>
            <x v="904"/>
            <x v="906"/>
            <x v="908"/>
            <x v="910"/>
            <x v="912"/>
          </reference>
        </references>
      </pivotArea>
    </format>
    <format dxfId="110">
      <pivotArea dataOnly="0" labelOnly="1" fieldPosition="0">
        <references count="1">
          <reference field="18" count="50">
            <x v="309"/>
            <x v="310"/>
            <x v="311"/>
            <x v="312"/>
            <x v="313"/>
            <x v="314"/>
            <x v="315"/>
            <x v="316"/>
            <x v="317"/>
            <x v="318"/>
            <x v="319"/>
            <x v="320"/>
            <x v="321"/>
            <x v="322"/>
            <x v="323"/>
            <x v="324"/>
            <x v="325"/>
            <x v="326"/>
            <x v="327"/>
            <x v="328"/>
            <x v="329"/>
            <x v="330"/>
            <x v="331"/>
            <x v="332"/>
            <x v="333"/>
            <x v="460"/>
            <x v="464"/>
            <x v="468"/>
            <x v="472"/>
            <x v="476"/>
            <x v="480"/>
            <x v="484"/>
            <x v="488"/>
            <x v="492"/>
            <x v="496"/>
            <x v="502"/>
            <x v="506"/>
            <x v="510"/>
            <x v="514"/>
            <x v="518"/>
            <x v="522"/>
            <x v="526"/>
            <x v="534"/>
            <x v="542"/>
            <x v="550"/>
            <x v="558"/>
            <x v="567"/>
            <x v="583"/>
            <x v="599"/>
            <x v="608"/>
          </reference>
        </references>
      </pivotArea>
    </format>
    <format dxfId="109">
      <pivotArea dataOnly="0" labelOnly="1" fieldPosition="0">
        <references count="1">
          <reference field="18" count="50">
            <x v="308"/>
            <x v="334"/>
            <x v="335"/>
            <x v="336"/>
            <x v="337"/>
            <x v="338"/>
            <x v="339"/>
            <x v="340"/>
            <x v="341"/>
            <x v="342"/>
            <x v="343"/>
            <x v="344"/>
            <x v="345"/>
            <x v="346"/>
            <x v="347"/>
            <x v="348"/>
            <x v="349"/>
            <x v="350"/>
            <x v="351"/>
            <x v="352"/>
            <x v="353"/>
            <x v="354"/>
            <x v="355"/>
            <x v="356"/>
            <x v="357"/>
            <x v="458"/>
            <x v="462"/>
            <x v="466"/>
            <x v="470"/>
            <x v="474"/>
            <x v="478"/>
            <x v="482"/>
            <x v="486"/>
            <x v="490"/>
            <x v="494"/>
            <x v="498"/>
            <x v="504"/>
            <x v="508"/>
            <x v="512"/>
            <x v="516"/>
            <x v="530"/>
            <x v="538"/>
            <x v="546"/>
            <x v="554"/>
            <x v="562"/>
            <x v="571"/>
            <x v="579"/>
            <x v="587"/>
            <x v="595"/>
            <x v="604"/>
          </reference>
        </references>
      </pivotArea>
    </format>
    <format dxfId="108">
      <pivotArea dataOnly="0" labelOnly="1" fieldPosition="0">
        <references count="1">
          <reference field="18" count="50">
            <x v="305"/>
            <x v="358"/>
            <x v="359"/>
            <x v="360"/>
            <x v="361"/>
            <x v="362"/>
            <x v="363"/>
            <x v="364"/>
            <x v="365"/>
            <x v="366"/>
            <x v="367"/>
            <x v="368"/>
            <x v="369"/>
            <x v="370"/>
            <x v="371"/>
            <x v="372"/>
            <x v="373"/>
            <x v="374"/>
            <x v="375"/>
            <x v="376"/>
            <x v="377"/>
            <x v="378"/>
            <x v="379"/>
            <x v="380"/>
            <x v="381"/>
            <x v="382"/>
            <x v="459"/>
            <x v="461"/>
            <x v="520"/>
            <x v="524"/>
            <x v="528"/>
            <x v="532"/>
            <x v="536"/>
            <x v="540"/>
            <x v="544"/>
            <x v="548"/>
            <x v="552"/>
            <x v="556"/>
            <x v="560"/>
            <x v="564"/>
            <x v="569"/>
            <x v="573"/>
            <x v="577"/>
            <x v="581"/>
            <x v="585"/>
            <x v="589"/>
            <x v="593"/>
            <x v="597"/>
            <x v="602"/>
            <x v="606"/>
          </reference>
        </references>
      </pivotArea>
    </format>
    <format dxfId="107">
      <pivotArea dataOnly="0" labelOnly="1" fieldPosition="0">
        <references count="1">
          <reference field="18" count="50">
            <x v="383"/>
            <x v="384"/>
            <x v="385"/>
            <x v="386"/>
            <x v="387"/>
            <x v="388"/>
            <x v="389"/>
            <x v="390"/>
            <x v="391"/>
            <x v="392"/>
            <x v="393"/>
            <x v="394"/>
            <x v="395"/>
            <x v="396"/>
            <x v="397"/>
            <x v="398"/>
            <x v="399"/>
            <x v="400"/>
            <x v="401"/>
            <x v="402"/>
            <x v="403"/>
            <x v="404"/>
            <x v="405"/>
            <x v="406"/>
            <x v="407"/>
            <x v="463"/>
            <x v="465"/>
            <x v="467"/>
            <x v="469"/>
            <x v="471"/>
            <x v="473"/>
            <x v="475"/>
            <x v="477"/>
            <x v="479"/>
            <x v="481"/>
            <x v="483"/>
            <x v="485"/>
            <x v="487"/>
            <x v="489"/>
            <x v="491"/>
            <x v="493"/>
            <x v="495"/>
            <x v="497"/>
            <x v="499"/>
            <x v="501"/>
            <x v="503"/>
            <x v="505"/>
            <x v="507"/>
            <x v="509"/>
            <x v="511"/>
          </reference>
        </references>
      </pivotArea>
    </format>
    <format dxfId="106">
      <pivotArea dataOnly="0" labelOnly="1" fieldPosition="0">
        <references count="1">
          <reference field="18" count="50">
            <x v="408"/>
            <x v="409"/>
            <x v="410"/>
            <x v="411"/>
            <x v="412"/>
            <x v="413"/>
            <x v="414"/>
            <x v="415"/>
            <x v="416"/>
            <x v="417"/>
            <x v="418"/>
            <x v="419"/>
            <x v="420"/>
            <x v="421"/>
            <x v="422"/>
            <x v="423"/>
            <x v="424"/>
            <x v="425"/>
            <x v="426"/>
            <x v="427"/>
            <x v="428"/>
            <x v="429"/>
            <x v="430"/>
            <x v="431"/>
            <x v="432"/>
            <x v="513"/>
            <x v="515"/>
            <x v="517"/>
            <x v="519"/>
            <x v="521"/>
            <x v="523"/>
            <x v="525"/>
            <x v="527"/>
            <x v="529"/>
            <x v="531"/>
            <x v="533"/>
            <x v="535"/>
            <x v="537"/>
            <x v="539"/>
            <x v="541"/>
            <x v="543"/>
            <x v="545"/>
            <x v="547"/>
            <x v="549"/>
            <x v="551"/>
            <x v="553"/>
            <x v="555"/>
            <x v="557"/>
            <x v="559"/>
            <x v="561"/>
          </reference>
        </references>
      </pivotArea>
    </format>
    <format dxfId="105">
      <pivotArea dataOnly="0" labelOnly="1" fieldPosition="0">
        <references count="1">
          <reference field="18" count="50">
            <x v="306"/>
            <x v="307"/>
            <x v="433"/>
            <x v="434"/>
            <x v="435"/>
            <x v="436"/>
            <x v="437"/>
            <x v="438"/>
            <x v="439"/>
            <x v="440"/>
            <x v="441"/>
            <x v="442"/>
            <x v="443"/>
            <x v="444"/>
            <x v="445"/>
            <x v="446"/>
            <x v="447"/>
            <x v="448"/>
            <x v="449"/>
            <x v="450"/>
            <x v="451"/>
            <x v="452"/>
            <x v="453"/>
            <x v="454"/>
            <x v="455"/>
            <x v="456"/>
            <x v="457"/>
            <x v="563"/>
            <x v="565"/>
            <x v="568"/>
            <x v="570"/>
            <x v="572"/>
            <x v="574"/>
            <x v="576"/>
            <x v="578"/>
            <x v="580"/>
            <x v="582"/>
            <x v="584"/>
            <x v="586"/>
            <x v="588"/>
            <x v="590"/>
            <x v="592"/>
            <x v="594"/>
            <x v="596"/>
            <x v="598"/>
            <x v="600"/>
            <x v="603"/>
            <x v="605"/>
            <x v="607"/>
            <x v="609"/>
          </reference>
        </references>
      </pivotArea>
    </format>
    <format dxfId="104">
      <pivotArea dataOnly="0" labelOnly="1" fieldPosition="0">
        <references count="1">
          <reference field="18" count="50">
            <x v="5"/>
            <x v="8"/>
            <x v="9"/>
            <x v="10"/>
            <x v="11"/>
            <x v="12"/>
            <x v="13"/>
            <x v="14"/>
            <x v="15"/>
            <x v="16"/>
            <x v="17"/>
            <x v="18"/>
            <x v="19"/>
            <x v="20"/>
            <x v="21"/>
            <x v="22"/>
            <x v="23"/>
            <x v="24"/>
            <x v="25"/>
            <x v="26"/>
            <x v="27"/>
            <x v="28"/>
            <x v="29"/>
            <x v="30"/>
            <x v="31"/>
            <x v="154"/>
            <x v="158"/>
            <x v="162"/>
            <x v="166"/>
            <x v="170"/>
            <x v="174"/>
            <x v="178"/>
            <x v="182"/>
            <x v="186"/>
            <x v="190"/>
            <x v="194"/>
            <x v="198"/>
            <x v="202"/>
            <x v="206"/>
            <x v="210"/>
            <x v="222"/>
            <x v="230"/>
            <x v="238"/>
            <x v="246"/>
            <x v="254"/>
            <x v="262"/>
            <x v="270"/>
            <x v="278"/>
            <x v="286"/>
            <x v="301"/>
          </reference>
        </references>
      </pivotArea>
    </format>
    <format dxfId="103">
      <pivotArea dataOnly="0" labelOnly="1" fieldPosition="0">
        <references count="1">
          <reference field="18" count="50">
            <x v="0"/>
            <x v="1"/>
            <x v="32"/>
            <x v="33"/>
            <x v="34"/>
            <x v="35"/>
            <x v="36"/>
            <x v="37"/>
            <x v="38"/>
            <x v="39"/>
            <x v="40"/>
            <x v="41"/>
            <x v="42"/>
            <x v="43"/>
            <x v="44"/>
            <x v="45"/>
            <x v="46"/>
            <x v="47"/>
            <x v="48"/>
            <x v="49"/>
            <x v="51"/>
            <x v="52"/>
            <x v="53"/>
            <x v="54"/>
            <x v="55"/>
            <x v="56"/>
            <x v="156"/>
            <x v="160"/>
            <x v="164"/>
            <x v="168"/>
            <x v="172"/>
            <x v="176"/>
            <x v="180"/>
            <x v="184"/>
            <x v="188"/>
            <x v="192"/>
            <x v="196"/>
            <x v="200"/>
            <x v="204"/>
            <x v="208"/>
            <x v="218"/>
            <x v="226"/>
            <x v="234"/>
            <x v="242"/>
            <x v="250"/>
            <x v="258"/>
            <x v="266"/>
            <x v="274"/>
            <x v="282"/>
            <x v="297"/>
          </reference>
        </references>
      </pivotArea>
    </format>
    <format dxfId="102">
      <pivotArea dataOnly="0" labelOnly="1" fieldPosition="0">
        <references count="1">
          <reference field="18" count="50">
            <x v="57"/>
            <x v="58"/>
            <x v="59"/>
            <x v="60"/>
            <x v="61"/>
            <x v="62"/>
            <x v="63"/>
            <x v="64"/>
            <x v="65"/>
            <x v="66"/>
            <x v="67"/>
            <x v="68"/>
            <x v="69"/>
            <x v="70"/>
            <x v="71"/>
            <x v="72"/>
            <x v="73"/>
            <x v="74"/>
            <x v="75"/>
            <x v="76"/>
            <x v="77"/>
            <x v="78"/>
            <x v="79"/>
            <x v="80"/>
            <x v="81"/>
            <x v="153"/>
            <x v="155"/>
            <x v="157"/>
            <x v="212"/>
            <x v="216"/>
            <x v="220"/>
            <x v="224"/>
            <x v="228"/>
            <x v="232"/>
            <x v="236"/>
            <x v="240"/>
            <x v="244"/>
            <x v="248"/>
            <x v="252"/>
            <x v="256"/>
            <x v="260"/>
            <x v="264"/>
            <x v="268"/>
            <x v="272"/>
            <x v="276"/>
            <x v="280"/>
            <x v="284"/>
            <x v="295"/>
            <x v="299"/>
            <x v="303"/>
          </reference>
        </references>
      </pivotArea>
    </format>
    <format dxfId="101">
      <pivotArea dataOnly="0" labelOnly="1" fieldPosition="0">
        <references count="1">
          <reference field="18" count="50">
            <x v="2"/>
            <x v="82"/>
            <x v="83"/>
            <x v="84"/>
            <x v="85"/>
            <x v="86"/>
            <x v="87"/>
            <x v="88"/>
            <x v="89"/>
            <x v="90"/>
            <x v="91"/>
            <x v="92"/>
            <x v="93"/>
            <x v="94"/>
            <x v="95"/>
            <x v="97"/>
            <x v="98"/>
            <x v="99"/>
            <x v="100"/>
            <x v="101"/>
            <x v="102"/>
            <x v="103"/>
            <x v="104"/>
            <x v="105"/>
            <x v="106"/>
            <x v="159"/>
            <x v="161"/>
            <x v="163"/>
            <x v="165"/>
            <x v="167"/>
            <x v="169"/>
            <x v="171"/>
            <x v="173"/>
            <x v="175"/>
            <x v="177"/>
            <x v="179"/>
            <x v="181"/>
            <x v="183"/>
            <x v="185"/>
            <x v="187"/>
            <x v="189"/>
            <x v="191"/>
            <x v="193"/>
            <x v="195"/>
            <x v="197"/>
            <x v="199"/>
            <x v="201"/>
            <x v="203"/>
            <x v="205"/>
            <x v="207"/>
          </reference>
        </references>
      </pivotArea>
    </format>
    <format dxfId="100">
      <pivotArea dataOnly="0" labelOnly="1" fieldPosition="0">
        <references count="1">
          <reference field="18" count="50">
            <x v="6"/>
            <x v="107"/>
            <x v="108"/>
            <x v="109"/>
            <x v="110"/>
            <x v="111"/>
            <x v="112"/>
            <x v="113"/>
            <x v="114"/>
            <x v="115"/>
            <x v="116"/>
            <x v="117"/>
            <x v="118"/>
            <x v="119"/>
            <x v="120"/>
            <x v="121"/>
            <x v="122"/>
            <x v="123"/>
            <x v="124"/>
            <x v="125"/>
            <x v="126"/>
            <x v="127"/>
            <x v="128"/>
            <x v="129"/>
            <x v="130"/>
            <x v="131"/>
            <x v="209"/>
            <x v="211"/>
            <x v="213"/>
            <x v="215"/>
            <x v="217"/>
            <x v="219"/>
            <x v="221"/>
            <x v="223"/>
            <x v="225"/>
            <x v="227"/>
            <x v="229"/>
            <x v="231"/>
            <x v="233"/>
            <x v="235"/>
            <x v="237"/>
            <x v="239"/>
            <x v="241"/>
            <x v="243"/>
            <x v="247"/>
            <x v="249"/>
            <x v="251"/>
            <x v="253"/>
            <x v="255"/>
            <x v="257"/>
          </reference>
        </references>
      </pivotArea>
    </format>
    <format dxfId="99">
      <pivotArea dataOnly="0" labelOnly="1" fieldPosition="0">
        <references count="1">
          <reference field="18" count="48">
            <x v="3"/>
            <x v="4"/>
            <x v="7"/>
            <x v="132"/>
            <x v="133"/>
            <x v="135"/>
            <x v="136"/>
            <x v="137"/>
            <x v="138"/>
            <x v="139"/>
            <x v="140"/>
            <x v="141"/>
            <x v="142"/>
            <x v="143"/>
            <x v="144"/>
            <x v="145"/>
            <x v="146"/>
            <x v="147"/>
            <x v="148"/>
            <x v="149"/>
            <x v="150"/>
            <x v="151"/>
            <x v="152"/>
            <x v="259"/>
            <x v="261"/>
            <x v="263"/>
            <x v="265"/>
            <x v="267"/>
            <x v="269"/>
            <x v="271"/>
            <x v="273"/>
            <x v="275"/>
            <x v="277"/>
            <x v="279"/>
            <x v="281"/>
            <x v="283"/>
            <x v="285"/>
            <x v="289"/>
            <x v="290"/>
            <x v="291"/>
            <x v="292"/>
            <x v="293"/>
            <x v="294"/>
            <x v="296"/>
            <x v="298"/>
            <x v="300"/>
            <x v="302"/>
            <x v="304"/>
          </reference>
        </references>
      </pivotArea>
    </format>
  </format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8" type="valueNotEqual" evalOrder="-1" id="1" iMeasureFld="0">
      <autoFilter ref="A1">
        <filterColumn colId="0">
          <customFilters>
            <customFilter operator="notEqual"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0219ED-0AE5-4982-8529-F8149172B95C}"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rowHeaderCaption="Product (sub-)category">
  <location ref="A47:B68" firstHeaderRow="1" firstDataRow="1" firstDataCol="1"/>
  <pivotFields count="29">
    <pivotField showAll="0"/>
    <pivotField showAll="0"/>
    <pivotField showAll="0"/>
    <pivotField showAll="0"/>
    <pivotField showAll="0"/>
    <pivotField showAll="0">
      <items count="5">
        <item x="2"/>
        <item x="1"/>
        <item x="3"/>
        <item x="0"/>
        <item t="default"/>
      </items>
    </pivotField>
    <pivotField showAll="0"/>
    <pivotField showAll="0"/>
    <pivotField showAll="0"/>
    <pivotField showAll="0"/>
    <pivotField showAll="0"/>
    <pivotField numFmtId="14" showAll="0"/>
    <pivotField numFmtId="14" showAll="0"/>
    <pivotField showAll="0"/>
    <pivotField showAll="0"/>
    <pivotField axis="axisRow" showAll="0">
      <items count="4">
        <item x="1"/>
        <item x="0"/>
        <item x="2"/>
        <item t="default"/>
      </items>
    </pivotField>
    <pivotField axis="axisRow" showAll="0">
      <items count="18">
        <item x="15"/>
        <item x="8"/>
        <item x="14"/>
        <item x="1"/>
        <item x="13"/>
        <item x="16"/>
        <item x="4"/>
        <item x="9"/>
        <item x="2"/>
        <item x="6"/>
        <item x="7"/>
        <item x="0"/>
        <item x="3"/>
        <item x="12"/>
        <item x="10"/>
        <item x="11"/>
        <item x="5"/>
        <item t="default"/>
      </items>
    </pivotField>
    <pivotField showAll="0"/>
    <pivotField showAll="0"/>
    <pivotField numFmtId="44" showAll="0"/>
    <pivotField showAll="0"/>
    <pivotField numFmtId="44" showAll="0"/>
    <pivotField numFmtId="44" showAll="0"/>
    <pivotField dataField="1" numFmtId="44" showAll="0"/>
    <pivotField numFmtId="44" showAll="0"/>
    <pivotField numFmtId="44" showAll="0"/>
    <pivotField showAll="0"/>
    <pivotField numFmtId="44" showAll="0"/>
    <pivotField numFmtId="44" showAll="0"/>
  </pivotFields>
  <rowFields count="2">
    <field x="15"/>
    <field x="16"/>
  </rowFields>
  <rowItems count="21">
    <i>
      <x/>
    </i>
    <i r="1">
      <x v="2"/>
    </i>
    <i r="1">
      <x v="3"/>
    </i>
    <i r="1">
      <x v="8"/>
    </i>
    <i r="1">
      <x v="15"/>
    </i>
    <i>
      <x v="1"/>
    </i>
    <i r="1">
      <x/>
    </i>
    <i r="1">
      <x v="1"/>
    </i>
    <i r="1">
      <x v="6"/>
    </i>
    <i r="1">
      <x v="7"/>
    </i>
    <i r="1">
      <x v="10"/>
    </i>
    <i r="1">
      <x v="11"/>
    </i>
    <i r="1">
      <x v="12"/>
    </i>
    <i r="1">
      <x v="13"/>
    </i>
    <i r="1">
      <x v="14"/>
    </i>
    <i>
      <x v="2"/>
    </i>
    <i r="1">
      <x v="4"/>
    </i>
    <i r="1">
      <x v="5"/>
    </i>
    <i r="1">
      <x v="9"/>
    </i>
    <i r="1">
      <x v="16"/>
    </i>
    <i t="grand">
      <x/>
    </i>
  </rowItems>
  <colItems count="1">
    <i/>
  </colItems>
  <dataFields count="1">
    <dataField name="Sum of Total cost except shipping" fld="23" baseField="0" baseItem="0"/>
  </dataFields>
  <formats count="11">
    <format dxfId="138">
      <pivotArea type="all" dataOnly="0" outline="0" fieldPosition="0"/>
    </format>
    <format dxfId="137">
      <pivotArea outline="0" collapsedLevelsAreSubtotals="1" fieldPosition="0"/>
    </format>
    <format dxfId="136">
      <pivotArea field="5" type="button" dataOnly="0" labelOnly="1" outline="0"/>
    </format>
    <format dxfId="135">
      <pivotArea dataOnly="0" labelOnly="1" grandRow="1" outline="0" fieldPosition="0"/>
    </format>
    <format dxfId="134">
      <pivotArea dataOnly="0" labelOnly="1" outline="0" axis="axisValues" fieldPosition="0"/>
    </format>
    <format dxfId="133">
      <pivotArea type="all" dataOnly="0" outline="0" fieldPosition="0"/>
    </format>
    <format dxfId="132">
      <pivotArea outline="0" collapsedLevelsAreSubtotals="1" fieldPosition="0"/>
    </format>
    <format dxfId="131">
      <pivotArea field="5" type="button" dataOnly="0" labelOnly="1" outline="0"/>
    </format>
    <format dxfId="130">
      <pivotArea dataOnly="0" labelOnly="1" grandRow="1" outline="0" fieldPosition="0"/>
    </format>
    <format dxfId="129">
      <pivotArea dataOnly="0" labelOnly="1" outline="0" axis="axisValues" fieldPosition="0"/>
    </format>
    <format dxfId="128">
      <pivotArea outline="0" collapsedLevelsAreSubtotals="1" fieldPosition="0"/>
    </format>
  </formats>
  <chartFormats count="1">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3DAA06-D78F-41E5-8380-355EA80DC40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Manager">
  <location ref="A8:C13" firstHeaderRow="0" firstDataRow="1" firstDataCol="1"/>
  <pivotFields count="29">
    <pivotField showAll="0"/>
    <pivotField showAll="0"/>
    <pivotField showAll="0"/>
    <pivotField showAll="0"/>
    <pivotField showAll="0"/>
    <pivotField axis="axisRow" showAll="0">
      <items count="5">
        <item x="2"/>
        <item x="1"/>
        <item x="3"/>
        <item x="0"/>
        <item t="default"/>
      </items>
    </pivotField>
    <pivotField showAll="0"/>
    <pivotField showAll="0"/>
    <pivotField showAll="0"/>
    <pivotField showAll="0"/>
    <pivotField showAll="0"/>
    <pivotField numFmtId="14" showAll="0"/>
    <pivotField numFmtId="14" showAll="0"/>
    <pivotField showAll="0"/>
    <pivotField showAll="0"/>
    <pivotField showAll="0"/>
    <pivotField showAll="0"/>
    <pivotField showAll="0"/>
    <pivotField showAll="0"/>
    <pivotField numFmtId="44" showAll="0"/>
    <pivotField showAll="0"/>
    <pivotField dataField="1" numFmtId="44" showAll="0"/>
    <pivotField numFmtId="44" showAll="0"/>
    <pivotField numFmtId="44" showAll="0"/>
    <pivotField numFmtId="44" showAll="0"/>
    <pivotField numFmtId="44" showAll="0"/>
    <pivotField showAll="0"/>
    <pivotField numFmtId="44" showAll="0"/>
    <pivotField dataField="1" numFmtId="44" showAll="0"/>
  </pivotFields>
  <rowFields count="1">
    <field x="5"/>
  </rowFields>
  <rowItems count="5">
    <i>
      <x/>
    </i>
    <i>
      <x v="1"/>
    </i>
    <i>
      <x v="2"/>
    </i>
    <i>
      <x v="3"/>
    </i>
    <i t="grand">
      <x/>
    </i>
  </rowItems>
  <colFields count="1">
    <field x="-2"/>
  </colFields>
  <colItems count="2">
    <i>
      <x/>
    </i>
    <i i="1">
      <x v="1"/>
    </i>
  </colItems>
  <dataFields count="2">
    <dataField name="Sum of Sales" fld="21" baseField="0" baseItem="0"/>
    <dataField name="Sum of Actual Profit" fld="28" baseField="0" baseItem="0" numFmtId="44"/>
  </dataFields>
  <formats count="13">
    <format dxfId="151">
      <pivotArea type="all" dataOnly="0" outline="0" fieldPosition="0"/>
    </format>
    <format dxfId="150">
      <pivotArea outline="0" collapsedLevelsAreSubtotals="1" fieldPosition="0"/>
    </format>
    <format dxfId="149">
      <pivotArea field="5" type="button" dataOnly="0" labelOnly="1" outline="0" axis="axisRow" fieldPosition="0"/>
    </format>
    <format dxfId="148">
      <pivotArea dataOnly="0" labelOnly="1" fieldPosition="0">
        <references count="1">
          <reference field="5" count="0"/>
        </references>
      </pivotArea>
    </format>
    <format dxfId="147">
      <pivotArea dataOnly="0" labelOnly="1" grandRow="1" outline="0" fieldPosition="0"/>
    </format>
    <format dxfId="146">
      <pivotArea dataOnly="0" labelOnly="1" outline="0" axis="axisValues" fieldPosition="0"/>
    </format>
    <format dxfId="145">
      <pivotArea type="all" dataOnly="0" outline="0" fieldPosition="0"/>
    </format>
    <format dxfId="144">
      <pivotArea outline="0" collapsedLevelsAreSubtotals="1" fieldPosition="0"/>
    </format>
    <format dxfId="143">
      <pivotArea field="5" type="button" dataOnly="0" labelOnly="1" outline="0" axis="axisRow" fieldPosition="0"/>
    </format>
    <format dxfId="142">
      <pivotArea dataOnly="0" labelOnly="1" fieldPosition="0">
        <references count="1">
          <reference field="5" count="0"/>
        </references>
      </pivotArea>
    </format>
    <format dxfId="141">
      <pivotArea dataOnly="0" labelOnly="1" grandRow="1" outline="0" fieldPosition="0"/>
    </format>
    <format dxfId="140">
      <pivotArea dataOnly="0" labelOnly="1" outline="0" axis="axisValues" fieldPosition="0"/>
    </format>
    <format dxfId="139">
      <pivotArea outline="0" collapsedLevelsAreSubtotals="1" fieldPosition="0"/>
    </format>
  </formats>
  <chartFormats count="2">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79164C2-0C98-47F9-8C90-6699F725C27F}"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Product (sub-)category">
  <location ref="A77:B98" firstHeaderRow="1" firstDataRow="1" firstDataCol="1"/>
  <pivotFields count="29">
    <pivotField showAll="0"/>
    <pivotField showAll="0"/>
    <pivotField showAll="0"/>
    <pivotField showAll="0"/>
    <pivotField showAll="0"/>
    <pivotField showAll="0">
      <items count="5">
        <item x="2"/>
        <item x="1"/>
        <item x="3"/>
        <item x="0"/>
        <item t="default"/>
      </items>
    </pivotField>
    <pivotField showAll="0"/>
    <pivotField showAll="0"/>
    <pivotField showAll="0"/>
    <pivotField showAll="0"/>
    <pivotField showAll="0"/>
    <pivotField numFmtId="14" showAll="0"/>
    <pivotField numFmtId="14" showAll="0"/>
    <pivotField showAll="0"/>
    <pivotField showAll="0"/>
    <pivotField axis="axisRow" showAll="0">
      <items count="4">
        <item x="1"/>
        <item x="0"/>
        <item x="2"/>
        <item t="default"/>
      </items>
    </pivotField>
    <pivotField axis="axisRow" showAll="0">
      <items count="18">
        <item x="15"/>
        <item x="8"/>
        <item x="14"/>
        <item x="1"/>
        <item x="13"/>
        <item x="16"/>
        <item x="4"/>
        <item x="9"/>
        <item x="2"/>
        <item x="6"/>
        <item x="7"/>
        <item x="0"/>
        <item x="3"/>
        <item x="12"/>
        <item x="10"/>
        <item x="11"/>
        <item x="5"/>
        <item t="default"/>
      </items>
    </pivotField>
    <pivotField showAll="0"/>
    <pivotField showAll="0"/>
    <pivotField numFmtId="44" showAll="0"/>
    <pivotField showAll="0"/>
    <pivotField numFmtId="44" showAll="0"/>
    <pivotField numFmtId="44" showAll="0"/>
    <pivotField numFmtId="44" showAll="0"/>
    <pivotField dataField="1" numFmtId="44" showAll="0"/>
    <pivotField numFmtId="44" showAll="0"/>
    <pivotField showAll="0"/>
    <pivotField numFmtId="44" showAll="0"/>
    <pivotField numFmtId="44" showAll="0"/>
  </pivotFields>
  <rowFields count="2">
    <field x="15"/>
    <field x="16"/>
  </rowFields>
  <rowItems count="21">
    <i>
      <x/>
    </i>
    <i r="1">
      <x v="2"/>
    </i>
    <i r="1">
      <x v="3"/>
    </i>
    <i r="1">
      <x v="8"/>
    </i>
    <i r="1">
      <x v="15"/>
    </i>
    <i>
      <x v="1"/>
    </i>
    <i r="1">
      <x/>
    </i>
    <i r="1">
      <x v="1"/>
    </i>
    <i r="1">
      <x v="6"/>
    </i>
    <i r="1">
      <x v="7"/>
    </i>
    <i r="1">
      <x v="10"/>
    </i>
    <i r="1">
      <x v="11"/>
    </i>
    <i r="1">
      <x v="12"/>
    </i>
    <i r="1">
      <x v="13"/>
    </i>
    <i r="1">
      <x v="14"/>
    </i>
    <i>
      <x v="2"/>
    </i>
    <i r="1">
      <x v="4"/>
    </i>
    <i r="1">
      <x v="5"/>
    </i>
    <i r="1">
      <x v="9"/>
    </i>
    <i r="1">
      <x v="16"/>
    </i>
    <i t="grand">
      <x/>
    </i>
  </rowItems>
  <colItems count="1">
    <i/>
  </colItems>
  <dataFields count="1">
    <dataField name="Sum of Shipping Cost" fld="24" baseField="0" baseItem="0"/>
  </dataFields>
  <formats count="11">
    <format dxfId="162">
      <pivotArea type="all" dataOnly="0" outline="0" fieldPosition="0"/>
    </format>
    <format dxfId="161">
      <pivotArea outline="0" collapsedLevelsAreSubtotals="1" fieldPosition="0"/>
    </format>
    <format dxfId="160">
      <pivotArea field="5" type="button" dataOnly="0" labelOnly="1" outline="0"/>
    </format>
    <format dxfId="159">
      <pivotArea dataOnly="0" labelOnly="1" grandRow="1" outline="0" fieldPosition="0"/>
    </format>
    <format dxfId="158">
      <pivotArea dataOnly="0" labelOnly="1" outline="0" axis="axisValues" fieldPosition="0"/>
    </format>
    <format dxfId="157">
      <pivotArea type="all" dataOnly="0" outline="0" fieldPosition="0"/>
    </format>
    <format dxfId="156">
      <pivotArea outline="0" collapsedLevelsAreSubtotals="1" fieldPosition="0"/>
    </format>
    <format dxfId="155">
      <pivotArea field="5" type="button" dataOnly="0" labelOnly="1" outline="0"/>
    </format>
    <format dxfId="154">
      <pivotArea dataOnly="0" labelOnly="1" grandRow="1" outline="0" fieldPosition="0"/>
    </format>
    <format dxfId="153">
      <pivotArea dataOnly="0" labelOnly="1" outline="0" axis="axisValues" fieldPosition="0"/>
    </format>
    <format dxfId="15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044B42C-ED2E-4983-92A6-6372EC220DEC}" name="Table2" displayName="Table2" ref="A1:AC1953" totalsRowShown="0" headerRowDxfId="193" dataDxfId="192" dataCellStyle="Currency">
  <autoFilter ref="A1:AC1953" xr:uid="{00000000-0001-0000-0000-000000000000}"/>
  <tableColumns count="29">
    <tableColumn id="1" xr3:uid="{DA78B387-720E-408E-8718-6755010BC2D0}" name="Row ID" dataDxfId="191"/>
    <tableColumn id="2" xr3:uid="{313545C6-D3EB-4E17-BD71-DCD96D8266BB}" name="Order ID" dataDxfId="190"/>
    <tableColumn id="3" xr3:uid="{E2EF5F4B-5955-4569-A367-E2A32339D588}" name="Order Priority" dataDxfId="189"/>
    <tableColumn id="4" xr3:uid="{29C8C6BE-3D42-40EB-9FE7-8C31E05FA678}" name="Customer ID" dataDxfId="188"/>
    <tableColumn id="5" xr3:uid="{A81D708B-88F9-4EEF-A11C-1E4FD9441A71}" name="Customer Name" dataDxfId="187"/>
    <tableColumn id="6" xr3:uid="{2B8E18AB-43C8-486B-9DCB-F0EC87D95B52}" name="Manager" dataDxfId="186"/>
    <tableColumn id="7" xr3:uid="{78DB75DA-C3CD-4235-BA7A-3D416D515C00}" name="Country" dataDxfId="185"/>
    <tableColumn id="8" xr3:uid="{D573C63B-0562-4F29-BF33-D839E7097023}" name="Region" dataDxfId="184"/>
    <tableColumn id="9" xr3:uid="{55F63448-29C8-4CC0-AF9A-6597A130DF88}" name="State or Province" dataDxfId="183"/>
    <tableColumn id="10" xr3:uid="{FD469876-E593-4EE0-85BC-51A8B97D42F1}" name="City" dataDxfId="182"/>
    <tableColumn id="11" xr3:uid="{557E77D4-FD1E-4EC5-8FFA-357C21DBDF01}" name="Postal Code" dataDxfId="181"/>
    <tableColumn id="12" xr3:uid="{F9E6449C-06CD-4507-9C1F-97B4D2644660}" name="Order Date" dataDxfId="180"/>
    <tableColumn id="13" xr3:uid="{523D32DE-8F29-43EC-BDA8-E6468BFD19B7}" name="Ship Date" dataDxfId="179"/>
    <tableColumn id="14" xr3:uid="{5F9F7124-B09A-4E2F-B33C-9BAD57D83A8C}" name="Ship Mode" dataDxfId="178"/>
    <tableColumn id="15" xr3:uid="{EC393D4D-9113-4470-B967-F9663D2D4E96}" name="Customer Segment" dataDxfId="177"/>
    <tableColumn id="16" xr3:uid="{BB7B1848-89C0-4D7A-B1C1-138AFB9B068B}" name="Product Category" dataDxfId="176"/>
    <tableColumn id="17" xr3:uid="{4EBB1A78-B6F2-417A-8F30-209D1A9EF55D}" name="Product Sub-Category" dataDxfId="175"/>
    <tableColumn id="18" xr3:uid="{90EFD0D6-63BA-4691-949F-CFCCFF3C0B85}" name="Product Container" dataDxfId="174"/>
    <tableColumn id="19" xr3:uid="{F2A6D7C0-29DA-449D-879A-8986387D62BE}" name="Product Name" dataDxfId="173"/>
    <tableColumn id="20" xr3:uid="{503AE660-0D4E-41DC-B5AC-5F30C74903E3}" name="Unit Sale Price" dataDxfId="172" dataCellStyle="Currency"/>
    <tableColumn id="21" xr3:uid="{0D02D9EF-3A2F-4457-9AFB-2215BEC03A13}" name="Quantity sold" dataDxfId="171"/>
    <tableColumn id="22" xr3:uid="{AA413256-675E-40BC-B7A6-A8AEBAA38576}" name="Sales" dataDxfId="170" dataCellStyle="Currency">
      <calculatedColumnFormula>T2*U2</calculatedColumnFormula>
    </tableColumn>
    <tableColumn id="23" xr3:uid="{9E34A577-2C45-4111-B956-D5BBB1147BBA}" name="Cost per unit" dataDxfId="169" dataCellStyle="Currency"/>
    <tableColumn id="24" xr3:uid="{F1D2BD68-1CF4-4563-BC9A-37574CF3B5B5}" name="Total cost except shipping" dataDxfId="168" dataCellStyle="Currency">
      <calculatedColumnFormula>U2*W2</calculatedColumnFormula>
    </tableColumn>
    <tableColumn id="25" xr3:uid="{A2E4207D-8FC9-41EA-8BC2-EEB54F83533F}" name="Shipping Cost" dataDxfId="167" dataCellStyle="Currency"/>
    <tableColumn id="26" xr3:uid="{9511A653-4BAE-4B34-B480-09D5326DF237}" name="Profit before the returns" dataDxfId="166" dataCellStyle="Currency">
      <calculatedColumnFormula>V2-X2-Y2</calculatedColumnFormula>
    </tableColumn>
    <tableColumn id="27" xr3:uid="{71F2D61C-3540-49A3-B451-34C21EA4D4CE}" name="Returned" dataDxfId="165">
      <calculatedColumnFormula>_xlfn.IFNA(IF(VLOOKUP(B2,Returns!$A$2:$B$1635,2,FALSE) = "Returned", "Yes", "No"),"No")</calculatedColumnFormula>
    </tableColumn>
    <tableColumn id="28" xr3:uid="{362359A8-1387-42B6-A2FF-5D07A6107761}" name="Returned value" dataDxfId="164" dataCellStyle="Currency">
      <calculatedColumnFormula>IF(AA2= "Yes",Z2,0)</calculatedColumnFormula>
    </tableColumn>
    <tableColumn id="29" xr3:uid="{03DAC879-71B4-4BBC-A7C9-25B0B7D2DAAD}" name="Actual Profit" dataDxfId="163" dataCellStyle="Currency">
      <calculatedColumnFormula>Z2-AB2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25677-4585-4F04-A0EB-93936BC118F0}">
  <sheetPr>
    <tabColor theme="5" tint="0.59999389629810485"/>
  </sheetPr>
  <dimension ref="A1:J48"/>
  <sheetViews>
    <sheetView showGridLines="0" workbookViewId="0">
      <selection activeCell="A50" sqref="A50"/>
    </sheetView>
  </sheetViews>
  <sheetFormatPr defaultRowHeight="15" x14ac:dyDescent="0.25"/>
  <cols>
    <col min="1" max="16384" width="9.140625" style="1"/>
  </cols>
  <sheetData>
    <row r="1" spans="1:10" x14ac:dyDescent="0.25">
      <c r="A1" s="7" t="s">
        <v>3072</v>
      </c>
    </row>
    <row r="2" spans="1:10" x14ac:dyDescent="0.25">
      <c r="A2" s="16"/>
      <c r="B2" s="17" t="s">
        <v>3070</v>
      </c>
    </row>
    <row r="3" spans="1:10" x14ac:dyDescent="0.25">
      <c r="A3" s="18"/>
      <c r="B3" s="17" t="s">
        <v>3071</v>
      </c>
    </row>
    <row r="6" spans="1:10" x14ac:dyDescent="0.25">
      <c r="A6" s="7" t="s">
        <v>3074</v>
      </c>
    </row>
    <row r="7" spans="1:10" ht="20.25" customHeight="1" x14ac:dyDescent="0.25">
      <c r="A7" s="22" t="s">
        <v>3073</v>
      </c>
      <c r="B7" s="22"/>
      <c r="C7" s="22"/>
      <c r="D7" s="22"/>
      <c r="E7" s="22"/>
      <c r="F7" s="22"/>
      <c r="G7" s="22"/>
      <c r="H7" s="22"/>
      <c r="I7" s="22"/>
      <c r="J7" s="22"/>
    </row>
    <row r="8" spans="1:10" x14ac:dyDescent="0.25">
      <c r="A8" s="22"/>
      <c r="B8" s="22"/>
      <c r="C8" s="22"/>
      <c r="D8" s="22"/>
      <c r="E8" s="22"/>
      <c r="F8" s="22"/>
      <c r="G8" s="22"/>
      <c r="H8" s="22"/>
      <c r="I8" s="22"/>
      <c r="J8" s="22"/>
    </row>
    <row r="9" spans="1:10" x14ac:dyDescent="0.25">
      <c r="A9" s="22"/>
      <c r="B9" s="22"/>
      <c r="C9" s="22"/>
      <c r="D9" s="22"/>
      <c r="E9" s="22"/>
      <c r="F9" s="22"/>
      <c r="G9" s="22"/>
      <c r="H9" s="22"/>
      <c r="I9" s="22"/>
      <c r="J9" s="22"/>
    </row>
    <row r="10" spans="1:10" x14ac:dyDescent="0.25">
      <c r="A10" s="22"/>
      <c r="B10" s="22"/>
      <c r="C10" s="22"/>
      <c r="D10" s="22"/>
      <c r="E10" s="22"/>
      <c r="F10" s="22"/>
      <c r="G10" s="22"/>
      <c r="H10" s="22"/>
      <c r="I10" s="22"/>
      <c r="J10" s="22"/>
    </row>
    <row r="11" spans="1:10" x14ac:dyDescent="0.25">
      <c r="A11" s="22"/>
      <c r="B11" s="22"/>
      <c r="C11" s="22"/>
      <c r="D11" s="22"/>
      <c r="E11" s="22"/>
      <c r="F11" s="22"/>
      <c r="G11" s="22"/>
      <c r="H11" s="22"/>
      <c r="I11" s="22"/>
      <c r="J11" s="22"/>
    </row>
    <row r="12" spans="1:10" x14ac:dyDescent="0.25">
      <c r="A12" s="22"/>
      <c r="B12" s="22"/>
      <c r="C12" s="22"/>
      <c r="D12" s="22"/>
      <c r="E12" s="22"/>
      <c r="F12" s="22"/>
      <c r="G12" s="22"/>
      <c r="H12" s="22"/>
      <c r="I12" s="22"/>
      <c r="J12" s="22"/>
    </row>
    <row r="13" spans="1:10" x14ac:dyDescent="0.25">
      <c r="A13" s="22"/>
      <c r="B13" s="22"/>
      <c r="C13" s="22"/>
      <c r="D13" s="22"/>
      <c r="E13" s="22"/>
      <c r="F13" s="22"/>
      <c r="G13" s="22"/>
      <c r="H13" s="22"/>
      <c r="I13" s="22"/>
      <c r="J13" s="22"/>
    </row>
    <row r="14" spans="1:10" x14ac:dyDescent="0.25">
      <c r="A14" s="22"/>
      <c r="B14" s="22"/>
      <c r="C14" s="22"/>
      <c r="D14" s="22"/>
      <c r="E14" s="22"/>
      <c r="F14" s="22"/>
      <c r="G14" s="22"/>
      <c r="H14" s="22"/>
      <c r="I14" s="22"/>
      <c r="J14" s="22"/>
    </row>
    <row r="15" spans="1:10" x14ac:dyDescent="0.25">
      <c r="A15" s="22"/>
      <c r="B15" s="22"/>
      <c r="C15" s="22"/>
      <c r="D15" s="22"/>
      <c r="E15" s="22"/>
      <c r="F15" s="22"/>
      <c r="G15" s="22"/>
      <c r="H15" s="22"/>
      <c r="I15" s="22"/>
      <c r="J15" s="22"/>
    </row>
    <row r="16" spans="1:10" x14ac:dyDescent="0.25">
      <c r="A16" s="22"/>
      <c r="B16" s="22"/>
      <c r="C16" s="22"/>
      <c r="D16" s="22"/>
      <c r="E16" s="22"/>
      <c r="F16" s="22"/>
      <c r="G16" s="22"/>
      <c r="H16" s="22"/>
      <c r="I16" s="22"/>
      <c r="J16" s="22"/>
    </row>
    <row r="17" spans="1:10" x14ac:dyDescent="0.25">
      <c r="A17" s="22"/>
      <c r="B17" s="22"/>
      <c r="C17" s="22"/>
      <c r="D17" s="22"/>
      <c r="E17" s="22"/>
      <c r="F17" s="22"/>
      <c r="G17" s="22"/>
      <c r="H17" s="22"/>
      <c r="I17" s="22"/>
      <c r="J17" s="22"/>
    </row>
    <row r="20" spans="1:10" x14ac:dyDescent="0.25">
      <c r="A20" s="7" t="s">
        <v>3075</v>
      </c>
    </row>
    <row r="22" spans="1:10" x14ac:dyDescent="0.25">
      <c r="A22" s="19" t="s">
        <v>3076</v>
      </c>
    </row>
    <row r="23" spans="1:10" x14ac:dyDescent="0.25">
      <c r="A23" s="22" t="s">
        <v>3077</v>
      </c>
      <c r="B23" s="22"/>
      <c r="C23" s="22"/>
      <c r="D23" s="22"/>
      <c r="E23" s="22"/>
      <c r="F23" s="22"/>
      <c r="G23" s="22"/>
      <c r="H23" s="22"/>
      <c r="I23" s="22"/>
      <c r="J23" s="22"/>
    </row>
    <row r="24" spans="1:10" x14ac:dyDescent="0.25">
      <c r="A24" s="22"/>
      <c r="B24" s="22"/>
      <c r="C24" s="22"/>
      <c r="D24" s="22"/>
      <c r="E24" s="22"/>
      <c r="F24" s="22"/>
      <c r="G24" s="22"/>
      <c r="H24" s="22"/>
      <c r="I24" s="22"/>
      <c r="J24" s="22"/>
    </row>
    <row r="25" spans="1:10" x14ac:dyDescent="0.25">
      <c r="A25" s="22"/>
      <c r="B25" s="22"/>
      <c r="C25" s="22"/>
      <c r="D25" s="22"/>
      <c r="E25" s="22"/>
      <c r="F25" s="22"/>
      <c r="G25" s="22"/>
      <c r="H25" s="22"/>
      <c r="I25" s="22"/>
      <c r="J25" s="22"/>
    </row>
    <row r="26" spans="1:10" x14ac:dyDescent="0.25">
      <c r="A26" s="22"/>
      <c r="B26" s="22"/>
      <c r="C26" s="22"/>
      <c r="D26" s="22"/>
      <c r="E26" s="22"/>
      <c r="F26" s="22"/>
      <c r="G26" s="22"/>
      <c r="H26" s="22"/>
      <c r="I26" s="22"/>
      <c r="J26" s="22"/>
    </row>
    <row r="27" spans="1:10" x14ac:dyDescent="0.25">
      <c r="A27" s="22"/>
      <c r="B27" s="22"/>
      <c r="C27" s="22"/>
      <c r="D27" s="22"/>
      <c r="E27" s="22"/>
      <c r="F27" s="22"/>
      <c r="G27" s="22"/>
      <c r="H27" s="22"/>
      <c r="I27" s="22"/>
      <c r="J27" s="22"/>
    </row>
    <row r="28" spans="1:10" x14ac:dyDescent="0.25">
      <c r="A28" s="22"/>
      <c r="B28" s="22"/>
      <c r="C28" s="22"/>
      <c r="D28" s="22"/>
      <c r="E28" s="22"/>
      <c r="F28" s="22"/>
      <c r="G28" s="22"/>
      <c r="H28" s="22"/>
      <c r="I28" s="22"/>
      <c r="J28" s="22"/>
    </row>
    <row r="30" spans="1:10" x14ac:dyDescent="0.25">
      <c r="A30" s="19" t="s">
        <v>3045</v>
      </c>
    </row>
    <row r="31" spans="1:10" ht="15" customHeight="1" x14ac:dyDescent="0.25">
      <c r="A31" s="22" t="s">
        <v>3078</v>
      </c>
      <c r="B31" s="22"/>
      <c r="C31" s="22"/>
      <c r="D31" s="22"/>
      <c r="E31" s="22"/>
      <c r="F31" s="22"/>
      <c r="G31" s="22"/>
      <c r="H31" s="22"/>
      <c r="I31" s="22"/>
      <c r="J31" s="22"/>
    </row>
    <row r="32" spans="1:10" x14ac:dyDescent="0.25">
      <c r="A32" s="22"/>
      <c r="B32" s="22"/>
      <c r="C32" s="22"/>
      <c r="D32" s="22"/>
      <c r="E32" s="22"/>
      <c r="F32" s="22"/>
      <c r="G32" s="22"/>
      <c r="H32" s="22"/>
      <c r="I32" s="22"/>
      <c r="J32" s="22"/>
    </row>
    <row r="33" spans="1:10" x14ac:dyDescent="0.25">
      <c r="A33" s="22"/>
      <c r="B33" s="22"/>
      <c r="C33" s="22"/>
      <c r="D33" s="22"/>
      <c r="E33" s="22"/>
      <c r="F33" s="22"/>
      <c r="G33" s="22"/>
      <c r="H33" s="22"/>
      <c r="I33" s="22"/>
      <c r="J33" s="22"/>
    </row>
    <row r="34" spans="1:10" x14ac:dyDescent="0.25">
      <c r="A34" s="20"/>
      <c r="B34" s="20"/>
      <c r="C34" s="20"/>
      <c r="D34" s="20"/>
      <c r="E34" s="20"/>
      <c r="F34" s="20"/>
      <c r="G34" s="20"/>
      <c r="H34" s="20"/>
      <c r="I34" s="20"/>
      <c r="J34" s="20"/>
    </row>
    <row r="35" spans="1:10" x14ac:dyDescent="0.25">
      <c r="A35" s="19" t="s">
        <v>3079</v>
      </c>
    </row>
    <row r="36" spans="1:10" x14ac:dyDescent="0.25">
      <c r="A36" s="22" t="s">
        <v>3080</v>
      </c>
      <c r="B36" s="22"/>
      <c r="C36" s="22"/>
      <c r="D36" s="22"/>
      <c r="E36" s="22"/>
      <c r="F36" s="22"/>
      <c r="G36" s="22"/>
      <c r="H36" s="22"/>
      <c r="I36" s="22"/>
      <c r="J36" s="22"/>
    </row>
    <row r="37" spans="1:10" x14ac:dyDescent="0.25">
      <c r="A37" s="22"/>
      <c r="B37" s="22"/>
      <c r="C37" s="22"/>
      <c r="D37" s="22"/>
      <c r="E37" s="22"/>
      <c r="F37" s="22"/>
      <c r="G37" s="22"/>
      <c r="H37" s="22"/>
      <c r="I37" s="22"/>
      <c r="J37" s="22"/>
    </row>
    <row r="38" spans="1:10" x14ac:dyDescent="0.25">
      <c r="A38" s="22"/>
      <c r="B38" s="22"/>
      <c r="C38" s="22"/>
      <c r="D38" s="22"/>
      <c r="E38" s="22"/>
      <c r="F38" s="22"/>
      <c r="G38" s="22"/>
      <c r="H38" s="22"/>
      <c r="I38" s="22"/>
      <c r="J38" s="22"/>
    </row>
    <row r="40" spans="1:10" x14ac:dyDescent="0.25">
      <c r="A40" s="19" t="s">
        <v>3081</v>
      </c>
    </row>
    <row r="41" spans="1:10" x14ac:dyDescent="0.25">
      <c r="A41" s="21" t="s">
        <v>3082</v>
      </c>
      <c r="B41" s="21"/>
      <c r="C41" s="21"/>
      <c r="D41" s="21"/>
      <c r="E41" s="21"/>
      <c r="F41" s="21"/>
      <c r="G41" s="21"/>
      <c r="H41" s="21"/>
      <c r="I41" s="21"/>
      <c r="J41" s="21"/>
    </row>
    <row r="42" spans="1:10" x14ac:dyDescent="0.25">
      <c r="A42" s="21"/>
      <c r="B42" s="21"/>
      <c r="C42" s="21"/>
      <c r="D42" s="21"/>
      <c r="E42" s="21"/>
      <c r="F42" s="21"/>
      <c r="G42" s="21"/>
      <c r="H42" s="21"/>
      <c r="I42" s="21"/>
      <c r="J42" s="21"/>
    </row>
    <row r="43" spans="1:10" x14ac:dyDescent="0.25">
      <c r="A43" s="21"/>
      <c r="B43" s="21"/>
      <c r="C43" s="21"/>
      <c r="D43" s="21"/>
      <c r="E43" s="21"/>
      <c r="F43" s="21"/>
      <c r="G43" s="21"/>
      <c r="H43" s="21"/>
      <c r="I43" s="21"/>
      <c r="J43" s="21"/>
    </row>
    <row r="45" spans="1:10" x14ac:dyDescent="0.25">
      <c r="A45" s="19" t="s">
        <v>3083</v>
      </c>
    </row>
    <row r="46" spans="1:10" x14ac:dyDescent="0.25">
      <c r="A46" s="21" t="s">
        <v>3084</v>
      </c>
      <c r="B46" s="21"/>
      <c r="C46" s="21"/>
      <c r="D46" s="21"/>
      <c r="E46" s="21"/>
      <c r="F46" s="21"/>
      <c r="G46" s="21"/>
      <c r="H46" s="21"/>
      <c r="I46" s="21"/>
      <c r="J46" s="21"/>
    </row>
    <row r="47" spans="1:10" x14ac:dyDescent="0.25">
      <c r="A47" s="21"/>
      <c r="B47" s="21"/>
      <c r="C47" s="21"/>
      <c r="D47" s="21"/>
      <c r="E47" s="21"/>
      <c r="F47" s="21"/>
      <c r="G47" s="21"/>
      <c r="H47" s="21"/>
      <c r="I47" s="21"/>
      <c r="J47" s="21"/>
    </row>
    <row r="48" spans="1:10" x14ac:dyDescent="0.25">
      <c r="A48" s="21"/>
      <c r="B48" s="21"/>
      <c r="C48" s="21"/>
      <c r="D48" s="21"/>
      <c r="E48" s="21"/>
      <c r="F48" s="21"/>
      <c r="G48" s="21"/>
      <c r="H48" s="21"/>
      <c r="I48" s="21"/>
      <c r="J48" s="21"/>
    </row>
  </sheetData>
  <mergeCells count="6">
    <mergeCell ref="A46:J48"/>
    <mergeCell ref="A7:J17"/>
    <mergeCell ref="A23:J28"/>
    <mergeCell ref="A31:J33"/>
    <mergeCell ref="A36:J38"/>
    <mergeCell ref="A41:J4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FC537-26A9-4DC6-B225-D1BB90EAC89A}">
  <sheetPr>
    <tabColor theme="6" tint="0.39997558519241921"/>
  </sheetPr>
  <dimension ref="A1:X1953"/>
  <sheetViews>
    <sheetView tabSelected="1" workbookViewId="0">
      <selection activeCell="M9" sqref="M9"/>
    </sheetView>
  </sheetViews>
  <sheetFormatPr defaultRowHeight="12.75" x14ac:dyDescent="0.2"/>
  <cols>
    <col min="1" max="1" width="7.140625" bestFit="1" customWidth="1"/>
    <col min="3" max="3" width="12.5703125" bestFit="1" customWidth="1"/>
    <col min="4" max="4" width="11.42578125" bestFit="1" customWidth="1"/>
    <col min="5" max="5" width="29.28515625" bestFit="1" customWidth="1"/>
    <col min="6" max="6" width="14.28515625" bestFit="1" customWidth="1"/>
    <col min="7" max="7" width="26.42578125" bestFit="1" customWidth="1"/>
    <col min="8" max="8" width="19.140625" customWidth="1"/>
    <col min="9" max="9" width="7.28515625" bestFit="1" customWidth="1"/>
    <col min="10" max="10" width="11.5703125" bestFit="1" customWidth="1"/>
    <col min="11" max="11" width="10.140625" bestFit="1" customWidth="1"/>
    <col min="12" max="12" width="13.5703125" bestFit="1" customWidth="1"/>
    <col min="13" max="14" width="17.5703125" bestFit="1" customWidth="1"/>
    <col min="15" max="15" width="10.42578125" bestFit="1" customWidth="1"/>
    <col min="16" max="16" width="19.5703125" bestFit="1" customWidth="1"/>
    <col min="17" max="17" width="16" bestFit="1" customWidth="1"/>
    <col min="18" max="18" width="16.28515625" bestFit="1" customWidth="1"/>
    <col min="19" max="19" width="92.28515625" bestFit="1" customWidth="1"/>
    <col min="20" max="20" width="16" bestFit="1" customWidth="1"/>
    <col min="21" max="21" width="10" bestFit="1" customWidth="1"/>
    <col min="22" max="22" width="13.7109375" bestFit="1" customWidth="1"/>
    <col min="23" max="23" width="15.140625" bestFit="1" customWidth="1"/>
    <col min="24" max="24" width="12.5703125" bestFit="1" customWidth="1"/>
  </cols>
  <sheetData>
    <row r="1" spans="1:24" x14ac:dyDescent="0.2">
      <c r="A1" t="s">
        <v>0</v>
      </c>
      <c r="B1" s="24" t="s">
        <v>19</v>
      </c>
      <c r="C1" t="s">
        <v>1</v>
      </c>
      <c r="D1" t="s">
        <v>3</v>
      </c>
      <c r="E1" t="s">
        <v>8</v>
      </c>
      <c r="F1" t="s">
        <v>3033</v>
      </c>
      <c r="G1" t="s">
        <v>4</v>
      </c>
      <c r="H1" t="s">
        <v>11</v>
      </c>
      <c r="I1" t="s">
        <v>12</v>
      </c>
      <c r="J1" t="s">
        <v>15</v>
      </c>
      <c r="K1" t="s">
        <v>17</v>
      </c>
      <c r="L1" t="s">
        <v>5</v>
      </c>
      <c r="M1" t="s">
        <v>6</v>
      </c>
      <c r="N1" t="s">
        <v>13</v>
      </c>
      <c r="O1" t="s">
        <v>16</v>
      </c>
      <c r="P1" t="s">
        <v>14</v>
      </c>
      <c r="Q1" t="s">
        <v>7</v>
      </c>
      <c r="R1" t="s">
        <v>9</v>
      </c>
      <c r="S1" t="s">
        <v>10</v>
      </c>
      <c r="T1" t="s">
        <v>3031</v>
      </c>
      <c r="U1" t="s">
        <v>18</v>
      </c>
      <c r="V1" t="s">
        <v>3032</v>
      </c>
      <c r="W1" t="s">
        <v>2</v>
      </c>
      <c r="X1" t="s">
        <v>3086</v>
      </c>
    </row>
    <row r="2" spans="1:24" ht="12.75" customHeight="1" x14ac:dyDescent="0.2">
      <c r="A2">
        <v>20847</v>
      </c>
      <c r="B2">
        <v>88522</v>
      </c>
      <c r="C2" t="s">
        <v>20</v>
      </c>
      <c r="D2">
        <v>3</v>
      </c>
      <c r="E2" t="s">
        <v>25</v>
      </c>
      <c r="F2">
        <v>4</v>
      </c>
      <c r="G2" t="s">
        <v>21</v>
      </c>
      <c r="H2" t="s">
        <v>28</v>
      </c>
      <c r="I2" t="s">
        <v>29</v>
      </c>
      <c r="J2">
        <v>98221</v>
      </c>
      <c r="K2" s="25">
        <v>42012</v>
      </c>
      <c r="L2" t="s">
        <v>22</v>
      </c>
      <c r="M2" t="s">
        <v>23</v>
      </c>
      <c r="N2" t="s">
        <v>30</v>
      </c>
      <c r="O2" s="25">
        <v>42011</v>
      </c>
      <c r="P2" t="s">
        <v>31</v>
      </c>
      <c r="Q2" t="s">
        <v>24</v>
      </c>
      <c r="R2" t="s">
        <v>26</v>
      </c>
      <c r="S2" t="s">
        <v>27</v>
      </c>
      <c r="T2">
        <v>2.84</v>
      </c>
      <c r="U2">
        <f>T2*F2</f>
        <v>11.36</v>
      </c>
      <c r="V2">
        <v>1.42</v>
      </c>
      <c r="W2">
        <v>0.93</v>
      </c>
      <c r="X2">
        <f>U2-(F2*V2)-W2</f>
        <v>4.75</v>
      </c>
    </row>
    <row r="3" spans="1:24" ht="12.75" customHeight="1" x14ac:dyDescent="0.2">
      <c r="A3">
        <v>20228</v>
      </c>
      <c r="B3">
        <v>90193</v>
      </c>
      <c r="C3" t="s">
        <v>32</v>
      </c>
      <c r="D3">
        <v>5</v>
      </c>
      <c r="E3" t="s">
        <v>37</v>
      </c>
      <c r="F3">
        <v>12</v>
      </c>
      <c r="G3" t="s">
        <v>33</v>
      </c>
      <c r="H3" t="s">
        <v>28</v>
      </c>
      <c r="I3" t="s">
        <v>29</v>
      </c>
      <c r="J3">
        <v>91776</v>
      </c>
      <c r="K3" s="25">
        <v>42170</v>
      </c>
      <c r="L3" t="s">
        <v>34</v>
      </c>
      <c r="M3" t="s">
        <v>35</v>
      </c>
      <c r="N3" t="s">
        <v>40</v>
      </c>
      <c r="O3" s="25">
        <v>42168</v>
      </c>
      <c r="P3" t="s">
        <v>41</v>
      </c>
      <c r="Q3" t="s">
        <v>36</v>
      </c>
      <c r="R3" t="s">
        <v>38</v>
      </c>
      <c r="S3" t="s">
        <v>39</v>
      </c>
      <c r="T3">
        <v>500.98</v>
      </c>
      <c r="U3">
        <f>T3*F3</f>
        <v>6011.76</v>
      </c>
      <c r="V3">
        <v>250.49</v>
      </c>
      <c r="W3">
        <v>26</v>
      </c>
      <c r="X3">
        <f>U3-(F3*V3)-W3</f>
        <v>2979.88</v>
      </c>
    </row>
    <row r="4" spans="1:24" ht="12.75" customHeight="1" x14ac:dyDescent="0.2">
      <c r="A4">
        <v>21776</v>
      </c>
      <c r="B4">
        <v>90192</v>
      </c>
      <c r="C4" t="s">
        <v>42</v>
      </c>
      <c r="D4">
        <v>11</v>
      </c>
      <c r="E4" t="s">
        <v>45</v>
      </c>
      <c r="F4">
        <v>22</v>
      </c>
      <c r="G4" t="s">
        <v>43</v>
      </c>
      <c r="H4" t="s">
        <v>28</v>
      </c>
      <c r="I4" t="s">
        <v>48</v>
      </c>
      <c r="J4">
        <v>7203</v>
      </c>
      <c r="K4" s="25">
        <v>42052</v>
      </c>
      <c r="L4" t="s">
        <v>44</v>
      </c>
      <c r="M4" t="s">
        <v>35</v>
      </c>
      <c r="N4" t="s">
        <v>49</v>
      </c>
      <c r="O4" s="25">
        <v>42050</v>
      </c>
      <c r="P4" t="s">
        <v>50</v>
      </c>
      <c r="Q4" t="s">
        <v>36</v>
      </c>
      <c r="R4" t="s">
        <v>46</v>
      </c>
      <c r="S4" t="s">
        <v>47</v>
      </c>
      <c r="T4">
        <v>9.48</v>
      </c>
      <c r="U4">
        <f>T4*F4</f>
        <v>208.56</v>
      </c>
      <c r="V4">
        <v>4.74</v>
      </c>
      <c r="W4">
        <v>7.29</v>
      </c>
      <c r="X4">
        <f>U4-(F4*V4)-W4</f>
        <v>96.99</v>
      </c>
    </row>
    <row r="5" spans="1:24" ht="12.75" customHeight="1" x14ac:dyDescent="0.2">
      <c r="A5">
        <v>24844</v>
      </c>
      <c r="B5">
        <v>86838</v>
      </c>
      <c r="C5" t="s">
        <v>51</v>
      </c>
      <c r="D5">
        <v>14</v>
      </c>
      <c r="E5" t="s">
        <v>45</v>
      </c>
      <c r="F5">
        <v>16</v>
      </c>
      <c r="G5" t="s">
        <v>52</v>
      </c>
      <c r="H5" t="s">
        <v>28</v>
      </c>
      <c r="I5" t="s">
        <v>56</v>
      </c>
      <c r="J5">
        <v>55372</v>
      </c>
      <c r="K5" s="25">
        <v>42138</v>
      </c>
      <c r="L5" t="s">
        <v>44</v>
      </c>
      <c r="M5" t="s">
        <v>53</v>
      </c>
      <c r="N5" t="s">
        <v>57</v>
      </c>
      <c r="O5" s="25">
        <v>42136</v>
      </c>
      <c r="P5" t="s">
        <v>58</v>
      </c>
      <c r="Q5" t="s">
        <v>36</v>
      </c>
      <c r="R5" t="s">
        <v>54</v>
      </c>
      <c r="S5" t="s">
        <v>55</v>
      </c>
      <c r="T5">
        <v>78.69</v>
      </c>
      <c r="U5">
        <f>T5*F5</f>
        <v>1259.04</v>
      </c>
      <c r="V5">
        <v>39.344999999999999</v>
      </c>
      <c r="W5">
        <v>19.989999999999998</v>
      </c>
      <c r="X5">
        <f>U5-(F5*V5)-W5</f>
        <v>609.53</v>
      </c>
    </row>
    <row r="6" spans="1:24" ht="12.75" customHeight="1" x14ac:dyDescent="0.2">
      <c r="A6">
        <v>24846</v>
      </c>
      <c r="B6">
        <v>86838</v>
      </c>
      <c r="C6" t="s">
        <v>51</v>
      </c>
      <c r="D6">
        <v>14</v>
      </c>
      <c r="E6" t="s">
        <v>25</v>
      </c>
      <c r="F6">
        <v>7</v>
      </c>
      <c r="G6" t="s">
        <v>52</v>
      </c>
      <c r="H6" t="s">
        <v>28</v>
      </c>
      <c r="I6" t="s">
        <v>56</v>
      </c>
      <c r="J6">
        <v>55372</v>
      </c>
      <c r="K6" s="25">
        <v>42137</v>
      </c>
      <c r="L6" t="s">
        <v>44</v>
      </c>
      <c r="M6" t="s">
        <v>53</v>
      </c>
      <c r="N6" t="s">
        <v>57</v>
      </c>
      <c r="O6" s="25">
        <v>42136</v>
      </c>
      <c r="P6" t="s">
        <v>58</v>
      </c>
      <c r="Q6" t="s">
        <v>24</v>
      </c>
      <c r="R6" t="s">
        <v>26</v>
      </c>
      <c r="S6" t="s">
        <v>59</v>
      </c>
      <c r="T6">
        <v>3.28</v>
      </c>
      <c r="U6">
        <f>T6*F6</f>
        <v>22.959999999999997</v>
      </c>
      <c r="V6">
        <v>1.64</v>
      </c>
      <c r="W6">
        <v>2.31</v>
      </c>
      <c r="X6">
        <f>U6-(F6*V6)-W6</f>
        <v>9.1699999999999982</v>
      </c>
    </row>
    <row r="7" spans="1:24" ht="12.75" customHeight="1" x14ac:dyDescent="0.2">
      <c r="A7">
        <v>24847</v>
      </c>
      <c r="B7">
        <v>86838</v>
      </c>
      <c r="C7" t="s">
        <v>51</v>
      </c>
      <c r="D7">
        <v>14</v>
      </c>
      <c r="E7" t="s">
        <v>25</v>
      </c>
      <c r="F7">
        <v>4</v>
      </c>
      <c r="G7" t="s">
        <v>52</v>
      </c>
      <c r="H7" t="s">
        <v>28</v>
      </c>
      <c r="I7" t="s">
        <v>56</v>
      </c>
      <c r="J7">
        <v>55372</v>
      </c>
      <c r="K7" s="25">
        <v>42137</v>
      </c>
      <c r="L7" t="s">
        <v>44</v>
      </c>
      <c r="M7" t="s">
        <v>53</v>
      </c>
      <c r="N7" t="s">
        <v>57</v>
      </c>
      <c r="O7" s="25">
        <v>42136</v>
      </c>
      <c r="P7" t="s">
        <v>58</v>
      </c>
      <c r="Q7" t="s">
        <v>24</v>
      </c>
      <c r="R7" t="s">
        <v>26</v>
      </c>
      <c r="S7" t="s">
        <v>60</v>
      </c>
      <c r="T7">
        <v>3.28</v>
      </c>
      <c r="U7">
        <f>T7*F7</f>
        <v>13.12</v>
      </c>
      <c r="V7">
        <v>1.64</v>
      </c>
      <c r="W7">
        <v>4.2</v>
      </c>
      <c r="X7">
        <f>U7-(F7*V7)-W7</f>
        <v>2.3599999999999994</v>
      </c>
    </row>
    <row r="8" spans="1:24" ht="12.75" customHeight="1" x14ac:dyDescent="0.2">
      <c r="A8">
        <v>24848</v>
      </c>
      <c r="B8">
        <v>86838</v>
      </c>
      <c r="C8" t="s">
        <v>51</v>
      </c>
      <c r="D8">
        <v>14</v>
      </c>
      <c r="E8" t="s">
        <v>61</v>
      </c>
      <c r="F8">
        <v>4</v>
      </c>
      <c r="G8" t="s">
        <v>52</v>
      </c>
      <c r="H8" t="s">
        <v>28</v>
      </c>
      <c r="I8" t="s">
        <v>56</v>
      </c>
      <c r="J8">
        <v>55372</v>
      </c>
      <c r="K8" s="25">
        <v>42137</v>
      </c>
      <c r="L8" t="s">
        <v>44</v>
      </c>
      <c r="M8" t="s">
        <v>53</v>
      </c>
      <c r="N8" t="s">
        <v>57</v>
      </c>
      <c r="O8" s="25">
        <v>42136</v>
      </c>
      <c r="P8" t="s">
        <v>58</v>
      </c>
      <c r="Q8" t="s">
        <v>24</v>
      </c>
      <c r="R8" t="s">
        <v>26</v>
      </c>
      <c r="S8" t="s">
        <v>62</v>
      </c>
      <c r="T8">
        <v>3.58</v>
      </c>
      <c r="U8">
        <f>T8*F8</f>
        <v>14.32</v>
      </c>
      <c r="V8">
        <v>1.79</v>
      </c>
      <c r="W8">
        <v>1.63</v>
      </c>
      <c r="X8">
        <f>U8-(F8*V8)-W8</f>
        <v>5.53</v>
      </c>
    </row>
    <row r="9" spans="1:24" ht="12.75" customHeight="1" x14ac:dyDescent="0.2">
      <c r="A9">
        <v>18181</v>
      </c>
      <c r="B9">
        <v>86837</v>
      </c>
      <c r="C9" t="s">
        <v>42</v>
      </c>
      <c r="D9">
        <v>15</v>
      </c>
      <c r="E9" t="s">
        <v>64</v>
      </c>
      <c r="F9">
        <v>7</v>
      </c>
      <c r="G9" t="s">
        <v>63</v>
      </c>
      <c r="H9" t="s">
        <v>28</v>
      </c>
      <c r="I9" t="s">
        <v>48</v>
      </c>
      <c r="J9">
        <v>11787</v>
      </c>
      <c r="K9" s="25">
        <v>42103</v>
      </c>
      <c r="L9" t="s">
        <v>44</v>
      </c>
      <c r="M9" t="s">
        <v>53</v>
      </c>
      <c r="N9" t="s">
        <v>66</v>
      </c>
      <c r="O9" s="25">
        <v>42102</v>
      </c>
      <c r="P9" t="s">
        <v>67</v>
      </c>
      <c r="Q9" t="s">
        <v>24</v>
      </c>
      <c r="R9" t="s">
        <v>54</v>
      </c>
      <c r="S9" t="s">
        <v>65</v>
      </c>
      <c r="T9">
        <v>4.42</v>
      </c>
      <c r="U9">
        <f>T9*F9</f>
        <v>30.939999999999998</v>
      </c>
      <c r="V9">
        <v>2.21</v>
      </c>
      <c r="W9">
        <v>4.99</v>
      </c>
      <c r="X9">
        <f>U9-(F9*V9)-W9</f>
        <v>10.479999999999999</v>
      </c>
    </row>
    <row r="10" spans="1:24" ht="12.75" customHeight="1" x14ac:dyDescent="0.2">
      <c r="A10">
        <v>20925</v>
      </c>
      <c r="B10">
        <v>86839</v>
      </c>
      <c r="C10" t="s">
        <v>51</v>
      </c>
      <c r="D10">
        <v>15</v>
      </c>
      <c r="E10" t="s">
        <v>64</v>
      </c>
      <c r="F10">
        <v>10</v>
      </c>
      <c r="G10" t="s">
        <v>63</v>
      </c>
      <c r="H10" t="s">
        <v>28</v>
      </c>
      <c r="I10" t="s">
        <v>48</v>
      </c>
      <c r="J10">
        <v>11787</v>
      </c>
      <c r="K10" s="25">
        <v>42152</v>
      </c>
      <c r="L10" t="s">
        <v>44</v>
      </c>
      <c r="M10" t="s">
        <v>53</v>
      </c>
      <c r="N10" t="s">
        <v>66</v>
      </c>
      <c r="O10" s="25">
        <v>42152</v>
      </c>
      <c r="P10" t="s">
        <v>67</v>
      </c>
      <c r="Q10" t="s">
        <v>24</v>
      </c>
      <c r="R10" t="s">
        <v>54</v>
      </c>
      <c r="S10" t="s">
        <v>68</v>
      </c>
      <c r="T10">
        <v>35.94</v>
      </c>
      <c r="U10">
        <f>T10*F10</f>
        <v>359.4</v>
      </c>
      <c r="V10">
        <v>17.97</v>
      </c>
      <c r="W10">
        <v>6.66</v>
      </c>
      <c r="X10">
        <f>U10-(F10*V10)-W10</f>
        <v>173.04</v>
      </c>
    </row>
    <row r="11" spans="1:24" ht="12.75" customHeight="1" x14ac:dyDescent="0.2">
      <c r="A11">
        <v>26267</v>
      </c>
      <c r="B11">
        <v>86836</v>
      </c>
      <c r="C11" t="s">
        <v>20</v>
      </c>
      <c r="D11">
        <v>16</v>
      </c>
      <c r="E11" t="s">
        <v>61</v>
      </c>
      <c r="F11">
        <v>6</v>
      </c>
      <c r="G11" t="s">
        <v>69</v>
      </c>
      <c r="H11" t="s">
        <v>28</v>
      </c>
      <c r="I11" t="s">
        <v>48</v>
      </c>
      <c r="J11">
        <v>13210</v>
      </c>
      <c r="K11" s="25">
        <v>42050</v>
      </c>
      <c r="L11" t="s">
        <v>44</v>
      </c>
      <c r="M11" t="s">
        <v>53</v>
      </c>
      <c r="N11" t="s">
        <v>66</v>
      </c>
      <c r="O11" s="25">
        <v>42047</v>
      </c>
      <c r="P11" t="s">
        <v>71</v>
      </c>
      <c r="Q11" t="s">
        <v>24</v>
      </c>
      <c r="R11" t="s">
        <v>26</v>
      </c>
      <c r="S11" t="s">
        <v>70</v>
      </c>
      <c r="T11">
        <v>2.98</v>
      </c>
      <c r="U11">
        <f>T11*F11</f>
        <v>17.88</v>
      </c>
      <c r="V11">
        <v>1.49</v>
      </c>
      <c r="W11">
        <v>1.58</v>
      </c>
      <c r="X11">
        <f>U11-(F11*V11)-W11</f>
        <v>7.3599999999999994</v>
      </c>
    </row>
    <row r="12" spans="1:24" ht="12.75" customHeight="1" x14ac:dyDescent="0.2">
      <c r="A12">
        <v>26268</v>
      </c>
      <c r="B12">
        <v>86836</v>
      </c>
      <c r="C12" t="s">
        <v>20</v>
      </c>
      <c r="D12">
        <v>16</v>
      </c>
      <c r="E12" t="s">
        <v>73</v>
      </c>
      <c r="F12">
        <v>10</v>
      </c>
      <c r="G12" t="s">
        <v>69</v>
      </c>
      <c r="H12" t="s">
        <v>28</v>
      </c>
      <c r="I12" t="s">
        <v>48</v>
      </c>
      <c r="J12">
        <v>13210</v>
      </c>
      <c r="K12" s="25">
        <v>42049</v>
      </c>
      <c r="L12" t="s">
        <v>44</v>
      </c>
      <c r="M12" t="s">
        <v>53</v>
      </c>
      <c r="N12" t="s">
        <v>66</v>
      </c>
      <c r="O12" s="25">
        <v>42047</v>
      </c>
      <c r="P12" t="s">
        <v>71</v>
      </c>
      <c r="Q12" t="s">
        <v>72</v>
      </c>
      <c r="R12" t="s">
        <v>54</v>
      </c>
      <c r="S12" t="s">
        <v>74</v>
      </c>
      <c r="T12">
        <v>115.99</v>
      </c>
      <c r="U12">
        <f>T12*F12</f>
        <v>1159.8999999999999</v>
      </c>
      <c r="V12">
        <v>69.593999999999994</v>
      </c>
      <c r="W12">
        <v>2.5</v>
      </c>
      <c r="X12">
        <f>U12-(F12*V12)-W12</f>
        <v>461.45999999999992</v>
      </c>
    </row>
    <row r="13" spans="1:24" ht="12.75" customHeight="1" x14ac:dyDescent="0.2">
      <c r="A13">
        <v>23890</v>
      </c>
      <c r="B13">
        <v>90031</v>
      </c>
      <c r="C13" t="s">
        <v>20</v>
      </c>
      <c r="D13">
        <v>18</v>
      </c>
      <c r="E13" t="s">
        <v>45</v>
      </c>
      <c r="F13">
        <v>17</v>
      </c>
      <c r="G13" t="s">
        <v>75</v>
      </c>
      <c r="H13" t="s">
        <v>28</v>
      </c>
      <c r="I13" t="s">
        <v>29</v>
      </c>
      <c r="J13">
        <v>59601</v>
      </c>
      <c r="K13" s="25">
        <v>42140</v>
      </c>
      <c r="L13" t="s">
        <v>44</v>
      </c>
      <c r="M13" t="s">
        <v>53</v>
      </c>
      <c r="N13" t="s">
        <v>77</v>
      </c>
      <c r="O13" s="25">
        <v>42139</v>
      </c>
      <c r="P13" t="s">
        <v>78</v>
      </c>
      <c r="Q13" t="s">
        <v>36</v>
      </c>
      <c r="R13" t="s">
        <v>54</v>
      </c>
      <c r="S13" t="s">
        <v>76</v>
      </c>
      <c r="T13">
        <v>26.48</v>
      </c>
      <c r="U13">
        <f>T13*F13</f>
        <v>450.16</v>
      </c>
      <c r="V13">
        <v>13.24</v>
      </c>
      <c r="W13">
        <v>6.93</v>
      </c>
      <c r="X13">
        <f>U13-(F13*V13)-W13</f>
        <v>218.15</v>
      </c>
    </row>
    <row r="14" spans="1:24" ht="12.75" customHeight="1" x14ac:dyDescent="0.2">
      <c r="A14">
        <v>24063</v>
      </c>
      <c r="B14">
        <v>90032</v>
      </c>
      <c r="C14" t="s">
        <v>32</v>
      </c>
      <c r="D14">
        <v>19</v>
      </c>
      <c r="E14" t="s">
        <v>80</v>
      </c>
      <c r="F14">
        <v>18</v>
      </c>
      <c r="G14" t="s">
        <v>79</v>
      </c>
      <c r="H14" t="s">
        <v>28</v>
      </c>
      <c r="I14" t="s">
        <v>29</v>
      </c>
      <c r="J14">
        <v>59801</v>
      </c>
      <c r="K14" s="25">
        <v>42147</v>
      </c>
      <c r="L14" t="s">
        <v>44</v>
      </c>
      <c r="M14" t="s">
        <v>53</v>
      </c>
      <c r="N14" t="s">
        <v>77</v>
      </c>
      <c r="O14" s="25">
        <v>42145</v>
      </c>
      <c r="P14" t="s">
        <v>83</v>
      </c>
      <c r="Q14" t="s">
        <v>72</v>
      </c>
      <c r="R14" t="s">
        <v>81</v>
      </c>
      <c r="S14" t="s">
        <v>82</v>
      </c>
      <c r="T14">
        <v>12.99</v>
      </c>
      <c r="U14">
        <f>T14*F14</f>
        <v>233.82</v>
      </c>
      <c r="V14">
        <v>7.7939999999999996</v>
      </c>
      <c r="W14">
        <v>9.44</v>
      </c>
      <c r="X14">
        <f>U14-(F14*V14)-W14</f>
        <v>84.087999999999994</v>
      </c>
    </row>
    <row r="15" spans="1:24" ht="12.75" customHeight="1" x14ac:dyDescent="0.2">
      <c r="A15">
        <v>5890</v>
      </c>
      <c r="B15">
        <v>41793</v>
      </c>
      <c r="C15" t="s">
        <v>20</v>
      </c>
      <c r="D15">
        <v>21</v>
      </c>
      <c r="E15" t="s">
        <v>45</v>
      </c>
      <c r="F15">
        <v>70</v>
      </c>
      <c r="G15" t="s">
        <v>84</v>
      </c>
      <c r="H15" t="s">
        <v>28</v>
      </c>
      <c r="I15" t="s">
        <v>48</v>
      </c>
      <c r="J15">
        <v>10012</v>
      </c>
      <c r="K15" s="25">
        <v>42140</v>
      </c>
      <c r="L15" t="s">
        <v>44</v>
      </c>
      <c r="M15" t="s">
        <v>53</v>
      </c>
      <c r="N15" t="s">
        <v>66</v>
      </c>
      <c r="O15" s="25">
        <v>42139</v>
      </c>
      <c r="P15" t="s">
        <v>85</v>
      </c>
      <c r="Q15" t="s">
        <v>36</v>
      </c>
      <c r="R15" t="s">
        <v>54</v>
      </c>
      <c r="S15" t="s">
        <v>76</v>
      </c>
      <c r="T15">
        <v>26.48</v>
      </c>
      <c r="U15">
        <f>T15*F15</f>
        <v>1853.6000000000001</v>
      </c>
      <c r="V15">
        <v>13.24</v>
      </c>
      <c r="W15">
        <v>6.93</v>
      </c>
      <c r="X15">
        <f>U15-(F15*V15)-W15</f>
        <v>919.87000000000012</v>
      </c>
    </row>
    <row r="16" spans="1:24" ht="12.75" customHeight="1" x14ac:dyDescent="0.2">
      <c r="A16">
        <v>6062</v>
      </c>
      <c r="B16">
        <v>42949</v>
      </c>
      <c r="C16" t="s">
        <v>32</v>
      </c>
      <c r="D16">
        <v>21</v>
      </c>
      <c r="E16" t="s">
        <v>61</v>
      </c>
      <c r="F16">
        <v>58</v>
      </c>
      <c r="G16" t="s">
        <v>84</v>
      </c>
      <c r="H16" t="s">
        <v>28</v>
      </c>
      <c r="I16" t="s">
        <v>48</v>
      </c>
      <c r="J16">
        <v>10012</v>
      </c>
      <c r="K16" s="25">
        <v>42146</v>
      </c>
      <c r="L16" t="s">
        <v>44</v>
      </c>
      <c r="M16" t="s">
        <v>53</v>
      </c>
      <c r="N16" t="s">
        <v>66</v>
      </c>
      <c r="O16" s="25">
        <v>42145</v>
      </c>
      <c r="P16" t="s">
        <v>85</v>
      </c>
      <c r="Q16" t="s">
        <v>24</v>
      </c>
      <c r="R16" t="s">
        <v>26</v>
      </c>
      <c r="S16" t="s">
        <v>86</v>
      </c>
      <c r="T16">
        <v>5</v>
      </c>
      <c r="U16">
        <f>T16*F16</f>
        <v>290</v>
      </c>
      <c r="V16">
        <v>2.5</v>
      </c>
      <c r="W16">
        <v>3.39</v>
      </c>
      <c r="X16">
        <f>U16-(F16*V16)-W16</f>
        <v>141.61000000000001</v>
      </c>
    </row>
    <row r="17" spans="1:24" ht="12.75" customHeight="1" x14ac:dyDescent="0.2">
      <c r="A17">
        <v>6063</v>
      </c>
      <c r="B17">
        <v>42949</v>
      </c>
      <c r="C17" t="s">
        <v>32</v>
      </c>
      <c r="D17">
        <v>21</v>
      </c>
      <c r="E17" t="s">
        <v>80</v>
      </c>
      <c r="F17">
        <v>71</v>
      </c>
      <c r="G17" t="s">
        <v>84</v>
      </c>
      <c r="H17" t="s">
        <v>28</v>
      </c>
      <c r="I17" t="s">
        <v>48</v>
      </c>
      <c r="J17">
        <v>10012</v>
      </c>
      <c r="K17" s="25">
        <v>42147</v>
      </c>
      <c r="L17" t="s">
        <v>44</v>
      </c>
      <c r="M17" t="s">
        <v>53</v>
      </c>
      <c r="N17" t="s">
        <v>66</v>
      </c>
      <c r="O17" s="25">
        <v>42145</v>
      </c>
      <c r="P17" t="s">
        <v>85</v>
      </c>
      <c r="Q17" t="s">
        <v>72</v>
      </c>
      <c r="R17" t="s">
        <v>81</v>
      </c>
      <c r="S17" t="s">
        <v>82</v>
      </c>
      <c r="T17">
        <v>12.99</v>
      </c>
      <c r="U17">
        <f>T17*F17</f>
        <v>922.29</v>
      </c>
      <c r="V17">
        <v>7.7939999999999996</v>
      </c>
      <c r="W17">
        <v>9.44</v>
      </c>
      <c r="X17">
        <f>U17-(F17*V17)-W17</f>
        <v>359.47599999999994</v>
      </c>
    </row>
    <row r="18" spans="1:24" ht="12.75" customHeight="1" x14ac:dyDescent="0.2">
      <c r="A18">
        <v>20631</v>
      </c>
      <c r="B18">
        <v>87651</v>
      </c>
      <c r="C18" t="s">
        <v>20</v>
      </c>
      <c r="D18">
        <v>24</v>
      </c>
      <c r="E18" t="s">
        <v>88</v>
      </c>
      <c r="F18">
        <v>1</v>
      </c>
      <c r="G18" t="s">
        <v>87</v>
      </c>
      <c r="H18" t="s">
        <v>28</v>
      </c>
      <c r="I18" t="s">
        <v>29</v>
      </c>
      <c r="J18">
        <v>92677</v>
      </c>
      <c r="K18" s="25">
        <v>42033</v>
      </c>
      <c r="L18" t="s">
        <v>44</v>
      </c>
      <c r="M18" t="s">
        <v>23</v>
      </c>
      <c r="N18" t="s">
        <v>40</v>
      </c>
      <c r="O18" s="25">
        <v>42032</v>
      </c>
      <c r="P18" t="s">
        <v>90</v>
      </c>
      <c r="Q18" t="s">
        <v>24</v>
      </c>
      <c r="R18" t="s">
        <v>54</v>
      </c>
      <c r="S18" t="s">
        <v>89</v>
      </c>
      <c r="T18">
        <v>55.48</v>
      </c>
      <c r="U18">
        <f>T18*F18</f>
        <v>55.48</v>
      </c>
      <c r="V18">
        <v>27.74</v>
      </c>
      <c r="W18">
        <v>14.3</v>
      </c>
      <c r="X18">
        <f>U18-(F18*V18)-W18</f>
        <v>13.439999999999998</v>
      </c>
    </row>
    <row r="19" spans="1:24" ht="12.75" customHeight="1" x14ac:dyDescent="0.2">
      <c r="A19">
        <v>20632</v>
      </c>
      <c r="B19">
        <v>87651</v>
      </c>
      <c r="C19" t="s">
        <v>20</v>
      </c>
      <c r="D19">
        <v>24</v>
      </c>
      <c r="E19" t="s">
        <v>25</v>
      </c>
      <c r="F19">
        <v>1</v>
      </c>
      <c r="G19" t="s">
        <v>87</v>
      </c>
      <c r="H19" t="s">
        <v>28</v>
      </c>
      <c r="I19" t="s">
        <v>29</v>
      </c>
      <c r="J19">
        <v>92677</v>
      </c>
      <c r="K19" s="25">
        <v>42034</v>
      </c>
      <c r="L19" t="s">
        <v>44</v>
      </c>
      <c r="M19" t="s">
        <v>23</v>
      </c>
      <c r="N19" t="s">
        <v>40</v>
      </c>
      <c r="O19" s="25">
        <v>42032</v>
      </c>
      <c r="P19" t="s">
        <v>90</v>
      </c>
      <c r="Q19" t="s">
        <v>24</v>
      </c>
      <c r="R19" t="s">
        <v>26</v>
      </c>
      <c r="S19" t="s">
        <v>91</v>
      </c>
      <c r="T19">
        <v>1.68</v>
      </c>
      <c r="U19">
        <f>T19*F19</f>
        <v>1.68</v>
      </c>
      <c r="V19">
        <v>0.84</v>
      </c>
      <c r="W19">
        <v>1.57</v>
      </c>
      <c r="X19">
        <f>U19-(F19*V19)-W19</f>
        <v>-0.73000000000000009</v>
      </c>
    </row>
    <row r="20" spans="1:24" ht="12.75" customHeight="1" x14ac:dyDescent="0.2">
      <c r="A20">
        <v>23967</v>
      </c>
      <c r="B20">
        <v>87652</v>
      </c>
      <c r="C20" t="s">
        <v>32</v>
      </c>
      <c r="D20">
        <v>27</v>
      </c>
      <c r="E20" t="s">
        <v>45</v>
      </c>
      <c r="F20">
        <v>12</v>
      </c>
      <c r="G20" t="s">
        <v>92</v>
      </c>
      <c r="H20" t="s">
        <v>28</v>
      </c>
      <c r="I20" t="s">
        <v>29</v>
      </c>
      <c r="J20">
        <v>90712</v>
      </c>
      <c r="K20" s="25">
        <v>42128</v>
      </c>
      <c r="L20" t="s">
        <v>44</v>
      </c>
      <c r="M20" t="s">
        <v>23</v>
      </c>
      <c r="N20" t="s">
        <v>40</v>
      </c>
      <c r="O20" s="25">
        <v>42126</v>
      </c>
      <c r="P20" t="s">
        <v>94</v>
      </c>
      <c r="Q20" t="s">
        <v>36</v>
      </c>
      <c r="R20" t="s">
        <v>54</v>
      </c>
      <c r="S20" t="s">
        <v>93</v>
      </c>
      <c r="T20">
        <v>4.1399999999999997</v>
      </c>
      <c r="U20">
        <f>T20*F20</f>
        <v>49.679999999999993</v>
      </c>
      <c r="V20">
        <v>2.0699999999999998</v>
      </c>
      <c r="W20">
        <v>6.6</v>
      </c>
      <c r="X20">
        <f>U20-(F20*V20)-W20</f>
        <v>18.239999999999995</v>
      </c>
    </row>
    <row r="21" spans="1:24" ht="12.75" customHeight="1" x14ac:dyDescent="0.2">
      <c r="A21">
        <v>23509</v>
      </c>
      <c r="B21">
        <v>89199</v>
      </c>
      <c r="C21" t="s">
        <v>20</v>
      </c>
      <c r="D21">
        <v>32</v>
      </c>
      <c r="E21" t="s">
        <v>25</v>
      </c>
      <c r="F21">
        <v>13</v>
      </c>
      <c r="G21" t="s">
        <v>95</v>
      </c>
      <c r="H21" t="s">
        <v>28</v>
      </c>
      <c r="I21" t="s">
        <v>29</v>
      </c>
      <c r="J21">
        <v>97526</v>
      </c>
      <c r="K21" s="25">
        <v>42058</v>
      </c>
      <c r="L21" t="s">
        <v>44</v>
      </c>
      <c r="M21" t="s">
        <v>23</v>
      </c>
      <c r="N21" t="s">
        <v>97</v>
      </c>
      <c r="O21" s="25">
        <v>42057</v>
      </c>
      <c r="P21" t="s">
        <v>98</v>
      </c>
      <c r="Q21" t="s">
        <v>24</v>
      </c>
      <c r="R21" t="s">
        <v>54</v>
      </c>
      <c r="S21" t="s">
        <v>96</v>
      </c>
      <c r="T21">
        <v>34.99</v>
      </c>
      <c r="U21">
        <f>T21*F21</f>
        <v>454.87</v>
      </c>
      <c r="V21">
        <v>17.495000000000001</v>
      </c>
      <c r="W21">
        <v>7.73</v>
      </c>
      <c r="X21">
        <f>U21-(F21*V21)-W21</f>
        <v>219.70500000000001</v>
      </c>
    </row>
    <row r="22" spans="1:24" ht="12.75" customHeight="1" x14ac:dyDescent="0.2">
      <c r="A22">
        <v>23612</v>
      </c>
      <c r="B22">
        <v>89200</v>
      </c>
      <c r="C22" t="s">
        <v>20</v>
      </c>
      <c r="D22">
        <v>32</v>
      </c>
      <c r="E22" t="s">
        <v>80</v>
      </c>
      <c r="F22">
        <v>2</v>
      </c>
      <c r="G22" t="s">
        <v>95</v>
      </c>
      <c r="H22" t="s">
        <v>28</v>
      </c>
      <c r="I22" t="s">
        <v>29</v>
      </c>
      <c r="J22">
        <v>97526</v>
      </c>
      <c r="K22" s="25">
        <v>42091</v>
      </c>
      <c r="L22" t="s">
        <v>44</v>
      </c>
      <c r="M22" t="s">
        <v>23</v>
      </c>
      <c r="N22" t="s">
        <v>97</v>
      </c>
      <c r="O22" s="25">
        <v>42090</v>
      </c>
      <c r="P22" t="s">
        <v>98</v>
      </c>
      <c r="Q22" t="s">
        <v>72</v>
      </c>
      <c r="R22" t="s">
        <v>81</v>
      </c>
      <c r="S22" t="s">
        <v>99</v>
      </c>
      <c r="T22">
        <v>17.98</v>
      </c>
      <c r="U22">
        <f>T22*F22</f>
        <v>35.96</v>
      </c>
      <c r="V22">
        <v>10.788</v>
      </c>
      <c r="W22">
        <v>8.51</v>
      </c>
      <c r="X22">
        <f>U22-(F22*V22)-W22</f>
        <v>5.8740000000000006</v>
      </c>
    </row>
    <row r="23" spans="1:24" ht="12.75" customHeight="1" x14ac:dyDescent="0.2">
      <c r="A23">
        <v>23278</v>
      </c>
      <c r="B23">
        <v>89202</v>
      </c>
      <c r="C23" t="s">
        <v>51</v>
      </c>
      <c r="D23">
        <v>32</v>
      </c>
      <c r="E23" t="s">
        <v>73</v>
      </c>
      <c r="F23">
        <v>8</v>
      </c>
      <c r="G23" t="s">
        <v>95</v>
      </c>
      <c r="H23" t="s">
        <v>28</v>
      </c>
      <c r="I23" t="s">
        <v>29</v>
      </c>
      <c r="J23">
        <v>97526</v>
      </c>
      <c r="K23" s="25">
        <v>42026</v>
      </c>
      <c r="L23" t="s">
        <v>22</v>
      </c>
      <c r="M23" t="s">
        <v>23</v>
      </c>
      <c r="N23" t="s">
        <v>97</v>
      </c>
      <c r="O23" s="25">
        <v>42024</v>
      </c>
      <c r="P23" t="s">
        <v>98</v>
      </c>
      <c r="Q23" t="s">
        <v>72</v>
      </c>
      <c r="R23" t="s">
        <v>54</v>
      </c>
      <c r="S23" t="s">
        <v>100</v>
      </c>
      <c r="T23">
        <v>125.99</v>
      </c>
      <c r="U23">
        <f>T23*F23</f>
        <v>1007.92</v>
      </c>
      <c r="V23">
        <v>75.593999999999994</v>
      </c>
      <c r="W23">
        <v>7.69</v>
      </c>
      <c r="X23">
        <f>U23-(F23*V23)-W23</f>
        <v>395.47800000000001</v>
      </c>
    </row>
    <row r="24" spans="1:24" ht="12.75" customHeight="1" x14ac:dyDescent="0.2">
      <c r="A24">
        <v>19355</v>
      </c>
      <c r="B24">
        <v>89203</v>
      </c>
      <c r="C24" t="s">
        <v>101</v>
      </c>
      <c r="D24">
        <v>32</v>
      </c>
      <c r="E24" t="s">
        <v>73</v>
      </c>
      <c r="F24">
        <v>22</v>
      </c>
      <c r="G24" t="s">
        <v>95</v>
      </c>
      <c r="H24" t="s">
        <v>28</v>
      </c>
      <c r="I24" t="s">
        <v>29</v>
      </c>
      <c r="J24">
        <v>97526</v>
      </c>
      <c r="K24" s="25">
        <v>42082</v>
      </c>
      <c r="L24" t="s">
        <v>44</v>
      </c>
      <c r="M24" t="s">
        <v>23</v>
      </c>
      <c r="N24" t="s">
        <v>97</v>
      </c>
      <c r="O24" s="25">
        <v>42075</v>
      </c>
      <c r="P24" t="s">
        <v>98</v>
      </c>
      <c r="Q24" t="s">
        <v>72</v>
      </c>
      <c r="R24" t="s">
        <v>54</v>
      </c>
      <c r="S24" t="s">
        <v>102</v>
      </c>
      <c r="T24">
        <v>205.99</v>
      </c>
      <c r="U24">
        <f>T24*F24</f>
        <v>4531.7800000000007</v>
      </c>
      <c r="V24">
        <v>123.59399999999999</v>
      </c>
      <c r="W24">
        <v>8.99</v>
      </c>
      <c r="X24">
        <f>U24-(F24*V24)-W24</f>
        <v>1803.7220000000009</v>
      </c>
    </row>
    <row r="25" spans="1:24" ht="12.75" customHeight="1" x14ac:dyDescent="0.2">
      <c r="A25">
        <v>23654</v>
      </c>
      <c r="B25">
        <v>89201</v>
      </c>
      <c r="C25" t="s">
        <v>32</v>
      </c>
      <c r="D25">
        <v>33</v>
      </c>
      <c r="E25" t="s">
        <v>104</v>
      </c>
      <c r="F25">
        <v>13</v>
      </c>
      <c r="G25" t="s">
        <v>103</v>
      </c>
      <c r="H25" t="s">
        <v>28</v>
      </c>
      <c r="I25" t="s">
        <v>29</v>
      </c>
      <c r="J25">
        <v>97030</v>
      </c>
      <c r="K25" s="25">
        <v>42172</v>
      </c>
      <c r="L25" t="s">
        <v>44</v>
      </c>
      <c r="M25" t="s">
        <v>23</v>
      </c>
      <c r="N25" t="s">
        <v>97</v>
      </c>
      <c r="O25" s="25">
        <v>42170</v>
      </c>
      <c r="P25" t="s">
        <v>106</v>
      </c>
      <c r="Q25" t="s">
        <v>24</v>
      </c>
      <c r="R25" t="s">
        <v>54</v>
      </c>
      <c r="S25" t="s">
        <v>105</v>
      </c>
      <c r="T25">
        <v>4.24</v>
      </c>
      <c r="U25">
        <f>T25*F25</f>
        <v>55.120000000000005</v>
      </c>
      <c r="V25">
        <v>2.12</v>
      </c>
      <c r="W25">
        <v>5.41</v>
      </c>
      <c r="X25">
        <f>U25-(F25*V25)-W25</f>
        <v>22.150000000000002</v>
      </c>
    </row>
    <row r="26" spans="1:24" ht="12.75" customHeight="1" x14ac:dyDescent="0.2">
      <c r="A26">
        <v>23655</v>
      </c>
      <c r="B26">
        <v>89201</v>
      </c>
      <c r="C26" t="s">
        <v>32</v>
      </c>
      <c r="D26">
        <v>33</v>
      </c>
      <c r="E26" t="s">
        <v>25</v>
      </c>
      <c r="F26">
        <v>18</v>
      </c>
      <c r="G26" t="s">
        <v>103</v>
      </c>
      <c r="H26" t="s">
        <v>28</v>
      </c>
      <c r="I26" t="s">
        <v>29</v>
      </c>
      <c r="J26">
        <v>97030</v>
      </c>
      <c r="K26" s="25">
        <v>42171</v>
      </c>
      <c r="L26" t="s">
        <v>44</v>
      </c>
      <c r="M26" t="s">
        <v>23</v>
      </c>
      <c r="N26" t="s">
        <v>97</v>
      </c>
      <c r="O26" s="25">
        <v>42170</v>
      </c>
      <c r="P26" t="s">
        <v>106</v>
      </c>
      <c r="Q26" t="s">
        <v>24</v>
      </c>
      <c r="R26" t="s">
        <v>26</v>
      </c>
      <c r="S26" t="s">
        <v>107</v>
      </c>
      <c r="T26">
        <v>2.94</v>
      </c>
      <c r="U26">
        <f>T26*F26</f>
        <v>52.92</v>
      </c>
      <c r="V26">
        <v>1.47</v>
      </c>
      <c r="W26">
        <v>0.7</v>
      </c>
      <c r="X26">
        <f>U26-(F26*V26)-W26</f>
        <v>25.76</v>
      </c>
    </row>
    <row r="27" spans="1:24" ht="12.75" customHeight="1" x14ac:dyDescent="0.2">
      <c r="A27">
        <v>25933</v>
      </c>
      <c r="B27">
        <v>91454</v>
      </c>
      <c r="C27" t="s">
        <v>20</v>
      </c>
      <c r="D27">
        <v>43</v>
      </c>
      <c r="E27" t="s">
        <v>80</v>
      </c>
      <c r="F27">
        <v>6</v>
      </c>
      <c r="G27" t="s">
        <v>108</v>
      </c>
      <c r="H27" t="s">
        <v>28</v>
      </c>
      <c r="I27" t="s">
        <v>29</v>
      </c>
      <c r="J27">
        <v>98052</v>
      </c>
      <c r="K27" s="25">
        <v>42135</v>
      </c>
      <c r="L27" t="s">
        <v>44</v>
      </c>
      <c r="M27" t="s">
        <v>109</v>
      </c>
      <c r="N27" t="s">
        <v>30</v>
      </c>
      <c r="O27" s="25">
        <v>42134</v>
      </c>
      <c r="P27" t="s">
        <v>111</v>
      </c>
      <c r="Q27" t="s">
        <v>72</v>
      </c>
      <c r="R27" t="s">
        <v>54</v>
      </c>
      <c r="S27" t="s">
        <v>110</v>
      </c>
      <c r="T27">
        <v>99.99</v>
      </c>
      <c r="U27">
        <f>T27*F27</f>
        <v>599.93999999999994</v>
      </c>
      <c r="V27">
        <v>59.993999999999993</v>
      </c>
      <c r="W27">
        <v>19.989999999999998</v>
      </c>
      <c r="X27">
        <f>U27-(F27*V27)-W27</f>
        <v>219.98599999999999</v>
      </c>
    </row>
    <row r="28" spans="1:24" ht="12.75" customHeight="1" x14ac:dyDescent="0.2">
      <c r="A28">
        <v>18551</v>
      </c>
      <c r="B28">
        <v>88426</v>
      </c>
      <c r="C28" t="s">
        <v>32</v>
      </c>
      <c r="D28">
        <v>52</v>
      </c>
      <c r="E28" t="s">
        <v>73</v>
      </c>
      <c r="F28">
        <v>6</v>
      </c>
      <c r="G28" t="s">
        <v>112</v>
      </c>
      <c r="H28" t="s">
        <v>28</v>
      </c>
      <c r="I28" t="s">
        <v>29</v>
      </c>
      <c r="J28">
        <v>98373</v>
      </c>
      <c r="K28" s="25">
        <v>42073</v>
      </c>
      <c r="L28" t="s">
        <v>44</v>
      </c>
      <c r="M28" t="s">
        <v>23</v>
      </c>
      <c r="N28" t="s">
        <v>30</v>
      </c>
      <c r="O28" s="25">
        <v>42073</v>
      </c>
      <c r="P28" t="s">
        <v>114</v>
      </c>
      <c r="Q28" t="s">
        <v>72</v>
      </c>
      <c r="R28" t="s">
        <v>54</v>
      </c>
      <c r="S28" t="s">
        <v>113</v>
      </c>
      <c r="T28">
        <v>115.99</v>
      </c>
      <c r="U28">
        <f>T28*F28</f>
        <v>695.93999999999994</v>
      </c>
      <c r="V28">
        <v>69.593999999999994</v>
      </c>
      <c r="W28">
        <v>2.5</v>
      </c>
      <c r="X28">
        <f>U28-(F28*V28)-W28</f>
        <v>275.87599999999998</v>
      </c>
    </row>
    <row r="29" spans="1:24" ht="12.75" customHeight="1" x14ac:dyDescent="0.2">
      <c r="A29">
        <v>22117</v>
      </c>
      <c r="B29">
        <v>88425</v>
      </c>
      <c r="C29" t="s">
        <v>42</v>
      </c>
      <c r="D29">
        <v>53</v>
      </c>
      <c r="E29" t="s">
        <v>80</v>
      </c>
      <c r="F29">
        <v>1</v>
      </c>
      <c r="G29" t="s">
        <v>115</v>
      </c>
      <c r="H29" t="s">
        <v>28</v>
      </c>
      <c r="I29" t="s">
        <v>29</v>
      </c>
      <c r="J29">
        <v>98052</v>
      </c>
      <c r="K29" s="25">
        <v>42034</v>
      </c>
      <c r="L29" t="s">
        <v>34</v>
      </c>
      <c r="M29" t="s">
        <v>23</v>
      </c>
      <c r="N29" t="s">
        <v>30</v>
      </c>
      <c r="O29" s="25">
        <v>42032</v>
      </c>
      <c r="P29" t="s">
        <v>111</v>
      </c>
      <c r="Q29" t="s">
        <v>72</v>
      </c>
      <c r="R29" t="s">
        <v>116</v>
      </c>
      <c r="S29" t="s">
        <v>117</v>
      </c>
      <c r="T29">
        <v>3502.14</v>
      </c>
      <c r="U29">
        <f>T29*F29</f>
        <v>3502.14</v>
      </c>
      <c r="V29">
        <v>2101.2839999999997</v>
      </c>
      <c r="W29">
        <v>8.73</v>
      </c>
      <c r="X29">
        <f>U29-(F29*V29)-W29</f>
        <v>1392.1260000000002</v>
      </c>
    </row>
    <row r="30" spans="1:24" ht="12.75" customHeight="1" x14ac:dyDescent="0.2">
      <c r="A30">
        <v>18552</v>
      </c>
      <c r="B30">
        <v>88426</v>
      </c>
      <c r="C30" t="s">
        <v>32</v>
      </c>
      <c r="D30">
        <v>53</v>
      </c>
      <c r="E30" t="s">
        <v>88</v>
      </c>
      <c r="F30">
        <v>17</v>
      </c>
      <c r="G30" t="s">
        <v>115</v>
      </c>
      <c r="H30" t="s">
        <v>28</v>
      </c>
      <c r="I30" t="s">
        <v>29</v>
      </c>
      <c r="J30">
        <v>98052</v>
      </c>
      <c r="K30" s="25">
        <v>42074</v>
      </c>
      <c r="L30" t="s">
        <v>44</v>
      </c>
      <c r="M30" t="s">
        <v>23</v>
      </c>
      <c r="N30" t="s">
        <v>30</v>
      </c>
      <c r="O30" s="25">
        <v>42073</v>
      </c>
      <c r="P30" t="s">
        <v>111</v>
      </c>
      <c r="Q30" t="s">
        <v>24</v>
      </c>
      <c r="R30" t="s">
        <v>54</v>
      </c>
      <c r="S30" t="s">
        <v>118</v>
      </c>
      <c r="T30">
        <v>5.98</v>
      </c>
      <c r="U30">
        <f>T30*F30</f>
        <v>101.66000000000001</v>
      </c>
      <c r="V30">
        <v>2.99</v>
      </c>
      <c r="W30">
        <v>5.79</v>
      </c>
      <c r="X30">
        <f>U30-(F30*V30)-W30</f>
        <v>45.040000000000006</v>
      </c>
    </row>
    <row r="31" spans="1:24" ht="12.75" customHeight="1" x14ac:dyDescent="0.2">
      <c r="A31">
        <v>20697</v>
      </c>
      <c r="B31">
        <v>88075</v>
      </c>
      <c r="C31" t="s">
        <v>51</v>
      </c>
      <c r="D31">
        <v>56</v>
      </c>
      <c r="E31" t="s">
        <v>104</v>
      </c>
      <c r="F31">
        <v>20</v>
      </c>
      <c r="G31" t="s">
        <v>119</v>
      </c>
      <c r="H31" t="s">
        <v>28</v>
      </c>
      <c r="I31" t="s">
        <v>48</v>
      </c>
      <c r="J31">
        <v>14150</v>
      </c>
      <c r="K31" s="25">
        <v>42115</v>
      </c>
      <c r="L31" t="s">
        <v>44</v>
      </c>
      <c r="M31" t="s">
        <v>109</v>
      </c>
      <c r="N31" t="s">
        <v>66</v>
      </c>
      <c r="O31" s="25">
        <v>42114</v>
      </c>
      <c r="P31" t="s">
        <v>121</v>
      </c>
      <c r="Q31" t="s">
        <v>24</v>
      </c>
      <c r="R31" t="s">
        <v>54</v>
      </c>
      <c r="S31" t="s">
        <v>120</v>
      </c>
      <c r="T31">
        <v>3.8</v>
      </c>
      <c r="U31">
        <f>T31*F31</f>
        <v>76</v>
      </c>
      <c r="V31">
        <v>1.9</v>
      </c>
      <c r="W31">
        <v>1.49</v>
      </c>
      <c r="X31">
        <f>U31-(F31*V31)-W31</f>
        <v>36.51</v>
      </c>
    </row>
    <row r="32" spans="1:24" ht="12.75" customHeight="1" x14ac:dyDescent="0.2">
      <c r="A32">
        <v>20698</v>
      </c>
      <c r="B32">
        <v>88075</v>
      </c>
      <c r="C32" t="s">
        <v>51</v>
      </c>
      <c r="D32">
        <v>56</v>
      </c>
      <c r="E32" t="s">
        <v>25</v>
      </c>
      <c r="F32">
        <v>17</v>
      </c>
      <c r="G32" t="s">
        <v>119</v>
      </c>
      <c r="H32" t="s">
        <v>28</v>
      </c>
      <c r="I32" t="s">
        <v>48</v>
      </c>
      <c r="J32">
        <v>14150</v>
      </c>
      <c r="K32" s="25">
        <v>42115</v>
      </c>
      <c r="L32" t="s">
        <v>44</v>
      </c>
      <c r="M32" t="s">
        <v>109</v>
      </c>
      <c r="N32" t="s">
        <v>66</v>
      </c>
      <c r="O32" s="25">
        <v>42114</v>
      </c>
      <c r="P32" t="s">
        <v>121</v>
      </c>
      <c r="Q32" t="s">
        <v>24</v>
      </c>
      <c r="R32" t="s">
        <v>26</v>
      </c>
      <c r="S32" t="s">
        <v>122</v>
      </c>
      <c r="T32">
        <v>1.76</v>
      </c>
      <c r="U32">
        <f>T32*F32</f>
        <v>29.92</v>
      </c>
      <c r="V32">
        <v>0.88</v>
      </c>
      <c r="W32">
        <v>0.7</v>
      </c>
      <c r="X32">
        <f>U32-(F32*V32)-W32</f>
        <v>14.260000000000002</v>
      </c>
    </row>
    <row r="33" spans="1:24" ht="12.75" customHeight="1" x14ac:dyDescent="0.2">
      <c r="A33">
        <v>22890</v>
      </c>
      <c r="B33">
        <v>87407</v>
      </c>
      <c r="C33" t="s">
        <v>20</v>
      </c>
      <c r="D33">
        <v>62</v>
      </c>
      <c r="E33" t="s">
        <v>88</v>
      </c>
      <c r="F33">
        <v>3</v>
      </c>
      <c r="G33" t="s">
        <v>123</v>
      </c>
      <c r="H33" t="s">
        <v>28</v>
      </c>
      <c r="I33" t="s">
        <v>56</v>
      </c>
      <c r="J33">
        <v>78664</v>
      </c>
      <c r="K33" s="25">
        <v>42135</v>
      </c>
      <c r="L33" t="s">
        <v>44</v>
      </c>
      <c r="M33" t="s">
        <v>23</v>
      </c>
      <c r="N33" t="s">
        <v>125</v>
      </c>
      <c r="O33" s="25">
        <v>42133</v>
      </c>
      <c r="P33" t="s">
        <v>126</v>
      </c>
      <c r="Q33" t="s">
        <v>24</v>
      </c>
      <c r="R33" t="s">
        <v>54</v>
      </c>
      <c r="S33" t="s">
        <v>124</v>
      </c>
      <c r="T33">
        <v>5.98</v>
      </c>
      <c r="U33">
        <f>T33*F33</f>
        <v>17.940000000000001</v>
      </c>
      <c r="V33">
        <v>2.99</v>
      </c>
      <c r="W33">
        <v>5.15</v>
      </c>
      <c r="X33">
        <f>U33-(F33*V33)-W33</f>
        <v>3.8200000000000003</v>
      </c>
    </row>
    <row r="34" spans="1:24" ht="12.75" customHeight="1" x14ac:dyDescent="0.2">
      <c r="A34">
        <v>25354</v>
      </c>
      <c r="B34">
        <v>87408</v>
      </c>
      <c r="C34" t="s">
        <v>20</v>
      </c>
      <c r="D34">
        <v>62</v>
      </c>
      <c r="E34" t="s">
        <v>88</v>
      </c>
      <c r="F34">
        <v>17</v>
      </c>
      <c r="G34" t="s">
        <v>123</v>
      </c>
      <c r="H34" t="s">
        <v>28</v>
      </c>
      <c r="I34" t="s">
        <v>56</v>
      </c>
      <c r="J34">
        <v>78664</v>
      </c>
      <c r="K34" s="25">
        <v>42169</v>
      </c>
      <c r="L34" t="s">
        <v>44</v>
      </c>
      <c r="M34" t="s">
        <v>23</v>
      </c>
      <c r="N34" t="s">
        <v>125</v>
      </c>
      <c r="O34" s="25">
        <v>42167</v>
      </c>
      <c r="P34" t="s">
        <v>126</v>
      </c>
      <c r="Q34" t="s">
        <v>24</v>
      </c>
      <c r="R34" t="s">
        <v>26</v>
      </c>
      <c r="S34" t="s">
        <v>127</v>
      </c>
      <c r="T34">
        <v>29.14</v>
      </c>
      <c r="U34">
        <f>T34*F34</f>
        <v>495.38</v>
      </c>
      <c r="V34">
        <v>14.57</v>
      </c>
      <c r="W34">
        <v>4.8600000000000003</v>
      </c>
      <c r="X34">
        <f>U34-(F34*V34)-W34</f>
        <v>242.82999999999998</v>
      </c>
    </row>
    <row r="35" spans="1:24" ht="12.75" customHeight="1" x14ac:dyDescent="0.2">
      <c r="A35">
        <v>21017</v>
      </c>
      <c r="B35">
        <v>87406</v>
      </c>
      <c r="C35" t="s">
        <v>32</v>
      </c>
      <c r="D35">
        <v>64</v>
      </c>
      <c r="E35" t="s">
        <v>129</v>
      </c>
      <c r="F35">
        <v>1</v>
      </c>
      <c r="G35" t="s">
        <v>128</v>
      </c>
      <c r="H35" t="s">
        <v>28</v>
      </c>
      <c r="I35" t="s">
        <v>131</v>
      </c>
      <c r="J35">
        <v>24153</v>
      </c>
      <c r="K35" s="25">
        <v>42067</v>
      </c>
      <c r="L35" t="s">
        <v>44</v>
      </c>
      <c r="M35" t="s">
        <v>53</v>
      </c>
      <c r="N35" t="s">
        <v>132</v>
      </c>
      <c r="O35" s="25">
        <v>42065</v>
      </c>
      <c r="P35" t="s">
        <v>133</v>
      </c>
      <c r="Q35" t="s">
        <v>24</v>
      </c>
      <c r="R35" t="s">
        <v>54</v>
      </c>
      <c r="S35" t="s">
        <v>130</v>
      </c>
      <c r="T35">
        <v>3.69</v>
      </c>
      <c r="U35">
        <f>T35*F35</f>
        <v>3.69</v>
      </c>
      <c r="V35">
        <v>1.845</v>
      </c>
      <c r="W35">
        <v>0.5</v>
      </c>
      <c r="X35">
        <f>U35-(F35*V35)-W35</f>
        <v>1.345</v>
      </c>
    </row>
    <row r="36" spans="1:24" ht="12.75" customHeight="1" x14ac:dyDescent="0.2">
      <c r="A36">
        <v>21019</v>
      </c>
      <c r="B36">
        <v>87406</v>
      </c>
      <c r="C36" t="s">
        <v>32</v>
      </c>
      <c r="D36">
        <v>64</v>
      </c>
      <c r="E36" t="s">
        <v>73</v>
      </c>
      <c r="F36">
        <v>4</v>
      </c>
      <c r="G36" t="s">
        <v>128</v>
      </c>
      <c r="H36" t="s">
        <v>28</v>
      </c>
      <c r="I36" t="s">
        <v>131</v>
      </c>
      <c r="J36">
        <v>24153</v>
      </c>
      <c r="K36" s="25">
        <v>42065</v>
      </c>
      <c r="L36" t="s">
        <v>22</v>
      </c>
      <c r="M36" t="s">
        <v>53</v>
      </c>
      <c r="N36" t="s">
        <v>132</v>
      </c>
      <c r="O36" s="25">
        <v>42065</v>
      </c>
      <c r="P36" t="s">
        <v>133</v>
      </c>
      <c r="Q36" t="s">
        <v>72</v>
      </c>
      <c r="R36" t="s">
        <v>54</v>
      </c>
      <c r="S36" t="s">
        <v>134</v>
      </c>
      <c r="T36">
        <v>175.99</v>
      </c>
      <c r="U36">
        <f>T36*F36</f>
        <v>703.96</v>
      </c>
      <c r="V36">
        <v>105.59400000000001</v>
      </c>
      <c r="W36">
        <v>4.99</v>
      </c>
      <c r="X36">
        <f>U36-(F36*V36)-W36</f>
        <v>276.59399999999999</v>
      </c>
    </row>
    <row r="37" spans="1:24" ht="12.75" customHeight="1" x14ac:dyDescent="0.2">
      <c r="A37">
        <v>23274</v>
      </c>
      <c r="B37">
        <v>87946</v>
      </c>
      <c r="C37" t="s">
        <v>101</v>
      </c>
      <c r="D37">
        <v>67</v>
      </c>
      <c r="E37" t="s">
        <v>136</v>
      </c>
      <c r="F37">
        <v>8</v>
      </c>
      <c r="G37" t="s">
        <v>135</v>
      </c>
      <c r="H37" t="s">
        <v>28</v>
      </c>
      <c r="I37" t="s">
        <v>29</v>
      </c>
      <c r="J37">
        <v>94559</v>
      </c>
      <c r="K37" s="25">
        <v>42013</v>
      </c>
      <c r="L37" t="s">
        <v>44</v>
      </c>
      <c r="M37" t="s">
        <v>23</v>
      </c>
      <c r="N37" t="s">
        <v>40</v>
      </c>
      <c r="O37" s="25">
        <v>42006</v>
      </c>
      <c r="P37" t="s">
        <v>138</v>
      </c>
      <c r="Q37" t="s">
        <v>24</v>
      </c>
      <c r="R37" t="s">
        <v>54</v>
      </c>
      <c r="S37" t="s">
        <v>137</v>
      </c>
      <c r="T37">
        <v>155.06</v>
      </c>
      <c r="U37">
        <f>T37*F37</f>
        <v>1240.48</v>
      </c>
      <c r="V37">
        <v>77.53</v>
      </c>
      <c r="W37">
        <v>7.07</v>
      </c>
      <c r="X37">
        <f>U37-(F37*V37)-W37</f>
        <v>613.16999999999996</v>
      </c>
    </row>
    <row r="38" spans="1:24" ht="12.75" customHeight="1" x14ac:dyDescent="0.2">
      <c r="A38">
        <v>5272</v>
      </c>
      <c r="B38">
        <v>37537</v>
      </c>
      <c r="C38" t="s">
        <v>101</v>
      </c>
      <c r="D38">
        <v>68</v>
      </c>
      <c r="E38" t="s">
        <v>37</v>
      </c>
      <c r="F38">
        <v>4</v>
      </c>
      <c r="G38" t="s">
        <v>139</v>
      </c>
      <c r="H38" t="s">
        <v>28</v>
      </c>
      <c r="I38" t="s">
        <v>48</v>
      </c>
      <c r="J38">
        <v>10177</v>
      </c>
      <c r="K38" s="25">
        <v>42006</v>
      </c>
      <c r="L38" t="s">
        <v>34</v>
      </c>
      <c r="M38" t="s">
        <v>23</v>
      </c>
      <c r="N38" t="s">
        <v>66</v>
      </c>
      <c r="O38" s="25">
        <v>42006</v>
      </c>
      <c r="P38" t="s">
        <v>85</v>
      </c>
      <c r="Q38" t="s">
        <v>36</v>
      </c>
      <c r="R38" t="s">
        <v>38</v>
      </c>
      <c r="S38" t="s">
        <v>140</v>
      </c>
      <c r="T38">
        <v>291.73</v>
      </c>
      <c r="U38">
        <f>T38*F38</f>
        <v>1166.92</v>
      </c>
      <c r="V38">
        <v>145.86500000000001</v>
      </c>
      <c r="W38">
        <v>48.8</v>
      </c>
      <c r="X38">
        <f>U38-(F38*V38)-W38</f>
        <v>534.66000000000008</v>
      </c>
    </row>
    <row r="39" spans="1:24" ht="12.75" customHeight="1" x14ac:dyDescent="0.2">
      <c r="A39">
        <v>5273</v>
      </c>
      <c r="B39">
        <v>37537</v>
      </c>
      <c r="C39" t="s">
        <v>101</v>
      </c>
      <c r="D39">
        <v>68</v>
      </c>
      <c r="E39" t="s">
        <v>37</v>
      </c>
      <c r="F39">
        <v>43</v>
      </c>
      <c r="G39" t="s">
        <v>139</v>
      </c>
      <c r="H39" t="s">
        <v>28</v>
      </c>
      <c r="I39" t="s">
        <v>48</v>
      </c>
      <c r="J39">
        <v>10177</v>
      </c>
      <c r="K39" s="25">
        <v>42008</v>
      </c>
      <c r="L39" t="s">
        <v>34</v>
      </c>
      <c r="M39" t="s">
        <v>23</v>
      </c>
      <c r="N39" t="s">
        <v>66</v>
      </c>
      <c r="O39" s="25">
        <v>42006</v>
      </c>
      <c r="P39" t="s">
        <v>85</v>
      </c>
      <c r="Q39" t="s">
        <v>36</v>
      </c>
      <c r="R39" t="s">
        <v>38</v>
      </c>
      <c r="S39" t="s">
        <v>141</v>
      </c>
      <c r="T39">
        <v>100.98</v>
      </c>
      <c r="U39">
        <f>T39*F39</f>
        <v>4342.1400000000003</v>
      </c>
      <c r="V39">
        <v>50.49</v>
      </c>
      <c r="W39">
        <v>45</v>
      </c>
      <c r="X39">
        <f>U39-(F39*V39)-W39</f>
        <v>2126.0700000000002</v>
      </c>
    </row>
    <row r="40" spans="1:24" ht="12.75" customHeight="1" x14ac:dyDescent="0.2">
      <c r="A40">
        <v>5274</v>
      </c>
      <c r="B40">
        <v>37537</v>
      </c>
      <c r="C40" t="s">
        <v>101</v>
      </c>
      <c r="D40">
        <v>68</v>
      </c>
      <c r="E40" t="s">
        <v>136</v>
      </c>
      <c r="F40">
        <v>32</v>
      </c>
      <c r="G40" t="s">
        <v>139</v>
      </c>
      <c r="H40" t="s">
        <v>28</v>
      </c>
      <c r="I40" t="s">
        <v>48</v>
      </c>
      <c r="J40">
        <v>10177</v>
      </c>
      <c r="K40" s="25">
        <v>42013</v>
      </c>
      <c r="L40" t="s">
        <v>44</v>
      </c>
      <c r="M40" t="s">
        <v>23</v>
      </c>
      <c r="N40" t="s">
        <v>66</v>
      </c>
      <c r="O40" s="25">
        <v>42006</v>
      </c>
      <c r="P40" t="s">
        <v>85</v>
      </c>
      <c r="Q40" t="s">
        <v>24</v>
      </c>
      <c r="R40" t="s">
        <v>54</v>
      </c>
      <c r="S40" t="s">
        <v>137</v>
      </c>
      <c r="T40">
        <v>155.06</v>
      </c>
      <c r="U40">
        <f>T40*F40</f>
        <v>4961.92</v>
      </c>
      <c r="V40">
        <v>77.53</v>
      </c>
      <c r="W40">
        <v>7.07</v>
      </c>
      <c r="X40">
        <f>U40-(F40*V40)-W40</f>
        <v>2473.89</v>
      </c>
    </row>
    <row r="41" spans="1:24" ht="12.75" customHeight="1" x14ac:dyDescent="0.2">
      <c r="A41">
        <v>7786</v>
      </c>
      <c r="B41">
        <v>55713</v>
      </c>
      <c r="C41" t="s">
        <v>20</v>
      </c>
      <c r="D41">
        <v>68</v>
      </c>
      <c r="E41" t="s">
        <v>37</v>
      </c>
      <c r="F41">
        <v>49</v>
      </c>
      <c r="G41" t="s">
        <v>139</v>
      </c>
      <c r="H41" t="s">
        <v>28</v>
      </c>
      <c r="I41" t="s">
        <v>48</v>
      </c>
      <c r="J41">
        <v>10177</v>
      </c>
      <c r="K41" s="25">
        <v>42039</v>
      </c>
      <c r="L41" t="s">
        <v>34</v>
      </c>
      <c r="M41" t="s">
        <v>23</v>
      </c>
      <c r="N41" t="s">
        <v>66</v>
      </c>
      <c r="O41" s="25">
        <v>42037</v>
      </c>
      <c r="P41" t="s">
        <v>85</v>
      </c>
      <c r="Q41" t="s">
        <v>36</v>
      </c>
      <c r="R41" t="s">
        <v>38</v>
      </c>
      <c r="S41" t="s">
        <v>142</v>
      </c>
      <c r="T41">
        <v>122.99</v>
      </c>
      <c r="U41">
        <f>T41*F41</f>
        <v>6026.5099999999993</v>
      </c>
      <c r="V41">
        <v>61.494999999999997</v>
      </c>
      <c r="W41">
        <v>70.2</v>
      </c>
      <c r="X41">
        <f>U41-(F41*V41)-W41</f>
        <v>2943.0549999999998</v>
      </c>
    </row>
    <row r="42" spans="1:24" ht="12.75" customHeight="1" x14ac:dyDescent="0.2">
      <c r="A42">
        <v>25786</v>
      </c>
      <c r="B42">
        <v>87947</v>
      </c>
      <c r="C42" t="s">
        <v>20</v>
      </c>
      <c r="D42">
        <v>70</v>
      </c>
      <c r="E42" t="s">
        <v>37</v>
      </c>
      <c r="F42">
        <v>12</v>
      </c>
      <c r="G42" t="s">
        <v>143</v>
      </c>
      <c r="H42" t="s">
        <v>28</v>
      </c>
      <c r="I42" t="s">
        <v>48</v>
      </c>
      <c r="J42">
        <v>5401</v>
      </c>
      <c r="K42" s="25">
        <v>42039</v>
      </c>
      <c r="L42" t="s">
        <v>34</v>
      </c>
      <c r="M42" t="s">
        <v>23</v>
      </c>
      <c r="N42" t="s">
        <v>144</v>
      </c>
      <c r="O42" s="25">
        <v>42037</v>
      </c>
      <c r="P42" t="s">
        <v>145</v>
      </c>
      <c r="Q42" t="s">
        <v>36</v>
      </c>
      <c r="R42" t="s">
        <v>38</v>
      </c>
      <c r="S42" t="s">
        <v>142</v>
      </c>
      <c r="T42">
        <v>122.99</v>
      </c>
      <c r="U42">
        <f>T42*F42</f>
        <v>1475.8799999999999</v>
      </c>
      <c r="V42">
        <v>61.494999999999997</v>
      </c>
      <c r="W42">
        <v>70.2</v>
      </c>
      <c r="X42">
        <f>U42-(F42*V42)-W42</f>
        <v>667.7399999999999</v>
      </c>
    </row>
    <row r="43" spans="1:24" ht="12.75" customHeight="1" x14ac:dyDescent="0.2">
      <c r="A43">
        <v>18281</v>
      </c>
      <c r="B43">
        <v>87365</v>
      </c>
      <c r="C43" t="s">
        <v>20</v>
      </c>
      <c r="D43">
        <v>83</v>
      </c>
      <c r="E43" t="s">
        <v>147</v>
      </c>
      <c r="F43">
        <v>6</v>
      </c>
      <c r="G43" t="s">
        <v>146</v>
      </c>
      <c r="H43" t="s">
        <v>28</v>
      </c>
      <c r="I43" t="s">
        <v>48</v>
      </c>
      <c r="J43">
        <v>44708</v>
      </c>
      <c r="K43" s="25">
        <v>42078</v>
      </c>
      <c r="L43" t="s">
        <v>34</v>
      </c>
      <c r="M43" t="s">
        <v>23</v>
      </c>
      <c r="N43" t="s">
        <v>149</v>
      </c>
      <c r="O43" s="25">
        <v>42078</v>
      </c>
      <c r="P43" t="s">
        <v>150</v>
      </c>
      <c r="Q43" t="s">
        <v>36</v>
      </c>
      <c r="R43" t="s">
        <v>116</v>
      </c>
      <c r="S43" t="s">
        <v>148</v>
      </c>
      <c r="T43">
        <v>296.18</v>
      </c>
      <c r="U43">
        <f>T43*F43</f>
        <v>1777.08</v>
      </c>
      <c r="V43">
        <v>148.09</v>
      </c>
      <c r="W43">
        <v>54.12</v>
      </c>
      <c r="X43">
        <f>U43-(F43*V43)-W43</f>
        <v>834.42</v>
      </c>
    </row>
    <row r="44" spans="1:24" ht="12.75" customHeight="1" x14ac:dyDescent="0.2">
      <c r="A44">
        <v>23639</v>
      </c>
      <c r="B44">
        <v>87364</v>
      </c>
      <c r="C44" t="s">
        <v>32</v>
      </c>
      <c r="D44">
        <v>84</v>
      </c>
      <c r="E44" t="s">
        <v>45</v>
      </c>
      <c r="F44">
        <v>11</v>
      </c>
      <c r="G44" t="s">
        <v>151</v>
      </c>
      <c r="H44" t="s">
        <v>28</v>
      </c>
      <c r="I44" t="s">
        <v>48</v>
      </c>
      <c r="J44">
        <v>45231</v>
      </c>
      <c r="K44" s="25">
        <v>42038</v>
      </c>
      <c r="L44" t="s">
        <v>44</v>
      </c>
      <c r="M44" t="s">
        <v>109</v>
      </c>
      <c r="N44" t="s">
        <v>149</v>
      </c>
      <c r="O44" s="25">
        <v>42037</v>
      </c>
      <c r="P44" t="s">
        <v>153</v>
      </c>
      <c r="Q44" t="s">
        <v>36</v>
      </c>
      <c r="R44" t="s">
        <v>54</v>
      </c>
      <c r="S44" t="s">
        <v>152</v>
      </c>
      <c r="T44">
        <v>8.09</v>
      </c>
      <c r="U44">
        <f>T44*F44</f>
        <v>88.99</v>
      </c>
      <c r="V44">
        <v>4.0449999999999999</v>
      </c>
      <c r="W44">
        <v>7.96</v>
      </c>
      <c r="X44">
        <f>U44-(F44*V44)-W44</f>
        <v>36.534999999999997</v>
      </c>
    </row>
    <row r="45" spans="1:24" ht="12.75" customHeight="1" x14ac:dyDescent="0.2">
      <c r="A45">
        <v>23880</v>
      </c>
      <c r="B45">
        <v>87366</v>
      </c>
      <c r="C45" t="s">
        <v>20</v>
      </c>
      <c r="D45">
        <v>84</v>
      </c>
      <c r="E45" t="s">
        <v>104</v>
      </c>
      <c r="F45">
        <v>13</v>
      </c>
      <c r="G45" t="s">
        <v>151</v>
      </c>
      <c r="H45" t="s">
        <v>28</v>
      </c>
      <c r="I45" t="s">
        <v>48</v>
      </c>
      <c r="J45">
        <v>45231</v>
      </c>
      <c r="K45" s="25">
        <v>42096</v>
      </c>
      <c r="L45" t="s">
        <v>44</v>
      </c>
      <c r="M45" t="s">
        <v>23</v>
      </c>
      <c r="N45" t="s">
        <v>149</v>
      </c>
      <c r="O45" s="25">
        <v>42093</v>
      </c>
      <c r="P45" t="s">
        <v>153</v>
      </c>
      <c r="Q45" t="s">
        <v>24</v>
      </c>
      <c r="R45" t="s">
        <v>54</v>
      </c>
      <c r="S45" t="s">
        <v>154</v>
      </c>
      <c r="T45">
        <v>896.99</v>
      </c>
      <c r="U45">
        <f>T45*F45</f>
        <v>11660.87</v>
      </c>
      <c r="V45">
        <v>448.495</v>
      </c>
      <c r="W45">
        <v>19.989999999999998</v>
      </c>
      <c r="X45">
        <f>U45-(F45*V45)-W45</f>
        <v>5810.4450000000006</v>
      </c>
    </row>
    <row r="46" spans="1:24" ht="12.75" customHeight="1" x14ac:dyDescent="0.2">
      <c r="A46">
        <v>24663</v>
      </c>
      <c r="B46">
        <v>90596</v>
      </c>
      <c r="C46" t="s">
        <v>101</v>
      </c>
      <c r="D46">
        <v>87</v>
      </c>
      <c r="E46" t="s">
        <v>136</v>
      </c>
      <c r="F46">
        <v>19</v>
      </c>
      <c r="G46" t="s">
        <v>155</v>
      </c>
      <c r="H46" t="s">
        <v>28</v>
      </c>
      <c r="I46" t="s">
        <v>29</v>
      </c>
      <c r="J46">
        <v>95687</v>
      </c>
      <c r="K46" s="25">
        <v>42163</v>
      </c>
      <c r="L46" t="s">
        <v>44</v>
      </c>
      <c r="M46" t="s">
        <v>23</v>
      </c>
      <c r="N46" t="s">
        <v>40</v>
      </c>
      <c r="O46" s="25">
        <v>42158</v>
      </c>
      <c r="P46" t="s">
        <v>157</v>
      </c>
      <c r="Q46" t="s">
        <v>24</v>
      </c>
      <c r="R46" t="s">
        <v>54</v>
      </c>
      <c r="S46" t="s">
        <v>156</v>
      </c>
      <c r="T46">
        <v>161.55000000000001</v>
      </c>
      <c r="U46">
        <f>T46*F46</f>
        <v>3069.4500000000003</v>
      </c>
      <c r="V46">
        <v>80.775000000000006</v>
      </c>
      <c r="W46">
        <v>19.989999999999998</v>
      </c>
      <c r="X46">
        <f>U46-(F46*V46)-W46</f>
        <v>1514.7350000000001</v>
      </c>
    </row>
    <row r="47" spans="1:24" ht="12.75" customHeight="1" x14ac:dyDescent="0.2">
      <c r="A47">
        <v>23841</v>
      </c>
      <c r="B47">
        <v>90597</v>
      </c>
      <c r="C47" t="s">
        <v>20</v>
      </c>
      <c r="D47">
        <v>87</v>
      </c>
      <c r="E47" t="s">
        <v>129</v>
      </c>
      <c r="F47">
        <v>9</v>
      </c>
      <c r="G47" t="s">
        <v>155</v>
      </c>
      <c r="H47" t="s">
        <v>28</v>
      </c>
      <c r="I47" t="s">
        <v>29</v>
      </c>
      <c r="J47">
        <v>95687</v>
      </c>
      <c r="K47" s="25">
        <v>42086</v>
      </c>
      <c r="L47" t="s">
        <v>44</v>
      </c>
      <c r="M47" t="s">
        <v>23</v>
      </c>
      <c r="N47" t="s">
        <v>40</v>
      </c>
      <c r="O47" s="25">
        <v>42085</v>
      </c>
      <c r="P47" t="s">
        <v>157</v>
      </c>
      <c r="Q47" t="s">
        <v>24</v>
      </c>
      <c r="R47" t="s">
        <v>54</v>
      </c>
      <c r="S47" t="s">
        <v>158</v>
      </c>
      <c r="T47">
        <v>4.91</v>
      </c>
      <c r="U47">
        <f>T47*F47</f>
        <v>44.19</v>
      </c>
      <c r="V47">
        <v>2.4550000000000001</v>
      </c>
      <c r="W47">
        <v>0.5</v>
      </c>
      <c r="X47">
        <f>U47-(F47*V47)-W47</f>
        <v>21.594999999999999</v>
      </c>
    </row>
    <row r="48" spans="1:24" ht="12.75" customHeight="1" x14ac:dyDescent="0.2">
      <c r="A48">
        <v>23842</v>
      </c>
      <c r="B48">
        <v>90597</v>
      </c>
      <c r="C48" t="s">
        <v>20</v>
      </c>
      <c r="D48">
        <v>87</v>
      </c>
      <c r="E48" t="s">
        <v>147</v>
      </c>
      <c r="F48">
        <v>9</v>
      </c>
      <c r="G48" t="s">
        <v>155</v>
      </c>
      <c r="H48" t="s">
        <v>28</v>
      </c>
      <c r="I48" t="s">
        <v>29</v>
      </c>
      <c r="J48">
        <v>95687</v>
      </c>
      <c r="K48" s="25">
        <v>42088</v>
      </c>
      <c r="L48" t="s">
        <v>34</v>
      </c>
      <c r="M48" t="s">
        <v>23</v>
      </c>
      <c r="N48" t="s">
        <v>40</v>
      </c>
      <c r="O48" s="25">
        <v>42085</v>
      </c>
      <c r="P48" t="s">
        <v>157</v>
      </c>
      <c r="Q48" t="s">
        <v>36</v>
      </c>
      <c r="R48" t="s">
        <v>116</v>
      </c>
      <c r="S48" t="s">
        <v>148</v>
      </c>
      <c r="T48">
        <v>296.18</v>
      </c>
      <c r="U48">
        <f>T48*F48</f>
        <v>2665.62</v>
      </c>
      <c r="V48">
        <v>148.09</v>
      </c>
      <c r="W48">
        <v>54.12</v>
      </c>
      <c r="X48">
        <f>U48-(F48*V48)-W48</f>
        <v>1278.69</v>
      </c>
    </row>
    <row r="49" spans="1:24" ht="12.75" customHeight="1" x14ac:dyDescent="0.2">
      <c r="A49">
        <v>23071</v>
      </c>
      <c r="B49">
        <v>87175</v>
      </c>
      <c r="C49" t="s">
        <v>20</v>
      </c>
      <c r="D49">
        <v>91</v>
      </c>
      <c r="E49" t="s">
        <v>25</v>
      </c>
      <c r="F49">
        <v>9</v>
      </c>
      <c r="G49" t="s">
        <v>159</v>
      </c>
      <c r="H49" t="s">
        <v>28</v>
      </c>
      <c r="I49" t="s">
        <v>29</v>
      </c>
      <c r="J49">
        <v>94591</v>
      </c>
      <c r="K49" s="25">
        <v>42142</v>
      </c>
      <c r="L49" t="s">
        <v>44</v>
      </c>
      <c r="M49" t="s">
        <v>35</v>
      </c>
      <c r="N49" t="s">
        <v>40</v>
      </c>
      <c r="O49" s="25">
        <v>42141</v>
      </c>
      <c r="P49" t="s">
        <v>161</v>
      </c>
      <c r="Q49" t="s">
        <v>24</v>
      </c>
      <c r="R49" t="s">
        <v>26</v>
      </c>
      <c r="S49" t="s">
        <v>160</v>
      </c>
      <c r="T49">
        <v>19.84</v>
      </c>
      <c r="U49">
        <f>T49*F49</f>
        <v>178.56</v>
      </c>
      <c r="V49">
        <v>9.92</v>
      </c>
      <c r="W49">
        <v>4.0999999999999996</v>
      </c>
      <c r="X49">
        <f>U49-(F49*V49)-W49</f>
        <v>85.18</v>
      </c>
    </row>
    <row r="50" spans="1:24" ht="12.75" customHeight="1" x14ac:dyDescent="0.2">
      <c r="A50">
        <v>19877</v>
      </c>
      <c r="B50">
        <v>87176</v>
      </c>
      <c r="C50" t="s">
        <v>51</v>
      </c>
      <c r="D50">
        <v>91</v>
      </c>
      <c r="E50" t="s">
        <v>88</v>
      </c>
      <c r="F50">
        <v>10</v>
      </c>
      <c r="G50" t="s">
        <v>159</v>
      </c>
      <c r="H50" t="s">
        <v>28</v>
      </c>
      <c r="I50" t="s">
        <v>29</v>
      </c>
      <c r="J50">
        <v>94591</v>
      </c>
      <c r="K50" s="25">
        <v>42055</v>
      </c>
      <c r="L50" t="s">
        <v>44</v>
      </c>
      <c r="M50" t="s">
        <v>35</v>
      </c>
      <c r="N50" t="s">
        <v>40</v>
      </c>
      <c r="O50" s="25">
        <v>42053</v>
      </c>
      <c r="P50" t="s">
        <v>161</v>
      </c>
      <c r="Q50" t="s">
        <v>24</v>
      </c>
      <c r="R50" t="s">
        <v>26</v>
      </c>
      <c r="S50" t="s">
        <v>162</v>
      </c>
      <c r="T50">
        <v>5.18</v>
      </c>
      <c r="U50">
        <f>T50*F50</f>
        <v>51.8</v>
      </c>
      <c r="V50">
        <v>2.59</v>
      </c>
      <c r="W50">
        <v>2.04</v>
      </c>
      <c r="X50">
        <f>U50-(F50*V50)-W50</f>
        <v>23.86</v>
      </c>
    </row>
    <row r="51" spans="1:24" ht="12.75" customHeight="1" x14ac:dyDescent="0.2">
      <c r="A51">
        <v>19611</v>
      </c>
      <c r="B51">
        <v>87177</v>
      </c>
      <c r="C51" t="s">
        <v>51</v>
      </c>
      <c r="D51">
        <v>91</v>
      </c>
      <c r="E51" t="s">
        <v>73</v>
      </c>
      <c r="F51">
        <v>23</v>
      </c>
      <c r="G51" t="s">
        <v>159</v>
      </c>
      <c r="H51" t="s">
        <v>28</v>
      </c>
      <c r="I51" t="s">
        <v>29</v>
      </c>
      <c r="J51">
        <v>94591</v>
      </c>
      <c r="K51" s="25">
        <v>42069</v>
      </c>
      <c r="L51" t="s">
        <v>44</v>
      </c>
      <c r="M51" t="s">
        <v>23</v>
      </c>
      <c r="N51" t="s">
        <v>40</v>
      </c>
      <c r="O51" s="25">
        <v>42067</v>
      </c>
      <c r="P51" t="s">
        <v>161</v>
      </c>
      <c r="Q51" t="s">
        <v>72</v>
      </c>
      <c r="R51" t="s">
        <v>54</v>
      </c>
      <c r="S51" t="s">
        <v>163</v>
      </c>
      <c r="T51">
        <v>175.99</v>
      </c>
      <c r="U51">
        <f>T51*F51</f>
        <v>4047.7700000000004</v>
      </c>
      <c r="V51">
        <v>105.59400000000001</v>
      </c>
      <c r="W51">
        <v>8.99</v>
      </c>
      <c r="X51">
        <f>U51-(F51*V51)-W51</f>
        <v>1610.1180000000002</v>
      </c>
    </row>
    <row r="52" spans="1:24" ht="12.75" customHeight="1" x14ac:dyDescent="0.2">
      <c r="A52">
        <v>23069</v>
      </c>
      <c r="B52">
        <v>87175</v>
      </c>
      <c r="C52" t="s">
        <v>20</v>
      </c>
      <c r="D52">
        <v>92</v>
      </c>
      <c r="E52" t="s">
        <v>88</v>
      </c>
      <c r="F52">
        <v>16</v>
      </c>
      <c r="G52" t="s">
        <v>164</v>
      </c>
      <c r="H52" t="s">
        <v>28</v>
      </c>
      <c r="I52" t="s">
        <v>131</v>
      </c>
      <c r="J52">
        <v>70056</v>
      </c>
      <c r="K52" s="25">
        <v>42143</v>
      </c>
      <c r="L52" t="s">
        <v>44</v>
      </c>
      <c r="M52" t="s">
        <v>35</v>
      </c>
      <c r="N52" t="s">
        <v>166</v>
      </c>
      <c r="O52" s="25">
        <v>42141</v>
      </c>
      <c r="P52" t="s">
        <v>167</v>
      </c>
      <c r="Q52" t="s">
        <v>24</v>
      </c>
      <c r="R52" t="s">
        <v>26</v>
      </c>
      <c r="S52" t="s">
        <v>165</v>
      </c>
      <c r="T52">
        <v>8.34</v>
      </c>
      <c r="U52">
        <f>T52*F52</f>
        <v>133.44</v>
      </c>
      <c r="V52">
        <v>4.17</v>
      </c>
      <c r="W52">
        <v>1.43</v>
      </c>
      <c r="X52">
        <f>U52-(F52*V52)-W52</f>
        <v>65.289999999999992</v>
      </c>
    </row>
    <row r="53" spans="1:24" ht="12.75" customHeight="1" x14ac:dyDescent="0.2">
      <c r="A53">
        <v>23070</v>
      </c>
      <c r="B53">
        <v>87175</v>
      </c>
      <c r="C53" t="s">
        <v>20</v>
      </c>
      <c r="D53">
        <v>92</v>
      </c>
      <c r="E53" t="s">
        <v>88</v>
      </c>
      <c r="F53">
        <v>9</v>
      </c>
      <c r="G53" t="s">
        <v>164</v>
      </c>
      <c r="H53" t="s">
        <v>28</v>
      </c>
      <c r="I53" t="s">
        <v>131</v>
      </c>
      <c r="J53">
        <v>70056</v>
      </c>
      <c r="K53" s="25">
        <v>42142</v>
      </c>
      <c r="L53" t="s">
        <v>44</v>
      </c>
      <c r="M53" t="s">
        <v>35</v>
      </c>
      <c r="N53" t="s">
        <v>166</v>
      </c>
      <c r="O53" s="25">
        <v>42141</v>
      </c>
      <c r="P53" t="s">
        <v>167</v>
      </c>
      <c r="Q53" t="s">
        <v>24</v>
      </c>
      <c r="R53" t="s">
        <v>54</v>
      </c>
      <c r="S53" t="s">
        <v>168</v>
      </c>
      <c r="T53">
        <v>4.9800000000000004</v>
      </c>
      <c r="U53">
        <f>T53*F53</f>
        <v>44.820000000000007</v>
      </c>
      <c r="V53">
        <v>2.4900000000000002</v>
      </c>
      <c r="W53">
        <v>6.07</v>
      </c>
      <c r="X53">
        <f>U53-(F53*V53)-W53</f>
        <v>16.340000000000003</v>
      </c>
    </row>
    <row r="54" spans="1:24" ht="12.75" customHeight="1" x14ac:dyDescent="0.2">
      <c r="A54">
        <v>23203</v>
      </c>
      <c r="B54">
        <v>87178</v>
      </c>
      <c r="C54" t="s">
        <v>51</v>
      </c>
      <c r="D54">
        <v>92</v>
      </c>
      <c r="E54" t="s">
        <v>169</v>
      </c>
      <c r="F54">
        <v>16</v>
      </c>
      <c r="G54" t="s">
        <v>164</v>
      </c>
      <c r="H54" t="s">
        <v>28</v>
      </c>
      <c r="I54" t="s">
        <v>131</v>
      </c>
      <c r="J54">
        <v>70056</v>
      </c>
      <c r="K54" s="25">
        <v>42164</v>
      </c>
      <c r="L54" t="s">
        <v>22</v>
      </c>
      <c r="M54" t="s">
        <v>23</v>
      </c>
      <c r="N54" t="s">
        <v>166</v>
      </c>
      <c r="O54" s="25">
        <v>42162</v>
      </c>
      <c r="P54" t="s">
        <v>167</v>
      </c>
      <c r="Q54" t="s">
        <v>24</v>
      </c>
      <c r="R54" t="s">
        <v>46</v>
      </c>
      <c r="S54" t="s">
        <v>170</v>
      </c>
      <c r="T54">
        <v>12.98</v>
      </c>
      <c r="U54">
        <f>T54*F54</f>
        <v>207.68</v>
      </c>
      <c r="V54">
        <v>6.49</v>
      </c>
      <c r="W54">
        <v>3.14</v>
      </c>
      <c r="X54">
        <f>U54-(F54*V54)-W54</f>
        <v>100.7</v>
      </c>
    </row>
    <row r="55" spans="1:24" ht="12.75" customHeight="1" x14ac:dyDescent="0.2">
      <c r="A55">
        <v>6243</v>
      </c>
      <c r="B55">
        <v>44231</v>
      </c>
      <c r="C55" t="s">
        <v>32</v>
      </c>
      <c r="D55">
        <v>94</v>
      </c>
      <c r="E55" t="s">
        <v>37</v>
      </c>
      <c r="F55">
        <v>37</v>
      </c>
      <c r="G55" t="s">
        <v>171</v>
      </c>
      <c r="H55" t="s">
        <v>28</v>
      </c>
      <c r="I55" t="s">
        <v>56</v>
      </c>
      <c r="J55">
        <v>60601</v>
      </c>
      <c r="K55" s="25">
        <v>42129</v>
      </c>
      <c r="L55" t="s">
        <v>34</v>
      </c>
      <c r="M55" t="s">
        <v>35</v>
      </c>
      <c r="N55" t="s">
        <v>173</v>
      </c>
      <c r="O55" s="25">
        <v>42127</v>
      </c>
      <c r="P55" t="s">
        <v>174</v>
      </c>
      <c r="Q55" t="s">
        <v>36</v>
      </c>
      <c r="R55" t="s">
        <v>38</v>
      </c>
      <c r="S55" t="s">
        <v>172</v>
      </c>
      <c r="T55">
        <v>160.97999999999999</v>
      </c>
      <c r="U55">
        <f>T55*F55</f>
        <v>5956.2599999999993</v>
      </c>
      <c r="V55">
        <v>80.489999999999995</v>
      </c>
      <c r="W55">
        <v>30</v>
      </c>
      <c r="X55">
        <f>U55-(F55*V55)-W55</f>
        <v>2948.1299999999997</v>
      </c>
    </row>
    <row r="56" spans="1:24" ht="12.75" customHeight="1" x14ac:dyDescent="0.2">
      <c r="A56">
        <v>6244</v>
      </c>
      <c r="B56">
        <v>44231</v>
      </c>
      <c r="C56" t="s">
        <v>32</v>
      </c>
      <c r="D56">
        <v>94</v>
      </c>
      <c r="E56" t="s">
        <v>175</v>
      </c>
      <c r="F56">
        <v>146</v>
      </c>
      <c r="G56" t="s">
        <v>171</v>
      </c>
      <c r="H56" t="s">
        <v>28</v>
      </c>
      <c r="I56" t="s">
        <v>56</v>
      </c>
      <c r="J56">
        <v>60601</v>
      </c>
      <c r="K56" s="25">
        <v>42129</v>
      </c>
      <c r="L56" t="s">
        <v>44</v>
      </c>
      <c r="M56" t="s">
        <v>35</v>
      </c>
      <c r="N56" t="s">
        <v>173</v>
      </c>
      <c r="O56" s="25">
        <v>42127</v>
      </c>
      <c r="P56" t="s">
        <v>174</v>
      </c>
      <c r="Q56" t="s">
        <v>72</v>
      </c>
      <c r="R56" t="s">
        <v>54</v>
      </c>
      <c r="S56" t="s">
        <v>176</v>
      </c>
      <c r="T56">
        <v>17.98</v>
      </c>
      <c r="U56">
        <f>T56*F56</f>
        <v>2625.08</v>
      </c>
      <c r="V56">
        <v>10.788</v>
      </c>
      <c r="W56">
        <v>4</v>
      </c>
      <c r="X56">
        <f>U56-(F56*V56)-W56</f>
        <v>1046.0319999999999</v>
      </c>
    </row>
    <row r="57" spans="1:24" ht="12.75" customHeight="1" x14ac:dyDescent="0.2">
      <c r="A57">
        <v>24243</v>
      </c>
      <c r="B57">
        <v>87306</v>
      </c>
      <c r="C57" t="s">
        <v>32</v>
      </c>
      <c r="D57">
        <v>97</v>
      </c>
      <c r="E57" t="s">
        <v>37</v>
      </c>
      <c r="F57">
        <v>9</v>
      </c>
      <c r="G57" t="s">
        <v>177</v>
      </c>
      <c r="H57" t="s">
        <v>28</v>
      </c>
      <c r="I57" t="s">
        <v>56</v>
      </c>
      <c r="J57">
        <v>66502</v>
      </c>
      <c r="K57" s="25">
        <v>42129</v>
      </c>
      <c r="L57" t="s">
        <v>34</v>
      </c>
      <c r="M57" t="s">
        <v>35</v>
      </c>
      <c r="N57" t="s">
        <v>178</v>
      </c>
      <c r="O57" s="25">
        <v>42127</v>
      </c>
      <c r="P57" t="s">
        <v>179</v>
      </c>
      <c r="Q57" t="s">
        <v>36</v>
      </c>
      <c r="R57" t="s">
        <v>38</v>
      </c>
      <c r="S57" t="s">
        <v>172</v>
      </c>
      <c r="T57">
        <v>160.97999999999999</v>
      </c>
      <c r="U57">
        <f>T57*F57</f>
        <v>1448.82</v>
      </c>
      <c r="V57">
        <v>80.489999999999995</v>
      </c>
      <c r="W57">
        <v>30</v>
      </c>
      <c r="X57">
        <f>U57-(F57*V57)-W57</f>
        <v>694.41</v>
      </c>
    </row>
    <row r="58" spans="1:24" ht="12.75" customHeight="1" x14ac:dyDescent="0.2">
      <c r="A58">
        <v>24245</v>
      </c>
      <c r="B58">
        <v>87306</v>
      </c>
      <c r="C58" t="s">
        <v>32</v>
      </c>
      <c r="D58">
        <v>97</v>
      </c>
      <c r="E58" t="s">
        <v>73</v>
      </c>
      <c r="F58">
        <v>20</v>
      </c>
      <c r="G58" t="s">
        <v>177</v>
      </c>
      <c r="H58" t="s">
        <v>28</v>
      </c>
      <c r="I58" t="s">
        <v>56</v>
      </c>
      <c r="J58">
        <v>66502</v>
      </c>
      <c r="K58" s="25">
        <v>42128</v>
      </c>
      <c r="L58" t="s">
        <v>44</v>
      </c>
      <c r="M58" t="s">
        <v>35</v>
      </c>
      <c r="N58" t="s">
        <v>178</v>
      </c>
      <c r="O58" s="25">
        <v>42127</v>
      </c>
      <c r="P58" t="s">
        <v>179</v>
      </c>
      <c r="Q58" t="s">
        <v>72</v>
      </c>
      <c r="R58" t="s">
        <v>54</v>
      </c>
      <c r="S58" t="s">
        <v>180</v>
      </c>
      <c r="T58">
        <v>115.99</v>
      </c>
      <c r="U58">
        <f>T58*F58</f>
        <v>2319.7999999999997</v>
      </c>
      <c r="V58">
        <v>69.593999999999994</v>
      </c>
      <c r="W58">
        <v>8.99</v>
      </c>
      <c r="X58">
        <f>U58-(F58*V58)-W58</f>
        <v>918.92999999999984</v>
      </c>
    </row>
    <row r="59" spans="1:24" ht="12.75" customHeight="1" x14ac:dyDescent="0.2">
      <c r="A59">
        <v>18494</v>
      </c>
      <c r="B59">
        <v>88205</v>
      </c>
      <c r="C59" t="s">
        <v>51</v>
      </c>
      <c r="D59">
        <v>101</v>
      </c>
      <c r="E59" t="s">
        <v>175</v>
      </c>
      <c r="F59">
        <v>16</v>
      </c>
      <c r="G59" t="s">
        <v>181</v>
      </c>
      <c r="H59" t="s">
        <v>28</v>
      </c>
      <c r="I59" t="s">
        <v>48</v>
      </c>
      <c r="J59">
        <v>4005</v>
      </c>
      <c r="K59" s="25">
        <v>42179</v>
      </c>
      <c r="L59" t="s">
        <v>44</v>
      </c>
      <c r="M59" t="s">
        <v>109</v>
      </c>
      <c r="N59" t="s">
        <v>183</v>
      </c>
      <c r="O59" s="25">
        <v>42177</v>
      </c>
      <c r="P59" t="s">
        <v>184</v>
      </c>
      <c r="Q59" t="s">
        <v>72</v>
      </c>
      <c r="R59" t="s">
        <v>54</v>
      </c>
      <c r="S59" t="s">
        <v>182</v>
      </c>
      <c r="T59">
        <v>19.98</v>
      </c>
      <c r="U59">
        <f>T59*F59</f>
        <v>319.68</v>
      </c>
      <c r="V59">
        <v>11.988</v>
      </c>
      <c r="W59">
        <v>4</v>
      </c>
      <c r="X59">
        <f>U59-(F59*V59)-W59</f>
        <v>123.87200000000001</v>
      </c>
    </row>
    <row r="60" spans="1:24" ht="12.75" customHeight="1" x14ac:dyDescent="0.2">
      <c r="A60">
        <v>6014</v>
      </c>
      <c r="B60">
        <v>42599</v>
      </c>
      <c r="C60" t="s">
        <v>51</v>
      </c>
      <c r="D60">
        <v>102</v>
      </c>
      <c r="E60" t="s">
        <v>186</v>
      </c>
      <c r="F60">
        <v>31</v>
      </c>
      <c r="G60" t="s">
        <v>185</v>
      </c>
      <c r="H60" t="s">
        <v>28</v>
      </c>
      <c r="I60" t="s">
        <v>48</v>
      </c>
      <c r="J60">
        <v>2129</v>
      </c>
      <c r="K60" s="25">
        <v>42101</v>
      </c>
      <c r="L60" t="s">
        <v>34</v>
      </c>
      <c r="M60" t="s">
        <v>109</v>
      </c>
      <c r="N60" t="s">
        <v>188</v>
      </c>
      <c r="O60" s="25">
        <v>42100</v>
      </c>
      <c r="P60" t="s">
        <v>189</v>
      </c>
      <c r="Q60" t="s">
        <v>36</v>
      </c>
      <c r="R60" t="s">
        <v>116</v>
      </c>
      <c r="S60" t="s">
        <v>187</v>
      </c>
      <c r="T60">
        <v>300.98</v>
      </c>
      <c r="U60">
        <f>T60*F60</f>
        <v>9330.380000000001</v>
      </c>
      <c r="V60">
        <v>150.49</v>
      </c>
      <c r="W60">
        <v>54.92</v>
      </c>
      <c r="X60">
        <f>U60-(F60*V60)-W60</f>
        <v>4610.2700000000004</v>
      </c>
    </row>
    <row r="61" spans="1:24" ht="12.75" customHeight="1" x14ac:dyDescent="0.2">
      <c r="A61">
        <v>494</v>
      </c>
      <c r="B61">
        <v>3397</v>
      </c>
      <c r="C61" t="s">
        <v>51</v>
      </c>
      <c r="D61">
        <v>102</v>
      </c>
      <c r="E61" t="s">
        <v>175</v>
      </c>
      <c r="F61">
        <v>65</v>
      </c>
      <c r="G61" t="s">
        <v>185</v>
      </c>
      <c r="H61" t="s">
        <v>28</v>
      </c>
      <c r="I61" t="s">
        <v>48</v>
      </c>
      <c r="J61">
        <v>2129</v>
      </c>
      <c r="K61" s="25">
        <v>42179</v>
      </c>
      <c r="L61" t="s">
        <v>44</v>
      </c>
      <c r="M61" t="s">
        <v>109</v>
      </c>
      <c r="N61" t="s">
        <v>188</v>
      </c>
      <c r="O61" s="25">
        <v>42177</v>
      </c>
      <c r="P61" t="s">
        <v>189</v>
      </c>
      <c r="Q61" t="s">
        <v>72</v>
      </c>
      <c r="R61" t="s">
        <v>54</v>
      </c>
      <c r="S61" t="s">
        <v>182</v>
      </c>
      <c r="T61">
        <v>19.98</v>
      </c>
      <c r="U61">
        <f>T61*F61</f>
        <v>1298.7</v>
      </c>
      <c r="V61">
        <v>11.988</v>
      </c>
      <c r="W61">
        <v>4</v>
      </c>
      <c r="X61">
        <f>U61-(F61*V61)-W61</f>
        <v>515.48</v>
      </c>
    </row>
    <row r="62" spans="1:24" ht="12.75" customHeight="1" x14ac:dyDescent="0.2">
      <c r="A62">
        <v>495</v>
      </c>
      <c r="B62">
        <v>3397</v>
      </c>
      <c r="C62" t="s">
        <v>51</v>
      </c>
      <c r="D62">
        <v>102</v>
      </c>
      <c r="E62" t="s">
        <v>104</v>
      </c>
      <c r="F62">
        <v>17</v>
      </c>
      <c r="G62" t="s">
        <v>185</v>
      </c>
      <c r="H62" t="s">
        <v>28</v>
      </c>
      <c r="I62" t="s">
        <v>48</v>
      </c>
      <c r="J62">
        <v>2129</v>
      </c>
      <c r="K62" s="25">
        <v>42178</v>
      </c>
      <c r="L62" t="s">
        <v>44</v>
      </c>
      <c r="M62" t="s">
        <v>109</v>
      </c>
      <c r="N62" t="s">
        <v>188</v>
      </c>
      <c r="O62" s="25">
        <v>42177</v>
      </c>
      <c r="P62" t="s">
        <v>189</v>
      </c>
      <c r="Q62" t="s">
        <v>24</v>
      </c>
      <c r="R62" t="s">
        <v>54</v>
      </c>
      <c r="S62" t="s">
        <v>190</v>
      </c>
      <c r="T62">
        <v>2.88</v>
      </c>
      <c r="U62">
        <f>T62*F62</f>
        <v>48.96</v>
      </c>
      <c r="V62">
        <v>1.44</v>
      </c>
      <c r="W62">
        <v>1.49</v>
      </c>
      <c r="X62">
        <f>U62-(F62*V62)-W62</f>
        <v>22.990000000000002</v>
      </c>
    </row>
    <row r="63" spans="1:24" ht="12.75" customHeight="1" x14ac:dyDescent="0.2">
      <c r="A63">
        <v>24014</v>
      </c>
      <c r="B63">
        <v>88204</v>
      </c>
      <c r="C63" t="s">
        <v>51</v>
      </c>
      <c r="D63">
        <v>107</v>
      </c>
      <c r="E63" t="s">
        <v>186</v>
      </c>
      <c r="F63">
        <v>8</v>
      </c>
      <c r="G63" t="s">
        <v>191</v>
      </c>
      <c r="H63" t="s">
        <v>28</v>
      </c>
      <c r="I63" t="s">
        <v>48</v>
      </c>
      <c r="J63">
        <v>3820</v>
      </c>
      <c r="K63" s="25">
        <v>42101</v>
      </c>
      <c r="L63" t="s">
        <v>34</v>
      </c>
      <c r="M63" t="s">
        <v>109</v>
      </c>
      <c r="N63" t="s">
        <v>192</v>
      </c>
      <c r="O63" s="25">
        <v>42100</v>
      </c>
      <c r="P63" t="s">
        <v>193</v>
      </c>
      <c r="Q63" t="s">
        <v>36</v>
      </c>
      <c r="R63" t="s">
        <v>116</v>
      </c>
      <c r="S63" t="s">
        <v>187</v>
      </c>
      <c r="T63">
        <v>300.98</v>
      </c>
      <c r="U63">
        <f>T63*F63</f>
        <v>2407.84</v>
      </c>
      <c r="V63">
        <v>150.49</v>
      </c>
      <c r="W63">
        <v>54.92</v>
      </c>
      <c r="X63">
        <f>U63-(F63*V63)-W63</f>
        <v>1149</v>
      </c>
    </row>
    <row r="64" spans="1:24" ht="12.75" customHeight="1" x14ac:dyDescent="0.2">
      <c r="A64">
        <v>18495</v>
      </c>
      <c r="B64">
        <v>88205</v>
      </c>
      <c r="C64" t="s">
        <v>51</v>
      </c>
      <c r="D64">
        <v>109</v>
      </c>
      <c r="E64" t="s">
        <v>104</v>
      </c>
      <c r="F64">
        <v>4</v>
      </c>
      <c r="G64" t="s">
        <v>194</v>
      </c>
      <c r="H64" t="s">
        <v>28</v>
      </c>
      <c r="I64" t="s">
        <v>48</v>
      </c>
      <c r="J64">
        <v>7644</v>
      </c>
      <c r="K64" s="25">
        <v>42178</v>
      </c>
      <c r="L64" t="s">
        <v>44</v>
      </c>
      <c r="M64" t="s">
        <v>109</v>
      </c>
      <c r="N64" t="s">
        <v>49</v>
      </c>
      <c r="O64" s="25">
        <v>42177</v>
      </c>
      <c r="P64" t="s">
        <v>195</v>
      </c>
      <c r="Q64" t="s">
        <v>24</v>
      </c>
      <c r="R64" t="s">
        <v>54</v>
      </c>
      <c r="S64" t="s">
        <v>190</v>
      </c>
      <c r="T64">
        <v>2.88</v>
      </c>
      <c r="U64">
        <f>T64*F64</f>
        <v>11.52</v>
      </c>
      <c r="V64">
        <v>1.44</v>
      </c>
      <c r="W64">
        <v>1.49</v>
      </c>
      <c r="X64">
        <f>U64-(F64*V64)-W64</f>
        <v>4.2699999999999996</v>
      </c>
    </row>
    <row r="65" spans="1:24" ht="12.75" customHeight="1" x14ac:dyDescent="0.2">
      <c r="A65">
        <v>19074</v>
      </c>
      <c r="B65">
        <v>89583</v>
      </c>
      <c r="C65" t="s">
        <v>20</v>
      </c>
      <c r="D65">
        <v>114</v>
      </c>
      <c r="E65" t="s">
        <v>25</v>
      </c>
      <c r="F65">
        <v>7</v>
      </c>
      <c r="G65" t="s">
        <v>196</v>
      </c>
      <c r="H65" t="s">
        <v>28</v>
      </c>
      <c r="I65" t="s">
        <v>29</v>
      </c>
      <c r="J65">
        <v>97035</v>
      </c>
      <c r="K65" s="25">
        <v>42008</v>
      </c>
      <c r="L65" t="s">
        <v>44</v>
      </c>
      <c r="M65" t="s">
        <v>35</v>
      </c>
      <c r="N65" t="s">
        <v>97</v>
      </c>
      <c r="O65" s="25">
        <v>42007</v>
      </c>
      <c r="P65" t="s">
        <v>198</v>
      </c>
      <c r="Q65" t="s">
        <v>24</v>
      </c>
      <c r="R65" t="s">
        <v>26</v>
      </c>
      <c r="S65" t="s">
        <v>197</v>
      </c>
      <c r="T65">
        <v>4.26</v>
      </c>
      <c r="U65">
        <f>T65*F65</f>
        <v>29.82</v>
      </c>
      <c r="V65">
        <v>2.13</v>
      </c>
      <c r="W65">
        <v>1.2</v>
      </c>
      <c r="X65">
        <f>U65-(F65*V65)-W65</f>
        <v>13.71</v>
      </c>
    </row>
    <row r="66" spans="1:24" ht="12.75" customHeight="1" x14ac:dyDescent="0.2">
      <c r="A66">
        <v>19950</v>
      </c>
      <c r="B66">
        <v>89584</v>
      </c>
      <c r="C66" t="s">
        <v>51</v>
      </c>
      <c r="D66">
        <v>114</v>
      </c>
      <c r="E66" t="s">
        <v>129</v>
      </c>
      <c r="F66">
        <v>12</v>
      </c>
      <c r="G66" t="s">
        <v>196</v>
      </c>
      <c r="H66" t="s">
        <v>28</v>
      </c>
      <c r="I66" t="s">
        <v>29</v>
      </c>
      <c r="J66">
        <v>97035</v>
      </c>
      <c r="K66" s="25">
        <v>42100</v>
      </c>
      <c r="L66" t="s">
        <v>44</v>
      </c>
      <c r="M66" t="s">
        <v>35</v>
      </c>
      <c r="N66" t="s">
        <v>97</v>
      </c>
      <c r="O66" s="25">
        <v>42098</v>
      </c>
      <c r="P66" t="s">
        <v>198</v>
      </c>
      <c r="Q66" t="s">
        <v>24</v>
      </c>
      <c r="R66" t="s">
        <v>54</v>
      </c>
      <c r="S66" t="s">
        <v>158</v>
      </c>
      <c r="T66">
        <v>4.91</v>
      </c>
      <c r="U66">
        <f>T66*F66</f>
        <v>58.92</v>
      </c>
      <c r="V66">
        <v>2.4550000000000001</v>
      </c>
      <c r="W66">
        <v>0.5</v>
      </c>
      <c r="X66">
        <f>U66-(F66*V66)-W66</f>
        <v>28.96</v>
      </c>
    </row>
    <row r="67" spans="1:24" ht="12.75" customHeight="1" x14ac:dyDescent="0.2">
      <c r="A67">
        <v>19951</v>
      </c>
      <c r="B67">
        <v>89584</v>
      </c>
      <c r="C67" t="s">
        <v>51</v>
      </c>
      <c r="D67">
        <v>114</v>
      </c>
      <c r="E67" t="s">
        <v>88</v>
      </c>
      <c r="F67">
        <v>5</v>
      </c>
      <c r="G67" t="s">
        <v>196</v>
      </c>
      <c r="H67" t="s">
        <v>28</v>
      </c>
      <c r="I67" t="s">
        <v>29</v>
      </c>
      <c r="J67">
        <v>97035</v>
      </c>
      <c r="K67" s="25">
        <v>42100</v>
      </c>
      <c r="L67" t="s">
        <v>22</v>
      </c>
      <c r="M67" t="s">
        <v>35</v>
      </c>
      <c r="N67" t="s">
        <v>97</v>
      </c>
      <c r="O67" s="25">
        <v>42098</v>
      </c>
      <c r="P67" t="s">
        <v>198</v>
      </c>
      <c r="Q67" t="s">
        <v>24</v>
      </c>
      <c r="R67" t="s">
        <v>26</v>
      </c>
      <c r="S67" t="s">
        <v>199</v>
      </c>
      <c r="T67">
        <v>4</v>
      </c>
      <c r="U67">
        <f>T67*F67</f>
        <v>20</v>
      </c>
      <c r="V67">
        <v>2</v>
      </c>
      <c r="W67">
        <v>1.3</v>
      </c>
      <c r="X67">
        <f>U67-(F67*V67)-W67</f>
        <v>8.6999999999999993</v>
      </c>
    </row>
    <row r="68" spans="1:24" ht="12.75" customHeight="1" x14ac:dyDescent="0.2">
      <c r="A68">
        <v>26241</v>
      </c>
      <c r="B68">
        <v>89585</v>
      </c>
      <c r="C68" t="s">
        <v>101</v>
      </c>
      <c r="D68">
        <v>115</v>
      </c>
      <c r="E68" t="s">
        <v>175</v>
      </c>
      <c r="F68">
        <v>12</v>
      </c>
      <c r="G68" t="s">
        <v>200</v>
      </c>
      <c r="H68" t="s">
        <v>28</v>
      </c>
      <c r="I68" t="s">
        <v>29</v>
      </c>
      <c r="J68">
        <v>97128</v>
      </c>
      <c r="K68" s="25">
        <v>42105</v>
      </c>
      <c r="L68" t="s">
        <v>44</v>
      </c>
      <c r="M68" t="s">
        <v>35</v>
      </c>
      <c r="N68" t="s">
        <v>97</v>
      </c>
      <c r="O68" s="25">
        <v>42103</v>
      </c>
      <c r="P68" t="s">
        <v>202</v>
      </c>
      <c r="Q68" t="s">
        <v>72</v>
      </c>
      <c r="R68" t="s">
        <v>46</v>
      </c>
      <c r="S68" t="s">
        <v>201</v>
      </c>
      <c r="T68">
        <v>2.12</v>
      </c>
      <c r="U68">
        <f>T68*F68</f>
        <v>25.44</v>
      </c>
      <c r="V68">
        <v>1.272</v>
      </c>
      <c r="W68">
        <v>1.99</v>
      </c>
      <c r="X68">
        <f>U68-(F68*V68)-W68</f>
        <v>8.1860000000000017</v>
      </c>
    </row>
    <row r="69" spans="1:24" ht="12.75" customHeight="1" x14ac:dyDescent="0.2">
      <c r="A69">
        <v>1074</v>
      </c>
      <c r="B69">
        <v>7909</v>
      </c>
      <c r="C69" t="s">
        <v>20</v>
      </c>
      <c r="D69">
        <v>117</v>
      </c>
      <c r="E69" t="s">
        <v>25</v>
      </c>
      <c r="F69">
        <v>29</v>
      </c>
      <c r="G69" t="s">
        <v>203</v>
      </c>
      <c r="H69" t="s">
        <v>28</v>
      </c>
      <c r="I69" t="s">
        <v>29</v>
      </c>
      <c r="J69">
        <v>98103</v>
      </c>
      <c r="K69" s="25">
        <v>42008</v>
      </c>
      <c r="L69" t="s">
        <v>44</v>
      </c>
      <c r="M69" t="s">
        <v>35</v>
      </c>
      <c r="N69" t="s">
        <v>30</v>
      </c>
      <c r="O69" s="25">
        <v>42007</v>
      </c>
      <c r="P69" t="s">
        <v>204</v>
      </c>
      <c r="Q69" t="s">
        <v>24</v>
      </c>
      <c r="R69" t="s">
        <v>26</v>
      </c>
      <c r="S69" t="s">
        <v>197</v>
      </c>
      <c r="T69">
        <v>4.26</v>
      </c>
      <c r="U69">
        <f>T69*F69</f>
        <v>123.53999999999999</v>
      </c>
      <c r="V69">
        <v>2.13</v>
      </c>
      <c r="W69">
        <v>1.2</v>
      </c>
      <c r="X69">
        <f>U69-(F69*V69)-W69</f>
        <v>60.569999999999993</v>
      </c>
    </row>
    <row r="70" spans="1:24" ht="12.75" customHeight="1" x14ac:dyDescent="0.2">
      <c r="A70">
        <v>1950</v>
      </c>
      <c r="B70">
        <v>13959</v>
      </c>
      <c r="C70" t="s">
        <v>51</v>
      </c>
      <c r="D70">
        <v>117</v>
      </c>
      <c r="E70" t="s">
        <v>129</v>
      </c>
      <c r="F70">
        <v>47</v>
      </c>
      <c r="G70" t="s">
        <v>203</v>
      </c>
      <c r="H70" t="s">
        <v>28</v>
      </c>
      <c r="I70" t="s">
        <v>29</v>
      </c>
      <c r="J70">
        <v>98103</v>
      </c>
      <c r="K70" s="25">
        <v>42100</v>
      </c>
      <c r="L70" t="s">
        <v>44</v>
      </c>
      <c r="M70" t="s">
        <v>35</v>
      </c>
      <c r="N70" t="s">
        <v>30</v>
      </c>
      <c r="O70" s="25">
        <v>42098</v>
      </c>
      <c r="P70" t="s">
        <v>204</v>
      </c>
      <c r="Q70" t="s">
        <v>24</v>
      </c>
      <c r="R70" t="s">
        <v>54</v>
      </c>
      <c r="S70" t="s">
        <v>158</v>
      </c>
      <c r="T70">
        <v>4.91</v>
      </c>
      <c r="U70">
        <f>T70*F70</f>
        <v>230.77</v>
      </c>
      <c r="V70">
        <v>2.4550000000000001</v>
      </c>
      <c r="W70">
        <v>0.5</v>
      </c>
      <c r="X70">
        <f>U70-(F70*V70)-W70</f>
        <v>114.88500000000001</v>
      </c>
    </row>
    <row r="71" spans="1:24" ht="12.75" customHeight="1" x14ac:dyDescent="0.2">
      <c r="A71">
        <v>1951</v>
      </c>
      <c r="B71">
        <v>13959</v>
      </c>
      <c r="C71" t="s">
        <v>51</v>
      </c>
      <c r="D71">
        <v>117</v>
      </c>
      <c r="E71" t="s">
        <v>88</v>
      </c>
      <c r="F71">
        <v>19</v>
      </c>
      <c r="G71" t="s">
        <v>203</v>
      </c>
      <c r="H71" t="s">
        <v>28</v>
      </c>
      <c r="I71" t="s">
        <v>29</v>
      </c>
      <c r="J71">
        <v>98103</v>
      </c>
      <c r="K71" s="25">
        <v>42100</v>
      </c>
      <c r="L71" t="s">
        <v>22</v>
      </c>
      <c r="M71" t="s">
        <v>35</v>
      </c>
      <c r="N71" t="s">
        <v>30</v>
      </c>
      <c r="O71" s="25">
        <v>42098</v>
      </c>
      <c r="P71" t="s">
        <v>204</v>
      </c>
      <c r="Q71" t="s">
        <v>24</v>
      </c>
      <c r="R71" t="s">
        <v>26</v>
      </c>
      <c r="S71" t="s">
        <v>199</v>
      </c>
      <c r="T71">
        <v>4</v>
      </c>
      <c r="U71">
        <f>T71*F71</f>
        <v>76</v>
      </c>
      <c r="V71">
        <v>2</v>
      </c>
      <c r="W71">
        <v>1.3</v>
      </c>
      <c r="X71">
        <f>U71-(F71*V71)-W71</f>
        <v>36.700000000000003</v>
      </c>
    </row>
    <row r="72" spans="1:24" ht="12.75" customHeight="1" x14ac:dyDescent="0.2">
      <c r="A72">
        <v>8241</v>
      </c>
      <c r="B72">
        <v>58914</v>
      </c>
      <c r="C72" t="s">
        <v>101</v>
      </c>
      <c r="D72">
        <v>117</v>
      </c>
      <c r="E72" t="s">
        <v>175</v>
      </c>
      <c r="F72">
        <v>46</v>
      </c>
      <c r="G72" t="s">
        <v>203</v>
      </c>
      <c r="H72" t="s">
        <v>28</v>
      </c>
      <c r="I72" t="s">
        <v>29</v>
      </c>
      <c r="J72">
        <v>98103</v>
      </c>
      <c r="K72" s="25">
        <v>42105</v>
      </c>
      <c r="L72" t="s">
        <v>44</v>
      </c>
      <c r="M72" t="s">
        <v>35</v>
      </c>
      <c r="N72" t="s">
        <v>30</v>
      </c>
      <c r="O72" s="25">
        <v>42103</v>
      </c>
      <c r="P72" t="s">
        <v>204</v>
      </c>
      <c r="Q72" t="s">
        <v>72</v>
      </c>
      <c r="R72" t="s">
        <v>46</v>
      </c>
      <c r="S72" t="s">
        <v>201</v>
      </c>
      <c r="T72">
        <v>2.12</v>
      </c>
      <c r="U72">
        <f>T72*F72</f>
        <v>97.52000000000001</v>
      </c>
      <c r="V72">
        <v>1.272</v>
      </c>
      <c r="W72">
        <v>1.99</v>
      </c>
      <c r="X72">
        <f>U72-(F72*V72)-W72</f>
        <v>37.018000000000008</v>
      </c>
    </row>
    <row r="73" spans="1:24" ht="12.75" customHeight="1" x14ac:dyDescent="0.2">
      <c r="A73">
        <v>20688</v>
      </c>
      <c r="B73">
        <v>86520</v>
      </c>
      <c r="C73" t="s">
        <v>20</v>
      </c>
      <c r="D73">
        <v>120</v>
      </c>
      <c r="E73" t="s">
        <v>129</v>
      </c>
      <c r="F73">
        <v>10</v>
      </c>
      <c r="G73" t="s">
        <v>205</v>
      </c>
      <c r="H73" t="s">
        <v>28</v>
      </c>
      <c r="I73" t="s">
        <v>29</v>
      </c>
      <c r="J73">
        <v>84041</v>
      </c>
      <c r="K73" s="25">
        <v>42017</v>
      </c>
      <c r="L73" t="s">
        <v>44</v>
      </c>
      <c r="M73" t="s">
        <v>23</v>
      </c>
      <c r="N73" t="s">
        <v>207</v>
      </c>
      <c r="O73" s="25">
        <v>42016</v>
      </c>
      <c r="P73" t="s">
        <v>208</v>
      </c>
      <c r="Q73" t="s">
        <v>24</v>
      </c>
      <c r="R73" t="s">
        <v>54</v>
      </c>
      <c r="S73" t="s">
        <v>206</v>
      </c>
      <c r="T73">
        <v>6.3</v>
      </c>
      <c r="U73">
        <f>T73*F73</f>
        <v>63</v>
      </c>
      <c r="V73">
        <v>3.15</v>
      </c>
      <c r="W73">
        <v>0.5</v>
      </c>
      <c r="X73">
        <f>U73-(F73*V73)-W73</f>
        <v>31</v>
      </c>
    </row>
    <row r="74" spans="1:24" ht="12.75" customHeight="1" x14ac:dyDescent="0.2">
      <c r="A74">
        <v>20689</v>
      </c>
      <c r="B74">
        <v>86520</v>
      </c>
      <c r="C74" t="s">
        <v>20</v>
      </c>
      <c r="D74">
        <v>120</v>
      </c>
      <c r="E74" t="s">
        <v>73</v>
      </c>
      <c r="F74">
        <v>10</v>
      </c>
      <c r="G74" t="s">
        <v>205</v>
      </c>
      <c r="H74" t="s">
        <v>28</v>
      </c>
      <c r="I74" t="s">
        <v>29</v>
      </c>
      <c r="J74">
        <v>84041</v>
      </c>
      <c r="K74" s="25">
        <v>42018</v>
      </c>
      <c r="L74" t="s">
        <v>22</v>
      </c>
      <c r="M74" t="s">
        <v>23</v>
      </c>
      <c r="N74" t="s">
        <v>207</v>
      </c>
      <c r="O74" s="25">
        <v>42016</v>
      </c>
      <c r="P74" t="s">
        <v>208</v>
      </c>
      <c r="Q74" t="s">
        <v>72</v>
      </c>
      <c r="R74" t="s">
        <v>54</v>
      </c>
      <c r="S74" t="s">
        <v>209</v>
      </c>
      <c r="T74">
        <v>205.99</v>
      </c>
      <c r="U74">
        <f>T74*F74</f>
        <v>2059.9</v>
      </c>
      <c r="V74">
        <v>123.59399999999999</v>
      </c>
      <c r="W74">
        <v>3</v>
      </c>
      <c r="X74">
        <f>U74-(F74*V74)-W74</f>
        <v>820.96</v>
      </c>
    </row>
    <row r="75" spans="1:24" ht="12.75" customHeight="1" x14ac:dyDescent="0.2">
      <c r="A75">
        <v>19942</v>
      </c>
      <c r="B75">
        <v>90669</v>
      </c>
      <c r="C75" t="s">
        <v>42</v>
      </c>
      <c r="D75">
        <v>123</v>
      </c>
      <c r="E75" t="s">
        <v>169</v>
      </c>
      <c r="F75">
        <v>11</v>
      </c>
      <c r="G75" t="s">
        <v>210</v>
      </c>
      <c r="H75" t="s">
        <v>28</v>
      </c>
      <c r="I75" t="s">
        <v>131</v>
      </c>
      <c r="J75">
        <v>22102</v>
      </c>
      <c r="K75" s="25">
        <v>42104</v>
      </c>
      <c r="L75" t="s">
        <v>44</v>
      </c>
      <c r="M75" t="s">
        <v>35</v>
      </c>
      <c r="N75" t="s">
        <v>132</v>
      </c>
      <c r="O75" s="25">
        <v>42103</v>
      </c>
      <c r="P75" t="s">
        <v>212</v>
      </c>
      <c r="Q75" t="s">
        <v>24</v>
      </c>
      <c r="R75" t="s">
        <v>46</v>
      </c>
      <c r="S75" t="s">
        <v>211</v>
      </c>
      <c r="T75">
        <v>8.57</v>
      </c>
      <c r="U75">
        <f>T75*F75</f>
        <v>94.27000000000001</v>
      </c>
      <c r="V75">
        <v>4.2850000000000001</v>
      </c>
      <c r="W75">
        <v>6.14</v>
      </c>
      <c r="X75">
        <f>U75-(F75*V75)-W75</f>
        <v>40.995000000000005</v>
      </c>
    </row>
    <row r="76" spans="1:24" ht="12.75" customHeight="1" x14ac:dyDescent="0.2">
      <c r="A76">
        <v>24319</v>
      </c>
      <c r="B76">
        <v>86693</v>
      </c>
      <c r="C76" t="s">
        <v>32</v>
      </c>
      <c r="D76">
        <v>129</v>
      </c>
      <c r="E76" t="s">
        <v>45</v>
      </c>
      <c r="F76">
        <v>5</v>
      </c>
      <c r="G76" t="s">
        <v>213</v>
      </c>
      <c r="H76" t="s">
        <v>28</v>
      </c>
      <c r="I76" t="s">
        <v>56</v>
      </c>
      <c r="J76">
        <v>62002</v>
      </c>
      <c r="K76" s="25">
        <v>42032</v>
      </c>
      <c r="L76" t="s">
        <v>44</v>
      </c>
      <c r="M76" t="s">
        <v>53</v>
      </c>
      <c r="N76" t="s">
        <v>173</v>
      </c>
      <c r="O76" s="25">
        <v>42031</v>
      </c>
      <c r="P76" t="s">
        <v>215</v>
      </c>
      <c r="Q76" t="s">
        <v>36</v>
      </c>
      <c r="R76" t="s">
        <v>46</v>
      </c>
      <c r="S76" t="s">
        <v>214</v>
      </c>
      <c r="T76">
        <v>1.74</v>
      </c>
      <c r="U76">
        <f>T76*F76</f>
        <v>8.6999999999999993</v>
      </c>
      <c r="V76">
        <v>0.87</v>
      </c>
      <c r="W76">
        <v>4.08</v>
      </c>
      <c r="X76">
        <f>U76-(F76*V76)-W76</f>
        <v>0.26999999999999957</v>
      </c>
    </row>
    <row r="77" spans="1:24" ht="12.75" customHeight="1" x14ac:dyDescent="0.2">
      <c r="A77">
        <v>18161</v>
      </c>
      <c r="B77">
        <v>86694</v>
      </c>
      <c r="C77" t="s">
        <v>32</v>
      </c>
      <c r="D77">
        <v>129</v>
      </c>
      <c r="E77" t="s">
        <v>64</v>
      </c>
      <c r="F77">
        <v>14</v>
      </c>
      <c r="G77" t="s">
        <v>213</v>
      </c>
      <c r="H77" t="s">
        <v>28</v>
      </c>
      <c r="I77" t="s">
        <v>56</v>
      </c>
      <c r="J77">
        <v>62002</v>
      </c>
      <c r="K77" s="25">
        <v>42150</v>
      </c>
      <c r="L77" t="s">
        <v>44</v>
      </c>
      <c r="M77" t="s">
        <v>53</v>
      </c>
      <c r="N77" t="s">
        <v>173</v>
      </c>
      <c r="O77" s="25">
        <v>42149</v>
      </c>
      <c r="P77" t="s">
        <v>215</v>
      </c>
      <c r="Q77" t="s">
        <v>24</v>
      </c>
      <c r="R77" t="s">
        <v>54</v>
      </c>
      <c r="S77" t="s">
        <v>216</v>
      </c>
      <c r="T77">
        <v>15.74</v>
      </c>
      <c r="U77">
        <f>T77*F77</f>
        <v>220.36</v>
      </c>
      <c r="V77">
        <v>7.87</v>
      </c>
      <c r="W77">
        <v>1.39</v>
      </c>
      <c r="X77">
        <f>U77-(F77*V77)-W77</f>
        <v>108.79</v>
      </c>
    </row>
    <row r="78" spans="1:24" ht="12.75" customHeight="1" x14ac:dyDescent="0.2">
      <c r="A78">
        <v>25762</v>
      </c>
      <c r="B78">
        <v>88534</v>
      </c>
      <c r="C78" t="s">
        <v>42</v>
      </c>
      <c r="D78">
        <v>136</v>
      </c>
      <c r="E78" t="s">
        <v>88</v>
      </c>
      <c r="F78">
        <v>5</v>
      </c>
      <c r="G78" t="s">
        <v>217</v>
      </c>
      <c r="H78" t="s">
        <v>28</v>
      </c>
      <c r="I78" t="s">
        <v>29</v>
      </c>
      <c r="J78">
        <v>94952</v>
      </c>
      <c r="K78" s="25">
        <v>42141</v>
      </c>
      <c r="L78" t="s">
        <v>44</v>
      </c>
      <c r="M78" t="s">
        <v>53</v>
      </c>
      <c r="N78" t="s">
        <v>40</v>
      </c>
      <c r="O78" s="25">
        <v>42140</v>
      </c>
      <c r="P78" t="s">
        <v>219</v>
      </c>
      <c r="Q78" t="s">
        <v>24</v>
      </c>
      <c r="R78" t="s">
        <v>54</v>
      </c>
      <c r="S78" t="s">
        <v>218</v>
      </c>
      <c r="T78">
        <v>18.97</v>
      </c>
      <c r="U78">
        <f>T78*F78</f>
        <v>94.85</v>
      </c>
      <c r="V78">
        <v>9.4849999999999994</v>
      </c>
      <c r="W78">
        <v>9.5399999999999991</v>
      </c>
      <c r="X78">
        <f>U78-(F78*V78)-W78</f>
        <v>37.884999999999998</v>
      </c>
    </row>
    <row r="79" spans="1:24" ht="12.75" customHeight="1" x14ac:dyDescent="0.2">
      <c r="A79">
        <v>25764</v>
      </c>
      <c r="B79">
        <v>88534</v>
      </c>
      <c r="C79" t="s">
        <v>42</v>
      </c>
      <c r="D79">
        <v>136</v>
      </c>
      <c r="E79" t="s">
        <v>169</v>
      </c>
      <c r="F79">
        <v>8</v>
      </c>
      <c r="G79" t="s">
        <v>217</v>
      </c>
      <c r="H79" t="s">
        <v>28</v>
      </c>
      <c r="I79" t="s">
        <v>29</v>
      </c>
      <c r="J79">
        <v>94952</v>
      </c>
      <c r="K79" s="25">
        <v>42141</v>
      </c>
      <c r="L79" t="s">
        <v>44</v>
      </c>
      <c r="M79" t="s">
        <v>53</v>
      </c>
      <c r="N79" t="s">
        <v>40</v>
      </c>
      <c r="O79" s="25">
        <v>42140</v>
      </c>
      <c r="P79" t="s">
        <v>219</v>
      </c>
      <c r="Q79" t="s">
        <v>24</v>
      </c>
      <c r="R79" t="s">
        <v>46</v>
      </c>
      <c r="S79" t="s">
        <v>220</v>
      </c>
      <c r="T79">
        <v>10.98</v>
      </c>
      <c r="U79">
        <f>T79*F79</f>
        <v>87.84</v>
      </c>
      <c r="V79">
        <v>5.49</v>
      </c>
      <c r="W79">
        <v>3.37</v>
      </c>
      <c r="X79">
        <f>U79-(F79*V79)-W79</f>
        <v>40.550000000000004</v>
      </c>
    </row>
    <row r="80" spans="1:24" ht="12.75" customHeight="1" x14ac:dyDescent="0.2">
      <c r="A80">
        <v>24803</v>
      </c>
      <c r="B80">
        <v>91087</v>
      </c>
      <c r="C80" t="s">
        <v>42</v>
      </c>
      <c r="D80">
        <v>142</v>
      </c>
      <c r="E80" t="s">
        <v>88</v>
      </c>
      <c r="F80">
        <v>13</v>
      </c>
      <c r="G80" t="s">
        <v>221</v>
      </c>
      <c r="H80" t="s">
        <v>28</v>
      </c>
      <c r="I80" t="s">
        <v>48</v>
      </c>
      <c r="J80">
        <v>6401</v>
      </c>
      <c r="K80" s="25">
        <v>42158</v>
      </c>
      <c r="L80" t="s">
        <v>44</v>
      </c>
      <c r="M80" t="s">
        <v>53</v>
      </c>
      <c r="N80" t="s">
        <v>223</v>
      </c>
      <c r="O80" s="25">
        <v>42157</v>
      </c>
      <c r="P80" t="s">
        <v>224</v>
      </c>
      <c r="Q80" t="s">
        <v>24</v>
      </c>
      <c r="R80" t="s">
        <v>54</v>
      </c>
      <c r="S80" t="s">
        <v>222</v>
      </c>
      <c r="T80">
        <v>22.84</v>
      </c>
      <c r="U80">
        <f>T80*F80</f>
        <v>296.92</v>
      </c>
      <c r="V80">
        <v>11.42</v>
      </c>
      <c r="W80">
        <v>11.54</v>
      </c>
      <c r="X80">
        <f>U80-(F80*V80)-W80</f>
        <v>136.92000000000002</v>
      </c>
    </row>
    <row r="81" spans="1:24" ht="12.75" customHeight="1" x14ac:dyDescent="0.2">
      <c r="A81">
        <v>24805</v>
      </c>
      <c r="B81">
        <v>91087</v>
      </c>
      <c r="C81" t="s">
        <v>42</v>
      </c>
      <c r="D81">
        <v>144</v>
      </c>
      <c r="E81" t="s">
        <v>169</v>
      </c>
      <c r="F81">
        <v>6</v>
      </c>
      <c r="G81" t="s">
        <v>225</v>
      </c>
      <c r="H81" t="s">
        <v>28</v>
      </c>
      <c r="I81" t="s">
        <v>48</v>
      </c>
      <c r="J81">
        <v>2664</v>
      </c>
      <c r="K81" s="25">
        <v>42158</v>
      </c>
      <c r="L81" t="s">
        <v>44</v>
      </c>
      <c r="M81" t="s">
        <v>53</v>
      </c>
      <c r="N81" t="s">
        <v>188</v>
      </c>
      <c r="O81" s="25">
        <v>42157</v>
      </c>
      <c r="P81" t="s">
        <v>226</v>
      </c>
      <c r="Q81" t="s">
        <v>24</v>
      </c>
      <c r="R81" t="s">
        <v>46</v>
      </c>
      <c r="S81" t="s">
        <v>220</v>
      </c>
      <c r="T81">
        <v>10.98</v>
      </c>
      <c r="U81">
        <f>T81*F81</f>
        <v>65.88</v>
      </c>
      <c r="V81">
        <v>5.49</v>
      </c>
      <c r="W81">
        <v>3.37</v>
      </c>
      <c r="X81">
        <f>U81-(F81*V81)-W81</f>
        <v>29.569999999999997</v>
      </c>
    </row>
    <row r="82" spans="1:24" ht="12.75" customHeight="1" x14ac:dyDescent="0.2">
      <c r="A82">
        <v>24849</v>
      </c>
      <c r="B82">
        <v>91086</v>
      </c>
      <c r="C82" t="s">
        <v>51</v>
      </c>
      <c r="D82">
        <v>145</v>
      </c>
      <c r="E82" t="s">
        <v>88</v>
      </c>
      <c r="F82">
        <v>2</v>
      </c>
      <c r="G82" t="s">
        <v>227</v>
      </c>
      <c r="H82" t="s">
        <v>28</v>
      </c>
      <c r="I82" t="s">
        <v>48</v>
      </c>
      <c r="J82">
        <v>15122</v>
      </c>
      <c r="K82" s="25">
        <v>42021</v>
      </c>
      <c r="L82" t="s">
        <v>44</v>
      </c>
      <c r="M82" t="s">
        <v>53</v>
      </c>
      <c r="N82" t="s">
        <v>229</v>
      </c>
      <c r="O82" s="25">
        <v>42019</v>
      </c>
      <c r="P82" t="s">
        <v>230</v>
      </c>
      <c r="Q82" t="s">
        <v>24</v>
      </c>
      <c r="R82" t="s">
        <v>26</v>
      </c>
      <c r="S82" t="s">
        <v>228</v>
      </c>
      <c r="T82">
        <v>7.04</v>
      </c>
      <c r="U82">
        <f>T82*F82</f>
        <v>14.08</v>
      </c>
      <c r="V82">
        <v>3.52</v>
      </c>
      <c r="W82">
        <v>2.17</v>
      </c>
      <c r="X82">
        <f>U82-(F82*V82)-W82</f>
        <v>4.87</v>
      </c>
    </row>
    <row r="83" spans="1:24" ht="12.75" customHeight="1" x14ac:dyDescent="0.2">
      <c r="A83">
        <v>25582</v>
      </c>
      <c r="B83">
        <v>91089</v>
      </c>
      <c r="C83" t="s">
        <v>101</v>
      </c>
      <c r="D83">
        <v>145</v>
      </c>
      <c r="E83" t="s">
        <v>147</v>
      </c>
      <c r="F83">
        <v>3</v>
      </c>
      <c r="G83" t="s">
        <v>227</v>
      </c>
      <c r="H83" t="s">
        <v>28</v>
      </c>
      <c r="I83" t="s">
        <v>48</v>
      </c>
      <c r="J83">
        <v>15122</v>
      </c>
      <c r="K83" s="25">
        <v>42079</v>
      </c>
      <c r="L83" t="s">
        <v>22</v>
      </c>
      <c r="M83" t="s">
        <v>35</v>
      </c>
      <c r="N83" t="s">
        <v>229</v>
      </c>
      <c r="O83" s="25">
        <v>42079</v>
      </c>
      <c r="P83" t="s">
        <v>230</v>
      </c>
      <c r="Q83" t="s">
        <v>36</v>
      </c>
      <c r="R83" t="s">
        <v>231</v>
      </c>
      <c r="S83" t="s">
        <v>232</v>
      </c>
      <c r="T83">
        <v>154.13</v>
      </c>
      <c r="U83">
        <f>T83*F83</f>
        <v>462.39</v>
      </c>
      <c r="V83">
        <v>77.064999999999998</v>
      </c>
      <c r="W83">
        <v>69</v>
      </c>
      <c r="X83">
        <f>U83-(F83*V83)-W83</f>
        <v>162.19499999999999</v>
      </c>
    </row>
    <row r="84" spans="1:24" ht="12.75" customHeight="1" x14ac:dyDescent="0.2">
      <c r="A84">
        <v>23365</v>
      </c>
      <c r="B84">
        <v>91088</v>
      </c>
      <c r="C84" t="s">
        <v>32</v>
      </c>
      <c r="D84">
        <v>146</v>
      </c>
      <c r="E84" t="s">
        <v>45</v>
      </c>
      <c r="F84">
        <v>4</v>
      </c>
      <c r="G84" t="s">
        <v>233</v>
      </c>
      <c r="H84" t="s">
        <v>28</v>
      </c>
      <c r="I84" t="s">
        <v>56</v>
      </c>
      <c r="J84">
        <v>76148</v>
      </c>
      <c r="K84" s="25">
        <v>42076</v>
      </c>
      <c r="L84" t="s">
        <v>44</v>
      </c>
      <c r="M84" t="s">
        <v>53</v>
      </c>
      <c r="N84" t="s">
        <v>125</v>
      </c>
      <c r="O84" s="25">
        <v>42075</v>
      </c>
      <c r="P84" t="s">
        <v>235</v>
      </c>
      <c r="Q84" t="s">
        <v>36</v>
      </c>
      <c r="R84" t="s">
        <v>26</v>
      </c>
      <c r="S84" t="s">
        <v>234</v>
      </c>
      <c r="T84">
        <v>45.98</v>
      </c>
      <c r="U84">
        <f>T84*F84</f>
        <v>183.92</v>
      </c>
      <c r="V84">
        <v>22.99</v>
      </c>
      <c r="W84">
        <v>4.8</v>
      </c>
      <c r="X84">
        <f>U84-(F84*V84)-W84</f>
        <v>87.16</v>
      </c>
    </row>
    <row r="85" spans="1:24" ht="12.75" customHeight="1" x14ac:dyDescent="0.2">
      <c r="A85">
        <v>22907</v>
      </c>
      <c r="B85">
        <v>91090</v>
      </c>
      <c r="C85" t="s">
        <v>51</v>
      </c>
      <c r="D85">
        <v>146</v>
      </c>
      <c r="E85" t="s">
        <v>37</v>
      </c>
      <c r="F85">
        <v>5</v>
      </c>
      <c r="G85" t="s">
        <v>233</v>
      </c>
      <c r="H85" t="s">
        <v>28</v>
      </c>
      <c r="I85" t="s">
        <v>56</v>
      </c>
      <c r="J85">
        <v>76148</v>
      </c>
      <c r="K85" s="25">
        <v>42118</v>
      </c>
      <c r="L85" t="s">
        <v>34</v>
      </c>
      <c r="M85" t="s">
        <v>23</v>
      </c>
      <c r="N85" t="s">
        <v>125</v>
      </c>
      <c r="O85" s="25">
        <v>42117</v>
      </c>
      <c r="P85" t="s">
        <v>235</v>
      </c>
      <c r="Q85" t="s">
        <v>36</v>
      </c>
      <c r="R85" t="s">
        <v>38</v>
      </c>
      <c r="S85" t="s">
        <v>236</v>
      </c>
      <c r="T85">
        <v>180.98</v>
      </c>
      <c r="U85">
        <f>T85*F85</f>
        <v>904.9</v>
      </c>
      <c r="V85">
        <v>90.49</v>
      </c>
      <c r="W85">
        <v>26.2</v>
      </c>
      <c r="X85">
        <f>U85-(F85*V85)-W85</f>
        <v>426.25</v>
      </c>
    </row>
    <row r="86" spans="1:24" ht="12.75" customHeight="1" x14ac:dyDescent="0.2">
      <c r="A86">
        <v>19058</v>
      </c>
      <c r="B86">
        <v>89521</v>
      </c>
      <c r="C86" t="s">
        <v>42</v>
      </c>
      <c r="D86">
        <v>151</v>
      </c>
      <c r="E86" t="s">
        <v>175</v>
      </c>
      <c r="F86">
        <v>2</v>
      </c>
      <c r="G86" t="s">
        <v>237</v>
      </c>
      <c r="H86" t="s">
        <v>28</v>
      </c>
      <c r="I86" t="s">
        <v>131</v>
      </c>
      <c r="J86">
        <v>37664</v>
      </c>
      <c r="K86" s="25">
        <v>42027</v>
      </c>
      <c r="L86" t="s">
        <v>44</v>
      </c>
      <c r="M86" t="s">
        <v>35</v>
      </c>
      <c r="N86" t="s">
        <v>239</v>
      </c>
      <c r="O86" s="25">
        <v>42026</v>
      </c>
      <c r="P86" t="s">
        <v>240</v>
      </c>
      <c r="Q86" t="s">
        <v>72</v>
      </c>
      <c r="R86" t="s">
        <v>54</v>
      </c>
      <c r="S86" t="s">
        <v>238</v>
      </c>
      <c r="T86">
        <v>32.979999999999997</v>
      </c>
      <c r="U86">
        <f>T86*F86</f>
        <v>65.959999999999994</v>
      </c>
      <c r="V86">
        <v>19.787999999999997</v>
      </c>
      <c r="W86">
        <v>5.5</v>
      </c>
      <c r="X86">
        <f>U86-(F86*V86)-W86</f>
        <v>20.884</v>
      </c>
    </row>
    <row r="87" spans="1:24" ht="12.75" customHeight="1" x14ac:dyDescent="0.2">
      <c r="A87">
        <v>20679</v>
      </c>
      <c r="B87">
        <v>89523</v>
      </c>
      <c r="C87" t="s">
        <v>20</v>
      </c>
      <c r="D87">
        <v>151</v>
      </c>
      <c r="E87" t="s">
        <v>64</v>
      </c>
      <c r="F87">
        <v>5</v>
      </c>
      <c r="G87" t="s">
        <v>237</v>
      </c>
      <c r="H87" t="s">
        <v>28</v>
      </c>
      <c r="I87" t="s">
        <v>131</v>
      </c>
      <c r="J87">
        <v>37664</v>
      </c>
      <c r="K87" s="25">
        <v>42116</v>
      </c>
      <c r="L87" t="s">
        <v>44</v>
      </c>
      <c r="M87" t="s">
        <v>35</v>
      </c>
      <c r="N87" t="s">
        <v>239</v>
      </c>
      <c r="O87" s="25">
        <v>42114</v>
      </c>
      <c r="P87" t="s">
        <v>240</v>
      </c>
      <c r="Q87" t="s">
        <v>24</v>
      </c>
      <c r="R87" t="s">
        <v>54</v>
      </c>
      <c r="S87" t="s">
        <v>241</v>
      </c>
      <c r="T87">
        <v>5.98</v>
      </c>
      <c r="U87">
        <f>T87*F87</f>
        <v>29.900000000000002</v>
      </c>
      <c r="V87">
        <v>2.99</v>
      </c>
      <c r="W87">
        <v>2.5</v>
      </c>
      <c r="X87">
        <f>U87-(F87*V87)-W87</f>
        <v>12.450000000000001</v>
      </c>
    </row>
    <row r="88" spans="1:24" ht="12.75" customHeight="1" x14ac:dyDescent="0.2">
      <c r="A88">
        <v>21103</v>
      </c>
      <c r="B88">
        <v>89520</v>
      </c>
      <c r="C88" t="s">
        <v>42</v>
      </c>
      <c r="D88">
        <v>152</v>
      </c>
      <c r="E88" t="s">
        <v>25</v>
      </c>
      <c r="F88">
        <v>2</v>
      </c>
      <c r="G88" t="s">
        <v>242</v>
      </c>
      <c r="H88" t="s">
        <v>28</v>
      </c>
      <c r="I88" t="s">
        <v>131</v>
      </c>
      <c r="J88">
        <v>37918</v>
      </c>
      <c r="K88" s="25">
        <v>42020</v>
      </c>
      <c r="L88" t="s">
        <v>44</v>
      </c>
      <c r="M88" t="s">
        <v>109</v>
      </c>
      <c r="N88" t="s">
        <v>239</v>
      </c>
      <c r="O88" s="25">
        <v>42019</v>
      </c>
      <c r="P88" t="s">
        <v>244</v>
      </c>
      <c r="Q88" t="s">
        <v>24</v>
      </c>
      <c r="R88" t="s">
        <v>26</v>
      </c>
      <c r="S88" t="s">
        <v>243</v>
      </c>
      <c r="T88">
        <v>2.88</v>
      </c>
      <c r="U88">
        <f>T88*F88</f>
        <v>5.76</v>
      </c>
      <c r="V88">
        <v>1.44</v>
      </c>
      <c r="W88">
        <v>0.7</v>
      </c>
      <c r="X88">
        <f>U88-(F88*V88)-W88</f>
        <v>2.1799999999999997</v>
      </c>
    </row>
    <row r="89" spans="1:24" ht="12.75" customHeight="1" x14ac:dyDescent="0.2">
      <c r="A89">
        <v>22243</v>
      </c>
      <c r="B89">
        <v>89522</v>
      </c>
      <c r="C89" t="s">
        <v>101</v>
      </c>
      <c r="D89">
        <v>152</v>
      </c>
      <c r="E89" t="s">
        <v>45</v>
      </c>
      <c r="F89">
        <v>8</v>
      </c>
      <c r="G89" t="s">
        <v>242</v>
      </c>
      <c r="H89" t="s">
        <v>28</v>
      </c>
      <c r="I89" t="s">
        <v>131</v>
      </c>
      <c r="J89">
        <v>37918</v>
      </c>
      <c r="K89" s="25">
        <v>42120</v>
      </c>
      <c r="L89" t="s">
        <v>44</v>
      </c>
      <c r="M89" t="s">
        <v>35</v>
      </c>
      <c r="N89" t="s">
        <v>239</v>
      </c>
      <c r="O89" s="25">
        <v>42113</v>
      </c>
      <c r="P89" t="s">
        <v>244</v>
      </c>
      <c r="Q89" t="s">
        <v>36</v>
      </c>
      <c r="R89" t="s">
        <v>81</v>
      </c>
      <c r="S89" t="s">
        <v>245</v>
      </c>
      <c r="T89">
        <v>79.52</v>
      </c>
      <c r="U89">
        <f>T89*F89</f>
        <v>636.16</v>
      </c>
      <c r="V89">
        <v>39.76</v>
      </c>
      <c r="W89">
        <v>48.2</v>
      </c>
      <c r="X89">
        <f>U89-(F89*V89)-W89</f>
        <v>269.88</v>
      </c>
    </row>
    <row r="90" spans="1:24" ht="12.75" customHeight="1" x14ac:dyDescent="0.2">
      <c r="A90">
        <v>21767</v>
      </c>
      <c r="B90">
        <v>89524</v>
      </c>
      <c r="C90" t="s">
        <v>20</v>
      </c>
      <c r="D90">
        <v>152</v>
      </c>
      <c r="E90" t="s">
        <v>73</v>
      </c>
      <c r="F90">
        <v>5</v>
      </c>
      <c r="G90" t="s">
        <v>242</v>
      </c>
      <c r="H90" t="s">
        <v>28</v>
      </c>
      <c r="I90" t="s">
        <v>131</v>
      </c>
      <c r="J90">
        <v>37918</v>
      </c>
      <c r="K90" s="25">
        <v>42095</v>
      </c>
      <c r="L90" t="s">
        <v>44</v>
      </c>
      <c r="M90" t="s">
        <v>109</v>
      </c>
      <c r="N90" t="s">
        <v>239</v>
      </c>
      <c r="O90" s="25">
        <v>42092</v>
      </c>
      <c r="P90" t="s">
        <v>244</v>
      </c>
      <c r="Q90" t="s">
        <v>72</v>
      </c>
      <c r="R90" t="s">
        <v>54</v>
      </c>
      <c r="S90" t="s">
        <v>246</v>
      </c>
      <c r="T90">
        <v>65.989999999999995</v>
      </c>
      <c r="U90">
        <f>T90*F90</f>
        <v>329.95</v>
      </c>
      <c r="V90">
        <v>39.593999999999994</v>
      </c>
      <c r="W90">
        <v>8.99</v>
      </c>
      <c r="X90">
        <f>U90-(F90*V90)-W90</f>
        <v>122.99000000000002</v>
      </c>
    </row>
    <row r="91" spans="1:24" ht="12.75" customHeight="1" x14ac:dyDescent="0.2">
      <c r="A91">
        <v>22470</v>
      </c>
      <c r="B91">
        <v>89525</v>
      </c>
      <c r="C91" t="s">
        <v>101</v>
      </c>
      <c r="D91">
        <v>152</v>
      </c>
      <c r="E91" t="s">
        <v>175</v>
      </c>
      <c r="F91">
        <v>21</v>
      </c>
      <c r="G91" t="s">
        <v>242</v>
      </c>
      <c r="H91" t="s">
        <v>28</v>
      </c>
      <c r="I91" t="s">
        <v>131</v>
      </c>
      <c r="J91">
        <v>37918</v>
      </c>
      <c r="K91" s="25">
        <v>42177</v>
      </c>
      <c r="L91" t="s">
        <v>44</v>
      </c>
      <c r="M91" t="s">
        <v>53</v>
      </c>
      <c r="N91" t="s">
        <v>239</v>
      </c>
      <c r="O91" s="25">
        <v>42173</v>
      </c>
      <c r="P91" t="s">
        <v>244</v>
      </c>
      <c r="Q91" t="s">
        <v>72</v>
      </c>
      <c r="R91" t="s">
        <v>54</v>
      </c>
      <c r="S91" t="s">
        <v>247</v>
      </c>
      <c r="T91">
        <v>39.979999999999997</v>
      </c>
      <c r="U91">
        <f>T91*F91</f>
        <v>839.57999999999993</v>
      </c>
      <c r="V91">
        <v>23.987999999999996</v>
      </c>
      <c r="W91">
        <v>4</v>
      </c>
      <c r="X91">
        <f>U91-(F91*V91)-W91</f>
        <v>331.83199999999999</v>
      </c>
    </row>
    <row r="92" spans="1:24" ht="12.75" customHeight="1" x14ac:dyDescent="0.2">
      <c r="A92">
        <v>22329</v>
      </c>
      <c r="B92">
        <v>87671</v>
      </c>
      <c r="C92" t="s">
        <v>42</v>
      </c>
      <c r="D92">
        <v>156</v>
      </c>
      <c r="E92" t="s">
        <v>73</v>
      </c>
      <c r="F92">
        <v>13</v>
      </c>
      <c r="G92" t="s">
        <v>248</v>
      </c>
      <c r="H92" t="s">
        <v>28</v>
      </c>
      <c r="I92" t="s">
        <v>29</v>
      </c>
      <c r="J92">
        <v>80525</v>
      </c>
      <c r="K92" s="25">
        <v>42139</v>
      </c>
      <c r="L92" t="s">
        <v>44</v>
      </c>
      <c r="M92" t="s">
        <v>23</v>
      </c>
      <c r="N92" t="s">
        <v>250</v>
      </c>
      <c r="O92" s="25">
        <v>42138</v>
      </c>
      <c r="P92" t="s">
        <v>251</v>
      </c>
      <c r="Q92" t="s">
        <v>72</v>
      </c>
      <c r="R92" t="s">
        <v>54</v>
      </c>
      <c r="S92" t="s">
        <v>249</v>
      </c>
      <c r="T92">
        <v>95.99</v>
      </c>
      <c r="U92">
        <f>T92*F92</f>
        <v>1247.8699999999999</v>
      </c>
      <c r="V92">
        <v>57.593999999999994</v>
      </c>
      <c r="W92">
        <v>4.9000000000000004</v>
      </c>
      <c r="X92">
        <f>U92-(F92*V92)-W92</f>
        <v>494.24799999999993</v>
      </c>
    </row>
    <row r="93" spans="1:24" ht="12.75" customHeight="1" x14ac:dyDescent="0.2">
      <c r="A93">
        <v>20324</v>
      </c>
      <c r="B93">
        <v>87672</v>
      </c>
      <c r="C93" t="s">
        <v>20</v>
      </c>
      <c r="D93">
        <v>156</v>
      </c>
      <c r="E93" t="s">
        <v>252</v>
      </c>
      <c r="F93">
        <v>3</v>
      </c>
      <c r="G93" t="s">
        <v>248</v>
      </c>
      <c r="H93" t="s">
        <v>28</v>
      </c>
      <c r="I93" t="s">
        <v>29</v>
      </c>
      <c r="J93">
        <v>80525</v>
      </c>
      <c r="K93" s="25">
        <v>42030</v>
      </c>
      <c r="L93" t="s">
        <v>44</v>
      </c>
      <c r="M93" t="s">
        <v>23</v>
      </c>
      <c r="N93" t="s">
        <v>250</v>
      </c>
      <c r="O93" s="25">
        <v>42029</v>
      </c>
      <c r="P93" t="s">
        <v>251</v>
      </c>
      <c r="Q93" t="s">
        <v>24</v>
      </c>
      <c r="R93" t="s">
        <v>54</v>
      </c>
      <c r="S93" t="s">
        <v>253</v>
      </c>
      <c r="T93">
        <v>10.89</v>
      </c>
      <c r="U93">
        <f>T93*F93</f>
        <v>32.67</v>
      </c>
      <c r="V93">
        <v>5.4450000000000003</v>
      </c>
      <c r="W93">
        <v>4.5</v>
      </c>
      <c r="X93">
        <f>U93-(F93*V93)-W93</f>
        <v>11.835000000000001</v>
      </c>
    </row>
    <row r="94" spans="1:24" ht="12.75" customHeight="1" x14ac:dyDescent="0.2">
      <c r="A94">
        <v>26102</v>
      </c>
      <c r="B94">
        <v>89961</v>
      </c>
      <c r="C94" t="s">
        <v>51</v>
      </c>
      <c r="D94">
        <v>164</v>
      </c>
      <c r="E94" t="s">
        <v>186</v>
      </c>
      <c r="F94">
        <v>7</v>
      </c>
      <c r="G94" t="s">
        <v>254</v>
      </c>
      <c r="H94" t="s">
        <v>28</v>
      </c>
      <c r="I94" t="s">
        <v>29</v>
      </c>
      <c r="J94">
        <v>99352</v>
      </c>
      <c r="K94" s="25">
        <v>42008</v>
      </c>
      <c r="L94" t="s">
        <v>34</v>
      </c>
      <c r="M94" t="s">
        <v>35</v>
      </c>
      <c r="N94" t="s">
        <v>30</v>
      </c>
      <c r="O94" s="25">
        <v>42006</v>
      </c>
      <c r="P94" t="s">
        <v>256</v>
      </c>
      <c r="Q94" t="s">
        <v>36</v>
      </c>
      <c r="R94" t="s">
        <v>116</v>
      </c>
      <c r="S94" t="s">
        <v>255</v>
      </c>
      <c r="T94">
        <v>100.98</v>
      </c>
      <c r="U94">
        <f>T94*F94</f>
        <v>706.86</v>
      </c>
      <c r="V94">
        <v>50.49</v>
      </c>
      <c r="W94">
        <v>35.840000000000003</v>
      </c>
      <c r="X94">
        <f>U94-(F94*V94)-W94</f>
        <v>317.59000000000003</v>
      </c>
    </row>
    <row r="95" spans="1:24" ht="12.75" customHeight="1" x14ac:dyDescent="0.2">
      <c r="A95">
        <v>26103</v>
      </c>
      <c r="B95">
        <v>89961</v>
      </c>
      <c r="C95" t="s">
        <v>51</v>
      </c>
      <c r="D95">
        <v>164</v>
      </c>
      <c r="E95" t="s">
        <v>88</v>
      </c>
      <c r="F95">
        <v>9</v>
      </c>
      <c r="G95" t="s">
        <v>254</v>
      </c>
      <c r="H95" t="s">
        <v>28</v>
      </c>
      <c r="I95" t="s">
        <v>29</v>
      </c>
      <c r="J95">
        <v>99352</v>
      </c>
      <c r="K95" s="25">
        <v>42007</v>
      </c>
      <c r="L95" t="s">
        <v>44</v>
      </c>
      <c r="M95" t="s">
        <v>35</v>
      </c>
      <c r="N95" t="s">
        <v>30</v>
      </c>
      <c r="O95" s="25">
        <v>42006</v>
      </c>
      <c r="P95" t="s">
        <v>256</v>
      </c>
      <c r="Q95" t="s">
        <v>24</v>
      </c>
      <c r="R95" t="s">
        <v>54</v>
      </c>
      <c r="S95" t="s">
        <v>257</v>
      </c>
      <c r="T95">
        <v>4.9800000000000004</v>
      </c>
      <c r="U95">
        <f>T95*F95</f>
        <v>44.820000000000007</v>
      </c>
      <c r="V95">
        <v>2.4900000000000002</v>
      </c>
      <c r="W95">
        <v>5.49</v>
      </c>
      <c r="X95">
        <f>U95-(F95*V95)-W95</f>
        <v>16.920000000000002</v>
      </c>
    </row>
    <row r="96" spans="1:24" ht="12.75" customHeight="1" x14ac:dyDescent="0.2">
      <c r="A96">
        <v>21040</v>
      </c>
      <c r="B96">
        <v>89426</v>
      </c>
      <c r="C96" t="s">
        <v>101</v>
      </c>
      <c r="D96">
        <v>166</v>
      </c>
      <c r="E96" t="s">
        <v>80</v>
      </c>
      <c r="F96">
        <v>5</v>
      </c>
      <c r="G96" t="s">
        <v>258</v>
      </c>
      <c r="H96" t="s">
        <v>28</v>
      </c>
      <c r="I96" t="s">
        <v>131</v>
      </c>
      <c r="J96">
        <v>37087</v>
      </c>
      <c r="K96" s="25">
        <v>42022</v>
      </c>
      <c r="L96" t="s">
        <v>34</v>
      </c>
      <c r="M96" t="s">
        <v>109</v>
      </c>
      <c r="N96" t="s">
        <v>239</v>
      </c>
      <c r="O96" s="25">
        <v>42015</v>
      </c>
      <c r="P96" t="s">
        <v>260</v>
      </c>
      <c r="Q96" t="s">
        <v>72</v>
      </c>
      <c r="R96" t="s">
        <v>116</v>
      </c>
      <c r="S96" t="s">
        <v>259</v>
      </c>
      <c r="T96">
        <v>399.98</v>
      </c>
      <c r="U96">
        <f>T96*F96</f>
        <v>1999.9</v>
      </c>
      <c r="V96">
        <v>239.988</v>
      </c>
      <c r="W96">
        <v>12.06</v>
      </c>
      <c r="X96">
        <f>U96-(F96*V96)-W96</f>
        <v>787.90000000000009</v>
      </c>
    </row>
    <row r="97" spans="1:24" ht="12.75" customHeight="1" x14ac:dyDescent="0.2">
      <c r="A97">
        <v>19315</v>
      </c>
      <c r="B97">
        <v>87463</v>
      </c>
      <c r="C97" t="s">
        <v>101</v>
      </c>
      <c r="D97">
        <v>169</v>
      </c>
      <c r="E97" t="s">
        <v>175</v>
      </c>
      <c r="F97">
        <v>3</v>
      </c>
      <c r="G97" t="s">
        <v>261</v>
      </c>
      <c r="H97" t="s">
        <v>28</v>
      </c>
      <c r="I97" t="s">
        <v>131</v>
      </c>
      <c r="J97">
        <v>70802</v>
      </c>
      <c r="K97" s="25">
        <v>42009</v>
      </c>
      <c r="L97" t="s">
        <v>44</v>
      </c>
      <c r="M97" t="s">
        <v>23</v>
      </c>
      <c r="N97" t="s">
        <v>166</v>
      </c>
      <c r="O97" s="25">
        <v>42007</v>
      </c>
      <c r="P97" t="s">
        <v>263</v>
      </c>
      <c r="Q97" t="s">
        <v>72</v>
      </c>
      <c r="R97" t="s">
        <v>54</v>
      </c>
      <c r="S97" t="s">
        <v>262</v>
      </c>
      <c r="T97">
        <v>43.22</v>
      </c>
      <c r="U97">
        <f>T97*F97</f>
        <v>129.66</v>
      </c>
      <c r="V97">
        <v>25.931999999999999</v>
      </c>
      <c r="W97">
        <v>16.71</v>
      </c>
      <c r="X97">
        <f>U97-(F97*V97)-W97</f>
        <v>35.154000000000003</v>
      </c>
    </row>
    <row r="98" spans="1:24" ht="12.75" customHeight="1" x14ac:dyDescent="0.2">
      <c r="A98">
        <v>19316</v>
      </c>
      <c r="B98">
        <v>87463</v>
      </c>
      <c r="C98" t="s">
        <v>101</v>
      </c>
      <c r="D98">
        <v>169</v>
      </c>
      <c r="E98" t="s">
        <v>80</v>
      </c>
      <c r="F98">
        <v>12</v>
      </c>
      <c r="G98" t="s">
        <v>261</v>
      </c>
      <c r="H98" t="s">
        <v>28</v>
      </c>
      <c r="I98" t="s">
        <v>131</v>
      </c>
      <c r="J98">
        <v>70802</v>
      </c>
      <c r="K98" s="25">
        <v>42014</v>
      </c>
      <c r="L98" t="s">
        <v>44</v>
      </c>
      <c r="M98" t="s">
        <v>23</v>
      </c>
      <c r="N98" t="s">
        <v>166</v>
      </c>
      <c r="O98" s="25">
        <v>42007</v>
      </c>
      <c r="P98" t="s">
        <v>263</v>
      </c>
      <c r="Q98" t="s">
        <v>72</v>
      </c>
      <c r="R98" t="s">
        <v>231</v>
      </c>
      <c r="S98" t="s">
        <v>264</v>
      </c>
      <c r="T98">
        <v>574.74</v>
      </c>
      <c r="U98">
        <f>T98*F98</f>
        <v>6896.88</v>
      </c>
      <c r="V98">
        <v>344.84399999999999</v>
      </c>
      <c r="W98">
        <v>24.49</v>
      </c>
      <c r="X98">
        <f>U98-(F98*V98)-W98</f>
        <v>2734.2620000000006</v>
      </c>
    </row>
    <row r="99" spans="1:24" ht="12.75" customHeight="1" x14ac:dyDescent="0.2">
      <c r="A99">
        <v>19317</v>
      </c>
      <c r="B99">
        <v>87463</v>
      </c>
      <c r="C99" t="s">
        <v>101</v>
      </c>
      <c r="D99">
        <v>169</v>
      </c>
      <c r="E99" t="s">
        <v>88</v>
      </c>
      <c r="F99">
        <v>3</v>
      </c>
      <c r="G99" t="s">
        <v>261</v>
      </c>
      <c r="H99" t="s">
        <v>28</v>
      </c>
      <c r="I99" t="s">
        <v>131</v>
      </c>
      <c r="J99">
        <v>70802</v>
      </c>
      <c r="K99" s="25">
        <v>42011</v>
      </c>
      <c r="L99" t="s">
        <v>44</v>
      </c>
      <c r="M99" t="s">
        <v>23</v>
      </c>
      <c r="N99" t="s">
        <v>166</v>
      </c>
      <c r="O99" s="25">
        <v>42007</v>
      </c>
      <c r="P99" t="s">
        <v>263</v>
      </c>
      <c r="Q99" t="s">
        <v>24</v>
      </c>
      <c r="R99" t="s">
        <v>26</v>
      </c>
      <c r="S99" t="s">
        <v>265</v>
      </c>
      <c r="T99">
        <v>10.14</v>
      </c>
      <c r="U99">
        <f>T99*F99</f>
        <v>30.42</v>
      </c>
      <c r="V99">
        <v>5.07</v>
      </c>
      <c r="W99">
        <v>2.27</v>
      </c>
      <c r="X99">
        <f>U99-(F99*V99)-W99</f>
        <v>12.940000000000001</v>
      </c>
    </row>
    <row r="100" spans="1:24" ht="12.75" customHeight="1" x14ac:dyDescent="0.2">
      <c r="A100">
        <v>19314</v>
      </c>
      <c r="B100">
        <v>87464</v>
      </c>
      <c r="C100" t="s">
        <v>42</v>
      </c>
      <c r="D100">
        <v>171</v>
      </c>
      <c r="E100" t="s">
        <v>104</v>
      </c>
      <c r="F100">
        <v>1</v>
      </c>
      <c r="G100" t="s">
        <v>266</v>
      </c>
      <c r="H100" t="s">
        <v>28</v>
      </c>
      <c r="I100" t="s">
        <v>48</v>
      </c>
      <c r="J100">
        <v>7024</v>
      </c>
      <c r="K100" s="25">
        <v>42109</v>
      </c>
      <c r="L100" t="s">
        <v>44</v>
      </c>
      <c r="M100" t="s">
        <v>23</v>
      </c>
      <c r="N100" t="s">
        <v>49</v>
      </c>
      <c r="O100" s="25">
        <v>42107</v>
      </c>
      <c r="P100" t="s">
        <v>268</v>
      </c>
      <c r="Q100" t="s">
        <v>24</v>
      </c>
      <c r="R100" t="s">
        <v>54</v>
      </c>
      <c r="S100" t="s">
        <v>267</v>
      </c>
      <c r="T100">
        <v>1.88</v>
      </c>
      <c r="U100">
        <f>T100*F100</f>
        <v>1.88</v>
      </c>
      <c r="V100">
        <v>0.94</v>
      </c>
      <c r="W100">
        <v>1.49</v>
      </c>
      <c r="X100">
        <f>U100-(F100*V100)-W100</f>
        <v>-0.55000000000000004</v>
      </c>
    </row>
    <row r="101" spans="1:24" ht="12.75" customHeight="1" x14ac:dyDescent="0.2">
      <c r="A101">
        <v>5361</v>
      </c>
      <c r="B101">
        <v>38087</v>
      </c>
      <c r="C101" t="s">
        <v>42</v>
      </c>
      <c r="D101">
        <v>181</v>
      </c>
      <c r="E101" t="s">
        <v>175</v>
      </c>
      <c r="F101">
        <v>18</v>
      </c>
      <c r="G101" t="s">
        <v>269</v>
      </c>
      <c r="H101" t="s">
        <v>28</v>
      </c>
      <c r="I101" t="s">
        <v>29</v>
      </c>
      <c r="J101">
        <v>94122</v>
      </c>
      <c r="K101" s="25">
        <v>42056</v>
      </c>
      <c r="L101" t="s">
        <v>44</v>
      </c>
      <c r="M101" t="s">
        <v>53</v>
      </c>
      <c r="N101" t="s">
        <v>40</v>
      </c>
      <c r="O101" s="25">
        <v>42056</v>
      </c>
      <c r="P101" t="s">
        <v>271</v>
      </c>
      <c r="Q101" t="s">
        <v>72</v>
      </c>
      <c r="R101" t="s">
        <v>54</v>
      </c>
      <c r="S101" t="s">
        <v>270</v>
      </c>
      <c r="T101">
        <v>49.99</v>
      </c>
      <c r="U101">
        <f>T101*F101</f>
        <v>899.82</v>
      </c>
      <c r="V101">
        <v>29.994</v>
      </c>
      <c r="W101">
        <v>19.989999999999998</v>
      </c>
      <c r="X101">
        <f>U101-(F101*V101)-W101</f>
        <v>339.93799999999999</v>
      </c>
    </row>
    <row r="102" spans="1:24" ht="12.75" customHeight="1" x14ac:dyDescent="0.2">
      <c r="A102">
        <v>522</v>
      </c>
      <c r="B102">
        <v>3585</v>
      </c>
      <c r="C102" t="s">
        <v>20</v>
      </c>
      <c r="D102">
        <v>181</v>
      </c>
      <c r="E102" t="s">
        <v>25</v>
      </c>
      <c r="F102">
        <v>116</v>
      </c>
      <c r="G102" t="s">
        <v>269</v>
      </c>
      <c r="H102" t="s">
        <v>28</v>
      </c>
      <c r="I102" t="s">
        <v>29</v>
      </c>
      <c r="J102">
        <v>94122</v>
      </c>
      <c r="K102" s="25">
        <v>42147</v>
      </c>
      <c r="L102" t="s">
        <v>44</v>
      </c>
      <c r="M102" t="s">
        <v>23</v>
      </c>
      <c r="N102" t="s">
        <v>40</v>
      </c>
      <c r="O102" s="25">
        <v>42146</v>
      </c>
      <c r="P102" t="s">
        <v>271</v>
      </c>
      <c r="Q102" t="s">
        <v>24</v>
      </c>
      <c r="R102" t="s">
        <v>26</v>
      </c>
      <c r="S102" t="s">
        <v>91</v>
      </c>
      <c r="T102">
        <v>1.68</v>
      </c>
      <c r="U102">
        <f>T102*F102</f>
        <v>194.88</v>
      </c>
      <c r="V102">
        <v>0.84</v>
      </c>
      <c r="W102">
        <v>1.57</v>
      </c>
      <c r="X102">
        <f>U102-(F102*V102)-W102</f>
        <v>95.87</v>
      </c>
    </row>
    <row r="103" spans="1:24" ht="12.75" customHeight="1" x14ac:dyDescent="0.2">
      <c r="A103">
        <v>23361</v>
      </c>
      <c r="B103">
        <v>88360</v>
      </c>
      <c r="C103" t="s">
        <v>42</v>
      </c>
      <c r="D103">
        <v>184</v>
      </c>
      <c r="E103" t="s">
        <v>175</v>
      </c>
      <c r="F103">
        <v>5</v>
      </c>
      <c r="G103" t="s">
        <v>272</v>
      </c>
      <c r="H103" t="s">
        <v>28</v>
      </c>
      <c r="I103" t="s">
        <v>48</v>
      </c>
      <c r="J103">
        <v>2474</v>
      </c>
      <c r="K103" s="25">
        <v>42056</v>
      </c>
      <c r="L103" t="s">
        <v>44</v>
      </c>
      <c r="M103" t="s">
        <v>53</v>
      </c>
      <c r="N103" t="s">
        <v>188</v>
      </c>
      <c r="O103" s="25">
        <v>42056</v>
      </c>
      <c r="P103" t="s">
        <v>273</v>
      </c>
      <c r="Q103" t="s">
        <v>72</v>
      </c>
      <c r="R103" t="s">
        <v>54</v>
      </c>
      <c r="S103" t="s">
        <v>270</v>
      </c>
      <c r="T103">
        <v>49.99</v>
      </c>
      <c r="U103">
        <f>T103*F103</f>
        <v>249.95000000000002</v>
      </c>
      <c r="V103">
        <v>29.994</v>
      </c>
      <c r="W103">
        <v>19.989999999999998</v>
      </c>
      <c r="X103">
        <f>U103-(F103*V103)-W103</f>
        <v>79.990000000000023</v>
      </c>
    </row>
    <row r="104" spans="1:24" ht="12.75" customHeight="1" x14ac:dyDescent="0.2">
      <c r="A104">
        <v>18521</v>
      </c>
      <c r="B104">
        <v>88361</v>
      </c>
      <c r="C104" t="s">
        <v>20</v>
      </c>
      <c r="D104">
        <v>188</v>
      </c>
      <c r="E104" t="s">
        <v>88</v>
      </c>
      <c r="F104">
        <v>23</v>
      </c>
      <c r="G104" t="s">
        <v>274</v>
      </c>
      <c r="H104" t="s">
        <v>28</v>
      </c>
      <c r="I104" t="s">
        <v>56</v>
      </c>
      <c r="J104">
        <v>76240</v>
      </c>
      <c r="K104" s="25">
        <v>42146</v>
      </c>
      <c r="L104" t="s">
        <v>44</v>
      </c>
      <c r="M104" t="s">
        <v>23</v>
      </c>
      <c r="N104" t="s">
        <v>125</v>
      </c>
      <c r="O104" s="25">
        <v>42146</v>
      </c>
      <c r="P104" t="s">
        <v>276</v>
      </c>
      <c r="Q104" t="s">
        <v>24</v>
      </c>
      <c r="R104" t="s">
        <v>26</v>
      </c>
      <c r="S104" t="s">
        <v>275</v>
      </c>
      <c r="T104">
        <v>10.06</v>
      </c>
      <c r="U104">
        <f>T104*F104</f>
        <v>231.38000000000002</v>
      </c>
      <c r="V104">
        <v>5.03</v>
      </c>
      <c r="W104">
        <v>2.06</v>
      </c>
      <c r="X104">
        <f>U104-(F104*V104)-W104</f>
        <v>113.63000000000001</v>
      </c>
    </row>
    <row r="105" spans="1:24" ht="12.75" customHeight="1" x14ac:dyDescent="0.2">
      <c r="A105">
        <v>18522</v>
      </c>
      <c r="B105">
        <v>88361</v>
      </c>
      <c r="C105" t="s">
        <v>20</v>
      </c>
      <c r="D105">
        <v>188</v>
      </c>
      <c r="E105" t="s">
        <v>25</v>
      </c>
      <c r="F105">
        <v>29</v>
      </c>
      <c r="G105" t="s">
        <v>274</v>
      </c>
      <c r="H105" t="s">
        <v>28</v>
      </c>
      <c r="I105" t="s">
        <v>56</v>
      </c>
      <c r="J105">
        <v>76240</v>
      </c>
      <c r="K105" s="25">
        <v>42147</v>
      </c>
      <c r="L105" t="s">
        <v>44</v>
      </c>
      <c r="M105" t="s">
        <v>23</v>
      </c>
      <c r="N105" t="s">
        <v>125</v>
      </c>
      <c r="O105" s="25">
        <v>42146</v>
      </c>
      <c r="P105" t="s">
        <v>276</v>
      </c>
      <c r="Q105" t="s">
        <v>24</v>
      </c>
      <c r="R105" t="s">
        <v>26</v>
      </c>
      <c r="S105" t="s">
        <v>91</v>
      </c>
      <c r="T105">
        <v>1.68</v>
      </c>
      <c r="U105">
        <f>T105*F105</f>
        <v>48.72</v>
      </c>
      <c r="V105">
        <v>0.84</v>
      </c>
      <c r="W105">
        <v>1.57</v>
      </c>
      <c r="X105">
        <f>U105-(F105*V105)-W105</f>
        <v>22.79</v>
      </c>
    </row>
    <row r="106" spans="1:24" ht="12.75" customHeight="1" x14ac:dyDescent="0.2">
      <c r="A106">
        <v>18817</v>
      </c>
      <c r="B106">
        <v>89092</v>
      </c>
      <c r="C106" t="s">
        <v>20</v>
      </c>
      <c r="D106">
        <v>190</v>
      </c>
      <c r="E106" t="s">
        <v>104</v>
      </c>
      <c r="F106">
        <v>3</v>
      </c>
      <c r="G106" t="s">
        <v>277</v>
      </c>
      <c r="H106" t="s">
        <v>28</v>
      </c>
      <c r="I106" t="s">
        <v>56</v>
      </c>
      <c r="J106">
        <v>60004</v>
      </c>
      <c r="K106" s="25">
        <v>42048</v>
      </c>
      <c r="L106" t="s">
        <v>44</v>
      </c>
      <c r="M106" t="s">
        <v>23</v>
      </c>
      <c r="N106" t="s">
        <v>173</v>
      </c>
      <c r="O106" s="25">
        <v>42047</v>
      </c>
      <c r="P106" t="s">
        <v>279</v>
      </c>
      <c r="Q106" t="s">
        <v>24</v>
      </c>
      <c r="R106" t="s">
        <v>54</v>
      </c>
      <c r="S106" t="s">
        <v>278</v>
      </c>
      <c r="T106">
        <v>58.1</v>
      </c>
      <c r="U106">
        <f>T106*F106</f>
        <v>174.3</v>
      </c>
      <c r="V106">
        <v>29.05</v>
      </c>
      <c r="W106">
        <v>1.49</v>
      </c>
      <c r="X106">
        <f>U106-(F106*V106)-W106</f>
        <v>85.660000000000011</v>
      </c>
    </row>
    <row r="107" spans="1:24" ht="12.75" customHeight="1" x14ac:dyDescent="0.2">
      <c r="A107">
        <v>18818</v>
      </c>
      <c r="B107">
        <v>89092</v>
      </c>
      <c r="C107" t="s">
        <v>20</v>
      </c>
      <c r="D107">
        <v>191</v>
      </c>
      <c r="E107" t="s">
        <v>252</v>
      </c>
      <c r="F107">
        <v>1</v>
      </c>
      <c r="G107" t="s">
        <v>280</v>
      </c>
      <c r="H107" t="s">
        <v>28</v>
      </c>
      <c r="I107" t="s">
        <v>56</v>
      </c>
      <c r="J107">
        <v>60505</v>
      </c>
      <c r="K107" s="25">
        <v>42050</v>
      </c>
      <c r="L107" t="s">
        <v>44</v>
      </c>
      <c r="M107" t="s">
        <v>23</v>
      </c>
      <c r="N107" t="s">
        <v>173</v>
      </c>
      <c r="O107" s="25">
        <v>42047</v>
      </c>
      <c r="P107" t="s">
        <v>282</v>
      </c>
      <c r="Q107" t="s">
        <v>24</v>
      </c>
      <c r="R107" t="s">
        <v>54</v>
      </c>
      <c r="S107" t="s">
        <v>281</v>
      </c>
      <c r="T107">
        <v>80.48</v>
      </c>
      <c r="U107">
        <f>T107*F107</f>
        <v>80.48</v>
      </c>
      <c r="V107">
        <v>40.24</v>
      </c>
      <c r="W107">
        <v>4.5</v>
      </c>
      <c r="X107">
        <f>U107-(F107*V107)-W107</f>
        <v>35.74</v>
      </c>
    </row>
    <row r="108" spans="1:24" ht="12.75" customHeight="1" x14ac:dyDescent="0.2">
      <c r="A108">
        <v>20520</v>
      </c>
      <c r="B108">
        <v>89093</v>
      </c>
      <c r="C108" t="s">
        <v>32</v>
      </c>
      <c r="D108">
        <v>191</v>
      </c>
      <c r="E108" t="s">
        <v>104</v>
      </c>
      <c r="F108">
        <v>14</v>
      </c>
      <c r="G108" t="s">
        <v>280</v>
      </c>
      <c r="H108" t="s">
        <v>28</v>
      </c>
      <c r="I108" t="s">
        <v>56</v>
      </c>
      <c r="J108">
        <v>60505</v>
      </c>
      <c r="K108" s="25">
        <v>42105</v>
      </c>
      <c r="L108" t="s">
        <v>44</v>
      </c>
      <c r="M108" t="s">
        <v>23</v>
      </c>
      <c r="N108" t="s">
        <v>173</v>
      </c>
      <c r="O108" s="25">
        <v>42103</v>
      </c>
      <c r="P108" t="s">
        <v>282</v>
      </c>
      <c r="Q108" t="s">
        <v>24</v>
      </c>
      <c r="R108" t="s">
        <v>54</v>
      </c>
      <c r="S108" t="s">
        <v>120</v>
      </c>
      <c r="T108">
        <v>3.8</v>
      </c>
      <c r="U108">
        <f>T108*F108</f>
        <v>53.199999999999996</v>
      </c>
      <c r="V108">
        <v>1.9</v>
      </c>
      <c r="W108">
        <v>1.49</v>
      </c>
      <c r="X108">
        <f>U108-(F108*V108)-W108</f>
        <v>25.11</v>
      </c>
    </row>
    <row r="109" spans="1:24" ht="12.75" customHeight="1" x14ac:dyDescent="0.2">
      <c r="A109">
        <v>20521</v>
      </c>
      <c r="B109">
        <v>89093</v>
      </c>
      <c r="C109" t="s">
        <v>32</v>
      </c>
      <c r="D109">
        <v>191</v>
      </c>
      <c r="E109" t="s">
        <v>175</v>
      </c>
      <c r="F109">
        <v>7</v>
      </c>
      <c r="G109" t="s">
        <v>280</v>
      </c>
      <c r="H109" t="s">
        <v>28</v>
      </c>
      <c r="I109" t="s">
        <v>56</v>
      </c>
      <c r="J109">
        <v>60505</v>
      </c>
      <c r="K109" s="25">
        <v>42103</v>
      </c>
      <c r="L109" t="s">
        <v>44</v>
      </c>
      <c r="M109" t="s">
        <v>23</v>
      </c>
      <c r="N109" t="s">
        <v>173</v>
      </c>
      <c r="O109" s="25">
        <v>42103</v>
      </c>
      <c r="P109" t="s">
        <v>282</v>
      </c>
      <c r="Q109" t="s">
        <v>72</v>
      </c>
      <c r="R109" t="s">
        <v>54</v>
      </c>
      <c r="S109" t="s">
        <v>283</v>
      </c>
      <c r="T109">
        <v>30.73</v>
      </c>
      <c r="U109">
        <f>T109*F109</f>
        <v>215.11</v>
      </c>
      <c r="V109">
        <v>18.437999999999999</v>
      </c>
      <c r="W109">
        <v>4</v>
      </c>
      <c r="X109">
        <f>U109-(F109*V109)-W109</f>
        <v>82.044000000000011</v>
      </c>
    </row>
    <row r="110" spans="1:24" ht="12.75" customHeight="1" x14ac:dyDescent="0.2">
      <c r="A110">
        <v>20522</v>
      </c>
      <c r="B110">
        <v>89093</v>
      </c>
      <c r="C110" t="s">
        <v>32</v>
      </c>
      <c r="D110">
        <v>191</v>
      </c>
      <c r="E110" t="s">
        <v>73</v>
      </c>
      <c r="F110">
        <v>22</v>
      </c>
      <c r="G110" t="s">
        <v>280</v>
      </c>
      <c r="H110" t="s">
        <v>28</v>
      </c>
      <c r="I110" t="s">
        <v>56</v>
      </c>
      <c r="J110">
        <v>60505</v>
      </c>
      <c r="K110" s="25">
        <v>42104</v>
      </c>
      <c r="L110" t="s">
        <v>44</v>
      </c>
      <c r="M110" t="s">
        <v>23</v>
      </c>
      <c r="N110" t="s">
        <v>173</v>
      </c>
      <c r="O110" s="25">
        <v>42103</v>
      </c>
      <c r="P110" t="s">
        <v>282</v>
      </c>
      <c r="Q110" t="s">
        <v>72</v>
      </c>
      <c r="R110" t="s">
        <v>54</v>
      </c>
      <c r="S110" t="s">
        <v>284</v>
      </c>
      <c r="T110">
        <v>125.99</v>
      </c>
      <c r="U110">
        <f>T110*F110</f>
        <v>2771.7799999999997</v>
      </c>
      <c r="V110">
        <v>75.593999999999994</v>
      </c>
      <c r="W110">
        <v>8.08</v>
      </c>
      <c r="X110">
        <f>U110-(F110*V110)-W110</f>
        <v>1100.6320000000001</v>
      </c>
    </row>
    <row r="111" spans="1:24" ht="12.75" customHeight="1" x14ac:dyDescent="0.2">
      <c r="A111">
        <v>19663</v>
      </c>
      <c r="B111">
        <v>90430</v>
      </c>
      <c r="C111" t="s">
        <v>32</v>
      </c>
      <c r="D111">
        <v>193</v>
      </c>
      <c r="E111" t="s">
        <v>80</v>
      </c>
      <c r="F111">
        <v>1</v>
      </c>
      <c r="G111" t="s">
        <v>285</v>
      </c>
      <c r="H111" t="s">
        <v>28</v>
      </c>
      <c r="I111" t="s">
        <v>29</v>
      </c>
      <c r="J111">
        <v>84041</v>
      </c>
      <c r="K111" s="25">
        <v>42009</v>
      </c>
      <c r="L111" t="s">
        <v>34</v>
      </c>
      <c r="M111" t="s">
        <v>23</v>
      </c>
      <c r="N111" t="s">
        <v>207</v>
      </c>
      <c r="O111" s="25">
        <v>42007</v>
      </c>
      <c r="P111" t="s">
        <v>208</v>
      </c>
      <c r="Q111" t="s">
        <v>72</v>
      </c>
      <c r="R111" t="s">
        <v>38</v>
      </c>
      <c r="S111" t="s">
        <v>286</v>
      </c>
      <c r="T111">
        <v>213.45</v>
      </c>
      <c r="U111">
        <f>T111*F111</f>
        <v>213.45</v>
      </c>
      <c r="V111">
        <v>128.07</v>
      </c>
      <c r="W111">
        <v>14.7</v>
      </c>
      <c r="X111">
        <f>U111-(F111*V111)-W111</f>
        <v>70.679999999999993</v>
      </c>
    </row>
    <row r="112" spans="1:24" ht="12.75" customHeight="1" x14ac:dyDescent="0.2">
      <c r="A112">
        <v>20645</v>
      </c>
      <c r="B112">
        <v>90432</v>
      </c>
      <c r="C112" t="s">
        <v>51</v>
      </c>
      <c r="D112">
        <v>193</v>
      </c>
      <c r="E112" t="s">
        <v>104</v>
      </c>
      <c r="F112">
        <v>21</v>
      </c>
      <c r="G112" t="s">
        <v>285</v>
      </c>
      <c r="H112" t="s">
        <v>28</v>
      </c>
      <c r="I112" t="s">
        <v>29</v>
      </c>
      <c r="J112">
        <v>84041</v>
      </c>
      <c r="K112" s="25">
        <v>42095</v>
      </c>
      <c r="L112" t="s">
        <v>44</v>
      </c>
      <c r="M112" t="s">
        <v>23</v>
      </c>
      <c r="N112" t="s">
        <v>207</v>
      </c>
      <c r="O112" s="25">
        <v>42093</v>
      </c>
      <c r="P112" t="s">
        <v>208</v>
      </c>
      <c r="Q112" t="s">
        <v>24</v>
      </c>
      <c r="R112" t="s">
        <v>54</v>
      </c>
      <c r="S112" t="s">
        <v>287</v>
      </c>
      <c r="T112">
        <v>6.54</v>
      </c>
      <c r="U112">
        <f>T112*F112</f>
        <v>137.34</v>
      </c>
      <c r="V112">
        <v>3.27</v>
      </c>
      <c r="W112">
        <v>5.27</v>
      </c>
      <c r="X112">
        <f>U112-(F112*V112)-W112</f>
        <v>63.400000000000006</v>
      </c>
    </row>
    <row r="113" spans="1:24" ht="12.75" customHeight="1" x14ac:dyDescent="0.2">
      <c r="A113">
        <v>24273</v>
      </c>
      <c r="B113">
        <v>90431</v>
      </c>
      <c r="C113" t="s">
        <v>32</v>
      </c>
      <c r="D113">
        <v>194</v>
      </c>
      <c r="E113" t="s">
        <v>88</v>
      </c>
      <c r="F113">
        <v>4</v>
      </c>
      <c r="G113" t="s">
        <v>288</v>
      </c>
      <c r="H113" t="s">
        <v>28</v>
      </c>
      <c r="I113" t="s">
        <v>29</v>
      </c>
      <c r="J113">
        <v>84043</v>
      </c>
      <c r="K113" s="25">
        <v>42015</v>
      </c>
      <c r="L113" t="s">
        <v>44</v>
      </c>
      <c r="M113" t="s">
        <v>23</v>
      </c>
      <c r="N113" t="s">
        <v>207</v>
      </c>
      <c r="O113" s="25">
        <v>42014</v>
      </c>
      <c r="P113" t="s">
        <v>290</v>
      </c>
      <c r="Q113" t="s">
        <v>24</v>
      </c>
      <c r="R113" t="s">
        <v>54</v>
      </c>
      <c r="S113" t="s">
        <v>289</v>
      </c>
      <c r="T113">
        <v>6.48</v>
      </c>
      <c r="U113">
        <f>T113*F113</f>
        <v>25.92</v>
      </c>
      <c r="V113">
        <v>3.24</v>
      </c>
      <c r="W113">
        <v>9.17</v>
      </c>
      <c r="X113">
        <f>U113-(F113*V113)-W113</f>
        <v>3.7900000000000009</v>
      </c>
    </row>
    <row r="114" spans="1:24" ht="12.75" customHeight="1" x14ac:dyDescent="0.2">
      <c r="A114">
        <v>20646</v>
      </c>
      <c r="B114">
        <v>90432</v>
      </c>
      <c r="C114" t="s">
        <v>51</v>
      </c>
      <c r="D114">
        <v>194</v>
      </c>
      <c r="E114" t="s">
        <v>61</v>
      </c>
      <c r="F114">
        <v>23</v>
      </c>
      <c r="G114" t="s">
        <v>288</v>
      </c>
      <c r="H114" t="s">
        <v>28</v>
      </c>
      <c r="I114" t="s">
        <v>29</v>
      </c>
      <c r="J114">
        <v>84043</v>
      </c>
      <c r="K114" s="25">
        <v>42095</v>
      </c>
      <c r="L114" t="s">
        <v>44</v>
      </c>
      <c r="M114" t="s">
        <v>23</v>
      </c>
      <c r="N114" t="s">
        <v>207</v>
      </c>
      <c r="O114" s="25">
        <v>42093</v>
      </c>
      <c r="P114" t="s">
        <v>290</v>
      </c>
      <c r="Q114" t="s">
        <v>24</v>
      </c>
      <c r="R114" t="s">
        <v>26</v>
      </c>
      <c r="S114" t="s">
        <v>291</v>
      </c>
      <c r="T114">
        <v>3.29</v>
      </c>
      <c r="U114">
        <f>T114*F114</f>
        <v>75.67</v>
      </c>
      <c r="V114">
        <v>1.645</v>
      </c>
      <c r="W114">
        <v>1.35</v>
      </c>
      <c r="X114">
        <f>U114-(F114*V114)-W114</f>
        <v>36.484999999999999</v>
      </c>
    </row>
    <row r="115" spans="1:24" ht="12.75" customHeight="1" x14ac:dyDescent="0.2">
      <c r="A115">
        <v>25158</v>
      </c>
      <c r="B115">
        <v>88921</v>
      </c>
      <c r="C115" t="s">
        <v>42</v>
      </c>
      <c r="D115">
        <v>197</v>
      </c>
      <c r="E115" t="s">
        <v>136</v>
      </c>
      <c r="F115">
        <v>19</v>
      </c>
      <c r="G115" t="s">
        <v>292</v>
      </c>
      <c r="H115" t="s">
        <v>28</v>
      </c>
      <c r="I115" t="s">
        <v>56</v>
      </c>
      <c r="J115">
        <v>66212</v>
      </c>
      <c r="K115" s="25">
        <v>42098</v>
      </c>
      <c r="L115" t="s">
        <v>44</v>
      </c>
      <c r="M115" t="s">
        <v>53</v>
      </c>
      <c r="N115" t="s">
        <v>178</v>
      </c>
      <c r="O115" s="25">
        <v>42096</v>
      </c>
      <c r="P115" t="s">
        <v>293</v>
      </c>
      <c r="Q115" t="s">
        <v>24</v>
      </c>
      <c r="R115" t="s">
        <v>54</v>
      </c>
      <c r="S115" t="s">
        <v>156</v>
      </c>
      <c r="T115">
        <v>161.55000000000001</v>
      </c>
      <c r="U115">
        <f>T115*F115</f>
        <v>3069.4500000000003</v>
      </c>
      <c r="V115">
        <v>80.775000000000006</v>
      </c>
      <c r="W115">
        <v>19.989999999999998</v>
      </c>
      <c r="X115">
        <f>U115-(F115*V115)-W115</f>
        <v>1514.7350000000001</v>
      </c>
    </row>
    <row r="116" spans="1:24" ht="12.75" customHeight="1" x14ac:dyDescent="0.2">
      <c r="A116">
        <v>7158</v>
      </c>
      <c r="B116">
        <v>51072</v>
      </c>
      <c r="C116" t="s">
        <v>42</v>
      </c>
      <c r="D116">
        <v>198</v>
      </c>
      <c r="E116" t="s">
        <v>136</v>
      </c>
      <c r="F116">
        <v>77</v>
      </c>
      <c r="G116" t="s">
        <v>294</v>
      </c>
      <c r="H116" t="s">
        <v>28</v>
      </c>
      <c r="I116" t="s">
        <v>56</v>
      </c>
      <c r="J116">
        <v>48138</v>
      </c>
      <c r="K116" s="25">
        <v>42098</v>
      </c>
      <c r="L116" t="s">
        <v>44</v>
      </c>
      <c r="M116" t="s">
        <v>53</v>
      </c>
      <c r="N116" t="s">
        <v>295</v>
      </c>
      <c r="O116" s="25">
        <v>42096</v>
      </c>
      <c r="P116" t="s">
        <v>296</v>
      </c>
      <c r="Q116" t="s">
        <v>24</v>
      </c>
      <c r="R116" t="s">
        <v>54</v>
      </c>
      <c r="S116" t="s">
        <v>156</v>
      </c>
      <c r="T116">
        <v>161.55000000000001</v>
      </c>
      <c r="U116">
        <f>T116*F116</f>
        <v>12439.35</v>
      </c>
      <c r="V116">
        <v>80.775000000000006</v>
      </c>
      <c r="W116">
        <v>19.989999999999998</v>
      </c>
      <c r="X116">
        <f>U116-(F116*V116)-W116</f>
        <v>6199.6850000000004</v>
      </c>
    </row>
    <row r="117" spans="1:24" ht="12.75" customHeight="1" x14ac:dyDescent="0.2">
      <c r="A117">
        <v>22136</v>
      </c>
      <c r="B117">
        <v>88971</v>
      </c>
      <c r="C117" t="s">
        <v>32</v>
      </c>
      <c r="D117">
        <v>202</v>
      </c>
      <c r="E117" t="s">
        <v>88</v>
      </c>
      <c r="F117">
        <v>3</v>
      </c>
      <c r="G117" t="s">
        <v>297</v>
      </c>
      <c r="H117" t="s">
        <v>28</v>
      </c>
      <c r="I117" t="s">
        <v>56</v>
      </c>
      <c r="J117">
        <v>74006</v>
      </c>
      <c r="K117" s="25">
        <v>42122</v>
      </c>
      <c r="L117" t="s">
        <v>44</v>
      </c>
      <c r="M117" t="s">
        <v>23</v>
      </c>
      <c r="N117" t="s">
        <v>299</v>
      </c>
      <c r="O117" s="25">
        <v>42121</v>
      </c>
      <c r="P117" t="s">
        <v>300</v>
      </c>
      <c r="Q117" t="s">
        <v>24</v>
      </c>
      <c r="R117" t="s">
        <v>54</v>
      </c>
      <c r="S117" t="s">
        <v>298</v>
      </c>
      <c r="T117">
        <v>12.28</v>
      </c>
      <c r="U117">
        <f>T117*F117</f>
        <v>36.839999999999996</v>
      </c>
      <c r="V117">
        <v>6.14</v>
      </c>
      <c r="W117">
        <v>4.8600000000000003</v>
      </c>
      <c r="X117">
        <f>U117-(F117*V117)-W117</f>
        <v>13.559999999999999</v>
      </c>
    </row>
    <row r="118" spans="1:24" ht="12.75" customHeight="1" x14ac:dyDescent="0.2">
      <c r="A118">
        <v>18783</v>
      </c>
      <c r="B118">
        <v>88972</v>
      </c>
      <c r="C118" t="s">
        <v>20</v>
      </c>
      <c r="D118">
        <v>202</v>
      </c>
      <c r="E118" t="s">
        <v>175</v>
      </c>
      <c r="F118">
        <v>11</v>
      </c>
      <c r="G118" t="s">
        <v>297</v>
      </c>
      <c r="H118" t="s">
        <v>28</v>
      </c>
      <c r="I118" t="s">
        <v>56</v>
      </c>
      <c r="J118">
        <v>74006</v>
      </c>
      <c r="K118" s="25">
        <v>42022</v>
      </c>
      <c r="L118" t="s">
        <v>44</v>
      </c>
      <c r="M118" t="s">
        <v>23</v>
      </c>
      <c r="N118" t="s">
        <v>299</v>
      </c>
      <c r="O118" s="25">
        <v>42020</v>
      </c>
      <c r="P118" t="s">
        <v>300</v>
      </c>
      <c r="Q118" t="s">
        <v>72</v>
      </c>
      <c r="R118" t="s">
        <v>46</v>
      </c>
      <c r="S118" t="s">
        <v>301</v>
      </c>
      <c r="T118">
        <v>7.37</v>
      </c>
      <c r="U118">
        <f>T118*F118</f>
        <v>81.070000000000007</v>
      </c>
      <c r="V118">
        <v>4.4219999999999997</v>
      </c>
      <c r="W118">
        <v>5.53</v>
      </c>
      <c r="X118">
        <f>U118-(F118*V118)-W118</f>
        <v>26.89800000000001</v>
      </c>
    </row>
    <row r="119" spans="1:24" ht="12.75" customHeight="1" x14ac:dyDescent="0.2">
      <c r="A119">
        <v>21401</v>
      </c>
      <c r="B119">
        <v>85965</v>
      </c>
      <c r="C119" t="s">
        <v>101</v>
      </c>
      <c r="D119">
        <v>210</v>
      </c>
      <c r="E119" t="s">
        <v>61</v>
      </c>
      <c r="F119">
        <v>9</v>
      </c>
      <c r="G119" t="s">
        <v>302</v>
      </c>
      <c r="H119" t="s">
        <v>28</v>
      </c>
      <c r="I119" t="s">
        <v>48</v>
      </c>
      <c r="J119">
        <v>12180</v>
      </c>
      <c r="K119" s="25">
        <v>42025</v>
      </c>
      <c r="L119" t="s">
        <v>44</v>
      </c>
      <c r="M119" t="s">
        <v>35</v>
      </c>
      <c r="N119" t="s">
        <v>66</v>
      </c>
      <c r="O119" s="25">
        <v>42021</v>
      </c>
      <c r="P119" t="s">
        <v>304</v>
      </c>
      <c r="Q119" t="s">
        <v>24</v>
      </c>
      <c r="R119" t="s">
        <v>26</v>
      </c>
      <c r="S119" t="s">
        <v>303</v>
      </c>
      <c r="T119">
        <v>1.86</v>
      </c>
      <c r="U119">
        <f>T119*F119</f>
        <v>16.740000000000002</v>
      </c>
      <c r="V119">
        <v>0.93</v>
      </c>
      <c r="W119">
        <v>2.58</v>
      </c>
      <c r="X119">
        <f>U119-(F119*V119)-W119</f>
        <v>5.7900000000000009</v>
      </c>
    </row>
    <row r="120" spans="1:24" ht="12.75" customHeight="1" x14ac:dyDescent="0.2">
      <c r="A120">
        <v>23097</v>
      </c>
      <c r="B120">
        <v>85966</v>
      </c>
      <c r="C120" t="s">
        <v>51</v>
      </c>
      <c r="D120">
        <v>210</v>
      </c>
      <c r="E120" t="s">
        <v>104</v>
      </c>
      <c r="F120">
        <v>4</v>
      </c>
      <c r="G120" t="s">
        <v>302</v>
      </c>
      <c r="H120" t="s">
        <v>28</v>
      </c>
      <c r="I120" t="s">
        <v>48</v>
      </c>
      <c r="J120">
        <v>12180</v>
      </c>
      <c r="K120" s="25">
        <v>42157</v>
      </c>
      <c r="L120" t="s">
        <v>22</v>
      </c>
      <c r="M120" t="s">
        <v>35</v>
      </c>
      <c r="N120" t="s">
        <v>66</v>
      </c>
      <c r="O120" s="25">
        <v>42157</v>
      </c>
      <c r="P120" t="s">
        <v>304</v>
      </c>
      <c r="Q120" t="s">
        <v>24</v>
      </c>
      <c r="R120" t="s">
        <v>54</v>
      </c>
      <c r="S120" t="s">
        <v>305</v>
      </c>
      <c r="T120">
        <v>5.4</v>
      </c>
      <c r="U120">
        <f>T120*F120</f>
        <v>21.6</v>
      </c>
      <c r="V120">
        <v>2.7</v>
      </c>
      <c r="W120">
        <v>7.78</v>
      </c>
      <c r="X120">
        <f>U120-(F120*V120)-W120</f>
        <v>3.0200000000000005</v>
      </c>
    </row>
    <row r="121" spans="1:24" ht="12.75" customHeight="1" x14ac:dyDescent="0.2">
      <c r="A121">
        <v>23098</v>
      </c>
      <c r="B121">
        <v>85966</v>
      </c>
      <c r="C121" t="s">
        <v>51</v>
      </c>
      <c r="D121">
        <v>210</v>
      </c>
      <c r="E121" t="s">
        <v>45</v>
      </c>
      <c r="F121">
        <v>3</v>
      </c>
      <c r="G121" t="s">
        <v>302</v>
      </c>
      <c r="H121" t="s">
        <v>28</v>
      </c>
      <c r="I121" t="s">
        <v>48</v>
      </c>
      <c r="J121">
        <v>12180</v>
      </c>
      <c r="K121" s="25">
        <v>42157</v>
      </c>
      <c r="L121" t="s">
        <v>44</v>
      </c>
      <c r="M121" t="s">
        <v>35</v>
      </c>
      <c r="N121" t="s">
        <v>66</v>
      </c>
      <c r="O121" s="25">
        <v>42157</v>
      </c>
      <c r="P121" t="s">
        <v>304</v>
      </c>
      <c r="Q121" t="s">
        <v>36</v>
      </c>
      <c r="R121" t="s">
        <v>54</v>
      </c>
      <c r="S121" t="s">
        <v>306</v>
      </c>
      <c r="T121">
        <v>20.28</v>
      </c>
      <c r="U121">
        <f>T121*F121</f>
        <v>60.84</v>
      </c>
      <c r="V121">
        <v>10.14</v>
      </c>
      <c r="W121">
        <v>6.68</v>
      </c>
      <c r="X121">
        <f>U121-(F121*V121)-W121</f>
        <v>23.740000000000002</v>
      </c>
    </row>
    <row r="122" spans="1:24" ht="12.75" customHeight="1" x14ac:dyDescent="0.2">
      <c r="A122">
        <v>23099</v>
      </c>
      <c r="B122">
        <v>85966</v>
      </c>
      <c r="C122" t="s">
        <v>51</v>
      </c>
      <c r="D122">
        <v>210</v>
      </c>
      <c r="E122" t="s">
        <v>25</v>
      </c>
      <c r="F122">
        <v>5</v>
      </c>
      <c r="G122" t="s">
        <v>302</v>
      </c>
      <c r="H122" t="s">
        <v>28</v>
      </c>
      <c r="I122" t="s">
        <v>48</v>
      </c>
      <c r="J122">
        <v>12180</v>
      </c>
      <c r="K122" s="25">
        <v>42158</v>
      </c>
      <c r="L122" t="s">
        <v>44</v>
      </c>
      <c r="M122" t="s">
        <v>35</v>
      </c>
      <c r="N122" t="s">
        <v>66</v>
      </c>
      <c r="O122" s="25">
        <v>42157</v>
      </c>
      <c r="P122" t="s">
        <v>304</v>
      </c>
      <c r="Q122" t="s">
        <v>24</v>
      </c>
      <c r="R122" t="s">
        <v>26</v>
      </c>
      <c r="S122" t="s">
        <v>307</v>
      </c>
      <c r="T122">
        <v>11.55</v>
      </c>
      <c r="U122">
        <f>T122*F122</f>
        <v>57.75</v>
      </c>
      <c r="V122">
        <v>5.7750000000000004</v>
      </c>
      <c r="W122">
        <v>2.36</v>
      </c>
      <c r="X122">
        <f>U122-(F122*V122)-W122</f>
        <v>26.515000000000001</v>
      </c>
    </row>
    <row r="123" spans="1:24" ht="12.75" customHeight="1" x14ac:dyDescent="0.2">
      <c r="A123">
        <v>23605</v>
      </c>
      <c r="B123">
        <v>85964</v>
      </c>
      <c r="C123" t="s">
        <v>51</v>
      </c>
      <c r="D123">
        <v>211</v>
      </c>
      <c r="E123" t="s">
        <v>88</v>
      </c>
      <c r="F123">
        <v>2</v>
      </c>
      <c r="G123" t="s">
        <v>308</v>
      </c>
      <c r="H123" t="s">
        <v>28</v>
      </c>
      <c r="I123" t="s">
        <v>48</v>
      </c>
      <c r="J123">
        <v>13501</v>
      </c>
      <c r="K123" s="25">
        <v>42012</v>
      </c>
      <c r="L123" t="s">
        <v>44</v>
      </c>
      <c r="M123" t="s">
        <v>109</v>
      </c>
      <c r="N123" t="s">
        <v>66</v>
      </c>
      <c r="O123" s="25">
        <v>42010</v>
      </c>
      <c r="P123" t="s">
        <v>309</v>
      </c>
      <c r="Q123" t="s">
        <v>24</v>
      </c>
      <c r="R123" t="s">
        <v>26</v>
      </c>
      <c r="S123" t="s">
        <v>275</v>
      </c>
      <c r="T123">
        <v>10.06</v>
      </c>
      <c r="U123">
        <f>T123*F123</f>
        <v>20.12</v>
      </c>
      <c r="V123">
        <v>5.03</v>
      </c>
      <c r="W123">
        <v>2.06</v>
      </c>
      <c r="X123">
        <f>U123-(F123*V123)-W123</f>
        <v>8</v>
      </c>
    </row>
    <row r="124" spans="1:24" ht="12.75" customHeight="1" x14ac:dyDescent="0.2">
      <c r="A124">
        <v>23606</v>
      </c>
      <c r="B124">
        <v>85964</v>
      </c>
      <c r="C124" t="s">
        <v>51</v>
      </c>
      <c r="D124">
        <v>211</v>
      </c>
      <c r="E124" t="s">
        <v>73</v>
      </c>
      <c r="F124">
        <v>3</v>
      </c>
      <c r="G124" t="s">
        <v>308</v>
      </c>
      <c r="H124" t="s">
        <v>28</v>
      </c>
      <c r="I124" t="s">
        <v>48</v>
      </c>
      <c r="J124">
        <v>13501</v>
      </c>
      <c r="K124" s="25">
        <v>42012</v>
      </c>
      <c r="L124" t="s">
        <v>44</v>
      </c>
      <c r="M124" t="s">
        <v>109</v>
      </c>
      <c r="N124" t="s">
        <v>66</v>
      </c>
      <c r="O124" s="25">
        <v>42010</v>
      </c>
      <c r="P124" t="s">
        <v>309</v>
      </c>
      <c r="Q124" t="s">
        <v>72</v>
      </c>
      <c r="R124" t="s">
        <v>54</v>
      </c>
      <c r="S124" t="s">
        <v>310</v>
      </c>
      <c r="T124">
        <v>65.989999999999995</v>
      </c>
      <c r="U124">
        <f>T124*F124</f>
        <v>197.96999999999997</v>
      </c>
      <c r="V124">
        <v>39.593999999999994</v>
      </c>
      <c r="W124">
        <v>5.92</v>
      </c>
      <c r="X124">
        <f>U124-(F124*V124)-W124</f>
        <v>73.267999999999986</v>
      </c>
    </row>
    <row r="125" spans="1:24" ht="12.75" customHeight="1" x14ac:dyDescent="0.2">
      <c r="A125">
        <v>23100</v>
      </c>
      <c r="B125">
        <v>85966</v>
      </c>
      <c r="C125" t="s">
        <v>51</v>
      </c>
      <c r="D125">
        <v>211</v>
      </c>
      <c r="E125" t="s">
        <v>169</v>
      </c>
      <c r="F125">
        <v>20</v>
      </c>
      <c r="G125" t="s">
        <v>308</v>
      </c>
      <c r="H125" t="s">
        <v>28</v>
      </c>
      <c r="I125" t="s">
        <v>48</v>
      </c>
      <c r="J125">
        <v>13501</v>
      </c>
      <c r="K125" s="25">
        <v>42158</v>
      </c>
      <c r="L125" t="s">
        <v>44</v>
      </c>
      <c r="M125" t="s">
        <v>35</v>
      </c>
      <c r="N125" t="s">
        <v>66</v>
      </c>
      <c r="O125" s="25">
        <v>42157</v>
      </c>
      <c r="P125" t="s">
        <v>309</v>
      </c>
      <c r="Q125" t="s">
        <v>24</v>
      </c>
      <c r="R125" t="s">
        <v>46</v>
      </c>
      <c r="S125" t="s">
        <v>311</v>
      </c>
      <c r="T125">
        <v>2.08</v>
      </c>
      <c r="U125">
        <f>T125*F125</f>
        <v>41.6</v>
      </c>
      <c r="V125">
        <v>1.04</v>
      </c>
      <c r="W125">
        <v>2.56</v>
      </c>
      <c r="X125">
        <f>U125-(F125*V125)-W125</f>
        <v>18.240000000000002</v>
      </c>
    </row>
    <row r="126" spans="1:24" ht="12.75" customHeight="1" x14ac:dyDescent="0.2">
      <c r="A126">
        <v>26303</v>
      </c>
      <c r="B126">
        <v>88048</v>
      </c>
      <c r="C126" t="s">
        <v>51</v>
      </c>
      <c r="D126">
        <v>218</v>
      </c>
      <c r="E126" t="s">
        <v>80</v>
      </c>
      <c r="F126">
        <v>6</v>
      </c>
      <c r="G126" t="s">
        <v>312</v>
      </c>
      <c r="H126" t="s">
        <v>28</v>
      </c>
      <c r="I126" t="s">
        <v>29</v>
      </c>
      <c r="J126">
        <v>84107</v>
      </c>
      <c r="K126" s="25">
        <v>42166</v>
      </c>
      <c r="L126" t="s">
        <v>34</v>
      </c>
      <c r="M126" t="s">
        <v>109</v>
      </c>
      <c r="N126" t="s">
        <v>207</v>
      </c>
      <c r="O126" s="25">
        <v>42164</v>
      </c>
      <c r="P126" t="s">
        <v>314</v>
      </c>
      <c r="Q126" t="s">
        <v>72</v>
      </c>
      <c r="R126" t="s">
        <v>116</v>
      </c>
      <c r="S126" t="s">
        <v>313</v>
      </c>
      <c r="T126">
        <v>119.99</v>
      </c>
      <c r="U126">
        <f>T126*F126</f>
        <v>719.93999999999994</v>
      </c>
      <c r="V126">
        <v>71.994</v>
      </c>
      <c r="W126">
        <v>56.14</v>
      </c>
      <c r="X126">
        <f>U126-(F126*V126)-W126</f>
        <v>231.83599999999996</v>
      </c>
    </row>
    <row r="127" spans="1:24" ht="12.75" customHeight="1" x14ac:dyDescent="0.2">
      <c r="A127">
        <v>21203</v>
      </c>
      <c r="B127">
        <v>88527</v>
      </c>
      <c r="C127" t="s">
        <v>51</v>
      </c>
      <c r="D127">
        <v>228</v>
      </c>
      <c r="E127" t="s">
        <v>37</v>
      </c>
      <c r="F127">
        <v>7</v>
      </c>
      <c r="G127" t="s">
        <v>315</v>
      </c>
      <c r="H127" t="s">
        <v>28</v>
      </c>
      <c r="I127" t="s">
        <v>131</v>
      </c>
      <c r="J127">
        <v>28227</v>
      </c>
      <c r="K127" s="25">
        <v>42097</v>
      </c>
      <c r="L127" t="s">
        <v>34</v>
      </c>
      <c r="M127" t="s">
        <v>53</v>
      </c>
      <c r="N127" t="s">
        <v>317</v>
      </c>
      <c r="O127" s="25">
        <v>42096</v>
      </c>
      <c r="P127" t="s">
        <v>318</v>
      </c>
      <c r="Q127" t="s">
        <v>36</v>
      </c>
      <c r="R127" t="s">
        <v>38</v>
      </c>
      <c r="S127" t="s">
        <v>316</v>
      </c>
      <c r="T127">
        <v>60.89</v>
      </c>
      <c r="U127">
        <f>T127*F127</f>
        <v>426.23</v>
      </c>
      <c r="V127">
        <v>30.445</v>
      </c>
      <c r="W127">
        <v>32.409999999999997</v>
      </c>
      <c r="X127">
        <f>U127-(F127*V127)-W127</f>
        <v>180.70500000000001</v>
      </c>
    </row>
    <row r="128" spans="1:24" ht="12.75" customHeight="1" x14ac:dyDescent="0.2">
      <c r="A128">
        <v>25500</v>
      </c>
      <c r="B128">
        <v>90237</v>
      </c>
      <c r="C128" t="s">
        <v>51</v>
      </c>
      <c r="D128">
        <v>233</v>
      </c>
      <c r="E128" t="s">
        <v>104</v>
      </c>
      <c r="F128">
        <v>10</v>
      </c>
      <c r="G128" t="s">
        <v>319</v>
      </c>
      <c r="H128" t="s">
        <v>28</v>
      </c>
      <c r="I128" t="s">
        <v>56</v>
      </c>
      <c r="J128">
        <v>60462</v>
      </c>
      <c r="K128" s="25">
        <v>42057</v>
      </c>
      <c r="L128" t="s">
        <v>44</v>
      </c>
      <c r="M128" t="s">
        <v>53</v>
      </c>
      <c r="N128" t="s">
        <v>173</v>
      </c>
      <c r="O128" s="25">
        <v>42055</v>
      </c>
      <c r="P128" t="s">
        <v>321</v>
      </c>
      <c r="Q128" t="s">
        <v>24</v>
      </c>
      <c r="R128" t="s">
        <v>54</v>
      </c>
      <c r="S128" t="s">
        <v>320</v>
      </c>
      <c r="T128">
        <v>5.81</v>
      </c>
      <c r="U128">
        <f>T128*F128</f>
        <v>58.099999999999994</v>
      </c>
      <c r="V128">
        <v>2.9049999999999998</v>
      </c>
      <c r="W128">
        <v>8.49</v>
      </c>
      <c r="X128">
        <f>U128-(F128*V128)-W128</f>
        <v>20.559999999999995</v>
      </c>
    </row>
    <row r="129" spans="1:24" ht="12.75" customHeight="1" x14ac:dyDescent="0.2">
      <c r="A129">
        <v>25501</v>
      </c>
      <c r="B129">
        <v>90237</v>
      </c>
      <c r="C129" t="s">
        <v>51</v>
      </c>
      <c r="D129">
        <v>233</v>
      </c>
      <c r="E129" t="s">
        <v>45</v>
      </c>
      <c r="F129">
        <v>12</v>
      </c>
      <c r="G129" t="s">
        <v>319</v>
      </c>
      <c r="H129" t="s">
        <v>28</v>
      </c>
      <c r="I129" t="s">
        <v>56</v>
      </c>
      <c r="J129">
        <v>60462</v>
      </c>
      <c r="K129" s="25">
        <v>42056</v>
      </c>
      <c r="L129" t="s">
        <v>44</v>
      </c>
      <c r="M129" t="s">
        <v>53</v>
      </c>
      <c r="N129" t="s">
        <v>173</v>
      </c>
      <c r="O129" s="25">
        <v>42055</v>
      </c>
      <c r="P129" t="s">
        <v>321</v>
      </c>
      <c r="Q129" t="s">
        <v>36</v>
      </c>
      <c r="R129" t="s">
        <v>54</v>
      </c>
      <c r="S129" t="s">
        <v>322</v>
      </c>
      <c r="T129">
        <v>9.65</v>
      </c>
      <c r="U129">
        <f>T129*F129</f>
        <v>115.80000000000001</v>
      </c>
      <c r="V129">
        <v>4.8250000000000002</v>
      </c>
      <c r="W129">
        <v>6.22</v>
      </c>
      <c r="X129">
        <f>U129-(F129*V129)-W129</f>
        <v>51.680000000000007</v>
      </c>
    </row>
    <row r="130" spans="1:24" ht="12.75" customHeight="1" x14ac:dyDescent="0.2">
      <c r="A130">
        <v>23058</v>
      </c>
      <c r="B130">
        <v>90236</v>
      </c>
      <c r="C130" t="s">
        <v>42</v>
      </c>
      <c r="D130">
        <v>234</v>
      </c>
      <c r="E130" t="s">
        <v>252</v>
      </c>
      <c r="F130">
        <v>6</v>
      </c>
      <c r="G130" t="s">
        <v>323</v>
      </c>
      <c r="H130" t="s">
        <v>28</v>
      </c>
      <c r="I130" t="s">
        <v>56</v>
      </c>
      <c r="J130">
        <v>50208</v>
      </c>
      <c r="K130" s="25">
        <v>42041</v>
      </c>
      <c r="L130" t="s">
        <v>34</v>
      </c>
      <c r="M130" t="s">
        <v>53</v>
      </c>
      <c r="N130" t="s">
        <v>325</v>
      </c>
      <c r="O130" s="25">
        <v>42040</v>
      </c>
      <c r="P130" t="s">
        <v>326</v>
      </c>
      <c r="Q130" t="s">
        <v>24</v>
      </c>
      <c r="R130" t="s">
        <v>38</v>
      </c>
      <c r="S130" t="s">
        <v>324</v>
      </c>
      <c r="T130">
        <v>279.81</v>
      </c>
      <c r="U130">
        <f>T130*F130</f>
        <v>1678.8600000000001</v>
      </c>
      <c r="V130">
        <v>139.905</v>
      </c>
      <c r="W130">
        <v>23.19</v>
      </c>
      <c r="X130">
        <f>U130-(F130*V130)-W130</f>
        <v>816.24</v>
      </c>
    </row>
    <row r="131" spans="1:24" ht="12.75" customHeight="1" x14ac:dyDescent="0.2">
      <c r="A131">
        <v>25121</v>
      </c>
      <c r="B131">
        <v>90238</v>
      </c>
      <c r="C131" t="s">
        <v>20</v>
      </c>
      <c r="D131">
        <v>234</v>
      </c>
      <c r="E131" t="s">
        <v>104</v>
      </c>
      <c r="F131">
        <v>7</v>
      </c>
      <c r="G131" t="s">
        <v>323</v>
      </c>
      <c r="H131" t="s">
        <v>28</v>
      </c>
      <c r="I131" t="s">
        <v>56</v>
      </c>
      <c r="J131">
        <v>50208</v>
      </c>
      <c r="K131" s="25">
        <v>42092</v>
      </c>
      <c r="L131" t="s">
        <v>44</v>
      </c>
      <c r="M131" t="s">
        <v>53</v>
      </c>
      <c r="N131" t="s">
        <v>325</v>
      </c>
      <c r="O131" s="25">
        <v>42090</v>
      </c>
      <c r="P131" t="s">
        <v>326</v>
      </c>
      <c r="Q131" t="s">
        <v>24</v>
      </c>
      <c r="R131" t="s">
        <v>54</v>
      </c>
      <c r="S131" t="s">
        <v>327</v>
      </c>
      <c r="T131">
        <v>28.53</v>
      </c>
      <c r="U131">
        <f>T131*F131</f>
        <v>199.71</v>
      </c>
      <c r="V131">
        <v>14.265000000000001</v>
      </c>
      <c r="W131">
        <v>1.49</v>
      </c>
      <c r="X131">
        <f>U131-(F131*V131)-W131</f>
        <v>98.365000000000009</v>
      </c>
    </row>
    <row r="132" spans="1:24" ht="12.75" customHeight="1" x14ac:dyDescent="0.2">
      <c r="A132">
        <v>25122</v>
      </c>
      <c r="B132">
        <v>90238</v>
      </c>
      <c r="C132" t="s">
        <v>20</v>
      </c>
      <c r="D132">
        <v>234</v>
      </c>
      <c r="E132" t="s">
        <v>175</v>
      </c>
      <c r="F132">
        <v>2</v>
      </c>
      <c r="G132" t="s">
        <v>323</v>
      </c>
      <c r="H132" t="s">
        <v>28</v>
      </c>
      <c r="I132" t="s">
        <v>56</v>
      </c>
      <c r="J132">
        <v>50208</v>
      </c>
      <c r="K132" s="25">
        <v>42092</v>
      </c>
      <c r="L132" t="s">
        <v>44</v>
      </c>
      <c r="M132" t="s">
        <v>53</v>
      </c>
      <c r="N132" t="s">
        <v>325</v>
      </c>
      <c r="O132" s="25">
        <v>42090</v>
      </c>
      <c r="P132" t="s">
        <v>326</v>
      </c>
      <c r="Q132" t="s">
        <v>72</v>
      </c>
      <c r="R132" t="s">
        <v>46</v>
      </c>
      <c r="S132" t="s">
        <v>328</v>
      </c>
      <c r="T132">
        <v>15.28</v>
      </c>
      <c r="U132">
        <f>T132*F132</f>
        <v>30.56</v>
      </c>
      <c r="V132">
        <v>9.1679999999999993</v>
      </c>
      <c r="W132">
        <v>1.99</v>
      </c>
      <c r="X132">
        <f>U132-(F132*V132)-W132</f>
        <v>10.234</v>
      </c>
    </row>
    <row r="133" spans="1:24" ht="12.75" customHeight="1" x14ac:dyDescent="0.2">
      <c r="A133">
        <v>22044</v>
      </c>
      <c r="B133">
        <v>90239</v>
      </c>
      <c r="C133" t="s">
        <v>101</v>
      </c>
      <c r="D133">
        <v>234</v>
      </c>
      <c r="E133" t="s">
        <v>25</v>
      </c>
      <c r="F133">
        <v>8</v>
      </c>
      <c r="G133" t="s">
        <v>323</v>
      </c>
      <c r="H133" t="s">
        <v>28</v>
      </c>
      <c r="I133" t="s">
        <v>56</v>
      </c>
      <c r="J133">
        <v>50208</v>
      </c>
      <c r="K133" s="25">
        <v>42124</v>
      </c>
      <c r="L133" t="s">
        <v>22</v>
      </c>
      <c r="M133" t="s">
        <v>53</v>
      </c>
      <c r="N133" t="s">
        <v>325</v>
      </c>
      <c r="O133" s="25">
        <v>42122</v>
      </c>
      <c r="P133" t="s">
        <v>326</v>
      </c>
      <c r="Q133" t="s">
        <v>24</v>
      </c>
      <c r="R133" t="s">
        <v>26</v>
      </c>
      <c r="S133" t="s">
        <v>329</v>
      </c>
      <c r="T133">
        <v>3.34</v>
      </c>
      <c r="U133">
        <f>T133*F133</f>
        <v>26.72</v>
      </c>
      <c r="V133">
        <v>1.67</v>
      </c>
      <c r="W133">
        <v>7.49</v>
      </c>
      <c r="X133">
        <f>U133-(F133*V133)-W133</f>
        <v>5.8699999999999992</v>
      </c>
    </row>
    <row r="134" spans="1:24" ht="12.75" customHeight="1" x14ac:dyDescent="0.2">
      <c r="A134">
        <v>18885</v>
      </c>
      <c r="B134">
        <v>86621</v>
      </c>
      <c r="C134" t="s">
        <v>32</v>
      </c>
      <c r="D134">
        <v>236</v>
      </c>
      <c r="E134" t="s">
        <v>80</v>
      </c>
      <c r="F134">
        <v>10</v>
      </c>
      <c r="G134" t="s">
        <v>330</v>
      </c>
      <c r="H134" t="s">
        <v>28</v>
      </c>
      <c r="I134" t="s">
        <v>29</v>
      </c>
      <c r="J134">
        <v>80027</v>
      </c>
      <c r="K134" s="25">
        <v>42057</v>
      </c>
      <c r="L134" t="s">
        <v>34</v>
      </c>
      <c r="M134" t="s">
        <v>23</v>
      </c>
      <c r="N134" t="s">
        <v>250</v>
      </c>
      <c r="O134" s="25">
        <v>42057</v>
      </c>
      <c r="P134" t="s">
        <v>332</v>
      </c>
      <c r="Q134" t="s">
        <v>72</v>
      </c>
      <c r="R134" t="s">
        <v>38</v>
      </c>
      <c r="S134" t="s">
        <v>331</v>
      </c>
      <c r="T134">
        <v>442.14</v>
      </c>
      <c r="U134">
        <f>T134*F134</f>
        <v>4421.3999999999996</v>
      </c>
      <c r="V134">
        <v>265.28399999999999</v>
      </c>
      <c r="W134">
        <v>14.7</v>
      </c>
      <c r="X134">
        <f>U134-(F134*V134)-W134</f>
        <v>1753.8599999999994</v>
      </c>
    </row>
    <row r="135" spans="1:24" ht="12.75" customHeight="1" x14ac:dyDescent="0.2">
      <c r="A135">
        <v>24327</v>
      </c>
      <c r="B135">
        <v>90479</v>
      </c>
      <c r="C135" t="s">
        <v>51</v>
      </c>
      <c r="D135">
        <v>240</v>
      </c>
      <c r="E135" t="s">
        <v>88</v>
      </c>
      <c r="F135">
        <v>3</v>
      </c>
      <c r="G135" t="s">
        <v>333</v>
      </c>
      <c r="H135" t="s">
        <v>28</v>
      </c>
      <c r="I135" t="s">
        <v>29</v>
      </c>
      <c r="J135">
        <v>80817</v>
      </c>
      <c r="K135" s="25">
        <v>42114</v>
      </c>
      <c r="L135" t="s">
        <v>22</v>
      </c>
      <c r="M135" t="s">
        <v>53</v>
      </c>
      <c r="N135" t="s">
        <v>250</v>
      </c>
      <c r="O135" s="25">
        <v>42114</v>
      </c>
      <c r="P135" t="s">
        <v>335</v>
      </c>
      <c r="Q135" t="s">
        <v>24</v>
      </c>
      <c r="R135" t="s">
        <v>54</v>
      </c>
      <c r="S135" t="s">
        <v>334</v>
      </c>
      <c r="T135">
        <v>19.98</v>
      </c>
      <c r="U135">
        <f>T135*F135</f>
        <v>59.94</v>
      </c>
      <c r="V135">
        <v>9.99</v>
      </c>
      <c r="W135">
        <v>5.77</v>
      </c>
      <c r="X135">
        <f>U135-(F135*V135)-W135</f>
        <v>24.2</v>
      </c>
    </row>
    <row r="136" spans="1:24" ht="12.75" customHeight="1" x14ac:dyDescent="0.2">
      <c r="A136">
        <v>24328</v>
      </c>
      <c r="B136">
        <v>90479</v>
      </c>
      <c r="C136" t="s">
        <v>51</v>
      </c>
      <c r="D136">
        <v>241</v>
      </c>
      <c r="E136" t="s">
        <v>147</v>
      </c>
      <c r="F136">
        <v>11</v>
      </c>
      <c r="G136" t="s">
        <v>336</v>
      </c>
      <c r="H136" t="s">
        <v>28</v>
      </c>
      <c r="I136" t="s">
        <v>29</v>
      </c>
      <c r="J136">
        <v>81503</v>
      </c>
      <c r="K136" s="25">
        <v>42115</v>
      </c>
      <c r="L136" t="s">
        <v>34</v>
      </c>
      <c r="M136" t="s">
        <v>53</v>
      </c>
      <c r="N136" t="s">
        <v>250</v>
      </c>
      <c r="O136" s="25">
        <v>42114</v>
      </c>
      <c r="P136" t="s">
        <v>338</v>
      </c>
      <c r="Q136" t="s">
        <v>36</v>
      </c>
      <c r="R136" t="s">
        <v>116</v>
      </c>
      <c r="S136" t="s">
        <v>337</v>
      </c>
      <c r="T136">
        <v>259.70999999999998</v>
      </c>
      <c r="U136">
        <f>T136*F136</f>
        <v>2856.81</v>
      </c>
      <c r="V136">
        <v>129.85499999999999</v>
      </c>
      <c r="W136">
        <v>66.67</v>
      </c>
      <c r="X136">
        <f>U136-(F136*V136)-W136</f>
        <v>1361.7349999999999</v>
      </c>
    </row>
    <row r="137" spans="1:24" ht="12.75" customHeight="1" x14ac:dyDescent="0.2">
      <c r="A137">
        <v>25264</v>
      </c>
      <c r="B137">
        <v>90480</v>
      </c>
      <c r="C137" t="s">
        <v>101</v>
      </c>
      <c r="D137">
        <v>241</v>
      </c>
      <c r="E137" t="s">
        <v>104</v>
      </c>
      <c r="F137">
        <v>13</v>
      </c>
      <c r="G137" t="s">
        <v>336</v>
      </c>
      <c r="H137" t="s">
        <v>28</v>
      </c>
      <c r="I137" t="s">
        <v>29</v>
      </c>
      <c r="J137">
        <v>81503</v>
      </c>
      <c r="K137" s="25">
        <v>42157</v>
      </c>
      <c r="L137" t="s">
        <v>44</v>
      </c>
      <c r="M137" t="s">
        <v>53</v>
      </c>
      <c r="N137" t="s">
        <v>250</v>
      </c>
      <c r="O137" s="25">
        <v>42150</v>
      </c>
      <c r="P137" t="s">
        <v>338</v>
      </c>
      <c r="Q137" t="s">
        <v>24</v>
      </c>
      <c r="R137" t="s">
        <v>54</v>
      </c>
      <c r="S137" t="s">
        <v>339</v>
      </c>
      <c r="T137">
        <v>5.94</v>
      </c>
      <c r="U137">
        <f>T137*F137</f>
        <v>77.22</v>
      </c>
      <c r="V137">
        <v>2.97</v>
      </c>
      <c r="W137">
        <v>9.92</v>
      </c>
      <c r="X137">
        <f>U137-(F137*V137)-W137</f>
        <v>28.689999999999998</v>
      </c>
    </row>
    <row r="138" spans="1:24" ht="12.75" customHeight="1" x14ac:dyDescent="0.2">
      <c r="A138">
        <v>25265</v>
      </c>
      <c r="B138">
        <v>90480</v>
      </c>
      <c r="C138" t="s">
        <v>101</v>
      </c>
      <c r="D138">
        <v>241</v>
      </c>
      <c r="E138" t="s">
        <v>73</v>
      </c>
      <c r="F138">
        <v>8</v>
      </c>
      <c r="G138" t="s">
        <v>336</v>
      </c>
      <c r="H138" t="s">
        <v>28</v>
      </c>
      <c r="I138" t="s">
        <v>29</v>
      </c>
      <c r="J138">
        <v>81503</v>
      </c>
      <c r="K138" s="25">
        <v>42150</v>
      </c>
      <c r="L138" t="s">
        <v>44</v>
      </c>
      <c r="M138" t="s">
        <v>53</v>
      </c>
      <c r="N138" t="s">
        <v>250</v>
      </c>
      <c r="O138" s="25">
        <v>42150</v>
      </c>
      <c r="P138" t="s">
        <v>338</v>
      </c>
      <c r="Q138" t="s">
        <v>72</v>
      </c>
      <c r="R138" t="s">
        <v>54</v>
      </c>
      <c r="S138" t="s">
        <v>340</v>
      </c>
      <c r="T138">
        <v>125.99</v>
      </c>
      <c r="U138">
        <f>T138*F138</f>
        <v>1007.92</v>
      </c>
      <c r="V138">
        <v>75.593999999999994</v>
      </c>
      <c r="W138">
        <v>3</v>
      </c>
      <c r="X138">
        <f>U138-(F138*V138)-W138</f>
        <v>400.16800000000001</v>
      </c>
    </row>
    <row r="139" spans="1:24" ht="12.75" customHeight="1" x14ac:dyDescent="0.2">
      <c r="A139">
        <v>18849</v>
      </c>
      <c r="B139">
        <v>89139</v>
      </c>
      <c r="C139" t="s">
        <v>51</v>
      </c>
      <c r="D139">
        <v>247</v>
      </c>
      <c r="E139" t="s">
        <v>147</v>
      </c>
      <c r="F139">
        <v>5</v>
      </c>
      <c r="G139" t="s">
        <v>341</v>
      </c>
      <c r="H139" t="s">
        <v>28</v>
      </c>
      <c r="I139" t="s">
        <v>131</v>
      </c>
      <c r="J139">
        <v>37804</v>
      </c>
      <c r="K139" s="25">
        <v>42058</v>
      </c>
      <c r="L139" t="s">
        <v>34</v>
      </c>
      <c r="M139" t="s">
        <v>23</v>
      </c>
      <c r="N139" t="s">
        <v>239</v>
      </c>
      <c r="O139" s="25">
        <v>42058</v>
      </c>
      <c r="P139" t="s">
        <v>343</v>
      </c>
      <c r="Q139" t="s">
        <v>36</v>
      </c>
      <c r="R139" t="s">
        <v>116</v>
      </c>
      <c r="S139" t="s">
        <v>342</v>
      </c>
      <c r="T139">
        <v>146.05000000000001</v>
      </c>
      <c r="U139">
        <f>T139*F139</f>
        <v>730.25</v>
      </c>
      <c r="V139">
        <v>73.025000000000006</v>
      </c>
      <c r="W139">
        <v>80.2</v>
      </c>
      <c r="X139">
        <f>U139-(F139*V139)-W139</f>
        <v>284.92500000000001</v>
      </c>
    </row>
    <row r="140" spans="1:24" ht="12.75" customHeight="1" x14ac:dyDescent="0.2">
      <c r="A140">
        <v>18850</v>
      </c>
      <c r="B140">
        <v>89139</v>
      </c>
      <c r="C140" t="s">
        <v>51</v>
      </c>
      <c r="D140">
        <v>247</v>
      </c>
      <c r="E140" t="s">
        <v>73</v>
      </c>
      <c r="F140">
        <v>14</v>
      </c>
      <c r="G140" t="s">
        <v>341</v>
      </c>
      <c r="H140" t="s">
        <v>28</v>
      </c>
      <c r="I140" t="s">
        <v>131</v>
      </c>
      <c r="J140">
        <v>37804</v>
      </c>
      <c r="K140" s="25">
        <v>42059</v>
      </c>
      <c r="L140" t="s">
        <v>44</v>
      </c>
      <c r="M140" t="s">
        <v>23</v>
      </c>
      <c r="N140" t="s">
        <v>239</v>
      </c>
      <c r="O140" s="25">
        <v>42058</v>
      </c>
      <c r="P140" t="s">
        <v>343</v>
      </c>
      <c r="Q140" t="s">
        <v>72</v>
      </c>
      <c r="R140" t="s">
        <v>54</v>
      </c>
      <c r="S140" t="s">
        <v>310</v>
      </c>
      <c r="T140">
        <v>65.989999999999995</v>
      </c>
      <c r="U140">
        <f>T140*F140</f>
        <v>923.8599999999999</v>
      </c>
      <c r="V140">
        <v>39.593999999999994</v>
      </c>
      <c r="W140">
        <v>5.92</v>
      </c>
      <c r="X140">
        <f>U140-(F140*V140)-W140</f>
        <v>363.62399999999997</v>
      </c>
    </row>
    <row r="141" spans="1:24" ht="12.75" customHeight="1" x14ac:dyDescent="0.2">
      <c r="A141">
        <v>18842</v>
      </c>
      <c r="B141">
        <v>89140</v>
      </c>
      <c r="C141" t="s">
        <v>51</v>
      </c>
      <c r="D141">
        <v>247</v>
      </c>
      <c r="E141" t="s">
        <v>129</v>
      </c>
      <c r="F141">
        <v>10</v>
      </c>
      <c r="G141" t="s">
        <v>341</v>
      </c>
      <c r="H141" t="s">
        <v>28</v>
      </c>
      <c r="I141" t="s">
        <v>131</v>
      </c>
      <c r="J141">
        <v>37804</v>
      </c>
      <c r="K141" s="25">
        <v>42086</v>
      </c>
      <c r="L141" t="s">
        <v>44</v>
      </c>
      <c r="M141" t="s">
        <v>23</v>
      </c>
      <c r="N141" t="s">
        <v>239</v>
      </c>
      <c r="O141" s="25">
        <v>42084</v>
      </c>
      <c r="P141" t="s">
        <v>343</v>
      </c>
      <c r="Q141" t="s">
        <v>24</v>
      </c>
      <c r="R141" t="s">
        <v>54</v>
      </c>
      <c r="S141" t="s">
        <v>344</v>
      </c>
      <c r="T141">
        <v>2.88</v>
      </c>
      <c r="U141">
        <f>T141*F141</f>
        <v>28.799999999999997</v>
      </c>
      <c r="V141">
        <v>1.44</v>
      </c>
      <c r="W141">
        <v>0.99</v>
      </c>
      <c r="X141">
        <f>U141-(F141*V141)-W141</f>
        <v>13.409999999999998</v>
      </c>
    </row>
    <row r="142" spans="1:24" ht="12.75" customHeight="1" x14ac:dyDescent="0.2">
      <c r="A142">
        <v>18773</v>
      </c>
      <c r="B142">
        <v>87214</v>
      </c>
      <c r="C142" t="s">
        <v>42</v>
      </c>
      <c r="D142">
        <v>250</v>
      </c>
      <c r="E142" t="s">
        <v>25</v>
      </c>
      <c r="F142">
        <v>39</v>
      </c>
      <c r="G142" t="s">
        <v>345</v>
      </c>
      <c r="H142" t="s">
        <v>28</v>
      </c>
      <c r="I142" t="s">
        <v>56</v>
      </c>
      <c r="J142">
        <v>55423</v>
      </c>
      <c r="K142" s="25">
        <v>42153</v>
      </c>
      <c r="L142" t="s">
        <v>22</v>
      </c>
      <c r="M142" t="s">
        <v>23</v>
      </c>
      <c r="N142" t="s">
        <v>57</v>
      </c>
      <c r="O142" s="25">
        <v>42152</v>
      </c>
      <c r="P142" t="s">
        <v>347</v>
      </c>
      <c r="Q142" t="s">
        <v>24</v>
      </c>
      <c r="R142" t="s">
        <v>26</v>
      </c>
      <c r="S142" t="s">
        <v>346</v>
      </c>
      <c r="T142">
        <v>2.58</v>
      </c>
      <c r="U142">
        <f>T142*F142</f>
        <v>100.62</v>
      </c>
      <c r="V142">
        <v>1.29</v>
      </c>
      <c r="W142">
        <v>1.3</v>
      </c>
      <c r="X142">
        <f>U142-(F142*V142)-W142</f>
        <v>49.010000000000005</v>
      </c>
    </row>
    <row r="143" spans="1:24" ht="12.75" customHeight="1" x14ac:dyDescent="0.2">
      <c r="A143">
        <v>18774</v>
      </c>
      <c r="B143">
        <v>87214</v>
      </c>
      <c r="C143" t="s">
        <v>42</v>
      </c>
      <c r="D143">
        <v>250</v>
      </c>
      <c r="E143" t="s">
        <v>73</v>
      </c>
      <c r="F143">
        <v>27</v>
      </c>
      <c r="G143" t="s">
        <v>345</v>
      </c>
      <c r="H143" t="s">
        <v>28</v>
      </c>
      <c r="I143" t="s">
        <v>56</v>
      </c>
      <c r="J143">
        <v>55423</v>
      </c>
      <c r="K143" s="25">
        <v>42153</v>
      </c>
      <c r="L143" t="s">
        <v>44</v>
      </c>
      <c r="M143" t="s">
        <v>23</v>
      </c>
      <c r="N143" t="s">
        <v>57</v>
      </c>
      <c r="O143" s="25">
        <v>42152</v>
      </c>
      <c r="P143" t="s">
        <v>347</v>
      </c>
      <c r="Q143" t="s">
        <v>72</v>
      </c>
      <c r="R143" t="s">
        <v>54</v>
      </c>
      <c r="S143" t="s">
        <v>348</v>
      </c>
      <c r="T143">
        <v>65.989999999999995</v>
      </c>
      <c r="U143">
        <f>T143*F143</f>
        <v>1781.7299999999998</v>
      </c>
      <c r="V143">
        <v>39.593999999999994</v>
      </c>
      <c r="W143">
        <v>3.9</v>
      </c>
      <c r="X143">
        <f>U143-(F143*V143)-W143</f>
        <v>708.79200000000003</v>
      </c>
    </row>
    <row r="144" spans="1:24" ht="12.75" customHeight="1" x14ac:dyDescent="0.2">
      <c r="A144">
        <v>18801</v>
      </c>
      <c r="B144">
        <v>86268</v>
      </c>
      <c r="C144" t="s">
        <v>51</v>
      </c>
      <c r="D144">
        <v>254</v>
      </c>
      <c r="E144" t="s">
        <v>147</v>
      </c>
      <c r="F144">
        <v>5</v>
      </c>
      <c r="G144" t="s">
        <v>349</v>
      </c>
      <c r="H144" t="s">
        <v>28</v>
      </c>
      <c r="I144" t="s">
        <v>29</v>
      </c>
      <c r="J144">
        <v>80126</v>
      </c>
      <c r="K144" s="25">
        <v>42166</v>
      </c>
      <c r="L144" t="s">
        <v>34</v>
      </c>
      <c r="M144" t="s">
        <v>35</v>
      </c>
      <c r="N144" t="s">
        <v>250</v>
      </c>
      <c r="O144" s="25">
        <v>42165</v>
      </c>
      <c r="P144" t="s">
        <v>351</v>
      </c>
      <c r="Q144" t="s">
        <v>36</v>
      </c>
      <c r="R144" t="s">
        <v>116</v>
      </c>
      <c r="S144" t="s">
        <v>350</v>
      </c>
      <c r="T144">
        <v>280.98</v>
      </c>
      <c r="U144">
        <f>T144*F144</f>
        <v>1404.9</v>
      </c>
      <c r="V144">
        <v>140.49</v>
      </c>
      <c r="W144">
        <v>35.67</v>
      </c>
      <c r="X144">
        <f>U144-(F144*V144)-W144</f>
        <v>666.78000000000009</v>
      </c>
    </row>
    <row r="145" spans="1:24" ht="12.75" customHeight="1" x14ac:dyDescent="0.2">
      <c r="A145">
        <v>20577</v>
      </c>
      <c r="B145">
        <v>86267</v>
      </c>
      <c r="C145" t="s">
        <v>42</v>
      </c>
      <c r="D145">
        <v>256</v>
      </c>
      <c r="E145" t="s">
        <v>169</v>
      </c>
      <c r="F145">
        <v>4</v>
      </c>
      <c r="G145" t="s">
        <v>352</v>
      </c>
      <c r="H145" t="s">
        <v>28</v>
      </c>
      <c r="I145" t="s">
        <v>48</v>
      </c>
      <c r="J145">
        <v>17331</v>
      </c>
      <c r="K145" s="25">
        <v>42037</v>
      </c>
      <c r="L145" t="s">
        <v>44</v>
      </c>
      <c r="M145" t="s">
        <v>35</v>
      </c>
      <c r="N145" t="s">
        <v>229</v>
      </c>
      <c r="O145" s="25">
        <v>42035</v>
      </c>
      <c r="P145" t="s">
        <v>354</v>
      </c>
      <c r="Q145" t="s">
        <v>24</v>
      </c>
      <c r="R145" t="s">
        <v>46</v>
      </c>
      <c r="S145" t="s">
        <v>353</v>
      </c>
      <c r="T145">
        <v>8.34</v>
      </c>
      <c r="U145">
        <f>T145*F145</f>
        <v>33.36</v>
      </c>
      <c r="V145">
        <v>4.17</v>
      </c>
      <c r="W145">
        <v>2.64</v>
      </c>
      <c r="X145">
        <f>U145-(F145*V145)-W145</f>
        <v>14.04</v>
      </c>
    </row>
    <row r="146" spans="1:24" ht="12.75" customHeight="1" x14ac:dyDescent="0.2">
      <c r="A146">
        <v>24498</v>
      </c>
      <c r="B146">
        <v>85858</v>
      </c>
      <c r="C146" t="s">
        <v>51</v>
      </c>
      <c r="D146">
        <v>258</v>
      </c>
      <c r="E146" t="s">
        <v>175</v>
      </c>
      <c r="F146">
        <v>3</v>
      </c>
      <c r="G146" t="s">
        <v>355</v>
      </c>
      <c r="H146" t="s">
        <v>28</v>
      </c>
      <c r="I146" t="s">
        <v>131</v>
      </c>
      <c r="J146">
        <v>33772</v>
      </c>
      <c r="K146" s="25">
        <v>42008</v>
      </c>
      <c r="L146" t="s">
        <v>44</v>
      </c>
      <c r="M146" t="s">
        <v>109</v>
      </c>
      <c r="N146" t="s">
        <v>357</v>
      </c>
      <c r="O146" s="25">
        <v>42006</v>
      </c>
      <c r="P146" t="s">
        <v>358</v>
      </c>
      <c r="Q146" t="s">
        <v>72</v>
      </c>
      <c r="R146" t="s">
        <v>46</v>
      </c>
      <c r="S146" t="s">
        <v>356</v>
      </c>
      <c r="T146">
        <v>17.48</v>
      </c>
      <c r="U146">
        <f>T146*F146</f>
        <v>52.44</v>
      </c>
      <c r="V146">
        <v>10.488</v>
      </c>
      <c r="W146">
        <v>1.99</v>
      </c>
      <c r="X146">
        <f>U146-(F146*V146)-W146</f>
        <v>18.986000000000001</v>
      </c>
    </row>
    <row r="147" spans="1:24" ht="12.75" customHeight="1" x14ac:dyDescent="0.2">
      <c r="A147">
        <v>18011</v>
      </c>
      <c r="B147">
        <v>85857</v>
      </c>
      <c r="C147" t="s">
        <v>101</v>
      </c>
      <c r="D147">
        <v>259</v>
      </c>
      <c r="E147" t="s">
        <v>25</v>
      </c>
      <c r="F147">
        <v>10</v>
      </c>
      <c r="G147" t="s">
        <v>359</v>
      </c>
      <c r="H147" t="s">
        <v>28</v>
      </c>
      <c r="I147" t="s">
        <v>29</v>
      </c>
      <c r="J147">
        <v>87505</v>
      </c>
      <c r="K147" s="25">
        <v>42023</v>
      </c>
      <c r="L147" t="s">
        <v>44</v>
      </c>
      <c r="M147" t="s">
        <v>109</v>
      </c>
      <c r="N147" t="s">
        <v>361</v>
      </c>
      <c r="O147" s="25">
        <v>42023</v>
      </c>
      <c r="P147" t="s">
        <v>362</v>
      </c>
      <c r="Q147" t="s">
        <v>24</v>
      </c>
      <c r="R147" t="s">
        <v>26</v>
      </c>
      <c r="S147" t="s">
        <v>360</v>
      </c>
      <c r="T147">
        <v>2.88</v>
      </c>
      <c r="U147">
        <f>T147*F147</f>
        <v>28.799999999999997</v>
      </c>
      <c r="V147">
        <v>1.44</v>
      </c>
      <c r="W147">
        <v>0.7</v>
      </c>
      <c r="X147">
        <f>U147-(F147*V147)-W147</f>
        <v>13.7</v>
      </c>
    </row>
    <row r="148" spans="1:24" ht="12.75" customHeight="1" x14ac:dyDescent="0.2">
      <c r="A148">
        <v>22370</v>
      </c>
      <c r="B148">
        <v>86297</v>
      </c>
      <c r="C148" t="s">
        <v>20</v>
      </c>
      <c r="D148">
        <v>263</v>
      </c>
      <c r="E148" t="s">
        <v>147</v>
      </c>
      <c r="F148">
        <v>9</v>
      </c>
      <c r="G148" t="s">
        <v>363</v>
      </c>
      <c r="H148" t="s">
        <v>28</v>
      </c>
      <c r="I148" t="s">
        <v>48</v>
      </c>
      <c r="J148">
        <v>44106</v>
      </c>
      <c r="K148" s="25">
        <v>42027</v>
      </c>
      <c r="L148" t="s">
        <v>34</v>
      </c>
      <c r="M148" t="s">
        <v>53</v>
      </c>
      <c r="N148" t="s">
        <v>149</v>
      </c>
      <c r="O148" s="25">
        <v>42025</v>
      </c>
      <c r="P148" t="s">
        <v>365</v>
      </c>
      <c r="Q148" t="s">
        <v>36</v>
      </c>
      <c r="R148" t="s">
        <v>116</v>
      </c>
      <c r="S148" t="s">
        <v>364</v>
      </c>
      <c r="T148">
        <v>31.76</v>
      </c>
      <c r="U148">
        <f>T148*F148</f>
        <v>285.84000000000003</v>
      </c>
      <c r="V148">
        <v>15.88</v>
      </c>
      <c r="W148">
        <v>45.51</v>
      </c>
      <c r="X148">
        <f>U148-(F148*V148)-W148</f>
        <v>97.410000000000025</v>
      </c>
    </row>
    <row r="149" spans="1:24" ht="12.75" customHeight="1" x14ac:dyDescent="0.2">
      <c r="A149">
        <v>20858</v>
      </c>
      <c r="B149">
        <v>90593</v>
      </c>
      <c r="C149" t="s">
        <v>32</v>
      </c>
      <c r="D149">
        <v>266</v>
      </c>
      <c r="E149" t="s">
        <v>175</v>
      </c>
      <c r="F149">
        <v>17</v>
      </c>
      <c r="G149" t="s">
        <v>366</v>
      </c>
      <c r="H149" t="s">
        <v>28</v>
      </c>
      <c r="I149" t="s">
        <v>56</v>
      </c>
      <c r="J149">
        <v>78207</v>
      </c>
      <c r="K149" s="25">
        <v>42144</v>
      </c>
      <c r="L149" t="s">
        <v>22</v>
      </c>
      <c r="M149" t="s">
        <v>23</v>
      </c>
      <c r="N149" t="s">
        <v>125</v>
      </c>
      <c r="O149" s="25">
        <v>42142</v>
      </c>
      <c r="P149" t="s">
        <v>368</v>
      </c>
      <c r="Q149" t="s">
        <v>72</v>
      </c>
      <c r="R149" t="s">
        <v>54</v>
      </c>
      <c r="S149" t="s">
        <v>367</v>
      </c>
      <c r="T149">
        <v>73.98</v>
      </c>
      <c r="U149">
        <f>T149*F149</f>
        <v>1257.6600000000001</v>
      </c>
      <c r="V149">
        <v>44.387999999999998</v>
      </c>
      <c r="W149">
        <v>12.14</v>
      </c>
      <c r="X149">
        <f>U149-(F149*V149)-W149</f>
        <v>490.92400000000009</v>
      </c>
    </row>
    <row r="150" spans="1:24" ht="12.75" customHeight="1" x14ac:dyDescent="0.2">
      <c r="A150">
        <v>19823</v>
      </c>
      <c r="B150">
        <v>90594</v>
      </c>
      <c r="C150" t="s">
        <v>51</v>
      </c>
      <c r="D150">
        <v>266</v>
      </c>
      <c r="E150" t="s">
        <v>88</v>
      </c>
      <c r="F150">
        <v>10</v>
      </c>
      <c r="G150" t="s">
        <v>366</v>
      </c>
      <c r="H150" t="s">
        <v>28</v>
      </c>
      <c r="I150" t="s">
        <v>56</v>
      </c>
      <c r="J150">
        <v>78207</v>
      </c>
      <c r="K150" s="25">
        <v>42140</v>
      </c>
      <c r="L150" t="s">
        <v>44</v>
      </c>
      <c r="M150" t="s">
        <v>23</v>
      </c>
      <c r="N150" t="s">
        <v>125</v>
      </c>
      <c r="O150" s="25">
        <v>42139</v>
      </c>
      <c r="P150" t="s">
        <v>368</v>
      </c>
      <c r="Q150" t="s">
        <v>24</v>
      </c>
      <c r="R150" t="s">
        <v>54</v>
      </c>
      <c r="S150" t="s">
        <v>369</v>
      </c>
      <c r="T150">
        <v>6.48</v>
      </c>
      <c r="U150">
        <f>T150*F150</f>
        <v>64.800000000000011</v>
      </c>
      <c r="V150">
        <v>3.24</v>
      </c>
      <c r="W150">
        <v>7.03</v>
      </c>
      <c r="X150">
        <f>U150-(F150*V150)-W150</f>
        <v>25.370000000000005</v>
      </c>
    </row>
    <row r="151" spans="1:24" ht="12.75" customHeight="1" x14ac:dyDescent="0.2">
      <c r="A151">
        <v>19824</v>
      </c>
      <c r="B151">
        <v>90594</v>
      </c>
      <c r="C151" t="s">
        <v>51</v>
      </c>
      <c r="D151">
        <v>266</v>
      </c>
      <c r="E151" t="s">
        <v>136</v>
      </c>
      <c r="F151">
        <v>33</v>
      </c>
      <c r="G151" t="s">
        <v>366</v>
      </c>
      <c r="H151" t="s">
        <v>28</v>
      </c>
      <c r="I151" t="s">
        <v>56</v>
      </c>
      <c r="J151">
        <v>78207</v>
      </c>
      <c r="K151" s="25">
        <v>42140</v>
      </c>
      <c r="L151" t="s">
        <v>44</v>
      </c>
      <c r="M151" t="s">
        <v>23</v>
      </c>
      <c r="N151" t="s">
        <v>125</v>
      </c>
      <c r="O151" s="25">
        <v>42139</v>
      </c>
      <c r="P151" t="s">
        <v>368</v>
      </c>
      <c r="Q151" t="s">
        <v>24</v>
      </c>
      <c r="R151" t="s">
        <v>231</v>
      </c>
      <c r="S151" t="s">
        <v>370</v>
      </c>
      <c r="T151">
        <v>20.34</v>
      </c>
      <c r="U151">
        <f>T151*F151</f>
        <v>671.22</v>
      </c>
      <c r="V151">
        <v>10.17</v>
      </c>
      <c r="W151">
        <v>35</v>
      </c>
      <c r="X151">
        <f>U151-(F151*V151)-W151</f>
        <v>300.61</v>
      </c>
    </row>
    <row r="152" spans="1:24" x14ac:dyDescent="0.2">
      <c r="A152">
        <v>18770</v>
      </c>
      <c r="B152">
        <v>88941</v>
      </c>
      <c r="C152" t="s">
        <v>101</v>
      </c>
      <c r="D152">
        <v>268</v>
      </c>
      <c r="E152" t="s">
        <v>64</v>
      </c>
      <c r="F152">
        <v>3</v>
      </c>
      <c r="G152" t="s">
        <v>371</v>
      </c>
      <c r="H152" t="s">
        <v>28</v>
      </c>
      <c r="I152" t="s">
        <v>29</v>
      </c>
      <c r="J152">
        <v>86001</v>
      </c>
      <c r="K152" s="25">
        <v>42106</v>
      </c>
      <c r="L152" t="s">
        <v>44</v>
      </c>
      <c r="M152" t="s">
        <v>35</v>
      </c>
      <c r="N152" t="s">
        <v>373</v>
      </c>
      <c r="O152" s="25">
        <v>42101</v>
      </c>
      <c r="P152" t="s">
        <v>374</v>
      </c>
      <c r="Q152" t="s">
        <v>24</v>
      </c>
      <c r="R152" t="s">
        <v>54</v>
      </c>
      <c r="S152" t="s">
        <v>372</v>
      </c>
      <c r="T152">
        <v>5.58</v>
      </c>
      <c r="U152">
        <f>T152*F152</f>
        <v>16.740000000000002</v>
      </c>
      <c r="V152">
        <v>2.79</v>
      </c>
      <c r="W152">
        <v>5.3</v>
      </c>
      <c r="X152">
        <f>U152-(F152*V152)-W152</f>
        <v>3.0700000000000012</v>
      </c>
    </row>
    <row r="153" spans="1:24" x14ac:dyDescent="0.2">
      <c r="A153">
        <v>18771</v>
      </c>
      <c r="B153">
        <v>88941</v>
      </c>
      <c r="C153" t="s">
        <v>101</v>
      </c>
      <c r="D153">
        <v>268</v>
      </c>
      <c r="E153" t="s">
        <v>45</v>
      </c>
      <c r="F153">
        <v>5</v>
      </c>
      <c r="G153" t="s">
        <v>371</v>
      </c>
      <c r="H153" t="s">
        <v>28</v>
      </c>
      <c r="I153" t="s">
        <v>29</v>
      </c>
      <c r="J153">
        <v>86001</v>
      </c>
      <c r="K153" s="25">
        <v>42108</v>
      </c>
      <c r="L153" t="s">
        <v>44</v>
      </c>
      <c r="M153" t="s">
        <v>35</v>
      </c>
      <c r="N153" t="s">
        <v>373</v>
      </c>
      <c r="O153" s="25">
        <v>42101</v>
      </c>
      <c r="P153" t="s">
        <v>374</v>
      </c>
      <c r="Q153" t="s">
        <v>36</v>
      </c>
      <c r="R153" t="s">
        <v>54</v>
      </c>
      <c r="S153" t="s">
        <v>375</v>
      </c>
      <c r="T153">
        <v>40.89</v>
      </c>
      <c r="U153">
        <f>T153*F153</f>
        <v>204.45</v>
      </c>
      <c r="V153">
        <v>20.445</v>
      </c>
      <c r="W153">
        <v>18.98</v>
      </c>
      <c r="X153">
        <f>U153-(F153*V153)-W153</f>
        <v>83.24499999999999</v>
      </c>
    </row>
    <row r="154" spans="1:24" x14ac:dyDescent="0.2">
      <c r="A154">
        <v>23059</v>
      </c>
      <c r="B154">
        <v>88942</v>
      </c>
      <c r="C154" t="s">
        <v>101</v>
      </c>
      <c r="D154">
        <v>269</v>
      </c>
      <c r="E154" t="s">
        <v>64</v>
      </c>
      <c r="F154">
        <v>6</v>
      </c>
      <c r="G154" t="s">
        <v>376</v>
      </c>
      <c r="H154" t="s">
        <v>28</v>
      </c>
      <c r="I154" t="s">
        <v>29</v>
      </c>
      <c r="J154">
        <v>85234</v>
      </c>
      <c r="K154" s="25">
        <v>42165</v>
      </c>
      <c r="L154" t="s">
        <v>44</v>
      </c>
      <c r="M154" t="s">
        <v>35</v>
      </c>
      <c r="N154" t="s">
        <v>373</v>
      </c>
      <c r="O154" s="25">
        <v>42160</v>
      </c>
      <c r="P154" t="s">
        <v>377</v>
      </c>
      <c r="Q154" t="s">
        <v>24</v>
      </c>
      <c r="R154" t="s">
        <v>54</v>
      </c>
      <c r="S154" t="s">
        <v>68</v>
      </c>
      <c r="T154">
        <v>35.94</v>
      </c>
      <c r="U154">
        <f>T154*F154</f>
        <v>215.64</v>
      </c>
      <c r="V154">
        <v>17.97</v>
      </c>
      <c r="W154">
        <v>6.66</v>
      </c>
      <c r="X154">
        <f>U154-(F154*V154)-W154</f>
        <v>101.16</v>
      </c>
    </row>
    <row r="155" spans="1:24" x14ac:dyDescent="0.2">
      <c r="A155">
        <v>23060</v>
      </c>
      <c r="B155">
        <v>88942</v>
      </c>
      <c r="C155" t="s">
        <v>101</v>
      </c>
      <c r="D155">
        <v>269</v>
      </c>
      <c r="E155" t="s">
        <v>45</v>
      </c>
      <c r="F155">
        <v>7</v>
      </c>
      <c r="G155" t="s">
        <v>376</v>
      </c>
      <c r="H155" t="s">
        <v>28</v>
      </c>
      <c r="I155" t="s">
        <v>29</v>
      </c>
      <c r="J155">
        <v>85234</v>
      </c>
      <c r="K155" s="25">
        <v>42167</v>
      </c>
      <c r="L155" t="s">
        <v>44</v>
      </c>
      <c r="M155" t="s">
        <v>35</v>
      </c>
      <c r="N155" t="s">
        <v>373</v>
      </c>
      <c r="O155" s="25">
        <v>42160</v>
      </c>
      <c r="P155" t="s">
        <v>377</v>
      </c>
      <c r="Q155" t="s">
        <v>36</v>
      </c>
      <c r="R155" t="s">
        <v>81</v>
      </c>
      <c r="S155" t="s">
        <v>378</v>
      </c>
      <c r="T155">
        <v>170.98</v>
      </c>
      <c r="U155">
        <f>T155*F155</f>
        <v>1196.8599999999999</v>
      </c>
      <c r="V155">
        <v>85.49</v>
      </c>
      <c r="W155">
        <v>13.99</v>
      </c>
      <c r="X155">
        <f>U155-(F155*V155)-W155</f>
        <v>584.43999999999994</v>
      </c>
    </row>
    <row r="156" spans="1:24" x14ac:dyDescent="0.2">
      <c r="A156">
        <v>23061</v>
      </c>
      <c r="B156">
        <v>88942</v>
      </c>
      <c r="C156" t="s">
        <v>101</v>
      </c>
      <c r="D156">
        <v>269</v>
      </c>
      <c r="E156" t="s">
        <v>88</v>
      </c>
      <c r="F156">
        <v>9</v>
      </c>
      <c r="G156" t="s">
        <v>376</v>
      </c>
      <c r="H156" t="s">
        <v>28</v>
      </c>
      <c r="I156" t="s">
        <v>29</v>
      </c>
      <c r="J156">
        <v>85234</v>
      </c>
      <c r="K156" s="25">
        <v>42162</v>
      </c>
      <c r="L156" t="s">
        <v>44</v>
      </c>
      <c r="M156" t="s">
        <v>35</v>
      </c>
      <c r="N156" t="s">
        <v>373</v>
      </c>
      <c r="O156" s="25">
        <v>42160</v>
      </c>
      <c r="P156" t="s">
        <v>377</v>
      </c>
      <c r="Q156" t="s">
        <v>24</v>
      </c>
      <c r="R156" t="s">
        <v>54</v>
      </c>
      <c r="S156" t="s">
        <v>379</v>
      </c>
      <c r="T156">
        <v>4.9800000000000004</v>
      </c>
      <c r="U156">
        <f>T156*F156</f>
        <v>44.820000000000007</v>
      </c>
      <c r="V156">
        <v>2.4900000000000002</v>
      </c>
      <c r="W156">
        <v>7.44</v>
      </c>
      <c r="X156">
        <f>U156-(F156*V156)-W156</f>
        <v>14.970000000000002</v>
      </c>
    </row>
    <row r="157" spans="1:24" ht="12.75" customHeight="1" x14ac:dyDescent="0.2">
      <c r="A157">
        <v>19515</v>
      </c>
      <c r="B157">
        <v>88940</v>
      </c>
      <c r="C157" t="s">
        <v>51</v>
      </c>
      <c r="D157">
        <v>271</v>
      </c>
      <c r="E157" t="s">
        <v>80</v>
      </c>
      <c r="F157">
        <v>12</v>
      </c>
      <c r="G157" t="s">
        <v>380</v>
      </c>
      <c r="H157" t="s">
        <v>28</v>
      </c>
      <c r="I157" t="s">
        <v>131</v>
      </c>
      <c r="J157">
        <v>30297</v>
      </c>
      <c r="K157" s="25">
        <v>42094</v>
      </c>
      <c r="L157" t="s">
        <v>34</v>
      </c>
      <c r="M157" t="s">
        <v>53</v>
      </c>
      <c r="N157" t="s">
        <v>382</v>
      </c>
      <c r="O157" s="25">
        <v>42093</v>
      </c>
      <c r="P157" t="s">
        <v>383</v>
      </c>
      <c r="Q157" t="s">
        <v>72</v>
      </c>
      <c r="R157" t="s">
        <v>116</v>
      </c>
      <c r="S157" t="s">
        <v>381</v>
      </c>
      <c r="T157">
        <v>80.97</v>
      </c>
      <c r="U157">
        <f>T157*F157</f>
        <v>971.64</v>
      </c>
      <c r="V157">
        <v>48.582000000000001</v>
      </c>
      <c r="W157">
        <v>30.06</v>
      </c>
      <c r="X157">
        <f>U157-(F157*V157)-W157</f>
        <v>358.59599999999995</v>
      </c>
    </row>
    <row r="158" spans="1:24" ht="12.75" customHeight="1" x14ac:dyDescent="0.2">
      <c r="A158">
        <v>770</v>
      </c>
      <c r="B158">
        <v>5509</v>
      </c>
      <c r="C158" t="s">
        <v>101</v>
      </c>
      <c r="D158">
        <v>272</v>
      </c>
      <c r="E158" t="s">
        <v>64</v>
      </c>
      <c r="F158">
        <v>11</v>
      </c>
      <c r="G158" t="s">
        <v>384</v>
      </c>
      <c r="H158" t="s">
        <v>28</v>
      </c>
      <c r="I158" t="s">
        <v>131</v>
      </c>
      <c r="J158">
        <v>28204</v>
      </c>
      <c r="K158" s="25">
        <v>42106</v>
      </c>
      <c r="L158" t="s">
        <v>44</v>
      </c>
      <c r="M158" t="s">
        <v>35</v>
      </c>
      <c r="N158" t="s">
        <v>317</v>
      </c>
      <c r="O158" s="25">
        <v>42101</v>
      </c>
      <c r="P158" t="s">
        <v>385</v>
      </c>
      <c r="Q158" t="s">
        <v>24</v>
      </c>
      <c r="R158" t="s">
        <v>54</v>
      </c>
      <c r="S158" t="s">
        <v>372</v>
      </c>
      <c r="T158">
        <v>5.58</v>
      </c>
      <c r="U158">
        <f>T158*F158</f>
        <v>61.38</v>
      </c>
      <c r="V158">
        <v>2.79</v>
      </c>
      <c r="W158">
        <v>5.3</v>
      </c>
      <c r="X158">
        <f>U158-(F158*V158)-W158</f>
        <v>25.39</v>
      </c>
    </row>
    <row r="159" spans="1:24" ht="12.75" customHeight="1" x14ac:dyDescent="0.2">
      <c r="A159">
        <v>771</v>
      </c>
      <c r="B159">
        <v>5509</v>
      </c>
      <c r="C159" t="s">
        <v>101</v>
      </c>
      <c r="D159">
        <v>272</v>
      </c>
      <c r="E159" t="s">
        <v>45</v>
      </c>
      <c r="F159">
        <v>21</v>
      </c>
      <c r="G159" t="s">
        <v>384</v>
      </c>
      <c r="H159" t="s">
        <v>28</v>
      </c>
      <c r="I159" t="s">
        <v>131</v>
      </c>
      <c r="J159">
        <v>28204</v>
      </c>
      <c r="K159" s="25">
        <v>42108</v>
      </c>
      <c r="L159" t="s">
        <v>44</v>
      </c>
      <c r="M159" t="s">
        <v>35</v>
      </c>
      <c r="N159" t="s">
        <v>317</v>
      </c>
      <c r="O159" s="25">
        <v>42101</v>
      </c>
      <c r="P159" t="s">
        <v>385</v>
      </c>
      <c r="Q159" t="s">
        <v>36</v>
      </c>
      <c r="R159" t="s">
        <v>54</v>
      </c>
      <c r="S159" t="s">
        <v>375</v>
      </c>
      <c r="T159">
        <v>40.89</v>
      </c>
      <c r="U159">
        <f>T159*F159</f>
        <v>858.69</v>
      </c>
      <c r="V159">
        <v>20.445</v>
      </c>
      <c r="W159">
        <v>18.98</v>
      </c>
      <c r="X159">
        <f>U159-(F159*V159)-W159</f>
        <v>410.36500000000001</v>
      </c>
    </row>
    <row r="160" spans="1:24" ht="12.75" customHeight="1" x14ac:dyDescent="0.2">
      <c r="A160">
        <v>5059</v>
      </c>
      <c r="B160">
        <v>36069</v>
      </c>
      <c r="C160" t="s">
        <v>101</v>
      </c>
      <c r="D160">
        <v>272</v>
      </c>
      <c r="E160" t="s">
        <v>64</v>
      </c>
      <c r="F160">
        <v>24</v>
      </c>
      <c r="G160" t="s">
        <v>384</v>
      </c>
      <c r="H160" t="s">
        <v>28</v>
      </c>
      <c r="I160" t="s">
        <v>131</v>
      </c>
      <c r="J160">
        <v>28204</v>
      </c>
      <c r="K160" s="25">
        <v>42165</v>
      </c>
      <c r="L160" t="s">
        <v>44</v>
      </c>
      <c r="M160" t="s">
        <v>35</v>
      </c>
      <c r="N160" t="s">
        <v>317</v>
      </c>
      <c r="O160" s="25">
        <v>42160</v>
      </c>
      <c r="P160" t="s">
        <v>385</v>
      </c>
      <c r="Q160" t="s">
        <v>24</v>
      </c>
      <c r="R160" t="s">
        <v>54</v>
      </c>
      <c r="S160" t="s">
        <v>68</v>
      </c>
      <c r="T160">
        <v>35.94</v>
      </c>
      <c r="U160">
        <f>T160*F160</f>
        <v>862.56</v>
      </c>
      <c r="V160">
        <v>17.97</v>
      </c>
      <c r="W160">
        <v>6.66</v>
      </c>
      <c r="X160">
        <f>U160-(F160*V160)-W160</f>
        <v>424.61999999999995</v>
      </c>
    </row>
    <row r="161" spans="1:24" ht="12.75" customHeight="1" x14ac:dyDescent="0.2">
      <c r="A161">
        <v>5061</v>
      </c>
      <c r="B161">
        <v>36069</v>
      </c>
      <c r="C161" t="s">
        <v>101</v>
      </c>
      <c r="D161">
        <v>272</v>
      </c>
      <c r="E161" t="s">
        <v>88</v>
      </c>
      <c r="F161">
        <v>37</v>
      </c>
      <c r="G161" t="s">
        <v>384</v>
      </c>
      <c r="H161" t="s">
        <v>28</v>
      </c>
      <c r="I161" t="s">
        <v>131</v>
      </c>
      <c r="J161">
        <v>28204</v>
      </c>
      <c r="K161" s="25">
        <v>42162</v>
      </c>
      <c r="L161" t="s">
        <v>44</v>
      </c>
      <c r="M161" t="s">
        <v>35</v>
      </c>
      <c r="N161" t="s">
        <v>317</v>
      </c>
      <c r="O161" s="25">
        <v>42160</v>
      </c>
      <c r="P161" t="s">
        <v>385</v>
      </c>
      <c r="Q161" t="s">
        <v>24</v>
      </c>
      <c r="R161" t="s">
        <v>54</v>
      </c>
      <c r="S161" t="s">
        <v>379</v>
      </c>
      <c r="T161">
        <v>4.9800000000000004</v>
      </c>
      <c r="U161">
        <f>T161*F161</f>
        <v>184.26000000000002</v>
      </c>
      <c r="V161">
        <v>2.4900000000000002</v>
      </c>
      <c r="W161">
        <v>7.44</v>
      </c>
      <c r="X161">
        <f>U161-(F161*V161)-W161</f>
        <v>84.690000000000012</v>
      </c>
    </row>
    <row r="162" spans="1:24" ht="12.75" customHeight="1" x14ac:dyDescent="0.2">
      <c r="A162">
        <v>22180</v>
      </c>
      <c r="B162">
        <v>89292</v>
      </c>
      <c r="C162" t="s">
        <v>32</v>
      </c>
      <c r="D162">
        <v>275</v>
      </c>
      <c r="E162" t="s">
        <v>104</v>
      </c>
      <c r="F162">
        <v>4</v>
      </c>
      <c r="G162" t="s">
        <v>386</v>
      </c>
      <c r="H162" t="s">
        <v>28</v>
      </c>
      <c r="I162" t="s">
        <v>48</v>
      </c>
      <c r="J162">
        <v>6824</v>
      </c>
      <c r="K162" s="25">
        <v>42029</v>
      </c>
      <c r="L162" t="s">
        <v>44</v>
      </c>
      <c r="M162" t="s">
        <v>23</v>
      </c>
      <c r="N162" t="s">
        <v>223</v>
      </c>
      <c r="O162" s="25">
        <v>42028</v>
      </c>
      <c r="P162" t="s">
        <v>388</v>
      </c>
      <c r="Q162" t="s">
        <v>24</v>
      </c>
      <c r="R162" t="s">
        <v>54</v>
      </c>
      <c r="S162" t="s">
        <v>387</v>
      </c>
      <c r="T162">
        <v>15.28</v>
      </c>
      <c r="U162">
        <f>T162*F162</f>
        <v>61.12</v>
      </c>
      <c r="V162">
        <v>7.64</v>
      </c>
      <c r="W162">
        <v>10.91</v>
      </c>
      <c r="X162">
        <f>U162-(F162*V162)-W162</f>
        <v>19.649999999999999</v>
      </c>
    </row>
    <row r="163" spans="1:24" ht="12.75" customHeight="1" x14ac:dyDescent="0.2">
      <c r="A163">
        <v>23504</v>
      </c>
      <c r="B163">
        <v>89291</v>
      </c>
      <c r="C163" t="s">
        <v>42</v>
      </c>
      <c r="D163">
        <v>276</v>
      </c>
      <c r="E163" t="s">
        <v>61</v>
      </c>
      <c r="F163">
        <v>3</v>
      </c>
      <c r="G163" t="s">
        <v>389</v>
      </c>
      <c r="H163" t="s">
        <v>28</v>
      </c>
      <c r="I163" t="s">
        <v>48</v>
      </c>
      <c r="J163">
        <v>6111</v>
      </c>
      <c r="K163" s="25">
        <v>42146</v>
      </c>
      <c r="L163" t="s">
        <v>22</v>
      </c>
      <c r="M163" t="s">
        <v>23</v>
      </c>
      <c r="N163" t="s">
        <v>223</v>
      </c>
      <c r="O163" s="25">
        <v>42145</v>
      </c>
      <c r="P163" t="s">
        <v>391</v>
      </c>
      <c r="Q163" t="s">
        <v>24</v>
      </c>
      <c r="R163" t="s">
        <v>26</v>
      </c>
      <c r="S163" t="s">
        <v>390</v>
      </c>
      <c r="T163">
        <v>1.98</v>
      </c>
      <c r="U163">
        <f>T163*F163</f>
        <v>5.9399999999999995</v>
      </c>
      <c r="V163">
        <v>0.99</v>
      </c>
      <c r="W163">
        <v>0.7</v>
      </c>
      <c r="X163">
        <f>U163-(F163*V163)-W163</f>
        <v>2.2699999999999996</v>
      </c>
    </row>
    <row r="164" spans="1:24" ht="12.75" customHeight="1" x14ac:dyDescent="0.2">
      <c r="A164">
        <v>23503</v>
      </c>
      <c r="B164">
        <v>89291</v>
      </c>
      <c r="C164" t="s">
        <v>42</v>
      </c>
      <c r="D164">
        <v>282</v>
      </c>
      <c r="E164" t="s">
        <v>73</v>
      </c>
      <c r="F164">
        <v>9</v>
      </c>
      <c r="G164" t="s">
        <v>392</v>
      </c>
      <c r="H164" t="s">
        <v>28</v>
      </c>
      <c r="I164" t="s">
        <v>48</v>
      </c>
      <c r="J164">
        <v>7109</v>
      </c>
      <c r="K164" s="25">
        <v>42146</v>
      </c>
      <c r="L164" t="s">
        <v>44</v>
      </c>
      <c r="M164" t="s">
        <v>23</v>
      </c>
      <c r="N164" t="s">
        <v>49</v>
      </c>
      <c r="O164" s="25">
        <v>42145</v>
      </c>
      <c r="P164" t="s">
        <v>394</v>
      </c>
      <c r="Q164" t="s">
        <v>72</v>
      </c>
      <c r="R164" t="s">
        <v>46</v>
      </c>
      <c r="S164" t="s">
        <v>393</v>
      </c>
      <c r="T164">
        <v>55.99</v>
      </c>
      <c r="U164">
        <f>T164*F164</f>
        <v>503.91</v>
      </c>
      <c r="V164">
        <v>33.594000000000001</v>
      </c>
      <c r="W164">
        <v>5</v>
      </c>
      <c r="X164">
        <f>U164-(F164*V164)-W164</f>
        <v>196.56400000000002</v>
      </c>
    </row>
    <row r="165" spans="1:24" ht="12.75" customHeight="1" x14ac:dyDescent="0.2">
      <c r="A165">
        <v>24512</v>
      </c>
      <c r="B165">
        <v>89293</v>
      </c>
      <c r="C165" t="s">
        <v>20</v>
      </c>
      <c r="D165">
        <v>283</v>
      </c>
      <c r="E165" t="s">
        <v>25</v>
      </c>
      <c r="F165">
        <v>11</v>
      </c>
      <c r="G165" t="s">
        <v>395</v>
      </c>
      <c r="H165" t="s">
        <v>28</v>
      </c>
      <c r="I165" t="s">
        <v>48</v>
      </c>
      <c r="J165">
        <v>7101</v>
      </c>
      <c r="K165" s="25">
        <v>42173</v>
      </c>
      <c r="L165" t="s">
        <v>44</v>
      </c>
      <c r="M165" t="s">
        <v>23</v>
      </c>
      <c r="N165" t="s">
        <v>49</v>
      </c>
      <c r="O165" s="25">
        <v>42172</v>
      </c>
      <c r="P165" t="s">
        <v>396</v>
      </c>
      <c r="Q165" t="s">
        <v>24</v>
      </c>
      <c r="R165" t="s">
        <v>26</v>
      </c>
      <c r="S165" t="s">
        <v>91</v>
      </c>
      <c r="T165">
        <v>1.68</v>
      </c>
      <c r="U165">
        <f>T165*F165</f>
        <v>18.48</v>
      </c>
      <c r="V165">
        <v>0.84</v>
      </c>
      <c r="W165">
        <v>1.57</v>
      </c>
      <c r="X165">
        <f>U165-(F165*V165)-W165</f>
        <v>7.67</v>
      </c>
    </row>
    <row r="166" spans="1:24" ht="12.75" customHeight="1" x14ac:dyDescent="0.2">
      <c r="A166">
        <v>19168</v>
      </c>
      <c r="B166">
        <v>89761</v>
      </c>
      <c r="C166" t="s">
        <v>101</v>
      </c>
      <c r="D166">
        <v>286</v>
      </c>
      <c r="E166" t="s">
        <v>104</v>
      </c>
      <c r="F166">
        <v>9</v>
      </c>
      <c r="G166" t="s">
        <v>397</v>
      </c>
      <c r="H166" t="s">
        <v>28</v>
      </c>
      <c r="I166" t="s">
        <v>56</v>
      </c>
      <c r="J166">
        <v>66203</v>
      </c>
      <c r="K166" s="25">
        <v>42176</v>
      </c>
      <c r="L166" t="s">
        <v>44</v>
      </c>
      <c r="M166" t="s">
        <v>53</v>
      </c>
      <c r="N166" t="s">
        <v>178</v>
      </c>
      <c r="O166" s="25">
        <v>42172</v>
      </c>
      <c r="P166" t="s">
        <v>399</v>
      </c>
      <c r="Q166" t="s">
        <v>24</v>
      </c>
      <c r="R166" t="s">
        <v>54</v>
      </c>
      <c r="S166" t="s">
        <v>398</v>
      </c>
      <c r="T166">
        <v>4.13</v>
      </c>
      <c r="U166">
        <f>T166*F166</f>
        <v>37.17</v>
      </c>
      <c r="V166">
        <v>2.0649999999999999</v>
      </c>
      <c r="W166">
        <v>5.34</v>
      </c>
      <c r="X166">
        <f>U166-(F166*V166)-W166</f>
        <v>13.245000000000001</v>
      </c>
    </row>
    <row r="167" spans="1:24" ht="12.75" customHeight="1" x14ac:dyDescent="0.2">
      <c r="A167">
        <v>19169</v>
      </c>
      <c r="B167">
        <v>89761</v>
      </c>
      <c r="C167" t="s">
        <v>101</v>
      </c>
      <c r="D167">
        <v>286</v>
      </c>
      <c r="E167" t="s">
        <v>186</v>
      </c>
      <c r="F167">
        <v>9</v>
      </c>
      <c r="G167" t="s">
        <v>397</v>
      </c>
      <c r="H167" t="s">
        <v>28</v>
      </c>
      <c r="I167" t="s">
        <v>56</v>
      </c>
      <c r="J167">
        <v>66203</v>
      </c>
      <c r="K167" s="25">
        <v>42176</v>
      </c>
      <c r="L167" t="s">
        <v>34</v>
      </c>
      <c r="M167" t="s">
        <v>53</v>
      </c>
      <c r="N167" t="s">
        <v>178</v>
      </c>
      <c r="O167" s="25">
        <v>42172</v>
      </c>
      <c r="P167" t="s">
        <v>399</v>
      </c>
      <c r="Q167" t="s">
        <v>36</v>
      </c>
      <c r="R167" t="s">
        <v>116</v>
      </c>
      <c r="S167" t="s">
        <v>400</v>
      </c>
      <c r="T167">
        <v>130.97999999999999</v>
      </c>
      <c r="U167">
        <f>T167*F167</f>
        <v>1178.82</v>
      </c>
      <c r="V167">
        <v>65.489999999999995</v>
      </c>
      <c r="W167">
        <v>54.74</v>
      </c>
      <c r="X167">
        <f>U167-(F167*V167)-W167</f>
        <v>534.66999999999996</v>
      </c>
    </row>
    <row r="168" spans="1:24" ht="12.75" customHeight="1" x14ac:dyDescent="0.2">
      <c r="A168">
        <v>25624</v>
      </c>
      <c r="B168">
        <v>89762</v>
      </c>
      <c r="C168" t="s">
        <v>42</v>
      </c>
      <c r="D168">
        <v>288</v>
      </c>
      <c r="E168" t="s">
        <v>175</v>
      </c>
      <c r="F168">
        <v>7</v>
      </c>
      <c r="G168" t="s">
        <v>401</v>
      </c>
      <c r="H168" t="s">
        <v>28</v>
      </c>
      <c r="I168" t="s">
        <v>56</v>
      </c>
      <c r="J168">
        <v>67212</v>
      </c>
      <c r="K168" s="25">
        <v>42023</v>
      </c>
      <c r="L168" t="s">
        <v>44</v>
      </c>
      <c r="M168" t="s">
        <v>53</v>
      </c>
      <c r="N168" t="s">
        <v>178</v>
      </c>
      <c r="O168" s="25">
        <v>42020</v>
      </c>
      <c r="P168" t="s">
        <v>403</v>
      </c>
      <c r="Q168" t="s">
        <v>72</v>
      </c>
      <c r="R168" t="s">
        <v>46</v>
      </c>
      <c r="S168" t="s">
        <v>402</v>
      </c>
      <c r="T168">
        <v>28.48</v>
      </c>
      <c r="U168">
        <f>T168*F168</f>
        <v>199.36</v>
      </c>
      <c r="V168">
        <v>17.088000000000001</v>
      </c>
      <c r="W168">
        <v>1.99</v>
      </c>
      <c r="X168">
        <f>U168-(F168*V168)-W168</f>
        <v>77.754000000000005</v>
      </c>
    </row>
    <row r="169" spans="1:24" ht="12.75" customHeight="1" x14ac:dyDescent="0.2">
      <c r="A169">
        <v>25625</v>
      </c>
      <c r="B169">
        <v>89762</v>
      </c>
      <c r="C169" t="s">
        <v>42</v>
      </c>
      <c r="D169">
        <v>288</v>
      </c>
      <c r="E169" t="s">
        <v>73</v>
      </c>
      <c r="F169">
        <v>14</v>
      </c>
      <c r="G169" t="s">
        <v>401</v>
      </c>
      <c r="H169" t="s">
        <v>28</v>
      </c>
      <c r="I169" t="s">
        <v>56</v>
      </c>
      <c r="J169">
        <v>67212</v>
      </c>
      <c r="K169" s="25">
        <v>42022</v>
      </c>
      <c r="L169" t="s">
        <v>22</v>
      </c>
      <c r="M169" t="s">
        <v>53</v>
      </c>
      <c r="N169" t="s">
        <v>178</v>
      </c>
      <c r="O169" s="25">
        <v>42020</v>
      </c>
      <c r="P169" t="s">
        <v>403</v>
      </c>
      <c r="Q169" t="s">
        <v>72</v>
      </c>
      <c r="R169" t="s">
        <v>54</v>
      </c>
      <c r="S169" t="s">
        <v>404</v>
      </c>
      <c r="T169">
        <v>65.989999999999995</v>
      </c>
      <c r="U169">
        <f>T169*F169</f>
        <v>923.8599999999999</v>
      </c>
      <c r="V169">
        <v>39.593999999999994</v>
      </c>
      <c r="W169">
        <v>4.99</v>
      </c>
      <c r="X169">
        <f>U169-(F169*V169)-W169</f>
        <v>364.55399999999997</v>
      </c>
    </row>
    <row r="170" spans="1:24" ht="12.75" customHeight="1" x14ac:dyDescent="0.2">
      <c r="A170">
        <v>21223</v>
      </c>
      <c r="B170">
        <v>90837</v>
      </c>
      <c r="C170" t="s">
        <v>32</v>
      </c>
      <c r="D170">
        <v>290</v>
      </c>
      <c r="E170" t="s">
        <v>175</v>
      </c>
      <c r="F170">
        <v>20</v>
      </c>
      <c r="G170" t="s">
        <v>405</v>
      </c>
      <c r="H170" t="s">
        <v>28</v>
      </c>
      <c r="I170" t="s">
        <v>29</v>
      </c>
      <c r="J170">
        <v>80538</v>
      </c>
      <c r="K170" s="25">
        <v>42089</v>
      </c>
      <c r="L170" t="s">
        <v>44</v>
      </c>
      <c r="M170" t="s">
        <v>53</v>
      </c>
      <c r="N170" t="s">
        <v>250</v>
      </c>
      <c r="O170" s="25">
        <v>42088</v>
      </c>
      <c r="P170" t="s">
        <v>407</v>
      </c>
      <c r="Q170" t="s">
        <v>72</v>
      </c>
      <c r="R170" t="s">
        <v>46</v>
      </c>
      <c r="S170" t="s">
        <v>406</v>
      </c>
      <c r="T170">
        <v>4.9800000000000004</v>
      </c>
      <c r="U170">
        <f>T170*F170</f>
        <v>99.600000000000009</v>
      </c>
      <c r="V170">
        <v>2.988</v>
      </c>
      <c r="W170">
        <v>4.62</v>
      </c>
      <c r="X170">
        <f>U170-(F170*V170)-W170</f>
        <v>35.220000000000013</v>
      </c>
    </row>
    <row r="171" spans="1:24" ht="12.75" customHeight="1" x14ac:dyDescent="0.2">
      <c r="A171">
        <v>23302</v>
      </c>
      <c r="B171">
        <v>87057</v>
      </c>
      <c r="C171" t="s">
        <v>20</v>
      </c>
      <c r="D171">
        <v>306</v>
      </c>
      <c r="E171" t="s">
        <v>175</v>
      </c>
      <c r="F171">
        <v>8</v>
      </c>
      <c r="G171" t="s">
        <v>408</v>
      </c>
      <c r="H171" t="s">
        <v>28</v>
      </c>
      <c r="I171" t="s">
        <v>48</v>
      </c>
      <c r="J171">
        <v>21208</v>
      </c>
      <c r="K171" s="25">
        <v>42050</v>
      </c>
      <c r="L171" t="s">
        <v>44</v>
      </c>
      <c r="M171" t="s">
        <v>53</v>
      </c>
      <c r="N171" t="s">
        <v>410</v>
      </c>
      <c r="O171" s="25">
        <v>42049</v>
      </c>
      <c r="P171" t="s">
        <v>411</v>
      </c>
      <c r="Q171" t="s">
        <v>72</v>
      </c>
      <c r="R171" t="s">
        <v>46</v>
      </c>
      <c r="S171" t="s">
        <v>409</v>
      </c>
      <c r="T171">
        <v>8.33</v>
      </c>
      <c r="U171">
        <f>T171*F171</f>
        <v>66.64</v>
      </c>
      <c r="V171">
        <v>4.9980000000000002</v>
      </c>
      <c r="W171">
        <v>1.99</v>
      </c>
      <c r="X171">
        <f>U171-(F171*V171)-W171</f>
        <v>24.666</v>
      </c>
    </row>
    <row r="172" spans="1:24" ht="12.75" customHeight="1" x14ac:dyDescent="0.2">
      <c r="A172">
        <v>23303</v>
      </c>
      <c r="B172">
        <v>87057</v>
      </c>
      <c r="C172" t="s">
        <v>20</v>
      </c>
      <c r="D172">
        <v>306</v>
      </c>
      <c r="E172" t="s">
        <v>73</v>
      </c>
      <c r="F172">
        <v>17</v>
      </c>
      <c r="G172" t="s">
        <v>408</v>
      </c>
      <c r="H172" t="s">
        <v>28</v>
      </c>
      <c r="I172" t="s">
        <v>48</v>
      </c>
      <c r="J172">
        <v>21208</v>
      </c>
      <c r="K172" s="25">
        <v>42051</v>
      </c>
      <c r="L172" t="s">
        <v>44</v>
      </c>
      <c r="M172" t="s">
        <v>53</v>
      </c>
      <c r="N172" t="s">
        <v>410</v>
      </c>
      <c r="O172" s="25">
        <v>42049</v>
      </c>
      <c r="P172" t="s">
        <v>411</v>
      </c>
      <c r="Q172" t="s">
        <v>72</v>
      </c>
      <c r="R172" t="s">
        <v>26</v>
      </c>
      <c r="S172" t="s">
        <v>412</v>
      </c>
      <c r="T172">
        <v>85.99</v>
      </c>
      <c r="U172">
        <f>T172*F172</f>
        <v>1461.83</v>
      </c>
      <c r="V172">
        <v>51.593999999999994</v>
      </c>
      <c r="W172">
        <v>0.99</v>
      </c>
      <c r="X172">
        <f>U172-(F172*V172)-W172</f>
        <v>583.74199999999996</v>
      </c>
    </row>
    <row r="173" spans="1:24" ht="12.75" customHeight="1" x14ac:dyDescent="0.2">
      <c r="A173">
        <v>5302</v>
      </c>
      <c r="B173">
        <v>37760</v>
      </c>
      <c r="C173" t="s">
        <v>20</v>
      </c>
      <c r="D173">
        <v>308</v>
      </c>
      <c r="E173" t="s">
        <v>175</v>
      </c>
      <c r="F173">
        <v>32</v>
      </c>
      <c r="G173" t="s">
        <v>413</v>
      </c>
      <c r="H173" t="s">
        <v>28</v>
      </c>
      <c r="I173" t="s">
        <v>29</v>
      </c>
      <c r="J173">
        <v>98115</v>
      </c>
      <c r="K173" s="25">
        <v>42050</v>
      </c>
      <c r="L173" t="s">
        <v>44</v>
      </c>
      <c r="M173" t="s">
        <v>53</v>
      </c>
      <c r="N173" t="s">
        <v>30</v>
      </c>
      <c r="O173" s="25">
        <v>42049</v>
      </c>
      <c r="P173" t="s">
        <v>204</v>
      </c>
      <c r="Q173" t="s">
        <v>72</v>
      </c>
      <c r="R173" t="s">
        <v>46</v>
      </c>
      <c r="S173" t="s">
        <v>409</v>
      </c>
      <c r="T173">
        <v>8.33</v>
      </c>
      <c r="U173">
        <f>T173*F173</f>
        <v>266.56</v>
      </c>
      <c r="V173">
        <v>4.9980000000000002</v>
      </c>
      <c r="W173">
        <v>1.99</v>
      </c>
      <c r="X173">
        <f>U173-(F173*V173)-W173</f>
        <v>104.634</v>
      </c>
    </row>
    <row r="174" spans="1:24" ht="12.75" customHeight="1" x14ac:dyDescent="0.2">
      <c r="A174">
        <v>18853</v>
      </c>
      <c r="B174">
        <v>89166</v>
      </c>
      <c r="C174" t="s">
        <v>51</v>
      </c>
      <c r="D174">
        <v>314</v>
      </c>
      <c r="E174" t="s">
        <v>169</v>
      </c>
      <c r="F174">
        <v>2</v>
      </c>
      <c r="G174" t="s">
        <v>414</v>
      </c>
      <c r="H174" t="s">
        <v>28</v>
      </c>
      <c r="I174" t="s">
        <v>56</v>
      </c>
      <c r="J174">
        <v>60130</v>
      </c>
      <c r="K174" s="25">
        <v>42085</v>
      </c>
      <c r="L174" t="s">
        <v>44</v>
      </c>
      <c r="M174" t="s">
        <v>23</v>
      </c>
      <c r="N174" t="s">
        <v>173</v>
      </c>
      <c r="O174" s="25">
        <v>42083</v>
      </c>
      <c r="P174" t="s">
        <v>383</v>
      </c>
      <c r="Q174" t="s">
        <v>24</v>
      </c>
      <c r="R174" t="s">
        <v>81</v>
      </c>
      <c r="S174" t="s">
        <v>415</v>
      </c>
      <c r="T174">
        <v>1637.53</v>
      </c>
      <c r="U174">
        <f>T174*F174</f>
        <v>3275.06</v>
      </c>
      <c r="V174">
        <v>818.76499999999999</v>
      </c>
      <c r="W174">
        <v>24.49</v>
      </c>
      <c r="X174">
        <f>U174-(F174*V174)-W174</f>
        <v>1613.04</v>
      </c>
    </row>
    <row r="175" spans="1:24" ht="12.75" customHeight="1" x14ac:dyDescent="0.2">
      <c r="A175">
        <v>18852</v>
      </c>
      <c r="B175">
        <v>89166</v>
      </c>
      <c r="C175" t="s">
        <v>51</v>
      </c>
      <c r="D175">
        <v>315</v>
      </c>
      <c r="E175" t="s">
        <v>175</v>
      </c>
      <c r="F175">
        <v>2</v>
      </c>
      <c r="G175" t="s">
        <v>416</v>
      </c>
      <c r="H175" t="s">
        <v>28</v>
      </c>
      <c r="I175" t="s">
        <v>48</v>
      </c>
      <c r="J175">
        <v>1007</v>
      </c>
      <c r="K175" s="25">
        <v>42083</v>
      </c>
      <c r="L175" t="s">
        <v>44</v>
      </c>
      <c r="M175" t="s">
        <v>23</v>
      </c>
      <c r="N175" t="s">
        <v>188</v>
      </c>
      <c r="O175" s="25">
        <v>42083</v>
      </c>
      <c r="P175" t="s">
        <v>417</v>
      </c>
      <c r="Q175" t="s">
        <v>72</v>
      </c>
      <c r="R175" t="s">
        <v>54</v>
      </c>
      <c r="S175" t="s">
        <v>182</v>
      </c>
      <c r="T175">
        <v>19.98</v>
      </c>
      <c r="U175">
        <f>T175*F175</f>
        <v>39.96</v>
      </c>
      <c r="V175">
        <v>11.988</v>
      </c>
      <c r="W175">
        <v>4</v>
      </c>
      <c r="X175">
        <f>U175-(F175*V175)-W175</f>
        <v>11.984000000000002</v>
      </c>
    </row>
    <row r="176" spans="1:24" ht="12.75" customHeight="1" x14ac:dyDescent="0.2">
      <c r="A176">
        <v>18032</v>
      </c>
      <c r="B176">
        <v>86041</v>
      </c>
      <c r="C176" t="s">
        <v>32</v>
      </c>
      <c r="D176">
        <v>317</v>
      </c>
      <c r="E176" t="s">
        <v>45</v>
      </c>
      <c r="F176">
        <v>9</v>
      </c>
      <c r="G176" t="s">
        <v>418</v>
      </c>
      <c r="H176" t="s">
        <v>28</v>
      </c>
      <c r="I176" t="s">
        <v>29</v>
      </c>
      <c r="J176">
        <v>91945</v>
      </c>
      <c r="K176" s="25">
        <v>42173</v>
      </c>
      <c r="L176" t="s">
        <v>44</v>
      </c>
      <c r="M176" t="s">
        <v>23</v>
      </c>
      <c r="N176" t="s">
        <v>40</v>
      </c>
      <c r="O176" s="25">
        <v>42172</v>
      </c>
      <c r="P176" t="s">
        <v>420</v>
      </c>
      <c r="Q176" t="s">
        <v>36</v>
      </c>
      <c r="R176" t="s">
        <v>54</v>
      </c>
      <c r="S176" t="s">
        <v>419</v>
      </c>
      <c r="T176">
        <v>7.38</v>
      </c>
      <c r="U176">
        <f>T176*F176</f>
        <v>66.42</v>
      </c>
      <c r="V176">
        <v>3.69</v>
      </c>
      <c r="W176">
        <v>5.21</v>
      </c>
      <c r="X176">
        <f>U176-(F176*V176)-W176</f>
        <v>28</v>
      </c>
    </row>
    <row r="177" spans="1:24" ht="12.75" customHeight="1" x14ac:dyDescent="0.2">
      <c r="A177">
        <v>18033</v>
      </c>
      <c r="B177">
        <v>86041</v>
      </c>
      <c r="C177" t="s">
        <v>32</v>
      </c>
      <c r="D177">
        <v>317</v>
      </c>
      <c r="E177" t="s">
        <v>88</v>
      </c>
      <c r="F177">
        <v>17</v>
      </c>
      <c r="G177" t="s">
        <v>418</v>
      </c>
      <c r="H177" t="s">
        <v>28</v>
      </c>
      <c r="I177" t="s">
        <v>29</v>
      </c>
      <c r="J177">
        <v>91945</v>
      </c>
      <c r="K177" s="25">
        <v>42173</v>
      </c>
      <c r="L177" t="s">
        <v>44</v>
      </c>
      <c r="M177" t="s">
        <v>23</v>
      </c>
      <c r="N177" t="s">
        <v>40</v>
      </c>
      <c r="O177" s="25">
        <v>42172</v>
      </c>
      <c r="P177" t="s">
        <v>420</v>
      </c>
      <c r="Q177" t="s">
        <v>24</v>
      </c>
      <c r="R177" t="s">
        <v>54</v>
      </c>
      <c r="S177" t="s">
        <v>124</v>
      </c>
      <c r="T177">
        <v>5.98</v>
      </c>
      <c r="U177">
        <f>T177*F177</f>
        <v>101.66000000000001</v>
      </c>
      <c r="V177">
        <v>2.99</v>
      </c>
      <c r="W177">
        <v>5.15</v>
      </c>
      <c r="X177">
        <f>U177-(F177*V177)-W177</f>
        <v>45.680000000000007</v>
      </c>
    </row>
    <row r="178" spans="1:24" ht="12.75" customHeight="1" x14ac:dyDescent="0.2">
      <c r="A178">
        <v>18034</v>
      </c>
      <c r="B178">
        <v>86041</v>
      </c>
      <c r="C178" t="s">
        <v>32</v>
      </c>
      <c r="D178">
        <v>317</v>
      </c>
      <c r="E178" t="s">
        <v>136</v>
      </c>
      <c r="F178">
        <v>12</v>
      </c>
      <c r="G178" t="s">
        <v>418</v>
      </c>
      <c r="H178" t="s">
        <v>28</v>
      </c>
      <c r="I178" t="s">
        <v>29</v>
      </c>
      <c r="J178">
        <v>91945</v>
      </c>
      <c r="K178" s="25">
        <v>42173</v>
      </c>
      <c r="L178" t="s">
        <v>44</v>
      </c>
      <c r="M178" t="s">
        <v>23</v>
      </c>
      <c r="N178" t="s">
        <v>40</v>
      </c>
      <c r="O178" s="25">
        <v>42172</v>
      </c>
      <c r="P178" t="s">
        <v>420</v>
      </c>
      <c r="Q178" t="s">
        <v>24</v>
      </c>
      <c r="R178" t="s">
        <v>54</v>
      </c>
      <c r="S178" t="s">
        <v>421</v>
      </c>
      <c r="T178">
        <v>15.42</v>
      </c>
      <c r="U178">
        <f>T178*F178</f>
        <v>185.04</v>
      </c>
      <c r="V178">
        <v>7.71</v>
      </c>
      <c r="W178">
        <v>10.68</v>
      </c>
      <c r="X178">
        <f>U178-(F178*V178)-W178</f>
        <v>81.84</v>
      </c>
    </row>
    <row r="179" spans="1:24" ht="12.75" customHeight="1" x14ac:dyDescent="0.2">
      <c r="A179">
        <v>20641</v>
      </c>
      <c r="B179">
        <v>91057</v>
      </c>
      <c r="C179" t="s">
        <v>101</v>
      </c>
      <c r="D179">
        <v>321</v>
      </c>
      <c r="E179" t="s">
        <v>175</v>
      </c>
      <c r="F179">
        <v>11</v>
      </c>
      <c r="G179" t="s">
        <v>422</v>
      </c>
      <c r="H179" t="s">
        <v>28</v>
      </c>
      <c r="I179" t="s">
        <v>48</v>
      </c>
      <c r="J179">
        <v>20854</v>
      </c>
      <c r="K179" s="25">
        <v>42103</v>
      </c>
      <c r="L179" t="s">
        <v>44</v>
      </c>
      <c r="M179" t="s">
        <v>109</v>
      </c>
      <c r="N179" t="s">
        <v>410</v>
      </c>
      <c r="O179" s="25">
        <v>42098</v>
      </c>
      <c r="P179" t="s">
        <v>423</v>
      </c>
      <c r="Q179" t="s">
        <v>72</v>
      </c>
      <c r="R179" t="s">
        <v>46</v>
      </c>
      <c r="S179" t="s">
        <v>409</v>
      </c>
      <c r="T179">
        <v>8.33</v>
      </c>
      <c r="U179">
        <f>T179*F179</f>
        <v>91.63</v>
      </c>
      <c r="V179">
        <v>4.9980000000000002</v>
      </c>
      <c r="W179">
        <v>1.99</v>
      </c>
      <c r="X179">
        <f>U179-(F179*V179)-W179</f>
        <v>34.661999999999992</v>
      </c>
    </row>
    <row r="180" spans="1:24" ht="12.75" customHeight="1" x14ac:dyDescent="0.2">
      <c r="A180">
        <v>25111</v>
      </c>
      <c r="B180">
        <v>90973</v>
      </c>
      <c r="C180" t="s">
        <v>32</v>
      </c>
      <c r="D180">
        <v>326</v>
      </c>
      <c r="E180" t="s">
        <v>73</v>
      </c>
      <c r="F180">
        <v>4</v>
      </c>
      <c r="G180" t="s">
        <v>424</v>
      </c>
      <c r="H180" t="s">
        <v>28</v>
      </c>
      <c r="I180" t="s">
        <v>56</v>
      </c>
      <c r="J180">
        <v>60510</v>
      </c>
      <c r="K180" s="25">
        <v>42165</v>
      </c>
      <c r="L180" t="s">
        <v>44</v>
      </c>
      <c r="M180" t="s">
        <v>109</v>
      </c>
      <c r="N180" t="s">
        <v>173</v>
      </c>
      <c r="O180" s="25">
        <v>42164</v>
      </c>
      <c r="P180" t="s">
        <v>426</v>
      </c>
      <c r="Q180" t="s">
        <v>72</v>
      </c>
      <c r="R180" t="s">
        <v>81</v>
      </c>
      <c r="S180" t="s">
        <v>425</v>
      </c>
      <c r="T180">
        <v>7.99</v>
      </c>
      <c r="U180">
        <f>T180*F180</f>
        <v>31.96</v>
      </c>
      <c r="V180">
        <v>4.7939999999999996</v>
      </c>
      <c r="W180">
        <v>5.03</v>
      </c>
      <c r="X180">
        <f>U180-(F180*V180)-W180</f>
        <v>7.7540000000000022</v>
      </c>
    </row>
    <row r="181" spans="1:24" ht="12.75" customHeight="1" x14ac:dyDescent="0.2">
      <c r="A181">
        <v>19159</v>
      </c>
      <c r="B181">
        <v>89726</v>
      </c>
      <c r="C181" t="s">
        <v>51</v>
      </c>
      <c r="D181">
        <v>329</v>
      </c>
      <c r="E181" t="s">
        <v>147</v>
      </c>
      <c r="F181">
        <v>5</v>
      </c>
      <c r="G181" t="s">
        <v>427</v>
      </c>
      <c r="H181" t="s">
        <v>28</v>
      </c>
      <c r="I181" t="s">
        <v>48</v>
      </c>
      <c r="J181">
        <v>4073</v>
      </c>
      <c r="K181" s="25">
        <v>42109</v>
      </c>
      <c r="L181" t="s">
        <v>34</v>
      </c>
      <c r="M181" t="s">
        <v>35</v>
      </c>
      <c r="N181" t="s">
        <v>183</v>
      </c>
      <c r="O181" s="25">
        <v>42108</v>
      </c>
      <c r="P181" t="s">
        <v>428</v>
      </c>
      <c r="Q181" t="s">
        <v>36</v>
      </c>
      <c r="R181" t="s">
        <v>116</v>
      </c>
      <c r="S181" t="s">
        <v>148</v>
      </c>
      <c r="T181">
        <v>296.18</v>
      </c>
      <c r="U181">
        <f>T181*F181</f>
        <v>1480.9</v>
      </c>
      <c r="V181">
        <v>148.09</v>
      </c>
      <c r="W181">
        <v>54.12</v>
      </c>
      <c r="X181">
        <f>U181-(F181*V181)-W181</f>
        <v>686.33</v>
      </c>
    </row>
    <row r="182" spans="1:24" ht="12.75" customHeight="1" x14ac:dyDescent="0.2">
      <c r="A182">
        <v>19158</v>
      </c>
      <c r="B182">
        <v>89726</v>
      </c>
      <c r="C182" t="s">
        <v>51</v>
      </c>
      <c r="D182">
        <v>331</v>
      </c>
      <c r="E182" t="s">
        <v>175</v>
      </c>
      <c r="F182">
        <v>8</v>
      </c>
      <c r="G182" t="s">
        <v>429</v>
      </c>
      <c r="H182" t="s">
        <v>28</v>
      </c>
      <c r="I182" t="s">
        <v>48</v>
      </c>
      <c r="J182">
        <v>3045</v>
      </c>
      <c r="K182" s="25">
        <v>42110</v>
      </c>
      <c r="L182" t="s">
        <v>22</v>
      </c>
      <c r="M182" t="s">
        <v>35</v>
      </c>
      <c r="N182" t="s">
        <v>192</v>
      </c>
      <c r="O182" s="25">
        <v>42108</v>
      </c>
      <c r="P182" t="s">
        <v>431</v>
      </c>
      <c r="Q182" t="s">
        <v>72</v>
      </c>
      <c r="R182" t="s">
        <v>54</v>
      </c>
      <c r="S182" t="s">
        <v>430</v>
      </c>
      <c r="T182">
        <v>29.1</v>
      </c>
      <c r="U182">
        <f>T182*F182</f>
        <v>232.8</v>
      </c>
      <c r="V182">
        <v>17.46</v>
      </c>
      <c r="W182">
        <v>4</v>
      </c>
      <c r="X182">
        <f>U182-(F182*V182)-W182</f>
        <v>89.12</v>
      </c>
    </row>
    <row r="183" spans="1:24" ht="12.75" customHeight="1" x14ac:dyDescent="0.2">
      <c r="A183">
        <v>18261</v>
      </c>
      <c r="B183">
        <v>87277</v>
      </c>
      <c r="C183" t="s">
        <v>42</v>
      </c>
      <c r="D183">
        <v>335</v>
      </c>
      <c r="E183" t="s">
        <v>37</v>
      </c>
      <c r="F183">
        <v>14</v>
      </c>
      <c r="G183" t="s">
        <v>432</v>
      </c>
      <c r="H183" t="s">
        <v>28</v>
      </c>
      <c r="I183" t="s">
        <v>29</v>
      </c>
      <c r="J183">
        <v>97504</v>
      </c>
      <c r="K183" s="25">
        <v>42129</v>
      </c>
      <c r="L183" t="s">
        <v>44</v>
      </c>
      <c r="M183" t="s">
        <v>23</v>
      </c>
      <c r="N183" t="s">
        <v>97</v>
      </c>
      <c r="O183" s="25">
        <v>42128</v>
      </c>
      <c r="P183" t="s">
        <v>434</v>
      </c>
      <c r="Q183" t="s">
        <v>36</v>
      </c>
      <c r="R183" t="s">
        <v>231</v>
      </c>
      <c r="S183" t="s">
        <v>433</v>
      </c>
      <c r="T183">
        <v>276.2</v>
      </c>
      <c r="U183">
        <f>T183*F183</f>
        <v>3866.7999999999997</v>
      </c>
      <c r="V183">
        <v>138.1</v>
      </c>
      <c r="W183">
        <v>24.49</v>
      </c>
      <c r="X183">
        <f>U183-(F183*V183)-W183</f>
        <v>1908.9099999999999</v>
      </c>
    </row>
    <row r="184" spans="1:24" ht="12.75" customHeight="1" x14ac:dyDescent="0.2">
      <c r="A184">
        <v>18262</v>
      </c>
      <c r="B184">
        <v>87277</v>
      </c>
      <c r="C184" t="s">
        <v>42</v>
      </c>
      <c r="D184">
        <v>335</v>
      </c>
      <c r="E184" t="s">
        <v>45</v>
      </c>
      <c r="F184">
        <v>1</v>
      </c>
      <c r="G184" t="s">
        <v>432</v>
      </c>
      <c r="H184" t="s">
        <v>28</v>
      </c>
      <c r="I184" t="s">
        <v>29</v>
      </c>
      <c r="J184">
        <v>97504</v>
      </c>
      <c r="K184" s="25">
        <v>42128</v>
      </c>
      <c r="L184" t="s">
        <v>44</v>
      </c>
      <c r="M184" t="s">
        <v>23</v>
      </c>
      <c r="N184" t="s">
        <v>97</v>
      </c>
      <c r="O184" s="25">
        <v>42128</v>
      </c>
      <c r="P184" t="s">
        <v>434</v>
      </c>
      <c r="Q184" t="s">
        <v>36</v>
      </c>
      <c r="R184" t="s">
        <v>54</v>
      </c>
      <c r="S184" t="s">
        <v>435</v>
      </c>
      <c r="T184">
        <v>6.28</v>
      </c>
      <c r="U184">
        <f>T184*F184</f>
        <v>6.28</v>
      </c>
      <c r="V184">
        <v>3.14</v>
      </c>
      <c r="W184">
        <v>5.29</v>
      </c>
      <c r="X184">
        <f>U184-(F184*V184)-W184</f>
        <v>-2.15</v>
      </c>
    </row>
    <row r="185" spans="1:24" ht="12.75" customHeight="1" x14ac:dyDescent="0.2">
      <c r="A185">
        <v>23481</v>
      </c>
      <c r="B185">
        <v>90583</v>
      </c>
      <c r="C185" t="s">
        <v>51</v>
      </c>
      <c r="D185">
        <v>339</v>
      </c>
      <c r="E185" t="s">
        <v>252</v>
      </c>
      <c r="F185">
        <v>5</v>
      </c>
      <c r="G185" t="s">
        <v>436</v>
      </c>
      <c r="H185" t="s">
        <v>28</v>
      </c>
      <c r="I185" t="s">
        <v>48</v>
      </c>
      <c r="J185">
        <v>43229</v>
      </c>
      <c r="K185" s="25">
        <v>42081</v>
      </c>
      <c r="L185" t="s">
        <v>44</v>
      </c>
      <c r="M185" t="s">
        <v>23</v>
      </c>
      <c r="N185" t="s">
        <v>149</v>
      </c>
      <c r="O185" s="25">
        <v>42080</v>
      </c>
      <c r="P185" t="s">
        <v>438</v>
      </c>
      <c r="Q185" t="s">
        <v>24</v>
      </c>
      <c r="R185" t="s">
        <v>54</v>
      </c>
      <c r="S185" t="s">
        <v>437</v>
      </c>
      <c r="T185">
        <v>7.77</v>
      </c>
      <c r="U185">
        <f>T185*F185</f>
        <v>38.849999999999994</v>
      </c>
      <c r="V185">
        <v>3.8849999999999998</v>
      </c>
      <c r="W185">
        <v>9.23</v>
      </c>
      <c r="X185">
        <f>U185-(F185*V185)-W185</f>
        <v>10.194999999999997</v>
      </c>
    </row>
    <row r="186" spans="1:24" ht="12.75" customHeight="1" x14ac:dyDescent="0.2">
      <c r="A186">
        <v>23482</v>
      </c>
      <c r="B186">
        <v>90583</v>
      </c>
      <c r="C186" t="s">
        <v>51</v>
      </c>
      <c r="D186">
        <v>339</v>
      </c>
      <c r="E186" t="s">
        <v>45</v>
      </c>
      <c r="F186">
        <v>15</v>
      </c>
      <c r="G186" t="s">
        <v>436</v>
      </c>
      <c r="H186" t="s">
        <v>28</v>
      </c>
      <c r="I186" t="s">
        <v>48</v>
      </c>
      <c r="J186">
        <v>43229</v>
      </c>
      <c r="K186" s="25">
        <v>42082</v>
      </c>
      <c r="L186" t="s">
        <v>44</v>
      </c>
      <c r="M186" t="s">
        <v>23</v>
      </c>
      <c r="N186" t="s">
        <v>149</v>
      </c>
      <c r="O186" s="25">
        <v>42080</v>
      </c>
      <c r="P186" t="s">
        <v>438</v>
      </c>
      <c r="Q186" t="s">
        <v>36</v>
      </c>
      <c r="R186" t="s">
        <v>26</v>
      </c>
      <c r="S186" t="s">
        <v>439</v>
      </c>
      <c r="T186">
        <v>7.59</v>
      </c>
      <c r="U186">
        <f>T186*F186</f>
        <v>113.85</v>
      </c>
      <c r="V186">
        <v>3.7949999999999999</v>
      </c>
      <c r="W186">
        <v>4</v>
      </c>
      <c r="X186">
        <f>U186-(F186*V186)-W186</f>
        <v>52.924999999999997</v>
      </c>
    </row>
    <row r="187" spans="1:24" ht="12.75" customHeight="1" x14ac:dyDescent="0.2">
      <c r="A187">
        <v>480</v>
      </c>
      <c r="B187">
        <v>3332</v>
      </c>
      <c r="C187" t="s">
        <v>42</v>
      </c>
      <c r="D187">
        <v>342</v>
      </c>
      <c r="E187" t="s">
        <v>25</v>
      </c>
      <c r="F187">
        <v>20</v>
      </c>
      <c r="G187" t="s">
        <v>440</v>
      </c>
      <c r="H187" t="s">
        <v>28</v>
      </c>
      <c r="I187" t="s">
        <v>131</v>
      </c>
      <c r="J187">
        <v>33181</v>
      </c>
      <c r="K187" s="25">
        <v>42130</v>
      </c>
      <c r="L187" t="s">
        <v>44</v>
      </c>
      <c r="M187" t="s">
        <v>23</v>
      </c>
      <c r="N187" t="s">
        <v>357</v>
      </c>
      <c r="O187" s="25">
        <v>42128</v>
      </c>
      <c r="P187" t="s">
        <v>442</v>
      </c>
      <c r="Q187" t="s">
        <v>24</v>
      </c>
      <c r="R187" t="s">
        <v>26</v>
      </c>
      <c r="S187" t="s">
        <v>441</v>
      </c>
      <c r="T187">
        <v>3.26</v>
      </c>
      <c r="U187">
        <f>T187*F187</f>
        <v>65.199999999999989</v>
      </c>
      <c r="V187">
        <v>1.63</v>
      </c>
      <c r="W187">
        <v>1.86</v>
      </c>
      <c r="X187">
        <f>U187-(F187*V187)-W187</f>
        <v>30.739999999999995</v>
      </c>
    </row>
    <row r="188" spans="1:24" ht="12.75" customHeight="1" x14ac:dyDescent="0.2">
      <c r="A188">
        <v>22784</v>
      </c>
      <c r="B188">
        <v>88151</v>
      </c>
      <c r="C188" t="s">
        <v>42</v>
      </c>
      <c r="D188">
        <v>343</v>
      </c>
      <c r="E188" t="s">
        <v>147</v>
      </c>
      <c r="F188">
        <v>7</v>
      </c>
      <c r="G188" t="s">
        <v>443</v>
      </c>
      <c r="H188" t="s">
        <v>28</v>
      </c>
      <c r="I188" t="s">
        <v>48</v>
      </c>
      <c r="J188">
        <v>4401</v>
      </c>
      <c r="K188" s="25">
        <v>42036</v>
      </c>
      <c r="L188" t="s">
        <v>34</v>
      </c>
      <c r="M188" t="s">
        <v>23</v>
      </c>
      <c r="N188" t="s">
        <v>183</v>
      </c>
      <c r="O188" s="25">
        <v>42035</v>
      </c>
      <c r="P188" t="s">
        <v>445</v>
      </c>
      <c r="Q188" t="s">
        <v>36</v>
      </c>
      <c r="R188" t="s">
        <v>116</v>
      </c>
      <c r="S188" t="s">
        <v>444</v>
      </c>
      <c r="T188">
        <v>15.23</v>
      </c>
      <c r="U188">
        <f>T188*F188</f>
        <v>106.61</v>
      </c>
      <c r="V188">
        <v>7.6150000000000002</v>
      </c>
      <c r="W188">
        <v>27.75</v>
      </c>
      <c r="X188">
        <f>U188-(F188*V188)-W188</f>
        <v>25.555</v>
      </c>
    </row>
    <row r="189" spans="1:24" ht="12.75" customHeight="1" x14ac:dyDescent="0.2">
      <c r="A189">
        <v>18480</v>
      </c>
      <c r="B189">
        <v>88152</v>
      </c>
      <c r="C189" t="s">
        <v>42</v>
      </c>
      <c r="D189">
        <v>344</v>
      </c>
      <c r="E189" t="s">
        <v>25</v>
      </c>
      <c r="F189">
        <v>5</v>
      </c>
      <c r="G189" t="s">
        <v>446</v>
      </c>
      <c r="H189" t="s">
        <v>28</v>
      </c>
      <c r="I189" t="s">
        <v>48</v>
      </c>
      <c r="J189">
        <v>4101</v>
      </c>
      <c r="K189" s="25">
        <v>42130</v>
      </c>
      <c r="L189" t="s">
        <v>44</v>
      </c>
      <c r="M189" t="s">
        <v>23</v>
      </c>
      <c r="N189" t="s">
        <v>183</v>
      </c>
      <c r="O189" s="25">
        <v>42128</v>
      </c>
      <c r="P189" t="s">
        <v>447</v>
      </c>
      <c r="Q189" t="s">
        <v>24</v>
      </c>
      <c r="R189" t="s">
        <v>26</v>
      </c>
      <c r="S189" t="s">
        <v>441</v>
      </c>
      <c r="T189">
        <v>3.26</v>
      </c>
      <c r="U189">
        <f>T189*F189</f>
        <v>16.299999999999997</v>
      </c>
      <c r="V189">
        <v>1.63</v>
      </c>
      <c r="W189">
        <v>1.86</v>
      </c>
      <c r="X189">
        <f>U189-(F189*V189)-W189</f>
        <v>6.2899999999999983</v>
      </c>
    </row>
    <row r="190" spans="1:24" ht="12.75" customHeight="1" x14ac:dyDescent="0.2">
      <c r="A190">
        <v>2408</v>
      </c>
      <c r="B190">
        <v>17446</v>
      </c>
      <c r="C190" t="s">
        <v>42</v>
      </c>
      <c r="D190">
        <v>349</v>
      </c>
      <c r="E190" t="s">
        <v>169</v>
      </c>
      <c r="F190">
        <v>23</v>
      </c>
      <c r="G190" t="s">
        <v>448</v>
      </c>
      <c r="H190" t="s">
        <v>28</v>
      </c>
      <c r="I190" t="s">
        <v>131</v>
      </c>
      <c r="J190">
        <v>33132</v>
      </c>
      <c r="K190" s="25">
        <v>42166</v>
      </c>
      <c r="L190" t="s">
        <v>22</v>
      </c>
      <c r="M190" t="s">
        <v>35</v>
      </c>
      <c r="N190" t="s">
        <v>357</v>
      </c>
      <c r="O190" s="25">
        <v>42164</v>
      </c>
      <c r="P190" t="s">
        <v>442</v>
      </c>
      <c r="Q190" t="s">
        <v>24</v>
      </c>
      <c r="R190" t="s">
        <v>46</v>
      </c>
      <c r="S190" t="s">
        <v>353</v>
      </c>
      <c r="T190">
        <v>8.34</v>
      </c>
      <c r="U190">
        <f>T190*F190</f>
        <v>191.82</v>
      </c>
      <c r="V190">
        <v>4.17</v>
      </c>
      <c r="W190">
        <v>2.64</v>
      </c>
      <c r="X190">
        <f>U190-(F190*V190)-W190</f>
        <v>93.27</v>
      </c>
    </row>
    <row r="191" spans="1:24" ht="12.75" customHeight="1" x14ac:dyDescent="0.2">
      <c r="A191">
        <v>1595</v>
      </c>
      <c r="B191">
        <v>11527</v>
      </c>
      <c r="C191" t="s">
        <v>51</v>
      </c>
      <c r="D191">
        <v>349</v>
      </c>
      <c r="E191" t="s">
        <v>45</v>
      </c>
      <c r="F191">
        <v>54</v>
      </c>
      <c r="G191" t="s">
        <v>448</v>
      </c>
      <c r="H191" t="s">
        <v>28</v>
      </c>
      <c r="I191" t="s">
        <v>131</v>
      </c>
      <c r="J191">
        <v>33132</v>
      </c>
      <c r="K191" s="25">
        <v>42008</v>
      </c>
      <c r="L191" t="s">
        <v>44</v>
      </c>
      <c r="M191" t="s">
        <v>35</v>
      </c>
      <c r="N191" t="s">
        <v>357</v>
      </c>
      <c r="O191" s="25">
        <v>42006</v>
      </c>
      <c r="P191" t="s">
        <v>442</v>
      </c>
      <c r="Q191" t="s">
        <v>36</v>
      </c>
      <c r="R191" t="s">
        <v>46</v>
      </c>
      <c r="S191" t="s">
        <v>449</v>
      </c>
      <c r="T191">
        <v>99.23</v>
      </c>
      <c r="U191">
        <f>T191*F191</f>
        <v>5358.42</v>
      </c>
      <c r="V191">
        <v>49.615000000000002</v>
      </c>
      <c r="W191">
        <v>8.99</v>
      </c>
      <c r="X191">
        <f>U191-(F191*V191)-W191</f>
        <v>2670.2200000000003</v>
      </c>
    </row>
    <row r="192" spans="1:24" ht="12.75" customHeight="1" x14ac:dyDescent="0.2">
      <c r="A192">
        <v>20408</v>
      </c>
      <c r="B192">
        <v>88685</v>
      </c>
      <c r="C192" t="s">
        <v>42</v>
      </c>
      <c r="D192">
        <v>351</v>
      </c>
      <c r="E192" t="s">
        <v>169</v>
      </c>
      <c r="F192">
        <v>6</v>
      </c>
      <c r="G192" t="s">
        <v>450</v>
      </c>
      <c r="H192" t="s">
        <v>28</v>
      </c>
      <c r="I192" t="s">
        <v>48</v>
      </c>
      <c r="J192">
        <v>13601</v>
      </c>
      <c r="K192" s="25">
        <v>42166</v>
      </c>
      <c r="L192" t="s">
        <v>22</v>
      </c>
      <c r="M192" t="s">
        <v>35</v>
      </c>
      <c r="N192" t="s">
        <v>66</v>
      </c>
      <c r="O192" s="25">
        <v>42164</v>
      </c>
      <c r="P192" t="s">
        <v>451</v>
      </c>
      <c r="Q192" t="s">
        <v>24</v>
      </c>
      <c r="R192" t="s">
        <v>46</v>
      </c>
      <c r="S192" t="s">
        <v>353</v>
      </c>
      <c r="T192">
        <v>8.34</v>
      </c>
      <c r="U192">
        <f>T192*F192</f>
        <v>50.04</v>
      </c>
      <c r="V192">
        <v>4.17</v>
      </c>
      <c r="W192">
        <v>2.64</v>
      </c>
      <c r="X192">
        <f>U192-(F192*V192)-W192</f>
        <v>22.38</v>
      </c>
    </row>
    <row r="193" spans="1:24" ht="12.75" customHeight="1" x14ac:dyDescent="0.2">
      <c r="A193">
        <v>19595</v>
      </c>
      <c r="B193">
        <v>88686</v>
      </c>
      <c r="C193" t="s">
        <v>51</v>
      </c>
      <c r="D193">
        <v>351</v>
      </c>
      <c r="E193" t="s">
        <v>45</v>
      </c>
      <c r="F193">
        <v>14</v>
      </c>
      <c r="G193" t="s">
        <v>450</v>
      </c>
      <c r="H193" t="s">
        <v>28</v>
      </c>
      <c r="I193" t="s">
        <v>48</v>
      </c>
      <c r="J193">
        <v>13601</v>
      </c>
      <c r="K193" s="25">
        <v>42008</v>
      </c>
      <c r="L193" t="s">
        <v>44</v>
      </c>
      <c r="M193" t="s">
        <v>35</v>
      </c>
      <c r="N193" t="s">
        <v>66</v>
      </c>
      <c r="O193" s="25">
        <v>42006</v>
      </c>
      <c r="P193" t="s">
        <v>451</v>
      </c>
      <c r="Q193" t="s">
        <v>36</v>
      </c>
      <c r="R193" t="s">
        <v>46</v>
      </c>
      <c r="S193" t="s">
        <v>449</v>
      </c>
      <c r="T193">
        <v>99.23</v>
      </c>
      <c r="U193">
        <f>T193*F193</f>
        <v>1389.22</v>
      </c>
      <c r="V193">
        <v>49.615000000000002</v>
      </c>
      <c r="W193">
        <v>8.99</v>
      </c>
      <c r="X193">
        <f>U193-(F193*V193)-W193</f>
        <v>685.62</v>
      </c>
    </row>
    <row r="194" spans="1:24" x14ac:dyDescent="0.2">
      <c r="A194">
        <v>19107</v>
      </c>
      <c r="B194">
        <v>89647</v>
      </c>
      <c r="C194" t="s">
        <v>101</v>
      </c>
      <c r="D194">
        <v>353</v>
      </c>
      <c r="E194" t="s">
        <v>175</v>
      </c>
      <c r="F194">
        <v>17</v>
      </c>
      <c r="G194" t="s">
        <v>452</v>
      </c>
      <c r="H194" t="s">
        <v>28</v>
      </c>
      <c r="I194" t="s">
        <v>29</v>
      </c>
      <c r="J194">
        <v>85301</v>
      </c>
      <c r="K194" s="25">
        <v>42138</v>
      </c>
      <c r="L194" t="s">
        <v>22</v>
      </c>
      <c r="M194" t="s">
        <v>35</v>
      </c>
      <c r="N194" t="s">
        <v>373</v>
      </c>
      <c r="O194" s="25">
        <v>42138</v>
      </c>
      <c r="P194" t="s">
        <v>454</v>
      </c>
      <c r="Q194" t="s">
        <v>72</v>
      </c>
      <c r="R194" t="s">
        <v>46</v>
      </c>
      <c r="S194" t="s">
        <v>453</v>
      </c>
      <c r="T194">
        <v>4.8899999999999997</v>
      </c>
      <c r="U194">
        <f>T194*F194</f>
        <v>83.13</v>
      </c>
      <c r="V194">
        <v>2.9339999999999997</v>
      </c>
      <c r="W194">
        <v>4.93</v>
      </c>
      <c r="X194">
        <f>U194-(F194*V194)-W194</f>
        <v>28.322000000000003</v>
      </c>
    </row>
    <row r="195" spans="1:24" x14ac:dyDescent="0.2">
      <c r="A195">
        <v>19108</v>
      </c>
      <c r="B195">
        <v>89647</v>
      </c>
      <c r="C195" t="s">
        <v>101</v>
      </c>
      <c r="D195">
        <v>353</v>
      </c>
      <c r="E195" t="s">
        <v>88</v>
      </c>
      <c r="F195">
        <v>16</v>
      </c>
      <c r="G195" t="s">
        <v>452</v>
      </c>
      <c r="H195" t="s">
        <v>28</v>
      </c>
      <c r="I195" t="s">
        <v>29</v>
      </c>
      <c r="J195">
        <v>85301</v>
      </c>
      <c r="K195" s="25">
        <v>42145</v>
      </c>
      <c r="L195" t="s">
        <v>44</v>
      </c>
      <c r="M195" t="s">
        <v>35</v>
      </c>
      <c r="N195" t="s">
        <v>373</v>
      </c>
      <c r="O195" s="25">
        <v>42138</v>
      </c>
      <c r="P195" t="s">
        <v>454</v>
      </c>
      <c r="Q195" t="s">
        <v>24</v>
      </c>
      <c r="R195" t="s">
        <v>54</v>
      </c>
      <c r="S195" t="s">
        <v>455</v>
      </c>
      <c r="T195">
        <v>6.68</v>
      </c>
      <c r="U195">
        <f>T195*F195</f>
        <v>106.88</v>
      </c>
      <c r="V195">
        <v>3.34</v>
      </c>
      <c r="W195">
        <v>6.92</v>
      </c>
      <c r="X195">
        <f>U195-(F195*V195)-W195</f>
        <v>46.519999999999996</v>
      </c>
    </row>
    <row r="196" spans="1:24" x14ac:dyDescent="0.2">
      <c r="A196">
        <v>20760</v>
      </c>
      <c r="B196">
        <v>91131</v>
      </c>
      <c r="C196" t="s">
        <v>42</v>
      </c>
      <c r="D196">
        <v>357</v>
      </c>
      <c r="E196" t="s">
        <v>147</v>
      </c>
      <c r="F196">
        <v>14</v>
      </c>
      <c r="G196" t="s">
        <v>456</v>
      </c>
      <c r="H196" t="s">
        <v>28</v>
      </c>
      <c r="I196" t="s">
        <v>29</v>
      </c>
      <c r="J196">
        <v>86401</v>
      </c>
      <c r="K196" s="25">
        <v>42149</v>
      </c>
      <c r="L196" t="s">
        <v>34</v>
      </c>
      <c r="M196" t="s">
        <v>23</v>
      </c>
      <c r="N196" t="s">
        <v>373</v>
      </c>
      <c r="O196" s="25">
        <v>42148</v>
      </c>
      <c r="P196" t="s">
        <v>458</v>
      </c>
      <c r="Q196" t="s">
        <v>36</v>
      </c>
      <c r="R196" t="s">
        <v>116</v>
      </c>
      <c r="S196" t="s">
        <v>457</v>
      </c>
      <c r="T196">
        <v>124.49</v>
      </c>
      <c r="U196">
        <f>T196*F196</f>
        <v>1742.86</v>
      </c>
      <c r="V196">
        <v>62.244999999999997</v>
      </c>
      <c r="W196">
        <v>51.94</v>
      </c>
      <c r="X196">
        <f>U196-(F196*V196)-W196</f>
        <v>819.49</v>
      </c>
    </row>
    <row r="197" spans="1:24" ht="12.75" customHeight="1" x14ac:dyDescent="0.2">
      <c r="A197">
        <v>24627</v>
      </c>
      <c r="B197">
        <v>91130</v>
      </c>
      <c r="C197" t="s">
        <v>101</v>
      </c>
      <c r="D197">
        <v>358</v>
      </c>
      <c r="E197" t="s">
        <v>73</v>
      </c>
      <c r="F197">
        <v>1</v>
      </c>
      <c r="G197" t="s">
        <v>459</v>
      </c>
      <c r="H197" t="s">
        <v>28</v>
      </c>
      <c r="I197" t="s">
        <v>48</v>
      </c>
      <c r="J197">
        <v>19406</v>
      </c>
      <c r="K197" s="25">
        <v>42020</v>
      </c>
      <c r="L197" t="s">
        <v>44</v>
      </c>
      <c r="M197" t="s">
        <v>23</v>
      </c>
      <c r="N197" t="s">
        <v>229</v>
      </c>
      <c r="O197" s="25">
        <v>42013</v>
      </c>
      <c r="P197" t="s">
        <v>461</v>
      </c>
      <c r="Q197" t="s">
        <v>72</v>
      </c>
      <c r="R197" t="s">
        <v>54</v>
      </c>
      <c r="S197" t="s">
        <v>460</v>
      </c>
      <c r="T197">
        <v>125.99</v>
      </c>
      <c r="U197">
        <f>T197*F197</f>
        <v>125.99</v>
      </c>
      <c r="V197">
        <v>75.593999999999994</v>
      </c>
      <c r="W197">
        <v>8.99</v>
      </c>
      <c r="X197">
        <f>U197-(F197*V197)-W197</f>
        <v>41.405999999999999</v>
      </c>
    </row>
    <row r="198" spans="1:24" ht="12.75" customHeight="1" x14ac:dyDescent="0.2">
      <c r="A198">
        <v>18278</v>
      </c>
      <c r="B198">
        <v>87347</v>
      </c>
      <c r="C198" t="s">
        <v>51</v>
      </c>
      <c r="D198">
        <v>366</v>
      </c>
      <c r="E198" t="s">
        <v>252</v>
      </c>
      <c r="F198">
        <v>6</v>
      </c>
      <c r="G198" t="s">
        <v>462</v>
      </c>
      <c r="H198" t="s">
        <v>28</v>
      </c>
      <c r="I198" t="s">
        <v>48</v>
      </c>
      <c r="J198">
        <v>2910</v>
      </c>
      <c r="K198" s="25">
        <v>42023</v>
      </c>
      <c r="L198" t="s">
        <v>34</v>
      </c>
      <c r="M198" t="s">
        <v>53</v>
      </c>
      <c r="N198" t="s">
        <v>464</v>
      </c>
      <c r="O198" s="25">
        <v>42021</v>
      </c>
      <c r="P198" t="s">
        <v>465</v>
      </c>
      <c r="Q198" t="s">
        <v>24</v>
      </c>
      <c r="R198" t="s">
        <v>38</v>
      </c>
      <c r="S198" t="s">
        <v>463</v>
      </c>
      <c r="T198">
        <v>328.14</v>
      </c>
      <c r="U198">
        <f>T198*F198</f>
        <v>1968.84</v>
      </c>
      <c r="V198">
        <v>164.07</v>
      </c>
      <c r="W198">
        <v>91.05</v>
      </c>
      <c r="X198">
        <f>U198-(F198*V198)-W198</f>
        <v>893.37</v>
      </c>
    </row>
    <row r="199" spans="1:24" ht="12.75" customHeight="1" x14ac:dyDescent="0.2">
      <c r="A199">
        <v>24794</v>
      </c>
      <c r="B199">
        <v>90292</v>
      </c>
      <c r="C199" t="s">
        <v>101</v>
      </c>
      <c r="D199">
        <v>369</v>
      </c>
      <c r="E199" t="s">
        <v>45</v>
      </c>
      <c r="F199">
        <v>21</v>
      </c>
      <c r="G199" t="s">
        <v>466</v>
      </c>
      <c r="H199" t="s">
        <v>28</v>
      </c>
      <c r="I199" t="s">
        <v>29</v>
      </c>
      <c r="J199">
        <v>94601</v>
      </c>
      <c r="K199" s="25">
        <v>42107</v>
      </c>
      <c r="L199" t="s">
        <v>22</v>
      </c>
      <c r="M199" t="s">
        <v>23</v>
      </c>
      <c r="N199" t="s">
        <v>40</v>
      </c>
      <c r="O199" s="25">
        <v>42105</v>
      </c>
      <c r="P199" t="s">
        <v>468</v>
      </c>
      <c r="Q199" t="s">
        <v>36</v>
      </c>
      <c r="R199" t="s">
        <v>46</v>
      </c>
      <c r="S199" t="s">
        <v>467</v>
      </c>
      <c r="T199">
        <v>19.23</v>
      </c>
      <c r="U199">
        <f>T199*F199</f>
        <v>403.83</v>
      </c>
      <c r="V199">
        <v>9.6150000000000002</v>
      </c>
      <c r="W199">
        <v>6.15</v>
      </c>
      <c r="X199">
        <f>U199-(F199*V199)-W199</f>
        <v>195.76499999999999</v>
      </c>
    </row>
    <row r="200" spans="1:24" ht="12.75" customHeight="1" x14ac:dyDescent="0.2">
      <c r="A200">
        <v>20401</v>
      </c>
      <c r="B200">
        <v>90291</v>
      </c>
      <c r="C200" t="s">
        <v>32</v>
      </c>
      <c r="D200">
        <v>370</v>
      </c>
      <c r="E200" t="s">
        <v>73</v>
      </c>
      <c r="F200">
        <v>15</v>
      </c>
      <c r="G200" t="s">
        <v>469</v>
      </c>
      <c r="H200" t="s">
        <v>28</v>
      </c>
      <c r="I200" t="s">
        <v>48</v>
      </c>
      <c r="J200">
        <v>4240</v>
      </c>
      <c r="K200" s="25">
        <v>42153</v>
      </c>
      <c r="L200" t="s">
        <v>44</v>
      </c>
      <c r="M200" t="s">
        <v>23</v>
      </c>
      <c r="N200" t="s">
        <v>183</v>
      </c>
      <c r="O200" s="25">
        <v>42151</v>
      </c>
      <c r="P200" t="s">
        <v>471</v>
      </c>
      <c r="Q200" t="s">
        <v>72</v>
      </c>
      <c r="R200" t="s">
        <v>81</v>
      </c>
      <c r="S200" t="s">
        <v>470</v>
      </c>
      <c r="T200">
        <v>20.99</v>
      </c>
      <c r="U200">
        <f>T200*F200</f>
        <v>314.84999999999997</v>
      </c>
      <c r="V200">
        <v>12.593999999999999</v>
      </c>
      <c r="W200">
        <v>4.8099999999999996</v>
      </c>
      <c r="X200">
        <f>U200-(F200*V200)-W200</f>
        <v>121.12999999999997</v>
      </c>
    </row>
    <row r="201" spans="1:24" ht="12.75" customHeight="1" x14ac:dyDescent="0.2">
      <c r="A201">
        <v>20400</v>
      </c>
      <c r="B201">
        <v>90291</v>
      </c>
      <c r="C201" t="s">
        <v>32</v>
      </c>
      <c r="D201">
        <v>371</v>
      </c>
      <c r="E201" t="s">
        <v>104</v>
      </c>
      <c r="F201">
        <v>9</v>
      </c>
      <c r="G201" t="s">
        <v>472</v>
      </c>
      <c r="H201" t="s">
        <v>28</v>
      </c>
      <c r="I201" t="s">
        <v>48</v>
      </c>
      <c r="J201">
        <v>2149</v>
      </c>
      <c r="K201" s="25">
        <v>42153</v>
      </c>
      <c r="L201" t="s">
        <v>22</v>
      </c>
      <c r="M201" t="s">
        <v>23</v>
      </c>
      <c r="N201" t="s">
        <v>188</v>
      </c>
      <c r="O201" s="25">
        <v>42151</v>
      </c>
      <c r="P201" t="s">
        <v>473</v>
      </c>
      <c r="Q201" t="s">
        <v>24</v>
      </c>
      <c r="R201" t="s">
        <v>54</v>
      </c>
      <c r="S201" t="s">
        <v>305</v>
      </c>
      <c r="T201">
        <v>5.4</v>
      </c>
      <c r="U201">
        <f>T201*F201</f>
        <v>48.6</v>
      </c>
      <c r="V201">
        <v>2.7</v>
      </c>
      <c r="W201">
        <v>7.78</v>
      </c>
      <c r="X201">
        <f>U201-(F201*V201)-W201</f>
        <v>16.52</v>
      </c>
    </row>
    <row r="202" spans="1:24" ht="12.75" customHeight="1" x14ac:dyDescent="0.2">
      <c r="A202">
        <v>3392</v>
      </c>
      <c r="B202">
        <v>24193</v>
      </c>
      <c r="C202" t="s">
        <v>32</v>
      </c>
      <c r="D202">
        <v>373</v>
      </c>
      <c r="E202" t="s">
        <v>186</v>
      </c>
      <c r="F202">
        <v>45</v>
      </c>
      <c r="G202" t="s">
        <v>474</v>
      </c>
      <c r="H202" t="s">
        <v>28</v>
      </c>
      <c r="I202" t="s">
        <v>56</v>
      </c>
      <c r="J202">
        <v>48234</v>
      </c>
      <c r="K202" s="25">
        <v>42079</v>
      </c>
      <c r="L202" t="s">
        <v>34</v>
      </c>
      <c r="M202" t="s">
        <v>53</v>
      </c>
      <c r="N202" t="s">
        <v>295</v>
      </c>
      <c r="O202" s="25">
        <v>42077</v>
      </c>
      <c r="P202" t="s">
        <v>296</v>
      </c>
      <c r="Q202" t="s">
        <v>36</v>
      </c>
      <c r="R202" t="s">
        <v>116</v>
      </c>
      <c r="S202" t="s">
        <v>475</v>
      </c>
      <c r="T202">
        <v>200.98</v>
      </c>
      <c r="U202">
        <f>T202*F202</f>
        <v>9044.1</v>
      </c>
      <c r="V202">
        <v>100.49</v>
      </c>
      <c r="W202">
        <v>55.96</v>
      </c>
      <c r="X202">
        <f>U202-(F202*V202)-W202</f>
        <v>4466.09</v>
      </c>
    </row>
    <row r="203" spans="1:24" ht="12.75" customHeight="1" x14ac:dyDescent="0.2">
      <c r="A203">
        <v>3393</v>
      </c>
      <c r="B203">
        <v>24193</v>
      </c>
      <c r="C203" t="s">
        <v>32</v>
      </c>
      <c r="D203">
        <v>373</v>
      </c>
      <c r="E203" t="s">
        <v>88</v>
      </c>
      <c r="F203">
        <v>24</v>
      </c>
      <c r="G203" t="s">
        <v>474</v>
      </c>
      <c r="H203" t="s">
        <v>28</v>
      </c>
      <c r="I203" t="s">
        <v>56</v>
      </c>
      <c r="J203">
        <v>48234</v>
      </c>
      <c r="K203" s="25">
        <v>42078</v>
      </c>
      <c r="L203" t="s">
        <v>44</v>
      </c>
      <c r="M203" t="s">
        <v>53</v>
      </c>
      <c r="N203" t="s">
        <v>295</v>
      </c>
      <c r="O203" s="25">
        <v>42077</v>
      </c>
      <c r="P203" t="s">
        <v>296</v>
      </c>
      <c r="Q203" t="s">
        <v>24</v>
      </c>
      <c r="R203" t="s">
        <v>54</v>
      </c>
      <c r="S203" t="s">
        <v>476</v>
      </c>
      <c r="T203">
        <v>4.28</v>
      </c>
      <c r="U203">
        <f>T203*F203</f>
        <v>102.72</v>
      </c>
      <c r="V203">
        <v>2.14</v>
      </c>
      <c r="W203">
        <v>5.17</v>
      </c>
      <c r="X203">
        <f>U203-(F203*V203)-W203</f>
        <v>46.19</v>
      </c>
    </row>
    <row r="204" spans="1:24" ht="12.75" customHeight="1" x14ac:dyDescent="0.2">
      <c r="A204">
        <v>3394</v>
      </c>
      <c r="B204">
        <v>24193</v>
      </c>
      <c r="C204" t="s">
        <v>32</v>
      </c>
      <c r="D204">
        <v>373</v>
      </c>
      <c r="E204" t="s">
        <v>73</v>
      </c>
      <c r="F204">
        <v>19</v>
      </c>
      <c r="G204" t="s">
        <v>474</v>
      </c>
      <c r="H204" t="s">
        <v>28</v>
      </c>
      <c r="I204" t="s">
        <v>56</v>
      </c>
      <c r="J204">
        <v>48234</v>
      </c>
      <c r="K204" s="25">
        <v>42079</v>
      </c>
      <c r="L204" t="s">
        <v>44</v>
      </c>
      <c r="M204" t="s">
        <v>53</v>
      </c>
      <c r="N204" t="s">
        <v>295</v>
      </c>
      <c r="O204" s="25">
        <v>42077</v>
      </c>
      <c r="P204" t="s">
        <v>296</v>
      </c>
      <c r="Q204" t="s">
        <v>72</v>
      </c>
      <c r="R204" t="s">
        <v>26</v>
      </c>
      <c r="S204" t="s">
        <v>477</v>
      </c>
      <c r="T204">
        <v>85.99</v>
      </c>
      <c r="U204">
        <f>T204*F204</f>
        <v>1633.81</v>
      </c>
      <c r="V204">
        <v>51.593999999999994</v>
      </c>
      <c r="W204">
        <v>0.99</v>
      </c>
      <c r="X204">
        <f>U204-(F204*V204)-W204</f>
        <v>652.53400000000011</v>
      </c>
    </row>
    <row r="205" spans="1:24" ht="12.75" customHeight="1" x14ac:dyDescent="0.2">
      <c r="A205">
        <v>21392</v>
      </c>
      <c r="B205">
        <v>90917</v>
      </c>
      <c r="C205" t="s">
        <v>32</v>
      </c>
      <c r="D205">
        <v>375</v>
      </c>
      <c r="E205" t="s">
        <v>186</v>
      </c>
      <c r="F205">
        <v>11</v>
      </c>
      <c r="G205" t="s">
        <v>478</v>
      </c>
      <c r="H205" t="s">
        <v>28</v>
      </c>
      <c r="I205" t="s">
        <v>131</v>
      </c>
      <c r="J205">
        <v>37814</v>
      </c>
      <c r="K205" s="25">
        <v>42079</v>
      </c>
      <c r="L205" t="s">
        <v>34</v>
      </c>
      <c r="M205" t="s">
        <v>53</v>
      </c>
      <c r="N205" t="s">
        <v>239</v>
      </c>
      <c r="O205" s="25">
        <v>42077</v>
      </c>
      <c r="P205" t="s">
        <v>479</v>
      </c>
      <c r="Q205" t="s">
        <v>36</v>
      </c>
      <c r="R205" t="s">
        <v>116</v>
      </c>
      <c r="S205" t="s">
        <v>475</v>
      </c>
      <c r="T205">
        <v>200.98</v>
      </c>
      <c r="U205">
        <f>T205*F205</f>
        <v>2210.7799999999997</v>
      </c>
      <c r="V205">
        <v>100.49</v>
      </c>
      <c r="W205">
        <v>55.96</v>
      </c>
      <c r="X205">
        <f>U205-(F205*V205)-W205</f>
        <v>1049.4299999999998</v>
      </c>
    </row>
    <row r="206" spans="1:24" ht="12.75" customHeight="1" x14ac:dyDescent="0.2">
      <c r="A206">
        <v>21393</v>
      </c>
      <c r="B206">
        <v>90917</v>
      </c>
      <c r="C206" t="s">
        <v>32</v>
      </c>
      <c r="D206">
        <v>375</v>
      </c>
      <c r="E206" t="s">
        <v>88</v>
      </c>
      <c r="F206">
        <v>6</v>
      </c>
      <c r="G206" t="s">
        <v>478</v>
      </c>
      <c r="H206" t="s">
        <v>28</v>
      </c>
      <c r="I206" t="s">
        <v>131</v>
      </c>
      <c r="J206">
        <v>37814</v>
      </c>
      <c r="K206" s="25">
        <v>42078</v>
      </c>
      <c r="L206" t="s">
        <v>44</v>
      </c>
      <c r="M206" t="s">
        <v>53</v>
      </c>
      <c r="N206" t="s">
        <v>239</v>
      </c>
      <c r="O206" s="25">
        <v>42077</v>
      </c>
      <c r="P206" t="s">
        <v>479</v>
      </c>
      <c r="Q206" t="s">
        <v>24</v>
      </c>
      <c r="R206" t="s">
        <v>54</v>
      </c>
      <c r="S206" t="s">
        <v>476</v>
      </c>
      <c r="T206">
        <v>4.28</v>
      </c>
      <c r="U206">
        <f>T206*F206</f>
        <v>25.68</v>
      </c>
      <c r="V206">
        <v>2.14</v>
      </c>
      <c r="W206">
        <v>5.17</v>
      </c>
      <c r="X206">
        <f>U206-(F206*V206)-W206</f>
        <v>7.67</v>
      </c>
    </row>
    <row r="207" spans="1:24" ht="12.75" customHeight="1" x14ac:dyDescent="0.2">
      <c r="A207">
        <v>19073</v>
      </c>
      <c r="B207">
        <v>89579</v>
      </c>
      <c r="C207" t="s">
        <v>51</v>
      </c>
      <c r="D207">
        <v>377</v>
      </c>
      <c r="E207" t="s">
        <v>252</v>
      </c>
      <c r="F207">
        <v>17</v>
      </c>
      <c r="G207" t="s">
        <v>480</v>
      </c>
      <c r="H207" t="s">
        <v>28</v>
      </c>
      <c r="I207" t="s">
        <v>56</v>
      </c>
      <c r="J207">
        <v>60510</v>
      </c>
      <c r="K207" s="25">
        <v>42111</v>
      </c>
      <c r="L207" t="s">
        <v>44</v>
      </c>
      <c r="M207" t="s">
        <v>109</v>
      </c>
      <c r="N207" t="s">
        <v>173</v>
      </c>
      <c r="O207" s="25">
        <v>42111</v>
      </c>
      <c r="P207" t="s">
        <v>426</v>
      </c>
      <c r="Q207" t="s">
        <v>24</v>
      </c>
      <c r="R207" t="s">
        <v>81</v>
      </c>
      <c r="S207" t="s">
        <v>481</v>
      </c>
      <c r="T207">
        <v>25.98</v>
      </c>
      <c r="U207">
        <f>T207*F207</f>
        <v>441.66</v>
      </c>
      <c r="V207">
        <v>12.99</v>
      </c>
      <c r="W207">
        <v>5.37</v>
      </c>
      <c r="X207">
        <f>U207-(F207*V207)-W207</f>
        <v>215.46</v>
      </c>
    </row>
    <row r="208" spans="1:24" ht="12.75" customHeight="1" x14ac:dyDescent="0.2">
      <c r="A208">
        <v>22401</v>
      </c>
      <c r="B208">
        <v>88929</v>
      </c>
      <c r="C208" t="s">
        <v>32</v>
      </c>
      <c r="D208">
        <v>381</v>
      </c>
      <c r="E208" t="s">
        <v>136</v>
      </c>
      <c r="F208">
        <v>1</v>
      </c>
      <c r="G208" t="s">
        <v>482</v>
      </c>
      <c r="H208" t="s">
        <v>28</v>
      </c>
      <c r="I208" t="s">
        <v>56</v>
      </c>
      <c r="J208">
        <v>61701</v>
      </c>
      <c r="K208" s="25">
        <v>42125</v>
      </c>
      <c r="L208" t="s">
        <v>44</v>
      </c>
      <c r="M208" t="s">
        <v>23</v>
      </c>
      <c r="N208" t="s">
        <v>173</v>
      </c>
      <c r="O208" s="25">
        <v>42125</v>
      </c>
      <c r="P208" t="s">
        <v>484</v>
      </c>
      <c r="Q208" t="s">
        <v>24</v>
      </c>
      <c r="R208" t="s">
        <v>54</v>
      </c>
      <c r="S208" t="s">
        <v>483</v>
      </c>
      <c r="T208">
        <v>415.88</v>
      </c>
      <c r="U208">
        <f>T208*F208</f>
        <v>415.88</v>
      </c>
      <c r="V208">
        <v>207.94</v>
      </c>
      <c r="W208">
        <v>11.37</v>
      </c>
      <c r="X208">
        <f>U208-(F208*V208)-W208</f>
        <v>196.57</v>
      </c>
    </row>
    <row r="209" spans="1:24" ht="12.75" customHeight="1" x14ac:dyDescent="0.2">
      <c r="A209">
        <v>21281</v>
      </c>
      <c r="B209">
        <v>88928</v>
      </c>
      <c r="C209" t="s">
        <v>42</v>
      </c>
      <c r="D209">
        <v>383</v>
      </c>
      <c r="E209" t="s">
        <v>104</v>
      </c>
      <c r="F209">
        <v>7</v>
      </c>
      <c r="G209" t="s">
        <v>485</v>
      </c>
      <c r="H209" t="s">
        <v>28</v>
      </c>
      <c r="I209" t="s">
        <v>48</v>
      </c>
      <c r="J209">
        <v>19026</v>
      </c>
      <c r="K209" s="25">
        <v>42082</v>
      </c>
      <c r="L209" t="s">
        <v>44</v>
      </c>
      <c r="M209" t="s">
        <v>23</v>
      </c>
      <c r="N209" t="s">
        <v>229</v>
      </c>
      <c r="O209" s="25">
        <v>42082</v>
      </c>
      <c r="P209" t="s">
        <v>487</v>
      </c>
      <c r="Q209" t="s">
        <v>24</v>
      </c>
      <c r="R209" t="s">
        <v>54</v>
      </c>
      <c r="S209" t="s">
        <v>486</v>
      </c>
      <c r="T209">
        <v>5.34</v>
      </c>
      <c r="U209">
        <f>T209*F209</f>
        <v>37.379999999999995</v>
      </c>
      <c r="V209">
        <v>2.67</v>
      </c>
      <c r="W209">
        <v>5.63</v>
      </c>
      <c r="X209">
        <f>U209-(F209*V209)-W209</f>
        <v>13.059999999999999</v>
      </c>
    </row>
    <row r="210" spans="1:24" ht="12.75" customHeight="1" x14ac:dyDescent="0.2">
      <c r="A210">
        <v>21282</v>
      </c>
      <c r="B210">
        <v>88928</v>
      </c>
      <c r="C210" t="s">
        <v>42</v>
      </c>
      <c r="D210">
        <v>383</v>
      </c>
      <c r="E210" t="s">
        <v>73</v>
      </c>
      <c r="F210">
        <v>5</v>
      </c>
      <c r="G210" t="s">
        <v>485</v>
      </c>
      <c r="H210" t="s">
        <v>28</v>
      </c>
      <c r="I210" t="s">
        <v>48</v>
      </c>
      <c r="J210">
        <v>19026</v>
      </c>
      <c r="K210" s="25">
        <v>42084</v>
      </c>
      <c r="L210" t="s">
        <v>22</v>
      </c>
      <c r="M210" t="s">
        <v>23</v>
      </c>
      <c r="N210" t="s">
        <v>229</v>
      </c>
      <c r="O210" s="25">
        <v>42082</v>
      </c>
      <c r="P210" t="s">
        <v>487</v>
      </c>
      <c r="Q210" t="s">
        <v>72</v>
      </c>
      <c r="R210" t="s">
        <v>54</v>
      </c>
      <c r="S210" t="s">
        <v>488</v>
      </c>
      <c r="T210">
        <v>65.989999999999995</v>
      </c>
      <c r="U210">
        <f>T210*F210</f>
        <v>329.95</v>
      </c>
      <c r="V210">
        <v>39.593999999999994</v>
      </c>
      <c r="W210">
        <v>5.26</v>
      </c>
      <c r="X210">
        <f>U210-(F210*V210)-W210</f>
        <v>126.72000000000001</v>
      </c>
    </row>
    <row r="211" spans="1:24" ht="12.75" customHeight="1" x14ac:dyDescent="0.2">
      <c r="A211">
        <v>20919</v>
      </c>
      <c r="B211">
        <v>90339</v>
      </c>
      <c r="C211" t="s">
        <v>20</v>
      </c>
      <c r="D211">
        <v>387</v>
      </c>
      <c r="E211" t="s">
        <v>104</v>
      </c>
      <c r="F211">
        <v>15</v>
      </c>
      <c r="G211" t="s">
        <v>489</v>
      </c>
      <c r="H211" t="s">
        <v>28</v>
      </c>
      <c r="I211" t="s">
        <v>56</v>
      </c>
      <c r="J211">
        <v>68801</v>
      </c>
      <c r="K211" s="25">
        <v>42169</v>
      </c>
      <c r="L211" t="s">
        <v>22</v>
      </c>
      <c r="M211" t="s">
        <v>23</v>
      </c>
      <c r="N211" t="s">
        <v>491</v>
      </c>
      <c r="O211" s="25">
        <v>42167</v>
      </c>
      <c r="P211" t="s">
        <v>492</v>
      </c>
      <c r="Q211" t="s">
        <v>24</v>
      </c>
      <c r="R211" t="s">
        <v>54</v>
      </c>
      <c r="S211" t="s">
        <v>490</v>
      </c>
      <c r="T211">
        <v>8.8800000000000008</v>
      </c>
      <c r="U211">
        <f>T211*F211</f>
        <v>133.20000000000002</v>
      </c>
      <c r="V211">
        <v>4.4400000000000004</v>
      </c>
      <c r="W211">
        <v>6.28</v>
      </c>
      <c r="X211">
        <f>U211-(F211*V211)-W211</f>
        <v>60.320000000000007</v>
      </c>
    </row>
    <row r="212" spans="1:24" ht="12.75" customHeight="1" x14ac:dyDescent="0.2">
      <c r="A212">
        <v>22223</v>
      </c>
      <c r="B212">
        <v>90337</v>
      </c>
      <c r="C212" t="s">
        <v>42</v>
      </c>
      <c r="D212">
        <v>388</v>
      </c>
      <c r="E212" t="s">
        <v>88</v>
      </c>
      <c r="F212">
        <v>4</v>
      </c>
      <c r="G212" t="s">
        <v>493</v>
      </c>
      <c r="H212" t="s">
        <v>28</v>
      </c>
      <c r="I212" t="s">
        <v>56</v>
      </c>
      <c r="J212">
        <v>68847</v>
      </c>
      <c r="K212" s="25">
        <v>42009</v>
      </c>
      <c r="L212" t="s">
        <v>44</v>
      </c>
      <c r="M212" t="s">
        <v>23</v>
      </c>
      <c r="N212" t="s">
        <v>491</v>
      </c>
      <c r="O212" s="25">
        <v>42007</v>
      </c>
      <c r="P212" t="s">
        <v>495</v>
      </c>
      <c r="Q212" t="s">
        <v>24</v>
      </c>
      <c r="R212" t="s">
        <v>54</v>
      </c>
      <c r="S212" t="s">
        <v>494</v>
      </c>
      <c r="T212">
        <v>5.28</v>
      </c>
      <c r="U212">
        <f>T212*F212</f>
        <v>21.12</v>
      </c>
      <c r="V212">
        <v>2.64</v>
      </c>
      <c r="W212">
        <v>5.66</v>
      </c>
      <c r="X212">
        <f>U212-(F212*V212)-W212</f>
        <v>4.9000000000000004</v>
      </c>
    </row>
    <row r="213" spans="1:24" ht="12.75" customHeight="1" x14ac:dyDescent="0.2">
      <c r="A213">
        <v>22224</v>
      </c>
      <c r="B213">
        <v>90337</v>
      </c>
      <c r="C213" t="s">
        <v>42</v>
      </c>
      <c r="D213">
        <v>388</v>
      </c>
      <c r="E213" t="s">
        <v>73</v>
      </c>
      <c r="F213">
        <v>2</v>
      </c>
      <c r="G213" t="s">
        <v>493</v>
      </c>
      <c r="H213" t="s">
        <v>28</v>
      </c>
      <c r="I213" t="s">
        <v>56</v>
      </c>
      <c r="J213">
        <v>68847</v>
      </c>
      <c r="K213" s="25">
        <v>42010</v>
      </c>
      <c r="L213" t="s">
        <v>44</v>
      </c>
      <c r="M213" t="s">
        <v>23</v>
      </c>
      <c r="N213" t="s">
        <v>491</v>
      </c>
      <c r="O213" s="25">
        <v>42007</v>
      </c>
      <c r="P213" t="s">
        <v>495</v>
      </c>
      <c r="Q213" t="s">
        <v>72</v>
      </c>
      <c r="R213" t="s">
        <v>54</v>
      </c>
      <c r="S213" t="s">
        <v>496</v>
      </c>
      <c r="T213">
        <v>110.99</v>
      </c>
      <c r="U213">
        <f>T213*F213</f>
        <v>221.98</v>
      </c>
      <c r="V213">
        <v>66.593999999999994</v>
      </c>
      <c r="W213">
        <v>2.5</v>
      </c>
      <c r="X213">
        <f>U213-(F213*V213)-W213</f>
        <v>86.292000000000002</v>
      </c>
    </row>
    <row r="214" spans="1:24" ht="12.75" customHeight="1" x14ac:dyDescent="0.2">
      <c r="A214">
        <v>23853</v>
      </c>
      <c r="B214">
        <v>90338</v>
      </c>
      <c r="C214" t="s">
        <v>101</v>
      </c>
      <c r="D214">
        <v>389</v>
      </c>
      <c r="E214" t="s">
        <v>37</v>
      </c>
      <c r="F214">
        <v>11</v>
      </c>
      <c r="G214" t="s">
        <v>497</v>
      </c>
      <c r="H214" t="s">
        <v>28</v>
      </c>
      <c r="I214" t="s">
        <v>56</v>
      </c>
      <c r="J214">
        <v>68502</v>
      </c>
      <c r="K214" s="25">
        <v>42045</v>
      </c>
      <c r="L214" t="s">
        <v>34</v>
      </c>
      <c r="M214" t="s">
        <v>23</v>
      </c>
      <c r="N214" t="s">
        <v>491</v>
      </c>
      <c r="O214" s="25">
        <v>42041</v>
      </c>
      <c r="P214" t="s">
        <v>498</v>
      </c>
      <c r="Q214" t="s">
        <v>36</v>
      </c>
      <c r="R214" t="s">
        <v>38</v>
      </c>
      <c r="S214" t="s">
        <v>172</v>
      </c>
      <c r="T214">
        <v>160.97999999999999</v>
      </c>
      <c r="U214">
        <f>T214*F214</f>
        <v>1770.78</v>
      </c>
      <c r="V214">
        <v>80.489999999999995</v>
      </c>
      <c r="W214">
        <v>30</v>
      </c>
      <c r="X214">
        <f>U214-(F214*V214)-W214</f>
        <v>855.39</v>
      </c>
    </row>
    <row r="215" spans="1:24" ht="12.75" customHeight="1" x14ac:dyDescent="0.2">
      <c r="A215">
        <v>25449</v>
      </c>
      <c r="B215">
        <v>86383</v>
      </c>
      <c r="C215" t="s">
        <v>51</v>
      </c>
      <c r="D215">
        <v>392</v>
      </c>
      <c r="E215" t="s">
        <v>175</v>
      </c>
      <c r="F215">
        <v>1</v>
      </c>
      <c r="G215" t="s">
        <v>499</v>
      </c>
      <c r="H215" t="s">
        <v>28</v>
      </c>
      <c r="I215" t="s">
        <v>56</v>
      </c>
      <c r="J215">
        <v>63105</v>
      </c>
      <c r="K215" s="25">
        <v>42070</v>
      </c>
      <c r="L215" t="s">
        <v>44</v>
      </c>
      <c r="M215" t="s">
        <v>23</v>
      </c>
      <c r="N215" t="s">
        <v>501</v>
      </c>
      <c r="O215" s="25">
        <v>42068</v>
      </c>
      <c r="P215" t="s">
        <v>502</v>
      </c>
      <c r="Q215" t="s">
        <v>72</v>
      </c>
      <c r="R215" t="s">
        <v>54</v>
      </c>
      <c r="S215" t="s">
        <v>500</v>
      </c>
      <c r="T215">
        <v>34.979999999999997</v>
      </c>
      <c r="U215">
        <f>T215*F215</f>
        <v>34.979999999999997</v>
      </c>
      <c r="V215">
        <v>20.987999999999996</v>
      </c>
      <c r="W215">
        <v>7.53</v>
      </c>
      <c r="X215">
        <f>U215-(F215*V215)-W215</f>
        <v>6.4620000000000006</v>
      </c>
    </row>
    <row r="216" spans="1:24" ht="12.75" customHeight="1" x14ac:dyDescent="0.2">
      <c r="A216">
        <v>25450</v>
      </c>
      <c r="B216">
        <v>86383</v>
      </c>
      <c r="C216" t="s">
        <v>51</v>
      </c>
      <c r="D216">
        <v>392</v>
      </c>
      <c r="E216" t="s">
        <v>45</v>
      </c>
      <c r="F216">
        <v>2</v>
      </c>
      <c r="G216" t="s">
        <v>499</v>
      </c>
      <c r="H216" t="s">
        <v>28</v>
      </c>
      <c r="I216" t="s">
        <v>56</v>
      </c>
      <c r="J216">
        <v>63105</v>
      </c>
      <c r="K216" s="25">
        <v>42071</v>
      </c>
      <c r="L216" t="s">
        <v>44</v>
      </c>
      <c r="M216" t="s">
        <v>23</v>
      </c>
      <c r="N216" t="s">
        <v>501</v>
      </c>
      <c r="O216" s="25">
        <v>42068</v>
      </c>
      <c r="P216" t="s">
        <v>502</v>
      </c>
      <c r="Q216" t="s">
        <v>36</v>
      </c>
      <c r="R216" t="s">
        <v>231</v>
      </c>
      <c r="S216" t="s">
        <v>503</v>
      </c>
      <c r="T216">
        <v>19.989999999999998</v>
      </c>
      <c r="U216">
        <f>T216*F216</f>
        <v>39.979999999999997</v>
      </c>
      <c r="V216">
        <v>9.9949999999999992</v>
      </c>
      <c r="W216">
        <v>11.17</v>
      </c>
      <c r="X216">
        <f>U216-(F216*V216)-W216</f>
        <v>8.8199999999999985</v>
      </c>
    </row>
    <row r="217" spans="1:24" ht="12.75" customHeight="1" x14ac:dyDescent="0.2">
      <c r="A217">
        <v>22598</v>
      </c>
      <c r="B217">
        <v>86382</v>
      </c>
      <c r="C217" t="s">
        <v>101</v>
      </c>
      <c r="D217">
        <v>393</v>
      </c>
      <c r="E217" t="s">
        <v>136</v>
      </c>
      <c r="F217">
        <v>3</v>
      </c>
      <c r="G217" t="s">
        <v>504</v>
      </c>
      <c r="H217" t="s">
        <v>28</v>
      </c>
      <c r="I217" t="s">
        <v>48</v>
      </c>
      <c r="J217">
        <v>13021</v>
      </c>
      <c r="K217" s="25">
        <v>42057</v>
      </c>
      <c r="L217" t="s">
        <v>44</v>
      </c>
      <c r="M217" t="s">
        <v>23</v>
      </c>
      <c r="N217" t="s">
        <v>66</v>
      </c>
      <c r="O217" s="25">
        <v>42050</v>
      </c>
      <c r="P217" t="s">
        <v>506</v>
      </c>
      <c r="Q217" t="s">
        <v>24</v>
      </c>
      <c r="R217" t="s">
        <v>54</v>
      </c>
      <c r="S217" t="s">
        <v>505</v>
      </c>
      <c r="T217">
        <v>9.7100000000000009</v>
      </c>
      <c r="U217">
        <f>T217*F217</f>
        <v>29.130000000000003</v>
      </c>
      <c r="V217">
        <v>4.8550000000000004</v>
      </c>
      <c r="W217">
        <v>9.4499999999999993</v>
      </c>
      <c r="X217">
        <f>U217-(F217*V217)-W217</f>
        <v>5.115000000000002</v>
      </c>
    </row>
    <row r="218" spans="1:24" ht="12.75" customHeight="1" x14ac:dyDescent="0.2">
      <c r="A218">
        <v>24638</v>
      </c>
      <c r="B218">
        <v>86384</v>
      </c>
      <c r="C218" t="s">
        <v>42</v>
      </c>
      <c r="D218">
        <v>395</v>
      </c>
      <c r="E218" t="s">
        <v>175</v>
      </c>
      <c r="F218">
        <v>4</v>
      </c>
      <c r="G218" t="s">
        <v>507</v>
      </c>
      <c r="H218" t="s">
        <v>28</v>
      </c>
      <c r="I218" t="s">
        <v>131</v>
      </c>
      <c r="J218">
        <v>28001</v>
      </c>
      <c r="K218" s="25">
        <v>42174</v>
      </c>
      <c r="L218" t="s">
        <v>44</v>
      </c>
      <c r="M218" t="s">
        <v>23</v>
      </c>
      <c r="N218" t="s">
        <v>317</v>
      </c>
      <c r="O218" s="25">
        <v>42173</v>
      </c>
      <c r="P218" t="s">
        <v>509</v>
      </c>
      <c r="Q218" t="s">
        <v>72</v>
      </c>
      <c r="R218" t="s">
        <v>54</v>
      </c>
      <c r="S218" t="s">
        <v>508</v>
      </c>
      <c r="T218">
        <v>15.98</v>
      </c>
      <c r="U218">
        <f>T218*F218</f>
        <v>63.92</v>
      </c>
      <c r="V218">
        <v>9.5879999999999992</v>
      </c>
      <c r="W218">
        <v>4</v>
      </c>
      <c r="X218">
        <f>U218-(F218*V218)-W218</f>
        <v>21.568000000000005</v>
      </c>
    </row>
    <row r="219" spans="1:24" ht="12.75" customHeight="1" x14ac:dyDescent="0.2">
      <c r="A219">
        <v>24639</v>
      </c>
      <c r="B219">
        <v>86384</v>
      </c>
      <c r="C219" t="s">
        <v>42</v>
      </c>
      <c r="D219">
        <v>395</v>
      </c>
      <c r="E219" t="s">
        <v>88</v>
      </c>
      <c r="F219">
        <v>20</v>
      </c>
      <c r="G219" t="s">
        <v>507</v>
      </c>
      <c r="H219" t="s">
        <v>28</v>
      </c>
      <c r="I219" t="s">
        <v>131</v>
      </c>
      <c r="J219">
        <v>28001</v>
      </c>
      <c r="K219" s="25">
        <v>42175</v>
      </c>
      <c r="L219" t="s">
        <v>44</v>
      </c>
      <c r="M219" t="s">
        <v>23</v>
      </c>
      <c r="N219" t="s">
        <v>317</v>
      </c>
      <c r="O219" s="25">
        <v>42173</v>
      </c>
      <c r="P219" t="s">
        <v>509</v>
      </c>
      <c r="Q219" t="s">
        <v>24</v>
      </c>
      <c r="R219" t="s">
        <v>54</v>
      </c>
      <c r="S219" t="s">
        <v>510</v>
      </c>
      <c r="T219">
        <v>22.84</v>
      </c>
      <c r="U219">
        <f>T219*F219</f>
        <v>456.8</v>
      </c>
      <c r="V219">
        <v>11.42</v>
      </c>
      <c r="W219">
        <v>5.47</v>
      </c>
      <c r="X219">
        <f>U219-(F219*V219)-W219</f>
        <v>222.93</v>
      </c>
    </row>
    <row r="220" spans="1:24" ht="12.75" customHeight="1" x14ac:dyDescent="0.2">
      <c r="A220">
        <v>20693</v>
      </c>
      <c r="B220">
        <v>89319</v>
      </c>
      <c r="C220" t="s">
        <v>42</v>
      </c>
      <c r="D220">
        <v>397</v>
      </c>
      <c r="E220" t="s">
        <v>147</v>
      </c>
      <c r="F220">
        <v>8</v>
      </c>
      <c r="G220" t="s">
        <v>511</v>
      </c>
      <c r="H220" t="s">
        <v>28</v>
      </c>
      <c r="I220" t="s">
        <v>48</v>
      </c>
      <c r="J220">
        <v>44221</v>
      </c>
      <c r="K220" s="25">
        <v>42038</v>
      </c>
      <c r="L220" t="s">
        <v>44</v>
      </c>
      <c r="M220" t="s">
        <v>23</v>
      </c>
      <c r="N220" t="s">
        <v>149</v>
      </c>
      <c r="O220" s="25">
        <v>42037</v>
      </c>
      <c r="P220" t="s">
        <v>512</v>
      </c>
      <c r="Q220" t="s">
        <v>36</v>
      </c>
      <c r="R220" t="s">
        <v>231</v>
      </c>
      <c r="S220" t="s">
        <v>232</v>
      </c>
      <c r="T220">
        <v>154.13</v>
      </c>
      <c r="U220">
        <f>T220*F220</f>
        <v>1233.04</v>
      </c>
      <c r="V220">
        <v>77.064999999999998</v>
      </c>
      <c r="W220">
        <v>69</v>
      </c>
      <c r="X220">
        <f>U220-(F220*V220)-W220</f>
        <v>547.52</v>
      </c>
    </row>
    <row r="221" spans="1:24" ht="12.75" customHeight="1" x14ac:dyDescent="0.2">
      <c r="A221">
        <v>24471</v>
      </c>
      <c r="B221">
        <v>89320</v>
      </c>
      <c r="C221" t="s">
        <v>51</v>
      </c>
      <c r="D221">
        <v>398</v>
      </c>
      <c r="E221" t="s">
        <v>45</v>
      </c>
      <c r="F221">
        <v>31</v>
      </c>
      <c r="G221" t="s">
        <v>513</v>
      </c>
      <c r="H221" t="s">
        <v>28</v>
      </c>
      <c r="I221" t="s">
        <v>48</v>
      </c>
      <c r="J221">
        <v>45406</v>
      </c>
      <c r="K221" s="25">
        <v>42149</v>
      </c>
      <c r="L221" t="s">
        <v>44</v>
      </c>
      <c r="M221" t="s">
        <v>23</v>
      </c>
      <c r="N221" t="s">
        <v>149</v>
      </c>
      <c r="O221" s="25">
        <v>42147</v>
      </c>
      <c r="P221" t="s">
        <v>515</v>
      </c>
      <c r="Q221" t="s">
        <v>36</v>
      </c>
      <c r="R221" t="s">
        <v>54</v>
      </c>
      <c r="S221" t="s">
        <v>514</v>
      </c>
      <c r="T221">
        <v>63.94</v>
      </c>
      <c r="U221">
        <f>T221*F221</f>
        <v>1982.1399999999999</v>
      </c>
      <c r="V221">
        <v>31.97</v>
      </c>
      <c r="W221">
        <v>14.48</v>
      </c>
      <c r="X221">
        <f>U221-(F221*V221)-W221</f>
        <v>976.58999999999992</v>
      </c>
    </row>
    <row r="222" spans="1:24" ht="12.75" customHeight="1" x14ac:dyDescent="0.2">
      <c r="A222">
        <v>21570</v>
      </c>
      <c r="B222">
        <v>87804</v>
      </c>
      <c r="C222" t="s">
        <v>20</v>
      </c>
      <c r="D222">
        <v>406</v>
      </c>
      <c r="E222" t="s">
        <v>88</v>
      </c>
      <c r="F222">
        <v>15</v>
      </c>
      <c r="G222" t="s">
        <v>516</v>
      </c>
      <c r="H222" t="s">
        <v>28</v>
      </c>
      <c r="I222" t="s">
        <v>48</v>
      </c>
      <c r="J222">
        <v>8360</v>
      </c>
      <c r="K222" s="25">
        <v>42146</v>
      </c>
      <c r="L222" t="s">
        <v>44</v>
      </c>
      <c r="M222" t="s">
        <v>53</v>
      </c>
      <c r="N222" t="s">
        <v>49</v>
      </c>
      <c r="O222" s="25">
        <v>42145</v>
      </c>
      <c r="P222" t="s">
        <v>518</v>
      </c>
      <c r="Q222" t="s">
        <v>24</v>
      </c>
      <c r="R222" t="s">
        <v>26</v>
      </c>
      <c r="S222" t="s">
        <v>517</v>
      </c>
      <c r="T222">
        <v>4.9800000000000004</v>
      </c>
      <c r="U222">
        <f>T222*F222</f>
        <v>74.7</v>
      </c>
      <c r="V222">
        <v>2.4900000000000002</v>
      </c>
      <c r="W222">
        <v>0.8</v>
      </c>
      <c r="X222">
        <f>U222-(F222*V222)-W222</f>
        <v>36.550000000000004</v>
      </c>
    </row>
    <row r="223" spans="1:24" ht="12.75" customHeight="1" x14ac:dyDescent="0.2">
      <c r="A223">
        <v>19104</v>
      </c>
      <c r="B223">
        <v>89639</v>
      </c>
      <c r="C223" t="s">
        <v>101</v>
      </c>
      <c r="D223">
        <v>408</v>
      </c>
      <c r="E223" t="s">
        <v>104</v>
      </c>
      <c r="F223">
        <v>14</v>
      </c>
      <c r="G223" t="s">
        <v>519</v>
      </c>
      <c r="H223" t="s">
        <v>28</v>
      </c>
      <c r="I223" t="s">
        <v>56</v>
      </c>
      <c r="J223">
        <v>78589</v>
      </c>
      <c r="K223" s="25">
        <v>42130</v>
      </c>
      <c r="L223" t="s">
        <v>44</v>
      </c>
      <c r="M223" t="s">
        <v>23</v>
      </c>
      <c r="N223" t="s">
        <v>125</v>
      </c>
      <c r="O223" s="25">
        <v>42126</v>
      </c>
      <c r="P223" t="s">
        <v>521</v>
      </c>
      <c r="Q223" t="s">
        <v>24</v>
      </c>
      <c r="R223" t="s">
        <v>54</v>
      </c>
      <c r="S223" t="s">
        <v>520</v>
      </c>
      <c r="T223">
        <v>29.17</v>
      </c>
      <c r="U223">
        <f>T223*F223</f>
        <v>408.38</v>
      </c>
      <c r="V223">
        <v>14.585000000000001</v>
      </c>
      <c r="W223">
        <v>6.27</v>
      </c>
      <c r="X223">
        <f>U223-(F223*V223)-W223</f>
        <v>197.92</v>
      </c>
    </row>
    <row r="224" spans="1:24" ht="12.75" customHeight="1" x14ac:dyDescent="0.2">
      <c r="A224">
        <v>18428</v>
      </c>
      <c r="B224">
        <v>87905</v>
      </c>
      <c r="C224" t="s">
        <v>20</v>
      </c>
      <c r="D224">
        <v>411</v>
      </c>
      <c r="E224" t="s">
        <v>136</v>
      </c>
      <c r="F224">
        <v>9</v>
      </c>
      <c r="G224" t="s">
        <v>522</v>
      </c>
      <c r="H224" t="s">
        <v>28</v>
      </c>
      <c r="I224" t="s">
        <v>29</v>
      </c>
      <c r="J224">
        <v>94601</v>
      </c>
      <c r="K224" s="25">
        <v>42131</v>
      </c>
      <c r="L224" t="s">
        <v>22</v>
      </c>
      <c r="M224" t="s">
        <v>109</v>
      </c>
      <c r="N224" t="s">
        <v>40</v>
      </c>
      <c r="O224" s="25">
        <v>42128</v>
      </c>
      <c r="P224" t="s">
        <v>468</v>
      </c>
      <c r="Q224" t="s">
        <v>24</v>
      </c>
      <c r="R224" t="s">
        <v>54</v>
      </c>
      <c r="S224" t="s">
        <v>523</v>
      </c>
      <c r="T224">
        <v>178.47</v>
      </c>
      <c r="U224">
        <f>T224*F224</f>
        <v>1606.23</v>
      </c>
      <c r="V224">
        <v>89.234999999999999</v>
      </c>
      <c r="W224">
        <v>19.989999999999998</v>
      </c>
      <c r="X224">
        <f>U224-(F224*V224)-W224</f>
        <v>783.125</v>
      </c>
    </row>
    <row r="225" spans="1:24" ht="12.75" customHeight="1" x14ac:dyDescent="0.2">
      <c r="A225">
        <v>21739</v>
      </c>
      <c r="B225">
        <v>87700</v>
      </c>
      <c r="C225" t="s">
        <v>42</v>
      </c>
      <c r="D225">
        <v>421</v>
      </c>
      <c r="E225" t="s">
        <v>80</v>
      </c>
      <c r="F225">
        <v>1</v>
      </c>
      <c r="G225" t="s">
        <v>524</v>
      </c>
      <c r="H225" t="s">
        <v>28</v>
      </c>
      <c r="I225" t="s">
        <v>48</v>
      </c>
      <c r="J225">
        <v>7201</v>
      </c>
      <c r="K225" s="25">
        <v>42043</v>
      </c>
      <c r="L225" t="s">
        <v>44</v>
      </c>
      <c r="M225" t="s">
        <v>53</v>
      </c>
      <c r="N225" t="s">
        <v>49</v>
      </c>
      <c r="O225" s="25">
        <v>42041</v>
      </c>
      <c r="P225" t="s">
        <v>526</v>
      </c>
      <c r="Q225" t="s">
        <v>72</v>
      </c>
      <c r="R225" t="s">
        <v>81</v>
      </c>
      <c r="S225" t="s">
        <v>525</v>
      </c>
      <c r="T225">
        <v>999.99</v>
      </c>
      <c r="U225">
        <f>T225*F225</f>
        <v>999.99</v>
      </c>
      <c r="V225">
        <v>599.99400000000003</v>
      </c>
      <c r="W225">
        <v>13.99</v>
      </c>
      <c r="X225">
        <f>U225-(F225*V225)-W225</f>
        <v>386.00599999999997</v>
      </c>
    </row>
    <row r="226" spans="1:24" ht="12.75" customHeight="1" x14ac:dyDescent="0.2">
      <c r="A226">
        <v>22355</v>
      </c>
      <c r="B226">
        <v>88479</v>
      </c>
      <c r="C226" t="s">
        <v>20</v>
      </c>
      <c r="D226">
        <v>428</v>
      </c>
      <c r="E226" t="s">
        <v>175</v>
      </c>
      <c r="F226">
        <v>15</v>
      </c>
      <c r="G226" t="s">
        <v>527</v>
      </c>
      <c r="H226" t="s">
        <v>28</v>
      </c>
      <c r="I226" t="s">
        <v>29</v>
      </c>
      <c r="J226">
        <v>89701</v>
      </c>
      <c r="K226" s="25">
        <v>42020</v>
      </c>
      <c r="L226" t="s">
        <v>44</v>
      </c>
      <c r="M226" t="s">
        <v>23</v>
      </c>
      <c r="N226" t="s">
        <v>528</v>
      </c>
      <c r="O226" s="25">
        <v>42019</v>
      </c>
      <c r="P226" t="s">
        <v>529</v>
      </c>
      <c r="Q226" t="s">
        <v>72</v>
      </c>
      <c r="R226" t="s">
        <v>46</v>
      </c>
      <c r="S226" t="s">
        <v>328</v>
      </c>
      <c r="T226">
        <v>15.28</v>
      </c>
      <c r="U226">
        <f>T226*F226</f>
        <v>229.2</v>
      </c>
      <c r="V226">
        <v>9.1679999999999993</v>
      </c>
      <c r="W226">
        <v>1.99</v>
      </c>
      <c r="X226">
        <f>U226-(F226*V226)-W226</f>
        <v>89.690000000000012</v>
      </c>
    </row>
    <row r="227" spans="1:24" ht="12.75" customHeight="1" x14ac:dyDescent="0.2">
      <c r="A227">
        <v>22356</v>
      </c>
      <c r="B227">
        <v>88479</v>
      </c>
      <c r="C227" t="s">
        <v>20</v>
      </c>
      <c r="D227">
        <v>428</v>
      </c>
      <c r="E227" t="s">
        <v>73</v>
      </c>
      <c r="F227">
        <v>1</v>
      </c>
      <c r="G227" t="s">
        <v>527</v>
      </c>
      <c r="H227" t="s">
        <v>28</v>
      </c>
      <c r="I227" t="s">
        <v>29</v>
      </c>
      <c r="J227">
        <v>89701</v>
      </c>
      <c r="K227" s="25">
        <v>42020</v>
      </c>
      <c r="L227" t="s">
        <v>44</v>
      </c>
      <c r="M227" t="s">
        <v>23</v>
      </c>
      <c r="N227" t="s">
        <v>528</v>
      </c>
      <c r="O227" s="25">
        <v>42019</v>
      </c>
      <c r="P227" t="s">
        <v>529</v>
      </c>
      <c r="Q227" t="s">
        <v>72</v>
      </c>
      <c r="R227" t="s">
        <v>46</v>
      </c>
      <c r="S227" t="s">
        <v>530</v>
      </c>
      <c r="T227">
        <v>85.99</v>
      </c>
      <c r="U227">
        <f>T227*F227</f>
        <v>85.99</v>
      </c>
      <c r="V227">
        <v>51.593999999999994</v>
      </c>
      <c r="W227">
        <v>3.3</v>
      </c>
      <c r="X227">
        <f>U227-(F227*V227)-W227</f>
        <v>31.096</v>
      </c>
    </row>
    <row r="228" spans="1:24" ht="12.75" customHeight="1" x14ac:dyDescent="0.2">
      <c r="A228">
        <v>25351</v>
      </c>
      <c r="B228">
        <v>88480</v>
      </c>
      <c r="C228" t="s">
        <v>32</v>
      </c>
      <c r="D228">
        <v>428</v>
      </c>
      <c r="E228" t="s">
        <v>64</v>
      </c>
      <c r="F228">
        <v>22</v>
      </c>
      <c r="G228" t="s">
        <v>527</v>
      </c>
      <c r="H228" t="s">
        <v>28</v>
      </c>
      <c r="I228" t="s">
        <v>29</v>
      </c>
      <c r="J228">
        <v>89701</v>
      </c>
      <c r="K228" s="25">
        <v>42068</v>
      </c>
      <c r="L228" t="s">
        <v>44</v>
      </c>
      <c r="M228" t="s">
        <v>23</v>
      </c>
      <c r="N228" t="s">
        <v>528</v>
      </c>
      <c r="O228" s="25">
        <v>42066</v>
      </c>
      <c r="P228" t="s">
        <v>529</v>
      </c>
      <c r="Q228" t="s">
        <v>24</v>
      </c>
      <c r="R228" t="s">
        <v>54</v>
      </c>
      <c r="S228" t="s">
        <v>531</v>
      </c>
      <c r="T228">
        <v>10.98</v>
      </c>
      <c r="U228">
        <f>T228*F228</f>
        <v>241.56</v>
      </c>
      <c r="V228">
        <v>5.49</v>
      </c>
      <c r="W228">
        <v>4.8</v>
      </c>
      <c r="X228">
        <f>U228-(F228*V228)-W228</f>
        <v>115.98</v>
      </c>
    </row>
    <row r="229" spans="1:24" ht="12.75" customHeight="1" x14ac:dyDescent="0.2">
      <c r="A229">
        <v>19988</v>
      </c>
      <c r="B229">
        <v>90695</v>
      </c>
      <c r="C229" t="s">
        <v>101</v>
      </c>
      <c r="D229">
        <v>437</v>
      </c>
      <c r="E229" t="s">
        <v>73</v>
      </c>
      <c r="F229">
        <v>9</v>
      </c>
      <c r="G229" t="s">
        <v>532</v>
      </c>
      <c r="H229" t="s">
        <v>28</v>
      </c>
      <c r="I229" t="s">
        <v>48</v>
      </c>
      <c r="J229">
        <v>1462</v>
      </c>
      <c r="K229" s="25">
        <v>42182</v>
      </c>
      <c r="L229" t="s">
        <v>44</v>
      </c>
      <c r="M229" t="s">
        <v>53</v>
      </c>
      <c r="N229" t="s">
        <v>188</v>
      </c>
      <c r="O229" s="25">
        <v>42177</v>
      </c>
      <c r="P229" t="s">
        <v>533</v>
      </c>
      <c r="Q229" t="s">
        <v>72</v>
      </c>
      <c r="R229" t="s">
        <v>54</v>
      </c>
      <c r="S229" t="s">
        <v>284</v>
      </c>
      <c r="T229">
        <v>125.99</v>
      </c>
      <c r="U229">
        <f>T229*F229</f>
        <v>1133.9099999999999</v>
      </c>
      <c r="V229">
        <v>75.593999999999994</v>
      </c>
      <c r="W229">
        <v>8.08</v>
      </c>
      <c r="X229">
        <f>U229-(F229*V229)-W229</f>
        <v>445.48399999999987</v>
      </c>
    </row>
    <row r="230" spans="1:24" ht="12.75" customHeight="1" x14ac:dyDescent="0.2">
      <c r="A230">
        <v>25813</v>
      </c>
      <c r="B230">
        <v>88085</v>
      </c>
      <c r="C230" t="s">
        <v>42</v>
      </c>
      <c r="D230">
        <v>444</v>
      </c>
      <c r="E230" t="s">
        <v>45</v>
      </c>
      <c r="F230">
        <v>43</v>
      </c>
      <c r="G230" t="s">
        <v>534</v>
      </c>
      <c r="H230" t="s">
        <v>28</v>
      </c>
      <c r="I230" t="s">
        <v>56</v>
      </c>
      <c r="J230">
        <v>61801</v>
      </c>
      <c r="K230" s="25">
        <v>42152</v>
      </c>
      <c r="L230" t="s">
        <v>44</v>
      </c>
      <c r="M230" t="s">
        <v>53</v>
      </c>
      <c r="N230" t="s">
        <v>173</v>
      </c>
      <c r="O230" s="25">
        <v>42149</v>
      </c>
      <c r="P230" t="s">
        <v>535</v>
      </c>
      <c r="Q230" t="s">
        <v>36</v>
      </c>
      <c r="R230" t="s">
        <v>26</v>
      </c>
      <c r="S230" t="s">
        <v>439</v>
      </c>
      <c r="T230">
        <v>7.59</v>
      </c>
      <c r="U230">
        <f>T230*F230</f>
        <v>326.37</v>
      </c>
      <c r="V230">
        <v>3.7949999999999999</v>
      </c>
      <c r="W230">
        <v>4</v>
      </c>
      <c r="X230">
        <f>U230-(F230*V230)-W230</f>
        <v>159.185</v>
      </c>
    </row>
    <row r="231" spans="1:24" ht="12.75" customHeight="1" x14ac:dyDescent="0.2">
      <c r="A231">
        <v>23153</v>
      </c>
      <c r="B231">
        <v>88083</v>
      </c>
      <c r="C231" t="s">
        <v>32</v>
      </c>
      <c r="D231">
        <v>445</v>
      </c>
      <c r="E231" t="s">
        <v>88</v>
      </c>
      <c r="F231">
        <v>2</v>
      </c>
      <c r="G231" t="s">
        <v>536</v>
      </c>
      <c r="H231" t="s">
        <v>28</v>
      </c>
      <c r="I231" t="s">
        <v>56</v>
      </c>
      <c r="J231">
        <v>68701</v>
      </c>
      <c r="K231" s="25">
        <v>42107</v>
      </c>
      <c r="L231" t="s">
        <v>44</v>
      </c>
      <c r="M231" t="s">
        <v>53</v>
      </c>
      <c r="N231" t="s">
        <v>491</v>
      </c>
      <c r="O231" s="25">
        <v>42105</v>
      </c>
      <c r="P231" t="s">
        <v>538</v>
      </c>
      <c r="Q231" t="s">
        <v>24</v>
      </c>
      <c r="R231" t="s">
        <v>54</v>
      </c>
      <c r="S231" t="s">
        <v>537</v>
      </c>
      <c r="T231">
        <v>48.04</v>
      </c>
      <c r="U231">
        <f>T231*F231</f>
        <v>96.08</v>
      </c>
      <c r="V231">
        <v>24.02</v>
      </c>
      <c r="W231">
        <v>19.989999999999998</v>
      </c>
      <c r="X231">
        <f>U231-(F231*V231)-W231</f>
        <v>28.05</v>
      </c>
    </row>
    <row r="232" spans="1:24" ht="12.75" customHeight="1" x14ac:dyDescent="0.2">
      <c r="A232">
        <v>23862</v>
      </c>
      <c r="B232">
        <v>88084</v>
      </c>
      <c r="C232" t="s">
        <v>20</v>
      </c>
      <c r="D232">
        <v>445</v>
      </c>
      <c r="E232" t="s">
        <v>186</v>
      </c>
      <c r="F232">
        <v>9</v>
      </c>
      <c r="G232" t="s">
        <v>536</v>
      </c>
      <c r="H232" t="s">
        <v>28</v>
      </c>
      <c r="I232" t="s">
        <v>56</v>
      </c>
      <c r="J232">
        <v>68701</v>
      </c>
      <c r="K232" s="25">
        <v>42179</v>
      </c>
      <c r="L232" t="s">
        <v>34</v>
      </c>
      <c r="M232" t="s">
        <v>53</v>
      </c>
      <c r="N232" t="s">
        <v>491</v>
      </c>
      <c r="O232" s="25">
        <v>42178</v>
      </c>
      <c r="P232" t="s">
        <v>538</v>
      </c>
      <c r="Q232" t="s">
        <v>36</v>
      </c>
      <c r="R232" t="s">
        <v>116</v>
      </c>
      <c r="S232" t="s">
        <v>475</v>
      </c>
      <c r="T232">
        <v>200.98</v>
      </c>
      <c r="U232">
        <f>T232*F232</f>
        <v>1808.82</v>
      </c>
      <c r="V232">
        <v>100.49</v>
      </c>
      <c r="W232">
        <v>55.96</v>
      </c>
      <c r="X232">
        <f>U232-(F232*V232)-W232</f>
        <v>848.44999999999993</v>
      </c>
    </row>
    <row r="233" spans="1:24" ht="12.75" customHeight="1" x14ac:dyDescent="0.2">
      <c r="A233">
        <v>23863</v>
      </c>
      <c r="B233">
        <v>88084</v>
      </c>
      <c r="C233" t="s">
        <v>20</v>
      </c>
      <c r="D233">
        <v>445</v>
      </c>
      <c r="E233" t="s">
        <v>25</v>
      </c>
      <c r="F233">
        <v>11</v>
      </c>
      <c r="G233" t="s">
        <v>536</v>
      </c>
      <c r="H233" t="s">
        <v>28</v>
      </c>
      <c r="I233" t="s">
        <v>56</v>
      </c>
      <c r="J233">
        <v>68701</v>
      </c>
      <c r="K233" s="25">
        <v>42179</v>
      </c>
      <c r="L233" t="s">
        <v>44</v>
      </c>
      <c r="M233" t="s">
        <v>53</v>
      </c>
      <c r="N233" t="s">
        <v>491</v>
      </c>
      <c r="O233" s="25">
        <v>42178</v>
      </c>
      <c r="P233" t="s">
        <v>538</v>
      </c>
      <c r="Q233" t="s">
        <v>24</v>
      </c>
      <c r="R233" t="s">
        <v>26</v>
      </c>
      <c r="S233" t="s">
        <v>539</v>
      </c>
      <c r="T233">
        <v>2.78</v>
      </c>
      <c r="U233">
        <f>T233*F233</f>
        <v>30.58</v>
      </c>
      <c r="V233">
        <v>1.39</v>
      </c>
      <c r="W233">
        <v>0.97</v>
      </c>
      <c r="X233">
        <f>U233-(F233*V233)-W233</f>
        <v>14.319999999999999</v>
      </c>
    </row>
    <row r="234" spans="1:24" ht="12.75" customHeight="1" x14ac:dyDescent="0.2">
      <c r="A234">
        <v>19694</v>
      </c>
      <c r="B234">
        <v>90449</v>
      </c>
      <c r="C234" t="s">
        <v>32</v>
      </c>
      <c r="D234">
        <v>447</v>
      </c>
      <c r="E234" t="s">
        <v>37</v>
      </c>
      <c r="F234">
        <v>1</v>
      </c>
      <c r="G234" t="s">
        <v>540</v>
      </c>
      <c r="H234" t="s">
        <v>28</v>
      </c>
      <c r="I234" t="s">
        <v>56</v>
      </c>
      <c r="J234">
        <v>55113</v>
      </c>
      <c r="K234" s="25">
        <v>42183</v>
      </c>
      <c r="L234" t="s">
        <v>34</v>
      </c>
      <c r="M234" t="s">
        <v>23</v>
      </c>
      <c r="N234" t="s">
        <v>57</v>
      </c>
      <c r="O234" s="25">
        <v>42180</v>
      </c>
      <c r="P234" t="s">
        <v>542</v>
      </c>
      <c r="Q234" t="s">
        <v>36</v>
      </c>
      <c r="R234" t="s">
        <v>38</v>
      </c>
      <c r="S234" t="s">
        <v>541</v>
      </c>
      <c r="T234">
        <v>130.97999999999999</v>
      </c>
      <c r="U234">
        <f>T234*F234</f>
        <v>130.97999999999999</v>
      </c>
      <c r="V234">
        <v>65.489999999999995</v>
      </c>
      <c r="W234">
        <v>30</v>
      </c>
      <c r="X234">
        <f>U234-(F234*V234)-W234</f>
        <v>35.489999999999995</v>
      </c>
    </row>
    <row r="235" spans="1:24" ht="12.75" customHeight="1" x14ac:dyDescent="0.2">
      <c r="A235">
        <v>19695</v>
      </c>
      <c r="B235">
        <v>90449</v>
      </c>
      <c r="C235" t="s">
        <v>32</v>
      </c>
      <c r="D235">
        <v>447</v>
      </c>
      <c r="E235" t="s">
        <v>73</v>
      </c>
      <c r="F235">
        <v>11</v>
      </c>
      <c r="G235" t="s">
        <v>540</v>
      </c>
      <c r="H235" t="s">
        <v>28</v>
      </c>
      <c r="I235" t="s">
        <v>56</v>
      </c>
      <c r="J235">
        <v>55113</v>
      </c>
      <c r="K235" s="25">
        <v>42180</v>
      </c>
      <c r="L235" t="s">
        <v>44</v>
      </c>
      <c r="M235" t="s">
        <v>23</v>
      </c>
      <c r="N235" t="s">
        <v>57</v>
      </c>
      <c r="O235" s="25">
        <v>42180</v>
      </c>
      <c r="P235" t="s">
        <v>542</v>
      </c>
      <c r="Q235" t="s">
        <v>72</v>
      </c>
      <c r="R235" t="s">
        <v>54</v>
      </c>
      <c r="S235" t="s">
        <v>543</v>
      </c>
      <c r="T235">
        <v>200.99</v>
      </c>
      <c r="U235">
        <f>T235*F235</f>
        <v>2210.8900000000003</v>
      </c>
      <c r="V235">
        <v>120.59399999999999</v>
      </c>
      <c r="W235">
        <v>4.2</v>
      </c>
      <c r="X235">
        <f>U235-(F235*V235)-W235</f>
        <v>880.1560000000004</v>
      </c>
    </row>
    <row r="236" spans="1:24" ht="12.75" customHeight="1" x14ac:dyDescent="0.2">
      <c r="A236">
        <v>20851</v>
      </c>
      <c r="B236">
        <v>86010</v>
      </c>
      <c r="C236" t="s">
        <v>20</v>
      </c>
      <c r="D236">
        <v>451</v>
      </c>
      <c r="E236" t="s">
        <v>80</v>
      </c>
      <c r="F236">
        <v>2</v>
      </c>
      <c r="G236" t="s">
        <v>544</v>
      </c>
      <c r="H236" t="s">
        <v>28</v>
      </c>
      <c r="I236" t="s">
        <v>29</v>
      </c>
      <c r="J236">
        <v>94024</v>
      </c>
      <c r="K236" s="25">
        <v>42105</v>
      </c>
      <c r="L236" t="s">
        <v>44</v>
      </c>
      <c r="M236" t="s">
        <v>35</v>
      </c>
      <c r="N236" t="s">
        <v>40</v>
      </c>
      <c r="O236" s="25">
        <v>42104</v>
      </c>
      <c r="P236" t="s">
        <v>546</v>
      </c>
      <c r="Q236" t="s">
        <v>72</v>
      </c>
      <c r="R236" t="s">
        <v>81</v>
      </c>
      <c r="S236" t="s">
        <v>545</v>
      </c>
      <c r="T236">
        <v>15.99</v>
      </c>
      <c r="U236">
        <f>T236*F236</f>
        <v>31.98</v>
      </c>
      <c r="V236">
        <v>9.5939999999999994</v>
      </c>
      <c r="W236">
        <v>11.28</v>
      </c>
      <c r="X236">
        <f>U236-(F236*V236)-W236</f>
        <v>1.5120000000000022</v>
      </c>
    </row>
    <row r="237" spans="1:24" ht="12.75" customHeight="1" x14ac:dyDescent="0.2">
      <c r="A237">
        <v>21117</v>
      </c>
      <c r="B237">
        <v>86012</v>
      </c>
      <c r="C237" t="s">
        <v>42</v>
      </c>
      <c r="D237">
        <v>451</v>
      </c>
      <c r="E237" t="s">
        <v>104</v>
      </c>
      <c r="F237">
        <v>12</v>
      </c>
      <c r="G237" t="s">
        <v>544</v>
      </c>
      <c r="H237" t="s">
        <v>28</v>
      </c>
      <c r="I237" t="s">
        <v>29</v>
      </c>
      <c r="J237">
        <v>94024</v>
      </c>
      <c r="K237" s="25">
        <v>42152</v>
      </c>
      <c r="L237" t="s">
        <v>44</v>
      </c>
      <c r="M237" t="s">
        <v>35</v>
      </c>
      <c r="N237" t="s">
        <v>40</v>
      </c>
      <c r="O237" s="25">
        <v>42151</v>
      </c>
      <c r="P237" t="s">
        <v>546</v>
      </c>
      <c r="Q237" t="s">
        <v>24</v>
      </c>
      <c r="R237" t="s">
        <v>54</v>
      </c>
      <c r="S237" t="s">
        <v>547</v>
      </c>
      <c r="T237">
        <v>37.700000000000003</v>
      </c>
      <c r="U237">
        <f>T237*F237</f>
        <v>452.40000000000003</v>
      </c>
      <c r="V237">
        <v>18.850000000000001</v>
      </c>
      <c r="W237">
        <v>2.99</v>
      </c>
      <c r="X237">
        <f>U237-(F237*V237)-W237</f>
        <v>223.21</v>
      </c>
    </row>
    <row r="238" spans="1:24" ht="12.75" customHeight="1" x14ac:dyDescent="0.2">
      <c r="A238">
        <v>18536</v>
      </c>
      <c r="B238">
        <v>86013</v>
      </c>
      <c r="C238" t="s">
        <v>101</v>
      </c>
      <c r="D238">
        <v>451</v>
      </c>
      <c r="E238" t="s">
        <v>104</v>
      </c>
      <c r="F238">
        <v>2</v>
      </c>
      <c r="G238" t="s">
        <v>544</v>
      </c>
      <c r="H238" t="s">
        <v>28</v>
      </c>
      <c r="I238" t="s">
        <v>29</v>
      </c>
      <c r="J238">
        <v>94024</v>
      </c>
      <c r="K238" s="25">
        <v>42014</v>
      </c>
      <c r="L238" t="s">
        <v>44</v>
      </c>
      <c r="M238" t="s">
        <v>35</v>
      </c>
      <c r="N238" t="s">
        <v>40</v>
      </c>
      <c r="O238" s="25">
        <v>42009</v>
      </c>
      <c r="P238" t="s">
        <v>546</v>
      </c>
      <c r="Q238" t="s">
        <v>24</v>
      </c>
      <c r="R238" t="s">
        <v>54</v>
      </c>
      <c r="S238" t="s">
        <v>490</v>
      </c>
      <c r="T238">
        <v>8.8800000000000008</v>
      </c>
      <c r="U238">
        <f>T238*F238</f>
        <v>17.760000000000002</v>
      </c>
      <c r="V238">
        <v>4.4400000000000004</v>
      </c>
      <c r="W238">
        <v>6.28</v>
      </c>
      <c r="X238">
        <f>U238-(F238*V238)-W238</f>
        <v>2.6000000000000005</v>
      </c>
    </row>
    <row r="239" spans="1:24" ht="12.75" customHeight="1" x14ac:dyDescent="0.2">
      <c r="A239">
        <v>18537</v>
      </c>
      <c r="B239">
        <v>86013</v>
      </c>
      <c r="C239" t="s">
        <v>101</v>
      </c>
      <c r="D239">
        <v>451</v>
      </c>
      <c r="E239" t="s">
        <v>129</v>
      </c>
      <c r="F239">
        <v>8</v>
      </c>
      <c r="G239" t="s">
        <v>544</v>
      </c>
      <c r="H239" t="s">
        <v>28</v>
      </c>
      <c r="I239" t="s">
        <v>29</v>
      </c>
      <c r="J239">
        <v>94024</v>
      </c>
      <c r="K239" s="25">
        <v>42018</v>
      </c>
      <c r="L239" t="s">
        <v>44</v>
      </c>
      <c r="M239" t="s">
        <v>35</v>
      </c>
      <c r="N239" t="s">
        <v>40</v>
      </c>
      <c r="O239" s="25">
        <v>42009</v>
      </c>
      <c r="P239" t="s">
        <v>546</v>
      </c>
      <c r="Q239" t="s">
        <v>24</v>
      </c>
      <c r="R239" t="s">
        <v>54</v>
      </c>
      <c r="S239" t="s">
        <v>344</v>
      </c>
      <c r="T239">
        <v>2.88</v>
      </c>
      <c r="U239">
        <f>T239*F239</f>
        <v>23.04</v>
      </c>
      <c r="V239">
        <v>1.44</v>
      </c>
      <c r="W239">
        <v>0.99</v>
      </c>
      <c r="X239">
        <f>U239-(F239*V239)-W239</f>
        <v>10.53</v>
      </c>
    </row>
    <row r="240" spans="1:24" ht="12.75" customHeight="1" x14ac:dyDescent="0.2">
      <c r="A240">
        <v>21118</v>
      </c>
      <c r="B240">
        <v>86012</v>
      </c>
      <c r="C240" t="s">
        <v>42</v>
      </c>
      <c r="D240">
        <v>452</v>
      </c>
      <c r="E240" t="s">
        <v>73</v>
      </c>
      <c r="F240">
        <v>1</v>
      </c>
      <c r="G240" t="s">
        <v>548</v>
      </c>
      <c r="H240" t="s">
        <v>28</v>
      </c>
      <c r="I240" t="s">
        <v>29</v>
      </c>
      <c r="J240">
        <v>93635</v>
      </c>
      <c r="K240" s="25">
        <v>42152</v>
      </c>
      <c r="L240" t="s">
        <v>44</v>
      </c>
      <c r="M240" t="s">
        <v>35</v>
      </c>
      <c r="N240" t="s">
        <v>40</v>
      </c>
      <c r="O240" s="25">
        <v>42151</v>
      </c>
      <c r="P240" t="s">
        <v>549</v>
      </c>
      <c r="Q240" t="s">
        <v>72</v>
      </c>
      <c r="R240" t="s">
        <v>46</v>
      </c>
      <c r="S240" t="s">
        <v>393</v>
      </c>
      <c r="T240">
        <v>55.99</v>
      </c>
      <c r="U240">
        <f>T240*F240</f>
        <v>55.99</v>
      </c>
      <c r="V240">
        <v>33.594000000000001</v>
      </c>
      <c r="W240">
        <v>5</v>
      </c>
      <c r="X240">
        <f>U240-(F240*V240)-W240</f>
        <v>17.396000000000001</v>
      </c>
    </row>
    <row r="241" spans="1:24" ht="12.75" customHeight="1" x14ac:dyDescent="0.2">
      <c r="A241">
        <v>22318</v>
      </c>
      <c r="B241">
        <v>86011</v>
      </c>
      <c r="C241" t="s">
        <v>32</v>
      </c>
      <c r="D241">
        <v>453</v>
      </c>
      <c r="E241" t="s">
        <v>45</v>
      </c>
      <c r="F241">
        <v>1</v>
      </c>
      <c r="G241" t="s">
        <v>550</v>
      </c>
      <c r="H241" t="s">
        <v>28</v>
      </c>
      <c r="I241" t="s">
        <v>29</v>
      </c>
      <c r="J241">
        <v>95032</v>
      </c>
      <c r="K241" s="25">
        <v>42134</v>
      </c>
      <c r="L241" t="s">
        <v>44</v>
      </c>
      <c r="M241" t="s">
        <v>23</v>
      </c>
      <c r="N241" t="s">
        <v>40</v>
      </c>
      <c r="O241" s="25">
        <v>42132</v>
      </c>
      <c r="P241" t="s">
        <v>552</v>
      </c>
      <c r="Q241" t="s">
        <v>36</v>
      </c>
      <c r="R241" t="s">
        <v>54</v>
      </c>
      <c r="S241" t="s">
        <v>551</v>
      </c>
      <c r="T241">
        <v>29.34</v>
      </c>
      <c r="U241">
        <f>T241*F241</f>
        <v>29.34</v>
      </c>
      <c r="V241">
        <v>14.67</v>
      </c>
      <c r="W241">
        <v>7.87</v>
      </c>
      <c r="X241">
        <f>U241-(F241*V241)-W241</f>
        <v>6.8</v>
      </c>
    </row>
    <row r="242" spans="1:24" ht="12.75" customHeight="1" x14ac:dyDescent="0.2">
      <c r="A242">
        <v>22874</v>
      </c>
      <c r="B242">
        <v>86014</v>
      </c>
      <c r="C242" t="s">
        <v>101</v>
      </c>
      <c r="D242">
        <v>460</v>
      </c>
      <c r="E242" t="s">
        <v>136</v>
      </c>
      <c r="F242">
        <v>31</v>
      </c>
      <c r="G242" t="s">
        <v>553</v>
      </c>
      <c r="H242" t="s">
        <v>28</v>
      </c>
      <c r="I242" t="s">
        <v>48</v>
      </c>
      <c r="J242">
        <v>8332</v>
      </c>
      <c r="K242" s="25">
        <v>42154</v>
      </c>
      <c r="L242" t="s">
        <v>44</v>
      </c>
      <c r="M242" t="s">
        <v>35</v>
      </c>
      <c r="N242" t="s">
        <v>49</v>
      </c>
      <c r="O242" s="25">
        <v>42147</v>
      </c>
      <c r="P242" t="s">
        <v>555</v>
      </c>
      <c r="Q242" t="s">
        <v>24</v>
      </c>
      <c r="R242" t="s">
        <v>54</v>
      </c>
      <c r="S242" t="s">
        <v>554</v>
      </c>
      <c r="T242">
        <v>16.91</v>
      </c>
      <c r="U242">
        <f>T242*F242</f>
        <v>524.21</v>
      </c>
      <c r="V242">
        <v>8.4550000000000001</v>
      </c>
      <c r="W242">
        <v>6.25</v>
      </c>
      <c r="X242">
        <f>U242-(F242*V242)-W242</f>
        <v>255.85500000000002</v>
      </c>
    </row>
    <row r="243" spans="1:24" ht="12.75" customHeight="1" x14ac:dyDescent="0.2">
      <c r="A243">
        <v>18467</v>
      </c>
      <c r="B243">
        <v>88061</v>
      </c>
      <c r="C243" t="s">
        <v>101</v>
      </c>
      <c r="D243">
        <v>463</v>
      </c>
      <c r="E243" t="s">
        <v>136</v>
      </c>
      <c r="F243">
        <v>7</v>
      </c>
      <c r="G243" t="s">
        <v>556</v>
      </c>
      <c r="H243" t="s">
        <v>28</v>
      </c>
      <c r="I243" t="s">
        <v>29</v>
      </c>
      <c r="J243">
        <v>90069</v>
      </c>
      <c r="K243" s="25">
        <v>42020</v>
      </c>
      <c r="L243" t="s">
        <v>44</v>
      </c>
      <c r="M243" t="s">
        <v>53</v>
      </c>
      <c r="N243" t="s">
        <v>40</v>
      </c>
      <c r="O243" s="25">
        <v>42018</v>
      </c>
      <c r="P243" t="s">
        <v>558</v>
      </c>
      <c r="Q243" t="s">
        <v>24</v>
      </c>
      <c r="R243" t="s">
        <v>54</v>
      </c>
      <c r="S243" t="s">
        <v>557</v>
      </c>
      <c r="T243">
        <v>165.2</v>
      </c>
      <c r="U243">
        <f>T243*F243</f>
        <v>1156.3999999999999</v>
      </c>
      <c r="V243">
        <v>82.6</v>
      </c>
      <c r="W243">
        <v>19.989999999999998</v>
      </c>
      <c r="X243">
        <f>U243-(F243*V243)-W243</f>
        <v>558.20999999999992</v>
      </c>
    </row>
    <row r="244" spans="1:24" ht="12.75" customHeight="1" x14ac:dyDescent="0.2">
      <c r="A244">
        <v>22754</v>
      </c>
      <c r="B244">
        <v>88060</v>
      </c>
      <c r="C244" t="s">
        <v>32</v>
      </c>
      <c r="D244">
        <v>466</v>
      </c>
      <c r="E244" t="s">
        <v>80</v>
      </c>
      <c r="F244">
        <v>5</v>
      </c>
      <c r="G244" t="s">
        <v>559</v>
      </c>
      <c r="H244" t="s">
        <v>28</v>
      </c>
      <c r="I244" t="s">
        <v>48</v>
      </c>
      <c r="J244">
        <v>2019</v>
      </c>
      <c r="K244" s="25">
        <v>42015</v>
      </c>
      <c r="L244" t="s">
        <v>34</v>
      </c>
      <c r="M244" t="s">
        <v>53</v>
      </c>
      <c r="N244" t="s">
        <v>188</v>
      </c>
      <c r="O244" s="25">
        <v>42015</v>
      </c>
      <c r="P244" t="s">
        <v>561</v>
      </c>
      <c r="Q244" t="s">
        <v>72</v>
      </c>
      <c r="R244" t="s">
        <v>38</v>
      </c>
      <c r="S244" t="s">
        <v>560</v>
      </c>
      <c r="T244">
        <v>297.64</v>
      </c>
      <c r="U244">
        <f>T244*F244</f>
        <v>1488.1999999999998</v>
      </c>
      <c r="V244">
        <v>178.58399999999997</v>
      </c>
      <c r="W244">
        <v>14.7</v>
      </c>
      <c r="X244">
        <f>U244-(F244*V244)-W244</f>
        <v>580.57999999999993</v>
      </c>
    </row>
    <row r="245" spans="1:24" ht="12.75" customHeight="1" x14ac:dyDescent="0.2">
      <c r="A245">
        <v>22755</v>
      </c>
      <c r="B245">
        <v>88060</v>
      </c>
      <c r="C245" t="s">
        <v>32</v>
      </c>
      <c r="D245">
        <v>467</v>
      </c>
      <c r="E245" t="s">
        <v>45</v>
      </c>
      <c r="F245">
        <v>11</v>
      </c>
      <c r="G245" t="s">
        <v>562</v>
      </c>
      <c r="H245" t="s">
        <v>28</v>
      </c>
      <c r="I245" t="s">
        <v>48</v>
      </c>
      <c r="J245">
        <v>1915</v>
      </c>
      <c r="K245" s="25">
        <v>42016</v>
      </c>
      <c r="L245" t="s">
        <v>44</v>
      </c>
      <c r="M245" t="s">
        <v>53</v>
      </c>
      <c r="N245" t="s">
        <v>188</v>
      </c>
      <c r="O245" s="25">
        <v>42015</v>
      </c>
      <c r="P245" t="s">
        <v>564</v>
      </c>
      <c r="Q245" t="s">
        <v>36</v>
      </c>
      <c r="R245" t="s">
        <v>231</v>
      </c>
      <c r="S245" t="s">
        <v>563</v>
      </c>
      <c r="T245">
        <v>12.99</v>
      </c>
      <c r="U245">
        <f>T245*F245</f>
        <v>142.89000000000001</v>
      </c>
      <c r="V245">
        <v>6.4950000000000001</v>
      </c>
      <c r="W245">
        <v>14.37</v>
      </c>
      <c r="X245">
        <f>U245-(F245*V245)-W245</f>
        <v>57.07500000000001</v>
      </c>
    </row>
    <row r="246" spans="1:24" ht="12.75" customHeight="1" x14ac:dyDescent="0.2">
      <c r="A246">
        <v>22756</v>
      </c>
      <c r="B246">
        <v>88060</v>
      </c>
      <c r="C246" t="s">
        <v>32</v>
      </c>
      <c r="D246">
        <v>468</v>
      </c>
      <c r="E246" t="s">
        <v>252</v>
      </c>
      <c r="F246">
        <v>5</v>
      </c>
      <c r="G246" t="s">
        <v>565</v>
      </c>
      <c r="H246" t="s">
        <v>28</v>
      </c>
      <c r="I246" t="s">
        <v>48</v>
      </c>
      <c r="J246">
        <v>2341</v>
      </c>
      <c r="K246" s="25">
        <v>42016</v>
      </c>
      <c r="L246" t="s">
        <v>44</v>
      </c>
      <c r="M246" t="s">
        <v>53</v>
      </c>
      <c r="N246" t="s">
        <v>188</v>
      </c>
      <c r="O246" s="25">
        <v>42015</v>
      </c>
      <c r="P246" t="s">
        <v>567</v>
      </c>
      <c r="Q246" t="s">
        <v>24</v>
      </c>
      <c r="R246" t="s">
        <v>81</v>
      </c>
      <c r="S246" t="s">
        <v>566</v>
      </c>
      <c r="T246">
        <v>14.42</v>
      </c>
      <c r="U246">
        <f>T246*F246</f>
        <v>72.099999999999994</v>
      </c>
      <c r="V246">
        <v>7.21</v>
      </c>
      <c r="W246">
        <v>6.75</v>
      </c>
      <c r="X246">
        <f>U246-(F246*V246)-W246</f>
        <v>29.299999999999997</v>
      </c>
    </row>
    <row r="247" spans="1:24" ht="12.75" customHeight="1" x14ac:dyDescent="0.2">
      <c r="A247">
        <v>22757</v>
      </c>
      <c r="B247">
        <v>88060</v>
      </c>
      <c r="C247" t="s">
        <v>32</v>
      </c>
      <c r="D247">
        <v>469</v>
      </c>
      <c r="E247" t="s">
        <v>45</v>
      </c>
      <c r="F247">
        <v>7</v>
      </c>
      <c r="G247" t="s">
        <v>568</v>
      </c>
      <c r="H247" t="s">
        <v>28</v>
      </c>
      <c r="I247" t="s">
        <v>48</v>
      </c>
      <c r="J247">
        <v>7506</v>
      </c>
      <c r="K247" s="25">
        <v>42017</v>
      </c>
      <c r="L247" t="s">
        <v>22</v>
      </c>
      <c r="M247" t="s">
        <v>53</v>
      </c>
      <c r="N247" t="s">
        <v>49</v>
      </c>
      <c r="O247" s="25">
        <v>42015</v>
      </c>
      <c r="P247" t="s">
        <v>569</v>
      </c>
      <c r="Q247" t="s">
        <v>36</v>
      </c>
      <c r="R247" t="s">
        <v>54</v>
      </c>
      <c r="S247" t="s">
        <v>93</v>
      </c>
      <c r="T247">
        <v>4.1399999999999997</v>
      </c>
      <c r="U247">
        <f>T247*F247</f>
        <v>28.979999999999997</v>
      </c>
      <c r="V247">
        <v>2.0699999999999998</v>
      </c>
      <c r="W247">
        <v>6.6</v>
      </c>
      <c r="X247">
        <f>U247-(F247*V247)-W247</f>
        <v>7.8899999999999988</v>
      </c>
    </row>
    <row r="248" spans="1:24" ht="12.75" customHeight="1" x14ac:dyDescent="0.2">
      <c r="A248">
        <v>22758</v>
      </c>
      <c r="B248">
        <v>88060</v>
      </c>
      <c r="C248" t="s">
        <v>32</v>
      </c>
      <c r="D248">
        <v>470</v>
      </c>
      <c r="E248" t="s">
        <v>88</v>
      </c>
      <c r="F248">
        <v>5</v>
      </c>
      <c r="G248" t="s">
        <v>570</v>
      </c>
      <c r="H248" t="s">
        <v>28</v>
      </c>
      <c r="I248" t="s">
        <v>48</v>
      </c>
      <c r="J248">
        <v>8601</v>
      </c>
      <c r="K248" s="25">
        <v>42015</v>
      </c>
      <c r="L248" t="s">
        <v>44</v>
      </c>
      <c r="M248" t="s">
        <v>53</v>
      </c>
      <c r="N248" t="s">
        <v>49</v>
      </c>
      <c r="O248" s="25">
        <v>42015</v>
      </c>
      <c r="P248" t="s">
        <v>572</v>
      </c>
      <c r="Q248" t="s">
        <v>24</v>
      </c>
      <c r="R248" t="s">
        <v>54</v>
      </c>
      <c r="S248" t="s">
        <v>571</v>
      </c>
      <c r="T248">
        <v>11.34</v>
      </c>
      <c r="U248">
        <f>T248*F248</f>
        <v>56.7</v>
      </c>
      <c r="V248">
        <v>5.67</v>
      </c>
      <c r="W248">
        <v>5.01</v>
      </c>
      <c r="X248">
        <f>U248-(F248*V248)-W248</f>
        <v>23.340000000000003</v>
      </c>
    </row>
    <row r="249" spans="1:24" ht="12.75" customHeight="1" x14ac:dyDescent="0.2">
      <c r="A249">
        <v>462</v>
      </c>
      <c r="B249">
        <v>3138</v>
      </c>
      <c r="C249" t="s">
        <v>32</v>
      </c>
      <c r="D249">
        <v>471</v>
      </c>
      <c r="E249" t="s">
        <v>175</v>
      </c>
      <c r="F249">
        <v>4</v>
      </c>
      <c r="G249" t="s">
        <v>573</v>
      </c>
      <c r="H249" t="s">
        <v>28</v>
      </c>
      <c r="I249" t="s">
        <v>131</v>
      </c>
      <c r="J249">
        <v>30318</v>
      </c>
      <c r="K249" s="25">
        <v>42043</v>
      </c>
      <c r="L249" t="s">
        <v>22</v>
      </c>
      <c r="M249" t="s">
        <v>109</v>
      </c>
      <c r="N249" t="s">
        <v>382</v>
      </c>
      <c r="O249" s="25">
        <v>42043</v>
      </c>
      <c r="P249" t="s">
        <v>575</v>
      </c>
      <c r="Q249" t="s">
        <v>72</v>
      </c>
      <c r="R249" t="s">
        <v>54</v>
      </c>
      <c r="S249" t="s">
        <v>574</v>
      </c>
      <c r="T249">
        <v>179.99</v>
      </c>
      <c r="U249">
        <f>T249*F249</f>
        <v>719.96</v>
      </c>
      <c r="V249">
        <v>107.994</v>
      </c>
      <c r="W249">
        <v>19.989999999999998</v>
      </c>
      <c r="X249">
        <f>U249-(F249*V249)-W249</f>
        <v>267.99400000000003</v>
      </c>
    </row>
    <row r="250" spans="1:24" ht="12.75" customHeight="1" x14ac:dyDescent="0.2">
      <c r="A250">
        <v>18462</v>
      </c>
      <c r="B250">
        <v>88023</v>
      </c>
      <c r="C250" t="s">
        <v>32</v>
      </c>
      <c r="D250">
        <v>472</v>
      </c>
      <c r="E250" t="s">
        <v>175</v>
      </c>
      <c r="F250">
        <v>1</v>
      </c>
      <c r="G250" t="s">
        <v>576</v>
      </c>
      <c r="H250" t="s">
        <v>28</v>
      </c>
      <c r="I250" t="s">
        <v>48</v>
      </c>
      <c r="J250">
        <v>21133</v>
      </c>
      <c r="K250" s="25">
        <v>42043</v>
      </c>
      <c r="L250" t="s">
        <v>22</v>
      </c>
      <c r="M250" t="s">
        <v>109</v>
      </c>
      <c r="N250" t="s">
        <v>410</v>
      </c>
      <c r="O250" s="25">
        <v>42043</v>
      </c>
      <c r="P250" t="s">
        <v>577</v>
      </c>
      <c r="Q250" t="s">
        <v>72</v>
      </c>
      <c r="R250" t="s">
        <v>54</v>
      </c>
      <c r="S250" t="s">
        <v>574</v>
      </c>
      <c r="T250">
        <v>179.99</v>
      </c>
      <c r="U250">
        <f>T250*F250</f>
        <v>179.99</v>
      </c>
      <c r="V250">
        <v>107.994</v>
      </c>
      <c r="W250">
        <v>19.989999999999998</v>
      </c>
      <c r="X250">
        <f>U250-(F250*V250)-W250</f>
        <v>52.006000000000014</v>
      </c>
    </row>
    <row r="251" spans="1:24" ht="12.75" customHeight="1" x14ac:dyDescent="0.2">
      <c r="A251">
        <v>20637</v>
      </c>
      <c r="B251">
        <v>90353</v>
      </c>
      <c r="C251" t="s">
        <v>42</v>
      </c>
      <c r="D251">
        <v>483</v>
      </c>
      <c r="E251" t="s">
        <v>252</v>
      </c>
      <c r="F251">
        <v>6</v>
      </c>
      <c r="G251" t="s">
        <v>578</v>
      </c>
      <c r="H251" t="s">
        <v>28</v>
      </c>
      <c r="I251" t="s">
        <v>56</v>
      </c>
      <c r="J251">
        <v>60543</v>
      </c>
      <c r="K251" s="25">
        <v>42032</v>
      </c>
      <c r="L251" t="s">
        <v>44</v>
      </c>
      <c r="M251" t="s">
        <v>23</v>
      </c>
      <c r="N251" t="s">
        <v>173</v>
      </c>
      <c r="O251" s="25">
        <v>42031</v>
      </c>
      <c r="P251" t="s">
        <v>580</v>
      </c>
      <c r="Q251" t="s">
        <v>24</v>
      </c>
      <c r="R251" t="s">
        <v>54</v>
      </c>
      <c r="S251" t="s">
        <v>579</v>
      </c>
      <c r="T251">
        <v>11.97</v>
      </c>
      <c r="U251">
        <f>T251*F251</f>
        <v>71.820000000000007</v>
      </c>
      <c r="V251">
        <v>5.9850000000000003</v>
      </c>
      <c r="W251">
        <v>4.9800000000000004</v>
      </c>
      <c r="X251">
        <f>U251-(F251*V251)-W251</f>
        <v>30.930000000000003</v>
      </c>
    </row>
    <row r="252" spans="1:24" ht="12.75" customHeight="1" x14ac:dyDescent="0.2">
      <c r="A252">
        <v>22864</v>
      </c>
      <c r="B252">
        <v>90354</v>
      </c>
      <c r="C252" t="s">
        <v>32</v>
      </c>
      <c r="D252">
        <v>483</v>
      </c>
      <c r="E252" t="s">
        <v>104</v>
      </c>
      <c r="F252">
        <v>2</v>
      </c>
      <c r="G252" t="s">
        <v>578</v>
      </c>
      <c r="H252" t="s">
        <v>28</v>
      </c>
      <c r="I252" t="s">
        <v>56</v>
      </c>
      <c r="J252">
        <v>60543</v>
      </c>
      <c r="K252" s="25">
        <v>42118</v>
      </c>
      <c r="L252" t="s">
        <v>44</v>
      </c>
      <c r="M252" t="s">
        <v>23</v>
      </c>
      <c r="N252" t="s">
        <v>173</v>
      </c>
      <c r="O252" s="25">
        <v>42117</v>
      </c>
      <c r="P252" t="s">
        <v>580</v>
      </c>
      <c r="Q252" t="s">
        <v>24</v>
      </c>
      <c r="R252" t="s">
        <v>54</v>
      </c>
      <c r="S252" t="s">
        <v>581</v>
      </c>
      <c r="T252">
        <v>3.36</v>
      </c>
      <c r="U252">
        <f>T252*F252</f>
        <v>6.72</v>
      </c>
      <c r="V252">
        <v>1.68</v>
      </c>
      <c r="W252">
        <v>6.27</v>
      </c>
      <c r="X252">
        <f>U252-(F252*V252)-W252</f>
        <v>-2.9099999999999997</v>
      </c>
    </row>
    <row r="253" spans="1:24" ht="12.75" customHeight="1" x14ac:dyDescent="0.2">
      <c r="A253">
        <v>22865</v>
      </c>
      <c r="B253">
        <v>90354</v>
      </c>
      <c r="C253" t="s">
        <v>32</v>
      </c>
      <c r="D253">
        <v>483</v>
      </c>
      <c r="E253" t="s">
        <v>582</v>
      </c>
      <c r="F253">
        <v>9</v>
      </c>
      <c r="G253" t="s">
        <v>578</v>
      </c>
      <c r="H253" t="s">
        <v>28</v>
      </c>
      <c r="I253" t="s">
        <v>56</v>
      </c>
      <c r="J253">
        <v>60543</v>
      </c>
      <c r="K253" s="25">
        <v>42119</v>
      </c>
      <c r="L253" t="s">
        <v>44</v>
      </c>
      <c r="M253" t="s">
        <v>23</v>
      </c>
      <c r="N253" t="s">
        <v>173</v>
      </c>
      <c r="O253" s="25">
        <v>42117</v>
      </c>
      <c r="P253" t="s">
        <v>580</v>
      </c>
      <c r="Q253" t="s">
        <v>72</v>
      </c>
      <c r="R253" t="s">
        <v>231</v>
      </c>
      <c r="S253" t="s">
        <v>583</v>
      </c>
      <c r="T253">
        <v>699.99</v>
      </c>
      <c r="U253">
        <f>T253*F253</f>
        <v>6299.91</v>
      </c>
      <c r="V253">
        <v>419.99399999999997</v>
      </c>
      <c r="W253">
        <v>24.49</v>
      </c>
      <c r="X253">
        <f>U253-(F253*V253)-W253</f>
        <v>2495.4740000000002</v>
      </c>
    </row>
    <row r="254" spans="1:24" ht="12.75" customHeight="1" x14ac:dyDescent="0.2">
      <c r="A254">
        <v>20668</v>
      </c>
      <c r="B254">
        <v>91062</v>
      </c>
      <c r="C254" t="s">
        <v>32</v>
      </c>
      <c r="D254">
        <v>485</v>
      </c>
      <c r="E254" t="s">
        <v>129</v>
      </c>
      <c r="F254">
        <v>3</v>
      </c>
      <c r="G254" t="s">
        <v>584</v>
      </c>
      <c r="H254" t="s">
        <v>28</v>
      </c>
      <c r="I254" t="s">
        <v>29</v>
      </c>
      <c r="J254">
        <v>93727</v>
      </c>
      <c r="K254" s="25">
        <v>42083</v>
      </c>
      <c r="L254" t="s">
        <v>44</v>
      </c>
      <c r="M254" t="s">
        <v>23</v>
      </c>
      <c r="N254" t="s">
        <v>40</v>
      </c>
      <c r="O254" s="25">
        <v>42081</v>
      </c>
      <c r="P254" t="s">
        <v>586</v>
      </c>
      <c r="Q254" t="s">
        <v>24</v>
      </c>
      <c r="R254" t="s">
        <v>54</v>
      </c>
      <c r="S254" t="s">
        <v>585</v>
      </c>
      <c r="T254">
        <v>2.88</v>
      </c>
      <c r="U254">
        <f>T254*F254</f>
        <v>8.64</v>
      </c>
      <c r="V254">
        <v>1.44</v>
      </c>
      <c r="W254">
        <v>0.5</v>
      </c>
      <c r="X254">
        <f>U254-(F254*V254)-W254</f>
        <v>3.8200000000000003</v>
      </c>
    </row>
    <row r="255" spans="1:24" ht="12.75" customHeight="1" x14ac:dyDescent="0.2">
      <c r="A255">
        <v>23394</v>
      </c>
      <c r="B255">
        <v>91063</v>
      </c>
      <c r="C255" t="s">
        <v>51</v>
      </c>
      <c r="D255">
        <v>487</v>
      </c>
      <c r="E255" t="s">
        <v>104</v>
      </c>
      <c r="F255">
        <v>5</v>
      </c>
      <c r="G255" t="s">
        <v>587</v>
      </c>
      <c r="H255" t="s">
        <v>28</v>
      </c>
      <c r="I255" t="s">
        <v>48</v>
      </c>
      <c r="J255">
        <v>4073</v>
      </c>
      <c r="K255" s="25">
        <v>42143</v>
      </c>
      <c r="L255" t="s">
        <v>22</v>
      </c>
      <c r="M255" t="s">
        <v>23</v>
      </c>
      <c r="N255" t="s">
        <v>183</v>
      </c>
      <c r="O255" s="25">
        <v>42142</v>
      </c>
      <c r="P255" t="s">
        <v>428</v>
      </c>
      <c r="Q255" t="s">
        <v>24</v>
      </c>
      <c r="R255" t="s">
        <v>54</v>
      </c>
      <c r="S255" t="s">
        <v>581</v>
      </c>
      <c r="T255">
        <v>3.36</v>
      </c>
      <c r="U255">
        <f>T255*F255</f>
        <v>16.8</v>
      </c>
      <c r="V255">
        <v>1.68</v>
      </c>
      <c r="W255">
        <v>6.27</v>
      </c>
      <c r="X255">
        <f>U255-(F255*V255)-W255</f>
        <v>2.1300000000000008</v>
      </c>
    </row>
    <row r="256" spans="1:24" ht="12.75" customHeight="1" x14ac:dyDescent="0.2">
      <c r="A256">
        <v>23395</v>
      </c>
      <c r="B256">
        <v>91063</v>
      </c>
      <c r="C256" t="s">
        <v>51</v>
      </c>
      <c r="D256">
        <v>488</v>
      </c>
      <c r="E256" t="s">
        <v>88</v>
      </c>
      <c r="F256">
        <v>2</v>
      </c>
      <c r="G256" t="s">
        <v>588</v>
      </c>
      <c r="H256" t="s">
        <v>28</v>
      </c>
      <c r="I256" t="s">
        <v>48</v>
      </c>
      <c r="J256">
        <v>4106</v>
      </c>
      <c r="K256" s="25">
        <v>42144</v>
      </c>
      <c r="L256" t="s">
        <v>44</v>
      </c>
      <c r="M256" t="s">
        <v>23</v>
      </c>
      <c r="N256" t="s">
        <v>183</v>
      </c>
      <c r="O256" s="25">
        <v>42142</v>
      </c>
      <c r="P256" t="s">
        <v>589</v>
      </c>
      <c r="Q256" t="s">
        <v>24</v>
      </c>
      <c r="R256" t="s">
        <v>54</v>
      </c>
      <c r="S256" t="s">
        <v>298</v>
      </c>
      <c r="T256">
        <v>12.28</v>
      </c>
      <c r="U256">
        <f>T256*F256</f>
        <v>24.56</v>
      </c>
      <c r="V256">
        <v>6.14</v>
      </c>
      <c r="W256">
        <v>4.8600000000000003</v>
      </c>
      <c r="X256">
        <f>U256-(F256*V256)-W256</f>
        <v>7.419999999999999</v>
      </c>
    </row>
    <row r="257" spans="1:24" ht="12.75" customHeight="1" x14ac:dyDescent="0.2">
      <c r="A257">
        <v>23393</v>
      </c>
      <c r="B257">
        <v>91063</v>
      </c>
      <c r="C257" t="s">
        <v>51</v>
      </c>
      <c r="D257">
        <v>489</v>
      </c>
      <c r="E257" t="s">
        <v>73</v>
      </c>
      <c r="F257">
        <v>14</v>
      </c>
      <c r="G257" t="s">
        <v>590</v>
      </c>
      <c r="H257" t="s">
        <v>28</v>
      </c>
      <c r="I257" t="s">
        <v>48</v>
      </c>
      <c r="J257">
        <v>2062</v>
      </c>
      <c r="K257" s="25">
        <v>42142</v>
      </c>
      <c r="L257" t="s">
        <v>44</v>
      </c>
      <c r="M257" t="s">
        <v>23</v>
      </c>
      <c r="N257" t="s">
        <v>188</v>
      </c>
      <c r="O257" s="25">
        <v>42142</v>
      </c>
      <c r="P257" t="s">
        <v>592</v>
      </c>
      <c r="Q257" t="s">
        <v>72</v>
      </c>
      <c r="R257" t="s">
        <v>26</v>
      </c>
      <c r="S257" t="s">
        <v>591</v>
      </c>
      <c r="T257">
        <v>20.99</v>
      </c>
      <c r="U257">
        <f>T257*F257</f>
        <v>293.85999999999996</v>
      </c>
      <c r="V257">
        <v>12.593999999999999</v>
      </c>
      <c r="W257">
        <v>0.99</v>
      </c>
      <c r="X257">
        <f>U257-(F257*V257)-W257</f>
        <v>116.55399999999996</v>
      </c>
    </row>
    <row r="258" spans="1:24" ht="12.75" customHeight="1" x14ac:dyDescent="0.2">
      <c r="A258">
        <v>1147</v>
      </c>
      <c r="B258">
        <v>8353</v>
      </c>
      <c r="C258" t="s">
        <v>51</v>
      </c>
      <c r="D258">
        <v>491</v>
      </c>
      <c r="E258" t="s">
        <v>25</v>
      </c>
      <c r="F258">
        <v>23</v>
      </c>
      <c r="G258" t="s">
        <v>593</v>
      </c>
      <c r="H258" t="s">
        <v>28</v>
      </c>
      <c r="I258" t="s">
        <v>48</v>
      </c>
      <c r="J258">
        <v>10154</v>
      </c>
      <c r="K258" s="25">
        <v>42141</v>
      </c>
      <c r="L258" t="s">
        <v>44</v>
      </c>
      <c r="M258" t="s">
        <v>109</v>
      </c>
      <c r="N258" t="s">
        <v>66</v>
      </c>
      <c r="O258" s="25">
        <v>42139</v>
      </c>
      <c r="P258" t="s">
        <v>85</v>
      </c>
      <c r="Q258" t="s">
        <v>24</v>
      </c>
      <c r="R258" t="s">
        <v>26</v>
      </c>
      <c r="S258" t="s">
        <v>594</v>
      </c>
      <c r="T258">
        <v>2.94</v>
      </c>
      <c r="U258">
        <f>T258*F258</f>
        <v>67.62</v>
      </c>
      <c r="V258">
        <v>1.47</v>
      </c>
      <c r="W258">
        <v>0.96</v>
      </c>
      <c r="X258">
        <f>U258-(F258*V258)-W258</f>
        <v>32.85</v>
      </c>
    </row>
    <row r="259" spans="1:24" ht="12.75" customHeight="1" x14ac:dyDescent="0.2">
      <c r="A259">
        <v>1450</v>
      </c>
      <c r="B259">
        <v>10464</v>
      </c>
      <c r="C259" t="s">
        <v>42</v>
      </c>
      <c r="D259">
        <v>491</v>
      </c>
      <c r="E259" t="s">
        <v>88</v>
      </c>
      <c r="F259">
        <v>41</v>
      </c>
      <c r="G259" t="s">
        <v>593</v>
      </c>
      <c r="H259" t="s">
        <v>28</v>
      </c>
      <c r="I259" t="s">
        <v>48</v>
      </c>
      <c r="J259">
        <v>10154</v>
      </c>
      <c r="K259" s="25">
        <v>42046</v>
      </c>
      <c r="L259" t="s">
        <v>44</v>
      </c>
      <c r="M259" t="s">
        <v>109</v>
      </c>
      <c r="N259" t="s">
        <v>66</v>
      </c>
      <c r="O259" s="25">
        <v>42045</v>
      </c>
      <c r="P259" t="s">
        <v>85</v>
      </c>
      <c r="Q259" t="s">
        <v>24</v>
      </c>
      <c r="R259" t="s">
        <v>54</v>
      </c>
      <c r="S259" t="s">
        <v>168</v>
      </c>
      <c r="T259">
        <v>4.9800000000000004</v>
      </c>
      <c r="U259">
        <f>T259*F259</f>
        <v>204.18</v>
      </c>
      <c r="V259">
        <v>2.4900000000000002</v>
      </c>
      <c r="W259">
        <v>6.07</v>
      </c>
      <c r="X259">
        <f>U259-(F259*V259)-W259</f>
        <v>96.02000000000001</v>
      </c>
    </row>
    <row r="260" spans="1:24" ht="12.75" customHeight="1" x14ac:dyDescent="0.2">
      <c r="A260">
        <v>914</v>
      </c>
      <c r="B260">
        <v>6562</v>
      </c>
      <c r="C260" t="s">
        <v>42</v>
      </c>
      <c r="D260">
        <v>491</v>
      </c>
      <c r="E260" t="s">
        <v>80</v>
      </c>
      <c r="F260">
        <v>22</v>
      </c>
      <c r="G260" t="s">
        <v>593</v>
      </c>
      <c r="H260" t="s">
        <v>28</v>
      </c>
      <c r="I260" t="s">
        <v>48</v>
      </c>
      <c r="J260">
        <v>10154</v>
      </c>
      <c r="K260" s="25">
        <v>42177</v>
      </c>
      <c r="L260" t="s">
        <v>34</v>
      </c>
      <c r="M260" t="s">
        <v>109</v>
      </c>
      <c r="N260" t="s">
        <v>66</v>
      </c>
      <c r="O260" s="25">
        <v>42175</v>
      </c>
      <c r="P260" t="s">
        <v>85</v>
      </c>
      <c r="Q260" t="s">
        <v>72</v>
      </c>
      <c r="R260" t="s">
        <v>38</v>
      </c>
      <c r="S260" t="s">
        <v>595</v>
      </c>
      <c r="T260">
        <v>1360.14</v>
      </c>
      <c r="U260">
        <f>T260*F260</f>
        <v>29923.08</v>
      </c>
      <c r="V260">
        <v>816.08400000000006</v>
      </c>
      <c r="W260">
        <v>14.7</v>
      </c>
      <c r="X260">
        <f>U260-(F260*V260)-W260</f>
        <v>11954.531999999999</v>
      </c>
    </row>
    <row r="261" spans="1:24" ht="12.75" customHeight="1" x14ac:dyDescent="0.2">
      <c r="A261">
        <v>6046</v>
      </c>
      <c r="B261">
        <v>42852</v>
      </c>
      <c r="C261" t="s">
        <v>32</v>
      </c>
      <c r="D261">
        <v>491</v>
      </c>
      <c r="E261" t="s">
        <v>88</v>
      </c>
      <c r="F261">
        <v>24</v>
      </c>
      <c r="G261" t="s">
        <v>593</v>
      </c>
      <c r="H261" t="s">
        <v>28</v>
      </c>
      <c r="I261" t="s">
        <v>48</v>
      </c>
      <c r="J261">
        <v>10154</v>
      </c>
      <c r="K261" s="25">
        <v>42177</v>
      </c>
      <c r="L261" t="s">
        <v>44</v>
      </c>
      <c r="M261" t="s">
        <v>109</v>
      </c>
      <c r="N261" t="s">
        <v>66</v>
      </c>
      <c r="O261" s="25">
        <v>42175</v>
      </c>
      <c r="P261" t="s">
        <v>85</v>
      </c>
      <c r="Q261" t="s">
        <v>24</v>
      </c>
      <c r="R261" t="s">
        <v>54</v>
      </c>
      <c r="S261" t="s">
        <v>596</v>
      </c>
      <c r="T261">
        <v>9.06</v>
      </c>
      <c r="U261">
        <f>T261*F261</f>
        <v>217.44</v>
      </c>
      <c r="V261">
        <v>4.53</v>
      </c>
      <c r="W261">
        <v>9.86</v>
      </c>
      <c r="X261">
        <f>U261-(F261*V261)-W261</f>
        <v>98.86</v>
      </c>
    </row>
    <row r="262" spans="1:24" ht="12.75" customHeight="1" x14ac:dyDescent="0.2">
      <c r="A262">
        <v>18757</v>
      </c>
      <c r="B262">
        <v>88906</v>
      </c>
      <c r="C262" t="s">
        <v>32</v>
      </c>
      <c r="D262">
        <v>493</v>
      </c>
      <c r="E262" t="s">
        <v>88</v>
      </c>
      <c r="F262">
        <v>10</v>
      </c>
      <c r="G262" t="s">
        <v>597</v>
      </c>
      <c r="H262" t="s">
        <v>28</v>
      </c>
      <c r="I262" t="s">
        <v>29</v>
      </c>
      <c r="J262">
        <v>98158</v>
      </c>
      <c r="K262" s="25">
        <v>42026</v>
      </c>
      <c r="L262" t="s">
        <v>44</v>
      </c>
      <c r="M262" t="s">
        <v>109</v>
      </c>
      <c r="N262" t="s">
        <v>30</v>
      </c>
      <c r="O262" s="25">
        <v>42024</v>
      </c>
      <c r="P262" t="s">
        <v>599</v>
      </c>
      <c r="Q262" t="s">
        <v>24</v>
      </c>
      <c r="R262" t="s">
        <v>54</v>
      </c>
      <c r="S262" t="s">
        <v>598</v>
      </c>
      <c r="T262">
        <v>6.48</v>
      </c>
      <c r="U262">
        <f>T262*F262</f>
        <v>64.800000000000011</v>
      </c>
      <c r="V262">
        <v>3.24</v>
      </c>
      <c r="W262">
        <v>6.6</v>
      </c>
      <c r="X262">
        <f>U262-(F262*V262)-W262</f>
        <v>25.800000000000004</v>
      </c>
    </row>
    <row r="263" spans="1:24" ht="12.75" customHeight="1" x14ac:dyDescent="0.2">
      <c r="A263">
        <v>18758</v>
      </c>
      <c r="B263">
        <v>88906</v>
      </c>
      <c r="C263" t="s">
        <v>32</v>
      </c>
      <c r="D263">
        <v>493</v>
      </c>
      <c r="E263" t="s">
        <v>136</v>
      </c>
      <c r="F263">
        <v>5</v>
      </c>
      <c r="G263" t="s">
        <v>597</v>
      </c>
      <c r="H263" t="s">
        <v>28</v>
      </c>
      <c r="I263" t="s">
        <v>29</v>
      </c>
      <c r="J263">
        <v>98158</v>
      </c>
      <c r="K263" s="25">
        <v>42025</v>
      </c>
      <c r="L263" t="s">
        <v>44</v>
      </c>
      <c r="M263" t="s">
        <v>109</v>
      </c>
      <c r="N263" t="s">
        <v>30</v>
      </c>
      <c r="O263" s="25">
        <v>42024</v>
      </c>
      <c r="P263" t="s">
        <v>599</v>
      </c>
      <c r="Q263" t="s">
        <v>24</v>
      </c>
      <c r="R263" t="s">
        <v>54</v>
      </c>
      <c r="S263" t="s">
        <v>600</v>
      </c>
      <c r="T263">
        <v>17.149999999999999</v>
      </c>
      <c r="U263">
        <f>T263*F263</f>
        <v>85.75</v>
      </c>
      <c r="V263">
        <v>8.5749999999999993</v>
      </c>
      <c r="W263">
        <v>4.96</v>
      </c>
      <c r="X263">
        <f>U263-(F263*V263)-W263</f>
        <v>37.914999999999999</v>
      </c>
    </row>
    <row r="264" spans="1:24" ht="12.75" customHeight="1" x14ac:dyDescent="0.2">
      <c r="A264">
        <v>19146</v>
      </c>
      <c r="B264">
        <v>88905</v>
      </c>
      <c r="C264" t="s">
        <v>51</v>
      </c>
      <c r="D264">
        <v>494</v>
      </c>
      <c r="E264" t="s">
        <v>175</v>
      </c>
      <c r="F264">
        <v>12</v>
      </c>
      <c r="G264" t="s">
        <v>601</v>
      </c>
      <c r="H264" t="s">
        <v>28</v>
      </c>
      <c r="I264" t="s">
        <v>29</v>
      </c>
      <c r="J264">
        <v>98115</v>
      </c>
      <c r="K264" s="25">
        <v>42141</v>
      </c>
      <c r="L264" t="s">
        <v>44</v>
      </c>
      <c r="M264" t="s">
        <v>109</v>
      </c>
      <c r="N264" t="s">
        <v>30</v>
      </c>
      <c r="O264" s="25">
        <v>42139</v>
      </c>
      <c r="P264" t="s">
        <v>204</v>
      </c>
      <c r="Q264" t="s">
        <v>72</v>
      </c>
      <c r="R264" t="s">
        <v>46</v>
      </c>
      <c r="S264" t="s">
        <v>602</v>
      </c>
      <c r="T264">
        <v>8.32</v>
      </c>
      <c r="U264">
        <f>T264*F264</f>
        <v>99.84</v>
      </c>
      <c r="V264">
        <v>4.992</v>
      </c>
      <c r="W264">
        <v>2.38</v>
      </c>
      <c r="X264">
        <f>U264-(F264*V264)-W264</f>
        <v>37.556000000000004</v>
      </c>
    </row>
    <row r="265" spans="1:24" ht="12.75" customHeight="1" x14ac:dyDescent="0.2">
      <c r="A265">
        <v>19147</v>
      </c>
      <c r="B265">
        <v>88905</v>
      </c>
      <c r="C265" t="s">
        <v>51</v>
      </c>
      <c r="D265">
        <v>494</v>
      </c>
      <c r="E265" t="s">
        <v>25</v>
      </c>
      <c r="F265">
        <v>6</v>
      </c>
      <c r="G265" t="s">
        <v>601</v>
      </c>
      <c r="H265" t="s">
        <v>28</v>
      </c>
      <c r="I265" t="s">
        <v>29</v>
      </c>
      <c r="J265">
        <v>98115</v>
      </c>
      <c r="K265" s="25">
        <v>42141</v>
      </c>
      <c r="L265" t="s">
        <v>44</v>
      </c>
      <c r="M265" t="s">
        <v>109</v>
      </c>
      <c r="N265" t="s">
        <v>30</v>
      </c>
      <c r="O265" s="25">
        <v>42139</v>
      </c>
      <c r="P265" t="s">
        <v>204</v>
      </c>
      <c r="Q265" t="s">
        <v>24</v>
      </c>
      <c r="R265" t="s">
        <v>26</v>
      </c>
      <c r="S265" t="s">
        <v>594</v>
      </c>
      <c r="T265">
        <v>2.94</v>
      </c>
      <c r="U265">
        <f>T265*F265</f>
        <v>17.64</v>
      </c>
      <c r="V265">
        <v>1.47</v>
      </c>
      <c r="W265">
        <v>0.96</v>
      </c>
      <c r="X265">
        <f>U265-(F265*V265)-W265</f>
        <v>7.86</v>
      </c>
    </row>
    <row r="266" spans="1:24" ht="12.75" customHeight="1" x14ac:dyDescent="0.2">
      <c r="A266">
        <v>19450</v>
      </c>
      <c r="B266">
        <v>88907</v>
      </c>
      <c r="C266" t="s">
        <v>42</v>
      </c>
      <c r="D266">
        <v>494</v>
      </c>
      <c r="E266" t="s">
        <v>88</v>
      </c>
      <c r="F266">
        <v>10</v>
      </c>
      <c r="G266" t="s">
        <v>601</v>
      </c>
      <c r="H266" t="s">
        <v>28</v>
      </c>
      <c r="I266" t="s">
        <v>29</v>
      </c>
      <c r="J266">
        <v>98115</v>
      </c>
      <c r="K266" s="25">
        <v>42046</v>
      </c>
      <c r="L266" t="s">
        <v>44</v>
      </c>
      <c r="M266" t="s">
        <v>109</v>
      </c>
      <c r="N266" t="s">
        <v>30</v>
      </c>
      <c r="O266" s="25">
        <v>42045</v>
      </c>
      <c r="P266" t="s">
        <v>204</v>
      </c>
      <c r="Q266" t="s">
        <v>24</v>
      </c>
      <c r="R266" t="s">
        <v>54</v>
      </c>
      <c r="S266" t="s">
        <v>168</v>
      </c>
      <c r="T266">
        <v>4.9800000000000004</v>
      </c>
      <c r="U266">
        <f>T266*F266</f>
        <v>49.800000000000004</v>
      </c>
      <c r="V266">
        <v>2.4900000000000002</v>
      </c>
      <c r="W266">
        <v>6.07</v>
      </c>
      <c r="X266">
        <f>U266-(F266*V266)-W266</f>
        <v>18.830000000000002</v>
      </c>
    </row>
    <row r="267" spans="1:24" ht="12.75" customHeight="1" x14ac:dyDescent="0.2">
      <c r="A267">
        <v>18914</v>
      </c>
      <c r="B267">
        <v>88908</v>
      </c>
      <c r="C267" t="s">
        <v>42</v>
      </c>
      <c r="D267">
        <v>494</v>
      </c>
      <c r="E267" t="s">
        <v>80</v>
      </c>
      <c r="F267">
        <v>6</v>
      </c>
      <c r="G267" t="s">
        <v>601</v>
      </c>
      <c r="H267" t="s">
        <v>28</v>
      </c>
      <c r="I267" t="s">
        <v>29</v>
      </c>
      <c r="J267">
        <v>98115</v>
      </c>
      <c r="K267" s="25">
        <v>42177</v>
      </c>
      <c r="L267" t="s">
        <v>34</v>
      </c>
      <c r="M267" t="s">
        <v>109</v>
      </c>
      <c r="N267" t="s">
        <v>30</v>
      </c>
      <c r="O267" s="25">
        <v>42175</v>
      </c>
      <c r="P267" t="s">
        <v>204</v>
      </c>
      <c r="Q267" t="s">
        <v>72</v>
      </c>
      <c r="R267" t="s">
        <v>38</v>
      </c>
      <c r="S267" t="s">
        <v>595</v>
      </c>
      <c r="T267">
        <v>1360.14</v>
      </c>
      <c r="U267">
        <f>T267*F267</f>
        <v>8160.84</v>
      </c>
      <c r="V267">
        <v>816.08400000000006</v>
      </c>
      <c r="W267">
        <v>14.7</v>
      </c>
      <c r="X267">
        <f>U267-(F267*V267)-W267</f>
        <v>3249.6359999999995</v>
      </c>
    </row>
    <row r="268" spans="1:24" ht="12.75" customHeight="1" x14ac:dyDescent="0.2">
      <c r="A268">
        <v>24046</v>
      </c>
      <c r="B268">
        <v>88908</v>
      </c>
      <c r="C268" t="s">
        <v>32</v>
      </c>
      <c r="D268">
        <v>494</v>
      </c>
      <c r="E268" t="s">
        <v>88</v>
      </c>
      <c r="F268">
        <v>6</v>
      </c>
      <c r="G268" t="s">
        <v>601</v>
      </c>
      <c r="H268" t="s">
        <v>28</v>
      </c>
      <c r="I268" t="s">
        <v>29</v>
      </c>
      <c r="J268">
        <v>98115</v>
      </c>
      <c r="K268" s="25">
        <v>42177</v>
      </c>
      <c r="L268" t="s">
        <v>44</v>
      </c>
      <c r="M268" t="s">
        <v>109</v>
      </c>
      <c r="N268" t="s">
        <v>30</v>
      </c>
      <c r="O268" s="25">
        <v>42175</v>
      </c>
      <c r="P268" t="s">
        <v>204</v>
      </c>
      <c r="Q268" t="s">
        <v>24</v>
      </c>
      <c r="R268" t="s">
        <v>54</v>
      </c>
      <c r="S268" t="s">
        <v>596</v>
      </c>
      <c r="T268">
        <v>9.06</v>
      </c>
      <c r="U268">
        <f>T268*F268</f>
        <v>54.36</v>
      </c>
      <c r="V268">
        <v>4.53</v>
      </c>
      <c r="W268">
        <v>9.86</v>
      </c>
      <c r="X268">
        <f>U268-(F268*V268)-W268</f>
        <v>17.32</v>
      </c>
    </row>
    <row r="269" spans="1:24" ht="12.75" customHeight="1" x14ac:dyDescent="0.2">
      <c r="A269">
        <v>26315</v>
      </c>
      <c r="B269">
        <v>90706</v>
      </c>
      <c r="C269" t="s">
        <v>42</v>
      </c>
      <c r="D269">
        <v>497</v>
      </c>
      <c r="E269" t="s">
        <v>175</v>
      </c>
      <c r="F269">
        <v>35</v>
      </c>
      <c r="G269" t="s">
        <v>603</v>
      </c>
      <c r="H269" t="s">
        <v>28</v>
      </c>
      <c r="I269" t="s">
        <v>131</v>
      </c>
      <c r="J269">
        <v>37130</v>
      </c>
      <c r="K269" s="25">
        <v>42140</v>
      </c>
      <c r="L269" t="s">
        <v>44</v>
      </c>
      <c r="M269" t="s">
        <v>53</v>
      </c>
      <c r="N269" t="s">
        <v>239</v>
      </c>
      <c r="O269" s="25">
        <v>42138</v>
      </c>
      <c r="P269" t="s">
        <v>605</v>
      </c>
      <c r="Q269" t="s">
        <v>72</v>
      </c>
      <c r="R269" t="s">
        <v>54</v>
      </c>
      <c r="S269" t="s">
        <v>604</v>
      </c>
      <c r="T269">
        <v>152.47999999999999</v>
      </c>
      <c r="U269">
        <f>T269*F269</f>
        <v>5336.7999999999993</v>
      </c>
      <c r="V269">
        <v>91.487999999999985</v>
      </c>
      <c r="W269">
        <v>6.5</v>
      </c>
      <c r="X269">
        <f>U269-(F269*V269)-W269</f>
        <v>2128.2199999999998</v>
      </c>
    </row>
    <row r="270" spans="1:24" ht="12.75" customHeight="1" x14ac:dyDescent="0.2">
      <c r="A270">
        <v>18303</v>
      </c>
      <c r="B270">
        <v>87357</v>
      </c>
      <c r="C270" t="s">
        <v>42</v>
      </c>
      <c r="D270">
        <v>507</v>
      </c>
      <c r="E270" t="s">
        <v>88</v>
      </c>
      <c r="F270">
        <v>11</v>
      </c>
      <c r="G270" t="s">
        <v>606</v>
      </c>
      <c r="H270" t="s">
        <v>28</v>
      </c>
      <c r="I270" t="s">
        <v>131</v>
      </c>
      <c r="J270">
        <v>42104</v>
      </c>
      <c r="K270" s="25">
        <v>42114</v>
      </c>
      <c r="L270" t="s">
        <v>22</v>
      </c>
      <c r="M270" t="s">
        <v>23</v>
      </c>
      <c r="N270" t="s">
        <v>608</v>
      </c>
      <c r="O270" s="25">
        <v>42112</v>
      </c>
      <c r="P270" t="s">
        <v>609</v>
      </c>
      <c r="Q270" t="s">
        <v>24</v>
      </c>
      <c r="R270" t="s">
        <v>54</v>
      </c>
      <c r="S270" t="s">
        <v>607</v>
      </c>
      <c r="T270">
        <v>55.98</v>
      </c>
      <c r="U270">
        <f>T270*F270</f>
        <v>615.78</v>
      </c>
      <c r="V270">
        <v>27.99</v>
      </c>
      <c r="W270">
        <v>4.8600000000000003</v>
      </c>
      <c r="X270">
        <f>U270-(F270*V270)-W270</f>
        <v>303.02999999999997</v>
      </c>
    </row>
    <row r="271" spans="1:24" ht="12.75" customHeight="1" x14ac:dyDescent="0.2">
      <c r="A271">
        <v>18304</v>
      </c>
      <c r="B271">
        <v>87357</v>
      </c>
      <c r="C271" t="s">
        <v>42</v>
      </c>
      <c r="D271">
        <v>507</v>
      </c>
      <c r="E271" t="s">
        <v>73</v>
      </c>
      <c r="F271">
        <v>17</v>
      </c>
      <c r="G271" t="s">
        <v>606</v>
      </c>
      <c r="H271" t="s">
        <v>28</v>
      </c>
      <c r="I271" t="s">
        <v>131</v>
      </c>
      <c r="J271">
        <v>42104</v>
      </c>
      <c r="K271" s="25">
        <v>42113</v>
      </c>
      <c r="L271" t="s">
        <v>44</v>
      </c>
      <c r="M271" t="s">
        <v>23</v>
      </c>
      <c r="N271" t="s">
        <v>608</v>
      </c>
      <c r="O271" s="25">
        <v>42112</v>
      </c>
      <c r="P271" t="s">
        <v>609</v>
      </c>
      <c r="Q271" t="s">
        <v>72</v>
      </c>
      <c r="R271" t="s">
        <v>54</v>
      </c>
      <c r="S271" t="s">
        <v>610</v>
      </c>
      <c r="T271">
        <v>65.989999999999995</v>
      </c>
      <c r="U271">
        <f>T271*F271</f>
        <v>1121.83</v>
      </c>
      <c r="V271">
        <v>39.593999999999994</v>
      </c>
      <c r="W271">
        <v>8.99</v>
      </c>
      <c r="X271">
        <f>U271-(F271*V271)-W271</f>
        <v>439.74199999999996</v>
      </c>
    </row>
    <row r="272" spans="1:24" ht="12.75" customHeight="1" x14ac:dyDescent="0.2">
      <c r="A272">
        <v>21958</v>
      </c>
      <c r="B272">
        <v>87356</v>
      </c>
      <c r="C272" t="s">
        <v>20</v>
      </c>
      <c r="D272">
        <v>508</v>
      </c>
      <c r="E272" t="s">
        <v>136</v>
      </c>
      <c r="F272">
        <v>5</v>
      </c>
      <c r="G272" t="s">
        <v>611</v>
      </c>
      <c r="H272" t="s">
        <v>28</v>
      </c>
      <c r="I272" t="s">
        <v>131</v>
      </c>
      <c r="J272">
        <v>41011</v>
      </c>
      <c r="K272" s="25">
        <v>42058</v>
      </c>
      <c r="L272" t="s">
        <v>34</v>
      </c>
      <c r="M272" t="s">
        <v>23</v>
      </c>
      <c r="N272" t="s">
        <v>608</v>
      </c>
      <c r="O272" s="25">
        <v>42058</v>
      </c>
      <c r="P272" t="s">
        <v>613</v>
      </c>
      <c r="Q272" t="s">
        <v>24</v>
      </c>
      <c r="R272" t="s">
        <v>38</v>
      </c>
      <c r="S272" t="s">
        <v>612</v>
      </c>
      <c r="T272">
        <v>20.98</v>
      </c>
      <c r="U272">
        <f>T272*F272</f>
        <v>104.9</v>
      </c>
      <c r="V272">
        <v>10.49</v>
      </c>
      <c r="W272">
        <v>53.03</v>
      </c>
      <c r="X272">
        <f>U272-(F272*V272)-W272</f>
        <v>-0.57999999999999829</v>
      </c>
    </row>
    <row r="273" spans="1:24" ht="12.75" customHeight="1" x14ac:dyDescent="0.2">
      <c r="A273">
        <v>18305</v>
      </c>
      <c r="B273">
        <v>87357</v>
      </c>
      <c r="C273" t="s">
        <v>42</v>
      </c>
      <c r="D273">
        <v>508</v>
      </c>
      <c r="E273" t="s">
        <v>37</v>
      </c>
      <c r="F273">
        <v>4</v>
      </c>
      <c r="G273" t="s">
        <v>611</v>
      </c>
      <c r="H273" t="s">
        <v>28</v>
      </c>
      <c r="I273" t="s">
        <v>131</v>
      </c>
      <c r="J273">
        <v>41011</v>
      </c>
      <c r="K273" s="25">
        <v>42115</v>
      </c>
      <c r="L273" t="s">
        <v>44</v>
      </c>
      <c r="M273" t="s">
        <v>23</v>
      </c>
      <c r="N273" t="s">
        <v>608</v>
      </c>
      <c r="O273" s="25">
        <v>42112</v>
      </c>
      <c r="P273" t="s">
        <v>613</v>
      </c>
      <c r="Q273" t="s">
        <v>36</v>
      </c>
      <c r="R273" t="s">
        <v>81</v>
      </c>
      <c r="S273" t="s">
        <v>614</v>
      </c>
      <c r="T273">
        <v>128.24</v>
      </c>
      <c r="U273">
        <f>T273*F273</f>
        <v>512.96</v>
      </c>
      <c r="V273">
        <v>64.12</v>
      </c>
      <c r="W273">
        <v>12.65</v>
      </c>
      <c r="X273">
        <f>U273-(F273*V273)-W273</f>
        <v>243.83</v>
      </c>
    </row>
    <row r="274" spans="1:24" ht="12.75" customHeight="1" x14ac:dyDescent="0.2">
      <c r="A274">
        <v>19895</v>
      </c>
      <c r="B274">
        <v>90058</v>
      </c>
      <c r="C274" t="s">
        <v>101</v>
      </c>
      <c r="D274">
        <v>510</v>
      </c>
      <c r="E274" t="s">
        <v>88</v>
      </c>
      <c r="F274">
        <v>3</v>
      </c>
      <c r="G274" t="s">
        <v>615</v>
      </c>
      <c r="H274" t="s">
        <v>28</v>
      </c>
      <c r="I274" t="s">
        <v>29</v>
      </c>
      <c r="J274">
        <v>95336</v>
      </c>
      <c r="K274" s="25">
        <v>42017</v>
      </c>
      <c r="L274" t="s">
        <v>44</v>
      </c>
      <c r="M274" t="s">
        <v>23</v>
      </c>
      <c r="N274" t="s">
        <v>40</v>
      </c>
      <c r="O274" s="25">
        <v>42017</v>
      </c>
      <c r="P274" t="s">
        <v>617</v>
      </c>
      <c r="Q274" t="s">
        <v>24</v>
      </c>
      <c r="R274" t="s">
        <v>54</v>
      </c>
      <c r="S274" t="s">
        <v>616</v>
      </c>
      <c r="T274">
        <v>48.04</v>
      </c>
      <c r="U274">
        <f>T274*F274</f>
        <v>144.12</v>
      </c>
      <c r="V274">
        <v>24.02</v>
      </c>
      <c r="W274">
        <v>5.09</v>
      </c>
      <c r="X274">
        <f>U274-(F274*V274)-W274</f>
        <v>66.97</v>
      </c>
    </row>
    <row r="275" spans="1:24" ht="12.75" customHeight="1" x14ac:dyDescent="0.2">
      <c r="A275">
        <v>20007</v>
      </c>
      <c r="B275">
        <v>90059</v>
      </c>
      <c r="C275" t="s">
        <v>42</v>
      </c>
      <c r="D275">
        <v>510</v>
      </c>
      <c r="E275" t="s">
        <v>104</v>
      </c>
      <c r="F275">
        <v>14</v>
      </c>
      <c r="G275" t="s">
        <v>615</v>
      </c>
      <c r="H275" t="s">
        <v>28</v>
      </c>
      <c r="I275" t="s">
        <v>29</v>
      </c>
      <c r="J275">
        <v>95336</v>
      </c>
      <c r="K275" s="25">
        <v>42037</v>
      </c>
      <c r="L275" t="s">
        <v>44</v>
      </c>
      <c r="M275" t="s">
        <v>23</v>
      </c>
      <c r="N275" t="s">
        <v>40</v>
      </c>
      <c r="O275" s="25">
        <v>42036</v>
      </c>
      <c r="P275" t="s">
        <v>617</v>
      </c>
      <c r="Q275" t="s">
        <v>24</v>
      </c>
      <c r="R275" t="s">
        <v>54</v>
      </c>
      <c r="S275" t="s">
        <v>618</v>
      </c>
      <c r="T275">
        <v>6.37</v>
      </c>
      <c r="U275">
        <f>T275*F275</f>
        <v>89.18</v>
      </c>
      <c r="V275">
        <v>3.1850000000000001</v>
      </c>
      <c r="W275">
        <v>5.19</v>
      </c>
      <c r="X275">
        <f>U275-(F275*V275)-W275</f>
        <v>39.400000000000006</v>
      </c>
    </row>
    <row r="276" spans="1:24" ht="12.75" customHeight="1" x14ac:dyDescent="0.2">
      <c r="A276">
        <v>20216</v>
      </c>
      <c r="B276">
        <v>90867</v>
      </c>
      <c r="C276" t="s">
        <v>101</v>
      </c>
      <c r="D276">
        <v>518</v>
      </c>
      <c r="E276" t="s">
        <v>45</v>
      </c>
      <c r="F276">
        <v>16</v>
      </c>
      <c r="G276" t="s">
        <v>619</v>
      </c>
      <c r="H276" t="s">
        <v>28</v>
      </c>
      <c r="I276" t="s">
        <v>56</v>
      </c>
      <c r="J276">
        <v>63105</v>
      </c>
      <c r="K276" s="25">
        <v>42167</v>
      </c>
      <c r="L276" t="s">
        <v>44</v>
      </c>
      <c r="M276" t="s">
        <v>35</v>
      </c>
      <c r="N276" t="s">
        <v>501</v>
      </c>
      <c r="O276" s="25">
        <v>42160</v>
      </c>
      <c r="P276" t="s">
        <v>502</v>
      </c>
      <c r="Q276" t="s">
        <v>36</v>
      </c>
      <c r="R276" t="s">
        <v>46</v>
      </c>
      <c r="S276" t="s">
        <v>620</v>
      </c>
      <c r="T276">
        <v>12.64</v>
      </c>
      <c r="U276">
        <f>T276*F276</f>
        <v>202.24</v>
      </c>
      <c r="V276">
        <v>6.32</v>
      </c>
      <c r="W276">
        <v>4.9800000000000004</v>
      </c>
      <c r="X276">
        <f>U276-(F276*V276)-W276</f>
        <v>96.14</v>
      </c>
    </row>
    <row r="277" spans="1:24" ht="12.75" customHeight="1" x14ac:dyDescent="0.2">
      <c r="A277">
        <v>23200</v>
      </c>
      <c r="B277">
        <v>89327</v>
      </c>
      <c r="C277" t="s">
        <v>51</v>
      </c>
      <c r="D277">
        <v>522</v>
      </c>
      <c r="E277" t="s">
        <v>80</v>
      </c>
      <c r="F277">
        <v>3</v>
      </c>
      <c r="G277" t="s">
        <v>621</v>
      </c>
      <c r="H277" t="s">
        <v>28</v>
      </c>
      <c r="I277" t="s">
        <v>29</v>
      </c>
      <c r="J277">
        <v>97756</v>
      </c>
      <c r="K277" s="25">
        <v>42179</v>
      </c>
      <c r="L277" t="s">
        <v>22</v>
      </c>
      <c r="M277" t="s">
        <v>53</v>
      </c>
      <c r="N277" t="s">
        <v>97</v>
      </c>
      <c r="O277" s="25">
        <v>42177</v>
      </c>
      <c r="P277" t="s">
        <v>111</v>
      </c>
      <c r="Q277" t="s">
        <v>72</v>
      </c>
      <c r="R277" t="s">
        <v>81</v>
      </c>
      <c r="S277" t="s">
        <v>622</v>
      </c>
      <c r="T277">
        <v>150.97999999999999</v>
      </c>
      <c r="U277">
        <f>T277*F277</f>
        <v>452.93999999999994</v>
      </c>
      <c r="V277">
        <v>90.587999999999994</v>
      </c>
      <c r="W277">
        <v>13.99</v>
      </c>
      <c r="X277">
        <f>U277-(F277*V277)-W277</f>
        <v>167.18599999999992</v>
      </c>
    </row>
    <row r="278" spans="1:24" ht="12.75" customHeight="1" x14ac:dyDescent="0.2">
      <c r="A278">
        <v>23201</v>
      </c>
      <c r="B278">
        <v>89327</v>
      </c>
      <c r="C278" t="s">
        <v>51</v>
      </c>
      <c r="D278">
        <v>522</v>
      </c>
      <c r="E278" t="s">
        <v>88</v>
      </c>
      <c r="F278">
        <v>1</v>
      </c>
      <c r="G278" t="s">
        <v>621</v>
      </c>
      <c r="H278" t="s">
        <v>28</v>
      </c>
      <c r="I278" t="s">
        <v>29</v>
      </c>
      <c r="J278">
        <v>97756</v>
      </c>
      <c r="K278" s="25">
        <v>42179</v>
      </c>
      <c r="L278" t="s">
        <v>44</v>
      </c>
      <c r="M278" t="s">
        <v>53</v>
      </c>
      <c r="N278" t="s">
        <v>97</v>
      </c>
      <c r="O278" s="25">
        <v>42177</v>
      </c>
      <c r="P278" t="s">
        <v>111</v>
      </c>
      <c r="Q278" t="s">
        <v>24</v>
      </c>
      <c r="R278" t="s">
        <v>26</v>
      </c>
      <c r="S278" t="s">
        <v>623</v>
      </c>
      <c r="T278">
        <v>5.43</v>
      </c>
      <c r="U278">
        <f>T278*F278</f>
        <v>5.43</v>
      </c>
      <c r="V278">
        <v>2.7149999999999999</v>
      </c>
      <c r="W278">
        <v>0.95</v>
      </c>
      <c r="X278">
        <f>U278-(F278*V278)-W278</f>
        <v>1.7649999999999999</v>
      </c>
    </row>
    <row r="279" spans="1:24" ht="12.75" customHeight="1" x14ac:dyDescent="0.2">
      <c r="A279">
        <v>23202</v>
      </c>
      <c r="B279">
        <v>89327</v>
      </c>
      <c r="C279" t="s">
        <v>51</v>
      </c>
      <c r="D279">
        <v>522</v>
      </c>
      <c r="E279" t="s">
        <v>147</v>
      </c>
      <c r="F279">
        <v>21</v>
      </c>
      <c r="G279" t="s">
        <v>621</v>
      </c>
      <c r="H279" t="s">
        <v>28</v>
      </c>
      <c r="I279" t="s">
        <v>29</v>
      </c>
      <c r="J279">
        <v>97756</v>
      </c>
      <c r="K279" s="25">
        <v>42178</v>
      </c>
      <c r="L279" t="s">
        <v>34</v>
      </c>
      <c r="M279" t="s">
        <v>53</v>
      </c>
      <c r="N279" t="s">
        <v>97</v>
      </c>
      <c r="O279" s="25">
        <v>42177</v>
      </c>
      <c r="P279" t="s">
        <v>111</v>
      </c>
      <c r="Q279" t="s">
        <v>36</v>
      </c>
      <c r="R279" t="s">
        <v>116</v>
      </c>
      <c r="S279" t="s">
        <v>624</v>
      </c>
      <c r="T279">
        <v>179.29</v>
      </c>
      <c r="U279">
        <f>T279*F279</f>
        <v>3765.0899999999997</v>
      </c>
      <c r="V279">
        <v>89.644999999999996</v>
      </c>
      <c r="W279">
        <v>29.21</v>
      </c>
      <c r="X279">
        <f>U279-(F279*V279)-W279</f>
        <v>1853.3349999999998</v>
      </c>
    </row>
    <row r="280" spans="1:24" ht="12.75" customHeight="1" x14ac:dyDescent="0.2">
      <c r="A280">
        <v>21517</v>
      </c>
      <c r="B280">
        <v>91127</v>
      </c>
      <c r="C280" t="s">
        <v>32</v>
      </c>
      <c r="D280">
        <v>524</v>
      </c>
      <c r="E280" t="s">
        <v>104</v>
      </c>
      <c r="F280">
        <v>2</v>
      </c>
      <c r="G280" t="s">
        <v>625</v>
      </c>
      <c r="H280" t="s">
        <v>28</v>
      </c>
      <c r="I280" t="s">
        <v>131</v>
      </c>
      <c r="J280">
        <v>37922</v>
      </c>
      <c r="K280" s="25">
        <v>42026</v>
      </c>
      <c r="L280" t="s">
        <v>44</v>
      </c>
      <c r="M280" t="s">
        <v>109</v>
      </c>
      <c r="N280" t="s">
        <v>239</v>
      </c>
      <c r="O280" s="25">
        <v>42024</v>
      </c>
      <c r="P280" t="s">
        <v>627</v>
      </c>
      <c r="Q280" t="s">
        <v>24</v>
      </c>
      <c r="R280" t="s">
        <v>54</v>
      </c>
      <c r="S280" t="s">
        <v>626</v>
      </c>
      <c r="T280">
        <v>1270.99</v>
      </c>
      <c r="U280">
        <f>T280*F280</f>
        <v>2541.98</v>
      </c>
      <c r="V280">
        <v>635.495</v>
      </c>
      <c r="W280">
        <v>19.989999999999998</v>
      </c>
      <c r="X280">
        <f>U280-(F280*V280)-W280</f>
        <v>1251</v>
      </c>
    </row>
    <row r="281" spans="1:24" ht="12.75" customHeight="1" x14ac:dyDescent="0.2">
      <c r="A281">
        <v>21518</v>
      </c>
      <c r="B281">
        <v>91127</v>
      </c>
      <c r="C281" t="s">
        <v>32</v>
      </c>
      <c r="D281">
        <v>524</v>
      </c>
      <c r="E281" t="s">
        <v>80</v>
      </c>
      <c r="F281">
        <v>1</v>
      </c>
      <c r="G281" t="s">
        <v>625</v>
      </c>
      <c r="H281" t="s">
        <v>28</v>
      </c>
      <c r="I281" t="s">
        <v>131</v>
      </c>
      <c r="J281">
        <v>37922</v>
      </c>
      <c r="K281" s="25">
        <v>42026</v>
      </c>
      <c r="L281" t="s">
        <v>34</v>
      </c>
      <c r="M281" t="s">
        <v>109</v>
      </c>
      <c r="N281" t="s">
        <v>239</v>
      </c>
      <c r="O281" s="25">
        <v>42024</v>
      </c>
      <c r="P281" t="s">
        <v>627</v>
      </c>
      <c r="Q281" t="s">
        <v>72</v>
      </c>
      <c r="R281" t="s">
        <v>38</v>
      </c>
      <c r="S281" t="s">
        <v>628</v>
      </c>
      <c r="T281">
        <v>2036.48</v>
      </c>
      <c r="U281">
        <f>T281*F281</f>
        <v>2036.48</v>
      </c>
      <c r="V281">
        <v>1221.8879999999999</v>
      </c>
      <c r="W281">
        <v>14.7</v>
      </c>
      <c r="X281">
        <f>U281-(F281*V281)-W281</f>
        <v>799.89200000000005</v>
      </c>
    </row>
    <row r="282" spans="1:24" x14ac:dyDescent="0.2">
      <c r="A282">
        <v>22176</v>
      </c>
      <c r="B282">
        <v>90026</v>
      </c>
      <c r="C282" t="s">
        <v>20</v>
      </c>
      <c r="D282">
        <v>526</v>
      </c>
      <c r="E282" t="s">
        <v>80</v>
      </c>
      <c r="F282">
        <v>12</v>
      </c>
      <c r="G282" t="s">
        <v>629</v>
      </c>
      <c r="H282" t="s">
        <v>28</v>
      </c>
      <c r="I282" t="s">
        <v>29</v>
      </c>
      <c r="J282">
        <v>85204</v>
      </c>
      <c r="K282" s="25">
        <v>42151</v>
      </c>
      <c r="L282" t="s">
        <v>44</v>
      </c>
      <c r="M282" t="s">
        <v>35</v>
      </c>
      <c r="N282" t="s">
        <v>373</v>
      </c>
      <c r="O282" s="25">
        <v>42149</v>
      </c>
      <c r="P282" t="s">
        <v>630</v>
      </c>
      <c r="Q282" t="s">
        <v>72</v>
      </c>
      <c r="R282" t="s">
        <v>81</v>
      </c>
      <c r="S282" t="s">
        <v>99</v>
      </c>
      <c r="T282">
        <v>17.98</v>
      </c>
      <c r="U282">
        <f>T282*F282</f>
        <v>215.76</v>
      </c>
      <c r="V282">
        <v>10.788</v>
      </c>
      <c r="W282">
        <v>8.51</v>
      </c>
      <c r="X282">
        <f>U282-(F282*V282)-W282</f>
        <v>77.793999999999969</v>
      </c>
    </row>
    <row r="283" spans="1:24" x14ac:dyDescent="0.2">
      <c r="A283">
        <v>20494</v>
      </c>
      <c r="B283">
        <v>90027</v>
      </c>
      <c r="C283" t="s">
        <v>32</v>
      </c>
      <c r="D283">
        <v>526</v>
      </c>
      <c r="E283" t="s">
        <v>104</v>
      </c>
      <c r="F283">
        <v>13</v>
      </c>
      <c r="G283" t="s">
        <v>629</v>
      </c>
      <c r="H283" t="s">
        <v>28</v>
      </c>
      <c r="I283" t="s">
        <v>29</v>
      </c>
      <c r="J283">
        <v>85204</v>
      </c>
      <c r="K283" s="25">
        <v>42022</v>
      </c>
      <c r="L283" t="s">
        <v>44</v>
      </c>
      <c r="M283" t="s">
        <v>35</v>
      </c>
      <c r="N283" t="s">
        <v>373</v>
      </c>
      <c r="O283" s="25">
        <v>42021</v>
      </c>
      <c r="P283" t="s">
        <v>630</v>
      </c>
      <c r="Q283" t="s">
        <v>24</v>
      </c>
      <c r="R283" t="s">
        <v>54</v>
      </c>
      <c r="S283" t="s">
        <v>267</v>
      </c>
      <c r="T283">
        <v>1.88</v>
      </c>
      <c r="U283">
        <f>T283*F283</f>
        <v>24.439999999999998</v>
      </c>
      <c r="V283">
        <v>0.94</v>
      </c>
      <c r="W283">
        <v>1.49</v>
      </c>
      <c r="X283">
        <f>U283-(F283*V283)-W283</f>
        <v>10.729999999999999</v>
      </c>
    </row>
    <row r="284" spans="1:24" x14ac:dyDescent="0.2">
      <c r="A284">
        <v>20495</v>
      </c>
      <c r="B284">
        <v>90027</v>
      </c>
      <c r="C284" t="s">
        <v>32</v>
      </c>
      <c r="D284">
        <v>526</v>
      </c>
      <c r="E284" t="s">
        <v>88</v>
      </c>
      <c r="F284">
        <v>15</v>
      </c>
      <c r="G284" t="s">
        <v>629</v>
      </c>
      <c r="H284" t="s">
        <v>28</v>
      </c>
      <c r="I284" t="s">
        <v>29</v>
      </c>
      <c r="J284">
        <v>85204</v>
      </c>
      <c r="K284" s="25">
        <v>42022</v>
      </c>
      <c r="L284" t="s">
        <v>44</v>
      </c>
      <c r="M284" t="s">
        <v>35</v>
      </c>
      <c r="N284" t="s">
        <v>373</v>
      </c>
      <c r="O284" s="25">
        <v>42021</v>
      </c>
      <c r="P284" t="s">
        <v>630</v>
      </c>
      <c r="Q284" t="s">
        <v>24</v>
      </c>
      <c r="R284" t="s">
        <v>54</v>
      </c>
      <c r="S284" t="s">
        <v>631</v>
      </c>
      <c r="T284">
        <v>5.78</v>
      </c>
      <c r="U284">
        <f>T284*F284</f>
        <v>86.7</v>
      </c>
      <c r="V284">
        <v>2.89</v>
      </c>
      <c r="W284">
        <v>5.67</v>
      </c>
      <c r="X284">
        <f>U284-(F284*V284)-W284</f>
        <v>37.68</v>
      </c>
    </row>
    <row r="285" spans="1:24" ht="12.75" customHeight="1" x14ac:dyDescent="0.2">
      <c r="A285">
        <v>26210</v>
      </c>
      <c r="B285">
        <v>88511</v>
      </c>
      <c r="C285" t="s">
        <v>101</v>
      </c>
      <c r="D285">
        <v>535</v>
      </c>
      <c r="E285" t="s">
        <v>104</v>
      </c>
      <c r="F285">
        <v>23</v>
      </c>
      <c r="G285" t="s">
        <v>632</v>
      </c>
      <c r="H285" t="s">
        <v>28</v>
      </c>
      <c r="I285" t="s">
        <v>131</v>
      </c>
      <c r="J285">
        <v>22025</v>
      </c>
      <c r="K285" s="25">
        <v>42119</v>
      </c>
      <c r="L285" t="s">
        <v>44</v>
      </c>
      <c r="M285" t="s">
        <v>23</v>
      </c>
      <c r="N285" t="s">
        <v>132</v>
      </c>
      <c r="O285" s="25">
        <v>42115</v>
      </c>
      <c r="P285" t="s">
        <v>634</v>
      </c>
      <c r="Q285" t="s">
        <v>24</v>
      </c>
      <c r="R285" t="s">
        <v>54</v>
      </c>
      <c r="S285" t="s">
        <v>633</v>
      </c>
      <c r="T285">
        <v>15.99</v>
      </c>
      <c r="U285">
        <f>T285*F285</f>
        <v>367.77</v>
      </c>
      <c r="V285">
        <v>7.9950000000000001</v>
      </c>
      <c r="W285">
        <v>13.18</v>
      </c>
      <c r="X285">
        <f>U285-(F285*V285)-W285</f>
        <v>170.70499999999998</v>
      </c>
    </row>
    <row r="286" spans="1:24" ht="12.75" customHeight="1" x14ac:dyDescent="0.2">
      <c r="A286">
        <v>20811</v>
      </c>
      <c r="B286">
        <v>91174</v>
      </c>
      <c r="C286" t="s">
        <v>51</v>
      </c>
      <c r="D286">
        <v>539</v>
      </c>
      <c r="E286" t="s">
        <v>104</v>
      </c>
      <c r="F286">
        <v>7</v>
      </c>
      <c r="G286" t="s">
        <v>635</v>
      </c>
      <c r="H286" t="s">
        <v>28</v>
      </c>
      <c r="I286" t="s">
        <v>56</v>
      </c>
      <c r="J286">
        <v>61801</v>
      </c>
      <c r="K286" s="25">
        <v>42139</v>
      </c>
      <c r="L286" t="s">
        <v>44</v>
      </c>
      <c r="M286" t="s">
        <v>53</v>
      </c>
      <c r="N286" t="s">
        <v>173</v>
      </c>
      <c r="O286" s="25">
        <v>42138</v>
      </c>
      <c r="P286" t="s">
        <v>535</v>
      </c>
      <c r="Q286" t="s">
        <v>24</v>
      </c>
      <c r="R286" t="s">
        <v>54</v>
      </c>
      <c r="S286" t="s">
        <v>636</v>
      </c>
      <c r="T286">
        <v>59.78</v>
      </c>
      <c r="U286">
        <f>T286*F286</f>
        <v>418.46000000000004</v>
      </c>
      <c r="V286">
        <v>29.89</v>
      </c>
      <c r="W286">
        <v>10.29</v>
      </c>
      <c r="X286">
        <f>U286-(F286*V286)-W286</f>
        <v>198.94000000000003</v>
      </c>
    </row>
    <row r="287" spans="1:24" ht="12.75" customHeight="1" x14ac:dyDescent="0.2">
      <c r="A287">
        <v>20812</v>
      </c>
      <c r="B287">
        <v>91174</v>
      </c>
      <c r="C287" t="s">
        <v>51</v>
      </c>
      <c r="D287">
        <v>540</v>
      </c>
      <c r="E287" t="s">
        <v>73</v>
      </c>
      <c r="F287">
        <v>28</v>
      </c>
      <c r="G287" t="s">
        <v>637</v>
      </c>
      <c r="H287" t="s">
        <v>28</v>
      </c>
      <c r="I287" t="s">
        <v>56</v>
      </c>
      <c r="J287">
        <v>60061</v>
      </c>
      <c r="K287" s="25">
        <v>42140</v>
      </c>
      <c r="L287" t="s">
        <v>44</v>
      </c>
      <c r="M287" t="s">
        <v>53</v>
      </c>
      <c r="N287" t="s">
        <v>173</v>
      </c>
      <c r="O287" s="25">
        <v>42138</v>
      </c>
      <c r="P287" t="s">
        <v>639</v>
      </c>
      <c r="Q287" t="s">
        <v>72</v>
      </c>
      <c r="R287" t="s">
        <v>46</v>
      </c>
      <c r="S287" t="s">
        <v>638</v>
      </c>
      <c r="T287">
        <v>20.99</v>
      </c>
      <c r="U287">
        <f>T287*F287</f>
        <v>587.71999999999991</v>
      </c>
      <c r="V287">
        <v>12.593999999999999</v>
      </c>
      <c r="W287">
        <v>1.25</v>
      </c>
      <c r="X287">
        <f>U287-(F287*V287)-W287</f>
        <v>233.83799999999991</v>
      </c>
    </row>
    <row r="288" spans="1:24" ht="12.75" customHeight="1" x14ac:dyDescent="0.2">
      <c r="A288">
        <v>24783</v>
      </c>
      <c r="B288">
        <v>91175</v>
      </c>
      <c r="C288" t="s">
        <v>51</v>
      </c>
      <c r="D288">
        <v>540</v>
      </c>
      <c r="E288" t="s">
        <v>80</v>
      </c>
      <c r="F288">
        <v>41</v>
      </c>
      <c r="G288" t="s">
        <v>637</v>
      </c>
      <c r="H288" t="s">
        <v>28</v>
      </c>
      <c r="I288" t="s">
        <v>56</v>
      </c>
      <c r="J288">
        <v>60061</v>
      </c>
      <c r="K288" s="25">
        <v>42149</v>
      </c>
      <c r="L288" t="s">
        <v>44</v>
      </c>
      <c r="M288" t="s">
        <v>53</v>
      </c>
      <c r="N288" t="s">
        <v>173</v>
      </c>
      <c r="O288" s="25">
        <v>42147</v>
      </c>
      <c r="P288" t="s">
        <v>639</v>
      </c>
      <c r="Q288" t="s">
        <v>72</v>
      </c>
      <c r="R288" t="s">
        <v>81</v>
      </c>
      <c r="S288" t="s">
        <v>640</v>
      </c>
      <c r="T288">
        <v>204.1</v>
      </c>
      <c r="U288">
        <f>T288*F288</f>
        <v>8368.1</v>
      </c>
      <c r="V288">
        <v>122.46</v>
      </c>
      <c r="W288">
        <v>13.99</v>
      </c>
      <c r="X288">
        <f>U288-(F288*V288)-W288</f>
        <v>3333.2500000000009</v>
      </c>
    </row>
    <row r="289" spans="1:24" ht="12.75" customHeight="1" x14ac:dyDescent="0.2">
      <c r="A289">
        <v>23401</v>
      </c>
      <c r="B289">
        <v>86250</v>
      </c>
      <c r="C289" t="s">
        <v>32</v>
      </c>
      <c r="D289">
        <v>547</v>
      </c>
      <c r="E289" t="s">
        <v>45</v>
      </c>
      <c r="F289">
        <v>4</v>
      </c>
      <c r="G289" t="s">
        <v>641</v>
      </c>
      <c r="H289" t="s">
        <v>28</v>
      </c>
      <c r="I289" t="s">
        <v>48</v>
      </c>
      <c r="J289">
        <v>26501</v>
      </c>
      <c r="K289" s="25">
        <v>42170</v>
      </c>
      <c r="L289" t="s">
        <v>22</v>
      </c>
      <c r="M289" t="s">
        <v>23</v>
      </c>
      <c r="N289" t="s">
        <v>643</v>
      </c>
      <c r="O289" s="25">
        <v>42169</v>
      </c>
      <c r="P289" t="s">
        <v>644</v>
      </c>
      <c r="Q289" t="s">
        <v>36</v>
      </c>
      <c r="R289" t="s">
        <v>26</v>
      </c>
      <c r="S289" t="s">
        <v>642</v>
      </c>
      <c r="T289">
        <v>13.73</v>
      </c>
      <c r="U289">
        <f>T289*F289</f>
        <v>54.92</v>
      </c>
      <c r="V289">
        <v>6.8650000000000002</v>
      </c>
      <c r="W289">
        <v>6.85</v>
      </c>
      <c r="X289">
        <f>U289-(F289*V289)-W289</f>
        <v>20.61</v>
      </c>
    </row>
    <row r="290" spans="1:24" ht="12.75" customHeight="1" x14ac:dyDescent="0.2">
      <c r="A290">
        <v>25806</v>
      </c>
      <c r="B290">
        <v>90908</v>
      </c>
      <c r="C290" t="s">
        <v>32</v>
      </c>
      <c r="D290">
        <v>549</v>
      </c>
      <c r="E290" t="s">
        <v>104</v>
      </c>
      <c r="F290">
        <v>9</v>
      </c>
      <c r="G290" t="s">
        <v>645</v>
      </c>
      <c r="H290" t="s">
        <v>28</v>
      </c>
      <c r="I290" t="s">
        <v>29</v>
      </c>
      <c r="J290">
        <v>88201</v>
      </c>
      <c r="K290" s="25">
        <v>42024</v>
      </c>
      <c r="L290" t="s">
        <v>44</v>
      </c>
      <c r="M290" t="s">
        <v>23</v>
      </c>
      <c r="N290" t="s">
        <v>361</v>
      </c>
      <c r="O290" s="25">
        <v>42024</v>
      </c>
      <c r="P290" t="s">
        <v>647</v>
      </c>
      <c r="Q290" t="s">
        <v>24</v>
      </c>
      <c r="R290" t="s">
        <v>54</v>
      </c>
      <c r="S290" t="s">
        <v>646</v>
      </c>
      <c r="T290">
        <v>7.1</v>
      </c>
      <c r="U290">
        <f>T290*F290</f>
        <v>63.9</v>
      </c>
      <c r="V290">
        <v>3.55</v>
      </c>
      <c r="W290">
        <v>6.05</v>
      </c>
      <c r="X290">
        <f>U290-(F290*V290)-W290</f>
        <v>25.9</v>
      </c>
    </row>
    <row r="291" spans="1:24" ht="12.75" customHeight="1" x14ac:dyDescent="0.2">
      <c r="A291">
        <v>24132</v>
      </c>
      <c r="B291">
        <v>90909</v>
      </c>
      <c r="C291" t="s">
        <v>20</v>
      </c>
      <c r="D291">
        <v>550</v>
      </c>
      <c r="E291" t="s">
        <v>25</v>
      </c>
      <c r="F291">
        <v>11</v>
      </c>
      <c r="G291" t="s">
        <v>648</v>
      </c>
      <c r="H291" t="s">
        <v>28</v>
      </c>
      <c r="I291" t="s">
        <v>56</v>
      </c>
      <c r="J291">
        <v>78155</v>
      </c>
      <c r="K291" s="25">
        <v>42035</v>
      </c>
      <c r="L291" t="s">
        <v>44</v>
      </c>
      <c r="M291" t="s">
        <v>23</v>
      </c>
      <c r="N291" t="s">
        <v>125</v>
      </c>
      <c r="O291" s="25">
        <v>42034</v>
      </c>
      <c r="P291" t="s">
        <v>649</v>
      </c>
      <c r="Q291" t="s">
        <v>24</v>
      </c>
      <c r="R291" t="s">
        <v>26</v>
      </c>
      <c r="S291" t="s">
        <v>91</v>
      </c>
      <c r="T291">
        <v>1.68</v>
      </c>
      <c r="U291">
        <f>T291*F291</f>
        <v>18.48</v>
      </c>
      <c r="V291">
        <v>0.84</v>
      </c>
      <c r="W291">
        <v>1.57</v>
      </c>
      <c r="X291">
        <f>U291-(F291*V291)-W291</f>
        <v>7.67</v>
      </c>
    </row>
    <row r="292" spans="1:24" ht="12.75" customHeight="1" x14ac:dyDescent="0.2">
      <c r="A292">
        <v>24133</v>
      </c>
      <c r="B292">
        <v>90909</v>
      </c>
      <c r="C292" t="s">
        <v>20</v>
      </c>
      <c r="D292">
        <v>550</v>
      </c>
      <c r="E292" t="s">
        <v>147</v>
      </c>
      <c r="F292">
        <v>1</v>
      </c>
      <c r="G292" t="s">
        <v>648</v>
      </c>
      <c r="H292" t="s">
        <v>28</v>
      </c>
      <c r="I292" t="s">
        <v>56</v>
      </c>
      <c r="J292">
        <v>78155</v>
      </c>
      <c r="K292" s="25">
        <v>42036</v>
      </c>
      <c r="L292" t="s">
        <v>34</v>
      </c>
      <c r="M292" t="s">
        <v>23</v>
      </c>
      <c r="N292" t="s">
        <v>125</v>
      </c>
      <c r="O292" s="25">
        <v>42034</v>
      </c>
      <c r="P292" t="s">
        <v>649</v>
      </c>
      <c r="Q292" t="s">
        <v>36</v>
      </c>
      <c r="R292" t="s">
        <v>116</v>
      </c>
      <c r="S292" t="s">
        <v>650</v>
      </c>
      <c r="T292">
        <v>218.75</v>
      </c>
      <c r="U292">
        <f>T292*F292</f>
        <v>218.75</v>
      </c>
      <c r="V292">
        <v>109.375</v>
      </c>
      <c r="W292">
        <v>69.64</v>
      </c>
      <c r="X292">
        <f>U292-(F292*V292)-W292</f>
        <v>39.734999999999999</v>
      </c>
    </row>
    <row r="293" spans="1:24" ht="12.75" customHeight="1" x14ac:dyDescent="0.2">
      <c r="A293">
        <v>23209</v>
      </c>
      <c r="B293">
        <v>90910</v>
      </c>
      <c r="C293" t="s">
        <v>51</v>
      </c>
      <c r="D293">
        <v>550</v>
      </c>
      <c r="E293" t="s">
        <v>582</v>
      </c>
      <c r="F293">
        <v>13</v>
      </c>
      <c r="G293" t="s">
        <v>648</v>
      </c>
      <c r="H293" t="s">
        <v>28</v>
      </c>
      <c r="I293" t="s">
        <v>56</v>
      </c>
      <c r="J293">
        <v>78155</v>
      </c>
      <c r="K293" s="25">
        <v>42168</v>
      </c>
      <c r="L293" t="s">
        <v>34</v>
      </c>
      <c r="M293" t="s">
        <v>23</v>
      </c>
      <c r="N293" t="s">
        <v>125</v>
      </c>
      <c r="O293" s="25">
        <v>42167</v>
      </c>
      <c r="P293" t="s">
        <v>649</v>
      </c>
      <c r="Q293" t="s">
        <v>72</v>
      </c>
      <c r="R293" t="s">
        <v>38</v>
      </c>
      <c r="S293" t="s">
        <v>651</v>
      </c>
      <c r="T293">
        <v>549.99</v>
      </c>
      <c r="U293">
        <f>T293*F293</f>
        <v>7149.87</v>
      </c>
      <c r="V293">
        <v>329.99399999999997</v>
      </c>
      <c r="W293">
        <v>49</v>
      </c>
      <c r="X293">
        <f>U293-(F293*V293)-W293</f>
        <v>2810.9480000000003</v>
      </c>
    </row>
    <row r="294" spans="1:24" ht="12.75" customHeight="1" x14ac:dyDescent="0.2">
      <c r="A294">
        <v>23210</v>
      </c>
      <c r="B294">
        <v>90910</v>
      </c>
      <c r="C294" t="s">
        <v>51</v>
      </c>
      <c r="D294">
        <v>550</v>
      </c>
      <c r="E294" t="s">
        <v>73</v>
      </c>
      <c r="F294">
        <v>1</v>
      </c>
      <c r="G294" t="s">
        <v>648</v>
      </c>
      <c r="H294" t="s">
        <v>28</v>
      </c>
      <c r="I294" t="s">
        <v>56</v>
      </c>
      <c r="J294">
        <v>78155</v>
      </c>
      <c r="K294" s="25">
        <v>42168</v>
      </c>
      <c r="L294" t="s">
        <v>22</v>
      </c>
      <c r="M294" t="s">
        <v>23</v>
      </c>
      <c r="N294" t="s">
        <v>125</v>
      </c>
      <c r="O294" s="25">
        <v>42167</v>
      </c>
      <c r="P294" t="s">
        <v>649</v>
      </c>
      <c r="Q294" t="s">
        <v>72</v>
      </c>
      <c r="R294" t="s">
        <v>54</v>
      </c>
      <c r="S294" t="s">
        <v>652</v>
      </c>
      <c r="T294">
        <v>115.99</v>
      </c>
      <c r="U294">
        <f>T294*F294</f>
        <v>115.99</v>
      </c>
      <c r="V294">
        <v>69.593999999999994</v>
      </c>
      <c r="W294">
        <v>5.99</v>
      </c>
      <c r="X294">
        <f>U294-(F294*V294)-W294</f>
        <v>40.405999999999999</v>
      </c>
    </row>
    <row r="295" spans="1:24" ht="12.75" customHeight="1" x14ac:dyDescent="0.2">
      <c r="A295">
        <v>24134</v>
      </c>
      <c r="B295">
        <v>90909</v>
      </c>
      <c r="C295" t="s">
        <v>20</v>
      </c>
      <c r="D295">
        <v>551</v>
      </c>
      <c r="E295" t="s">
        <v>88</v>
      </c>
      <c r="F295">
        <v>2</v>
      </c>
      <c r="G295" t="s">
        <v>653</v>
      </c>
      <c r="H295" t="s">
        <v>28</v>
      </c>
      <c r="I295" t="s">
        <v>56</v>
      </c>
      <c r="J295">
        <v>75090</v>
      </c>
      <c r="K295" s="25">
        <v>42036</v>
      </c>
      <c r="L295" t="s">
        <v>44</v>
      </c>
      <c r="M295" t="s">
        <v>23</v>
      </c>
      <c r="N295" t="s">
        <v>125</v>
      </c>
      <c r="O295" s="25">
        <v>42034</v>
      </c>
      <c r="P295" t="s">
        <v>655</v>
      </c>
      <c r="Q295" t="s">
        <v>24</v>
      </c>
      <c r="R295" t="s">
        <v>26</v>
      </c>
      <c r="S295" t="s">
        <v>654</v>
      </c>
      <c r="T295">
        <v>15.04</v>
      </c>
      <c r="U295">
        <f>T295*F295</f>
        <v>30.08</v>
      </c>
      <c r="V295">
        <v>7.52</v>
      </c>
      <c r="W295">
        <v>1.97</v>
      </c>
      <c r="X295">
        <f>U295-(F295*V295)-W295</f>
        <v>13.069999999999999</v>
      </c>
    </row>
    <row r="296" spans="1:24" ht="12.75" customHeight="1" x14ac:dyDescent="0.2">
      <c r="A296">
        <v>2368</v>
      </c>
      <c r="B296">
        <v>17155</v>
      </c>
      <c r="C296" t="s">
        <v>51</v>
      </c>
      <c r="D296">
        <v>553</v>
      </c>
      <c r="E296" t="s">
        <v>88</v>
      </c>
      <c r="F296">
        <v>36</v>
      </c>
      <c r="G296" t="s">
        <v>656</v>
      </c>
      <c r="H296" t="s">
        <v>28</v>
      </c>
      <c r="I296" t="s">
        <v>29</v>
      </c>
      <c r="J296">
        <v>90008</v>
      </c>
      <c r="K296" s="25">
        <v>42033</v>
      </c>
      <c r="L296" t="s">
        <v>22</v>
      </c>
      <c r="M296" t="s">
        <v>35</v>
      </c>
      <c r="N296" t="s">
        <v>40</v>
      </c>
      <c r="O296" s="25">
        <v>42032</v>
      </c>
      <c r="P296" t="s">
        <v>658</v>
      </c>
      <c r="Q296" t="s">
        <v>24</v>
      </c>
      <c r="R296" t="s">
        <v>26</v>
      </c>
      <c r="S296" t="s">
        <v>657</v>
      </c>
      <c r="T296">
        <v>6.88</v>
      </c>
      <c r="U296">
        <f>T296*F296</f>
        <v>247.68</v>
      </c>
      <c r="V296">
        <v>3.44</v>
      </c>
      <c r="W296">
        <v>2</v>
      </c>
      <c r="X296">
        <f>U296-(F296*V296)-W296</f>
        <v>121.84</v>
      </c>
    </row>
    <row r="297" spans="1:24" ht="12.75" customHeight="1" x14ac:dyDescent="0.2">
      <c r="A297">
        <v>349</v>
      </c>
      <c r="B297">
        <v>2433</v>
      </c>
      <c r="C297" t="s">
        <v>32</v>
      </c>
      <c r="D297">
        <v>553</v>
      </c>
      <c r="E297" t="s">
        <v>80</v>
      </c>
      <c r="F297">
        <v>25</v>
      </c>
      <c r="G297" t="s">
        <v>656</v>
      </c>
      <c r="H297" t="s">
        <v>28</v>
      </c>
      <c r="I297" t="s">
        <v>29</v>
      </c>
      <c r="J297">
        <v>90008</v>
      </c>
      <c r="K297" s="25">
        <v>42056</v>
      </c>
      <c r="L297" t="s">
        <v>34</v>
      </c>
      <c r="M297" t="s">
        <v>23</v>
      </c>
      <c r="N297" t="s">
        <v>40</v>
      </c>
      <c r="O297" s="25">
        <v>42056</v>
      </c>
      <c r="P297" t="s">
        <v>658</v>
      </c>
      <c r="Q297" t="s">
        <v>72</v>
      </c>
      <c r="R297" t="s">
        <v>38</v>
      </c>
      <c r="S297" t="s">
        <v>628</v>
      </c>
      <c r="T297">
        <v>2036.48</v>
      </c>
      <c r="U297">
        <f>T297*F297</f>
        <v>50912</v>
      </c>
      <c r="V297">
        <v>1221.8879999999999</v>
      </c>
      <c r="W297">
        <v>14.7</v>
      </c>
      <c r="X297">
        <f>U297-(F297*V297)-W297</f>
        <v>20350.100000000002</v>
      </c>
    </row>
    <row r="298" spans="1:24" ht="12.75" customHeight="1" x14ac:dyDescent="0.2">
      <c r="A298">
        <v>1115</v>
      </c>
      <c r="B298">
        <v>8165</v>
      </c>
      <c r="C298" t="s">
        <v>101</v>
      </c>
      <c r="D298">
        <v>553</v>
      </c>
      <c r="E298" t="s">
        <v>88</v>
      </c>
      <c r="F298">
        <v>63</v>
      </c>
      <c r="G298" t="s">
        <v>656</v>
      </c>
      <c r="H298" t="s">
        <v>28</v>
      </c>
      <c r="I298" t="s">
        <v>29</v>
      </c>
      <c r="J298">
        <v>90008</v>
      </c>
      <c r="K298" s="25">
        <v>42118</v>
      </c>
      <c r="L298" t="s">
        <v>44</v>
      </c>
      <c r="M298" t="s">
        <v>23</v>
      </c>
      <c r="N298" t="s">
        <v>40</v>
      </c>
      <c r="O298" s="25">
        <v>42109</v>
      </c>
      <c r="P298" t="s">
        <v>658</v>
      </c>
      <c r="Q298" t="s">
        <v>24</v>
      </c>
      <c r="R298" t="s">
        <v>54</v>
      </c>
      <c r="S298" t="s">
        <v>379</v>
      </c>
      <c r="T298">
        <v>4.9800000000000004</v>
      </c>
      <c r="U298">
        <f>T298*F298</f>
        <v>313.74</v>
      </c>
      <c r="V298">
        <v>2.4900000000000002</v>
      </c>
      <c r="W298">
        <v>7.44</v>
      </c>
      <c r="X298">
        <f>U298-(F298*V298)-W298</f>
        <v>149.43</v>
      </c>
    </row>
    <row r="299" spans="1:24" ht="12.75" customHeight="1" x14ac:dyDescent="0.2">
      <c r="A299">
        <v>64</v>
      </c>
      <c r="B299">
        <v>359</v>
      </c>
      <c r="C299" t="s">
        <v>51</v>
      </c>
      <c r="D299">
        <v>553</v>
      </c>
      <c r="E299" t="s">
        <v>147</v>
      </c>
      <c r="F299">
        <v>56</v>
      </c>
      <c r="G299" t="s">
        <v>656</v>
      </c>
      <c r="H299" t="s">
        <v>28</v>
      </c>
      <c r="I299" t="s">
        <v>29</v>
      </c>
      <c r="J299">
        <v>90008</v>
      </c>
      <c r="K299" s="25">
        <v>42174</v>
      </c>
      <c r="L299" t="s">
        <v>34</v>
      </c>
      <c r="M299" t="s">
        <v>23</v>
      </c>
      <c r="N299" t="s">
        <v>40</v>
      </c>
      <c r="O299" s="25">
        <v>42173</v>
      </c>
      <c r="P299" t="s">
        <v>658</v>
      </c>
      <c r="Q299" t="s">
        <v>36</v>
      </c>
      <c r="R299" t="s">
        <v>116</v>
      </c>
      <c r="S299" t="s">
        <v>457</v>
      </c>
      <c r="T299">
        <v>124.49</v>
      </c>
      <c r="U299">
        <f>T299*F299</f>
        <v>6971.44</v>
      </c>
      <c r="V299">
        <v>62.244999999999997</v>
      </c>
      <c r="W299">
        <v>51.94</v>
      </c>
      <c r="X299">
        <f>U299-(F299*V299)-W299</f>
        <v>3433.7799999999997</v>
      </c>
    </row>
    <row r="300" spans="1:24" ht="12.75" customHeight="1" x14ac:dyDescent="0.2">
      <c r="A300">
        <v>18349</v>
      </c>
      <c r="B300">
        <v>86190</v>
      </c>
      <c r="C300" t="s">
        <v>32</v>
      </c>
      <c r="D300">
        <v>555</v>
      </c>
      <c r="E300" t="s">
        <v>80</v>
      </c>
      <c r="F300">
        <v>6</v>
      </c>
      <c r="G300" t="s">
        <v>659</v>
      </c>
      <c r="H300" t="s">
        <v>28</v>
      </c>
      <c r="I300" t="s">
        <v>29</v>
      </c>
      <c r="J300">
        <v>84062</v>
      </c>
      <c r="K300" s="25">
        <v>42056</v>
      </c>
      <c r="L300" t="s">
        <v>34</v>
      </c>
      <c r="M300" t="s">
        <v>23</v>
      </c>
      <c r="N300" t="s">
        <v>207</v>
      </c>
      <c r="O300" s="25">
        <v>42056</v>
      </c>
      <c r="P300" t="s">
        <v>660</v>
      </c>
      <c r="Q300" t="s">
        <v>72</v>
      </c>
      <c r="R300" t="s">
        <v>38</v>
      </c>
      <c r="S300" t="s">
        <v>628</v>
      </c>
      <c r="T300">
        <v>2036.48</v>
      </c>
      <c r="U300">
        <f>T300*F300</f>
        <v>12218.880000000001</v>
      </c>
      <c r="V300">
        <v>1221.8879999999999</v>
      </c>
      <c r="W300">
        <v>14.7</v>
      </c>
      <c r="X300">
        <f>U300-(F300*V300)-W300</f>
        <v>4872.8520000000017</v>
      </c>
    </row>
    <row r="301" spans="1:24" ht="12.75" customHeight="1" x14ac:dyDescent="0.2">
      <c r="A301">
        <v>19115</v>
      </c>
      <c r="B301">
        <v>86191</v>
      </c>
      <c r="C301" t="s">
        <v>101</v>
      </c>
      <c r="D301">
        <v>555</v>
      </c>
      <c r="E301" t="s">
        <v>88</v>
      </c>
      <c r="F301">
        <v>16</v>
      </c>
      <c r="G301" t="s">
        <v>659</v>
      </c>
      <c r="H301" t="s">
        <v>28</v>
      </c>
      <c r="I301" t="s">
        <v>29</v>
      </c>
      <c r="J301">
        <v>84062</v>
      </c>
      <c r="K301" s="25">
        <v>42118</v>
      </c>
      <c r="L301" t="s">
        <v>44</v>
      </c>
      <c r="M301" t="s">
        <v>23</v>
      </c>
      <c r="N301" t="s">
        <v>207</v>
      </c>
      <c r="O301" s="25">
        <v>42109</v>
      </c>
      <c r="P301" t="s">
        <v>660</v>
      </c>
      <c r="Q301" t="s">
        <v>24</v>
      </c>
      <c r="R301" t="s">
        <v>54</v>
      </c>
      <c r="S301" t="s">
        <v>379</v>
      </c>
      <c r="T301">
        <v>4.9800000000000004</v>
      </c>
      <c r="U301">
        <f>T301*F301</f>
        <v>79.680000000000007</v>
      </c>
      <c r="V301">
        <v>2.4900000000000002</v>
      </c>
      <c r="W301">
        <v>7.44</v>
      </c>
      <c r="X301">
        <f>U301-(F301*V301)-W301</f>
        <v>32.400000000000006</v>
      </c>
    </row>
    <row r="302" spans="1:24" ht="12.75" customHeight="1" x14ac:dyDescent="0.2">
      <c r="A302">
        <v>18064</v>
      </c>
      <c r="B302">
        <v>86192</v>
      </c>
      <c r="C302" t="s">
        <v>51</v>
      </c>
      <c r="D302">
        <v>555</v>
      </c>
      <c r="E302" t="s">
        <v>147</v>
      </c>
      <c r="F302">
        <v>14</v>
      </c>
      <c r="G302" t="s">
        <v>659</v>
      </c>
      <c r="H302" t="s">
        <v>28</v>
      </c>
      <c r="I302" t="s">
        <v>29</v>
      </c>
      <c r="J302">
        <v>84062</v>
      </c>
      <c r="K302" s="25">
        <v>42174</v>
      </c>
      <c r="L302" t="s">
        <v>34</v>
      </c>
      <c r="M302" t="s">
        <v>23</v>
      </c>
      <c r="N302" t="s">
        <v>207</v>
      </c>
      <c r="O302" s="25">
        <v>42173</v>
      </c>
      <c r="P302" t="s">
        <v>660</v>
      </c>
      <c r="Q302" t="s">
        <v>36</v>
      </c>
      <c r="R302" t="s">
        <v>116</v>
      </c>
      <c r="S302" t="s">
        <v>457</v>
      </c>
      <c r="T302">
        <v>124.49</v>
      </c>
      <c r="U302">
        <f>T302*F302</f>
        <v>1742.86</v>
      </c>
      <c r="V302">
        <v>62.244999999999997</v>
      </c>
      <c r="W302">
        <v>51.94</v>
      </c>
      <c r="X302">
        <f>U302-(F302*V302)-W302</f>
        <v>819.49</v>
      </c>
    </row>
    <row r="303" spans="1:24" ht="12.75" customHeight="1" x14ac:dyDescent="0.2">
      <c r="A303">
        <v>20368</v>
      </c>
      <c r="B303">
        <v>86189</v>
      </c>
      <c r="C303" t="s">
        <v>51</v>
      </c>
      <c r="D303">
        <v>556</v>
      </c>
      <c r="E303" t="s">
        <v>88</v>
      </c>
      <c r="F303">
        <v>9</v>
      </c>
      <c r="G303" t="s">
        <v>661</v>
      </c>
      <c r="H303" t="s">
        <v>28</v>
      </c>
      <c r="I303" t="s">
        <v>29</v>
      </c>
      <c r="J303">
        <v>84604</v>
      </c>
      <c r="K303" s="25">
        <v>42033</v>
      </c>
      <c r="L303" t="s">
        <v>22</v>
      </c>
      <c r="M303" t="s">
        <v>35</v>
      </c>
      <c r="N303" t="s">
        <v>207</v>
      </c>
      <c r="O303" s="25">
        <v>42032</v>
      </c>
      <c r="P303" t="s">
        <v>662</v>
      </c>
      <c r="Q303" t="s">
        <v>24</v>
      </c>
      <c r="R303" t="s">
        <v>26</v>
      </c>
      <c r="S303" t="s">
        <v>657</v>
      </c>
      <c r="T303">
        <v>6.88</v>
      </c>
      <c r="U303">
        <f>T303*F303</f>
        <v>61.92</v>
      </c>
      <c r="V303">
        <v>3.44</v>
      </c>
      <c r="W303">
        <v>2</v>
      </c>
      <c r="X303">
        <f>U303-(F303*V303)-W303</f>
        <v>28.96</v>
      </c>
    </row>
    <row r="304" spans="1:24" ht="12.75" customHeight="1" x14ac:dyDescent="0.2">
      <c r="A304">
        <v>20369</v>
      </c>
      <c r="B304">
        <v>86189</v>
      </c>
      <c r="C304" t="s">
        <v>51</v>
      </c>
      <c r="D304">
        <v>556</v>
      </c>
      <c r="E304" t="s">
        <v>136</v>
      </c>
      <c r="F304">
        <v>8</v>
      </c>
      <c r="G304" t="s">
        <v>661</v>
      </c>
      <c r="H304" t="s">
        <v>28</v>
      </c>
      <c r="I304" t="s">
        <v>29</v>
      </c>
      <c r="J304">
        <v>84604</v>
      </c>
      <c r="K304" s="25">
        <v>42032</v>
      </c>
      <c r="L304" t="s">
        <v>22</v>
      </c>
      <c r="M304" t="s">
        <v>35</v>
      </c>
      <c r="N304" t="s">
        <v>207</v>
      </c>
      <c r="O304" s="25">
        <v>42032</v>
      </c>
      <c r="P304" t="s">
        <v>662</v>
      </c>
      <c r="Q304" t="s">
        <v>24</v>
      </c>
      <c r="R304" t="s">
        <v>231</v>
      </c>
      <c r="S304" t="s">
        <v>663</v>
      </c>
      <c r="T304">
        <v>32.479999999999997</v>
      </c>
      <c r="U304">
        <f>T304*F304</f>
        <v>259.83999999999997</v>
      </c>
      <c r="V304">
        <v>16.239999999999998</v>
      </c>
      <c r="W304">
        <v>35</v>
      </c>
      <c r="X304">
        <f>U304-(F304*V304)-W304</f>
        <v>94.919999999999987</v>
      </c>
    </row>
    <row r="305" spans="1:24" ht="12.75" customHeight="1" x14ac:dyDescent="0.2">
      <c r="A305">
        <v>21966</v>
      </c>
      <c r="B305">
        <v>88879</v>
      </c>
      <c r="C305" t="s">
        <v>42</v>
      </c>
      <c r="D305">
        <v>568</v>
      </c>
      <c r="E305" t="s">
        <v>37</v>
      </c>
      <c r="F305">
        <v>4</v>
      </c>
      <c r="G305" t="s">
        <v>664</v>
      </c>
      <c r="H305" t="s">
        <v>28</v>
      </c>
      <c r="I305" t="s">
        <v>131</v>
      </c>
      <c r="J305">
        <v>39701</v>
      </c>
      <c r="K305" s="25">
        <v>42068</v>
      </c>
      <c r="L305" t="s">
        <v>34</v>
      </c>
      <c r="M305" t="s">
        <v>109</v>
      </c>
      <c r="N305" t="s">
        <v>666</v>
      </c>
      <c r="O305" s="25">
        <v>42067</v>
      </c>
      <c r="P305" t="s">
        <v>438</v>
      </c>
      <c r="Q305" t="s">
        <v>36</v>
      </c>
      <c r="R305" t="s">
        <v>38</v>
      </c>
      <c r="S305" t="s">
        <v>665</v>
      </c>
      <c r="T305">
        <v>280.98</v>
      </c>
      <c r="U305">
        <f>T305*F305</f>
        <v>1123.92</v>
      </c>
      <c r="V305">
        <v>140.49</v>
      </c>
      <c r="W305">
        <v>57</v>
      </c>
      <c r="X305">
        <f>U305-(F305*V305)-W305</f>
        <v>504.96000000000004</v>
      </c>
    </row>
    <row r="306" spans="1:24" ht="12.75" customHeight="1" x14ac:dyDescent="0.2">
      <c r="A306">
        <v>22667</v>
      </c>
      <c r="B306">
        <v>88880</v>
      </c>
      <c r="C306" t="s">
        <v>32</v>
      </c>
      <c r="D306">
        <v>568</v>
      </c>
      <c r="E306" t="s">
        <v>252</v>
      </c>
      <c r="F306">
        <v>12</v>
      </c>
      <c r="G306" t="s">
        <v>664</v>
      </c>
      <c r="H306" t="s">
        <v>28</v>
      </c>
      <c r="I306" t="s">
        <v>131</v>
      </c>
      <c r="J306">
        <v>39701</v>
      </c>
      <c r="K306" s="25">
        <v>42109</v>
      </c>
      <c r="L306" t="s">
        <v>44</v>
      </c>
      <c r="M306" t="s">
        <v>109</v>
      </c>
      <c r="N306" t="s">
        <v>666</v>
      </c>
      <c r="O306" s="25">
        <v>42109</v>
      </c>
      <c r="P306" t="s">
        <v>438</v>
      </c>
      <c r="Q306" t="s">
        <v>24</v>
      </c>
      <c r="R306" t="s">
        <v>54</v>
      </c>
      <c r="S306" t="s">
        <v>667</v>
      </c>
      <c r="T306">
        <v>70.97</v>
      </c>
      <c r="U306">
        <f>T306*F306</f>
        <v>851.64</v>
      </c>
      <c r="V306">
        <v>35.484999999999999</v>
      </c>
      <c r="W306">
        <v>3.5</v>
      </c>
      <c r="X306">
        <f>U306-(F306*V306)-W306</f>
        <v>422.32</v>
      </c>
    </row>
    <row r="307" spans="1:24" ht="12.75" customHeight="1" x14ac:dyDescent="0.2">
      <c r="A307">
        <v>22736</v>
      </c>
      <c r="B307">
        <v>88882</v>
      </c>
      <c r="C307" t="s">
        <v>51</v>
      </c>
      <c r="D307">
        <v>568</v>
      </c>
      <c r="E307" t="s">
        <v>104</v>
      </c>
      <c r="F307">
        <v>16</v>
      </c>
      <c r="G307" t="s">
        <v>664</v>
      </c>
      <c r="H307" t="s">
        <v>28</v>
      </c>
      <c r="I307" t="s">
        <v>131</v>
      </c>
      <c r="J307">
        <v>39701</v>
      </c>
      <c r="K307" s="25">
        <v>42097</v>
      </c>
      <c r="L307" t="s">
        <v>22</v>
      </c>
      <c r="M307" t="s">
        <v>109</v>
      </c>
      <c r="N307" t="s">
        <v>666</v>
      </c>
      <c r="O307" s="25">
        <v>42095</v>
      </c>
      <c r="P307" t="s">
        <v>438</v>
      </c>
      <c r="Q307" t="s">
        <v>24</v>
      </c>
      <c r="R307" t="s">
        <v>54</v>
      </c>
      <c r="S307" t="s">
        <v>668</v>
      </c>
      <c r="T307">
        <v>67.28</v>
      </c>
      <c r="U307">
        <f>T307*F307</f>
        <v>1076.48</v>
      </c>
      <c r="V307">
        <v>33.64</v>
      </c>
      <c r="W307">
        <v>19.989999999999998</v>
      </c>
      <c r="X307">
        <f>U307-(F307*V307)-W307</f>
        <v>518.25</v>
      </c>
    </row>
    <row r="308" spans="1:24" ht="12.75" customHeight="1" x14ac:dyDescent="0.2">
      <c r="A308">
        <v>26038</v>
      </c>
      <c r="B308">
        <v>88881</v>
      </c>
      <c r="C308" t="s">
        <v>101</v>
      </c>
      <c r="D308">
        <v>570</v>
      </c>
      <c r="E308" t="s">
        <v>73</v>
      </c>
      <c r="F308">
        <v>10</v>
      </c>
      <c r="G308" t="s">
        <v>669</v>
      </c>
      <c r="H308" t="s">
        <v>28</v>
      </c>
      <c r="I308" t="s">
        <v>29</v>
      </c>
      <c r="J308">
        <v>89015</v>
      </c>
      <c r="K308" s="25">
        <v>42017</v>
      </c>
      <c r="L308" t="s">
        <v>44</v>
      </c>
      <c r="M308" t="s">
        <v>109</v>
      </c>
      <c r="N308" t="s">
        <v>528</v>
      </c>
      <c r="O308" s="25">
        <v>42017</v>
      </c>
      <c r="P308" t="s">
        <v>670</v>
      </c>
      <c r="Q308" t="s">
        <v>72</v>
      </c>
      <c r="R308" t="s">
        <v>81</v>
      </c>
      <c r="S308" t="s">
        <v>425</v>
      </c>
      <c r="T308">
        <v>7.99</v>
      </c>
      <c r="U308">
        <f>T308*F308</f>
        <v>79.900000000000006</v>
      </c>
      <c r="V308">
        <v>4.7939999999999996</v>
      </c>
      <c r="W308">
        <v>5.03</v>
      </c>
      <c r="X308">
        <f>U308-(F308*V308)-W308</f>
        <v>26.930000000000007</v>
      </c>
    </row>
    <row r="309" spans="1:24" ht="12.75" customHeight="1" x14ac:dyDescent="0.2">
      <c r="A309">
        <v>23719</v>
      </c>
      <c r="B309">
        <v>86555</v>
      </c>
      <c r="C309" t="s">
        <v>42</v>
      </c>
      <c r="D309">
        <v>573</v>
      </c>
      <c r="E309" t="s">
        <v>104</v>
      </c>
      <c r="F309">
        <v>1</v>
      </c>
      <c r="G309" t="s">
        <v>671</v>
      </c>
      <c r="H309" t="s">
        <v>28</v>
      </c>
      <c r="I309" t="s">
        <v>56</v>
      </c>
      <c r="J309">
        <v>61554</v>
      </c>
      <c r="K309" s="25">
        <v>42077</v>
      </c>
      <c r="L309" t="s">
        <v>44</v>
      </c>
      <c r="M309" t="s">
        <v>35</v>
      </c>
      <c r="N309" t="s">
        <v>173</v>
      </c>
      <c r="O309" s="25">
        <v>42076</v>
      </c>
      <c r="P309" t="s">
        <v>673</v>
      </c>
      <c r="Q309" t="s">
        <v>24</v>
      </c>
      <c r="R309" t="s">
        <v>54</v>
      </c>
      <c r="S309" t="s">
        <v>672</v>
      </c>
      <c r="T309">
        <v>4.13</v>
      </c>
      <c r="U309">
        <f>T309*F309</f>
        <v>4.13</v>
      </c>
      <c r="V309">
        <v>2.0649999999999999</v>
      </c>
      <c r="W309">
        <v>5.04</v>
      </c>
      <c r="X309">
        <f>U309-(F309*V309)-W309</f>
        <v>-2.9750000000000001</v>
      </c>
    </row>
    <row r="310" spans="1:24" ht="12.75" customHeight="1" x14ac:dyDescent="0.2">
      <c r="A310">
        <v>21992</v>
      </c>
      <c r="B310">
        <v>86556</v>
      </c>
      <c r="C310" t="s">
        <v>20</v>
      </c>
      <c r="D310">
        <v>573</v>
      </c>
      <c r="E310" t="s">
        <v>136</v>
      </c>
      <c r="F310">
        <v>1</v>
      </c>
      <c r="G310" t="s">
        <v>671</v>
      </c>
      <c r="H310" t="s">
        <v>28</v>
      </c>
      <c r="I310" t="s">
        <v>56</v>
      </c>
      <c r="J310">
        <v>61554</v>
      </c>
      <c r="K310" s="25">
        <v>42062</v>
      </c>
      <c r="L310" t="s">
        <v>44</v>
      </c>
      <c r="M310" t="s">
        <v>23</v>
      </c>
      <c r="N310" t="s">
        <v>173</v>
      </c>
      <c r="O310" s="25">
        <v>42061</v>
      </c>
      <c r="P310" t="s">
        <v>673</v>
      </c>
      <c r="Q310" t="s">
        <v>24</v>
      </c>
      <c r="R310" t="s">
        <v>54</v>
      </c>
      <c r="S310" t="s">
        <v>483</v>
      </c>
      <c r="T310">
        <v>415.88</v>
      </c>
      <c r="U310">
        <f>T310*F310</f>
        <v>415.88</v>
      </c>
      <c r="V310">
        <v>207.94</v>
      </c>
      <c r="W310">
        <v>11.37</v>
      </c>
      <c r="X310">
        <f>U310-(F310*V310)-W310</f>
        <v>196.57</v>
      </c>
    </row>
    <row r="311" spans="1:24" ht="12.75" customHeight="1" x14ac:dyDescent="0.2">
      <c r="A311">
        <v>21325</v>
      </c>
      <c r="B311">
        <v>88645</v>
      </c>
      <c r="C311" t="s">
        <v>101</v>
      </c>
      <c r="D311">
        <v>576</v>
      </c>
      <c r="E311" t="s">
        <v>252</v>
      </c>
      <c r="F311">
        <v>4</v>
      </c>
      <c r="G311" t="s">
        <v>674</v>
      </c>
      <c r="H311" t="s">
        <v>28</v>
      </c>
      <c r="I311" t="s">
        <v>29</v>
      </c>
      <c r="J311">
        <v>91767</v>
      </c>
      <c r="K311" s="25">
        <v>42021</v>
      </c>
      <c r="L311" t="s">
        <v>44</v>
      </c>
      <c r="M311" t="s">
        <v>23</v>
      </c>
      <c r="N311" t="s">
        <v>40</v>
      </c>
      <c r="O311" s="25">
        <v>42017</v>
      </c>
      <c r="P311" t="s">
        <v>676</v>
      </c>
      <c r="Q311" t="s">
        <v>24</v>
      </c>
      <c r="R311" t="s">
        <v>231</v>
      </c>
      <c r="S311" t="s">
        <v>675</v>
      </c>
      <c r="T311">
        <v>4.4800000000000004</v>
      </c>
      <c r="U311">
        <f>T311*F311</f>
        <v>17.920000000000002</v>
      </c>
      <c r="V311">
        <v>2.2400000000000002</v>
      </c>
      <c r="W311">
        <v>49</v>
      </c>
      <c r="X311">
        <f>U311-(F311*V311)-W311</f>
        <v>-40.04</v>
      </c>
    </row>
    <row r="312" spans="1:24" ht="12.75" customHeight="1" x14ac:dyDescent="0.2">
      <c r="A312">
        <v>18664</v>
      </c>
      <c r="B312">
        <v>88644</v>
      </c>
      <c r="C312" t="s">
        <v>51</v>
      </c>
      <c r="D312">
        <v>578</v>
      </c>
      <c r="E312" t="s">
        <v>64</v>
      </c>
      <c r="F312">
        <v>3</v>
      </c>
      <c r="G312" t="s">
        <v>677</v>
      </c>
      <c r="H312" t="s">
        <v>28</v>
      </c>
      <c r="I312" t="s">
        <v>48</v>
      </c>
      <c r="J312">
        <v>6770</v>
      </c>
      <c r="K312" s="25">
        <v>42138</v>
      </c>
      <c r="L312" t="s">
        <v>44</v>
      </c>
      <c r="M312" t="s">
        <v>23</v>
      </c>
      <c r="N312" t="s">
        <v>223</v>
      </c>
      <c r="O312" s="25">
        <v>42137</v>
      </c>
      <c r="P312" t="s">
        <v>679</v>
      </c>
      <c r="Q312" t="s">
        <v>24</v>
      </c>
      <c r="R312" t="s">
        <v>54</v>
      </c>
      <c r="S312" t="s">
        <v>678</v>
      </c>
      <c r="T312">
        <v>162.93</v>
      </c>
      <c r="U312">
        <f>T312*F312</f>
        <v>488.79</v>
      </c>
      <c r="V312">
        <v>81.465000000000003</v>
      </c>
      <c r="W312">
        <v>19.989999999999998</v>
      </c>
      <c r="X312">
        <f>U312-(F312*V312)-W312</f>
        <v>224.405</v>
      </c>
    </row>
    <row r="313" spans="1:24" ht="12.75" customHeight="1" x14ac:dyDescent="0.2">
      <c r="A313">
        <v>18665</v>
      </c>
      <c r="B313">
        <v>88644</v>
      </c>
      <c r="C313" t="s">
        <v>51</v>
      </c>
      <c r="D313">
        <v>579</v>
      </c>
      <c r="E313" t="s">
        <v>64</v>
      </c>
      <c r="F313">
        <v>2</v>
      </c>
      <c r="G313" t="s">
        <v>680</v>
      </c>
      <c r="H313" t="s">
        <v>28</v>
      </c>
      <c r="I313" t="s">
        <v>48</v>
      </c>
      <c r="J313">
        <v>6478</v>
      </c>
      <c r="K313" s="25">
        <v>42139</v>
      </c>
      <c r="L313" t="s">
        <v>44</v>
      </c>
      <c r="M313" t="s">
        <v>23</v>
      </c>
      <c r="N313" t="s">
        <v>223</v>
      </c>
      <c r="O313" s="25">
        <v>42137</v>
      </c>
      <c r="P313" t="s">
        <v>682</v>
      </c>
      <c r="Q313" t="s">
        <v>24</v>
      </c>
      <c r="R313" t="s">
        <v>54</v>
      </c>
      <c r="S313" t="s">
        <v>681</v>
      </c>
      <c r="T313">
        <v>11.58</v>
      </c>
      <c r="U313">
        <f>T313*F313</f>
        <v>23.16</v>
      </c>
      <c r="V313">
        <v>5.79</v>
      </c>
      <c r="W313">
        <v>5.72</v>
      </c>
      <c r="X313">
        <f>U313-(F313*V313)-W313</f>
        <v>5.86</v>
      </c>
    </row>
    <row r="314" spans="1:24" ht="12.75" customHeight="1" x14ac:dyDescent="0.2">
      <c r="A314">
        <v>18662</v>
      </c>
      <c r="B314">
        <v>88644</v>
      </c>
      <c r="C314" t="s">
        <v>51</v>
      </c>
      <c r="D314">
        <v>580</v>
      </c>
      <c r="E314" t="s">
        <v>73</v>
      </c>
      <c r="F314">
        <v>12</v>
      </c>
      <c r="G314" t="s">
        <v>683</v>
      </c>
      <c r="H314" t="s">
        <v>28</v>
      </c>
      <c r="I314" t="s">
        <v>48</v>
      </c>
      <c r="J314">
        <v>4210</v>
      </c>
      <c r="K314" s="25">
        <v>42138</v>
      </c>
      <c r="L314" t="s">
        <v>44</v>
      </c>
      <c r="M314" t="s">
        <v>23</v>
      </c>
      <c r="N314" t="s">
        <v>183</v>
      </c>
      <c r="O314" s="25">
        <v>42137</v>
      </c>
      <c r="P314" t="s">
        <v>506</v>
      </c>
      <c r="Q314" t="s">
        <v>72</v>
      </c>
      <c r="R314" t="s">
        <v>46</v>
      </c>
      <c r="S314" t="s">
        <v>684</v>
      </c>
      <c r="T314">
        <v>55.99</v>
      </c>
      <c r="U314">
        <f>T314*F314</f>
        <v>671.88</v>
      </c>
      <c r="V314">
        <v>33.594000000000001</v>
      </c>
      <c r="W314">
        <v>5</v>
      </c>
      <c r="X314">
        <f>U314-(F314*V314)-W314</f>
        <v>263.75199999999995</v>
      </c>
    </row>
    <row r="315" spans="1:24" ht="12.75" customHeight="1" x14ac:dyDescent="0.2">
      <c r="A315">
        <v>24180</v>
      </c>
      <c r="B315">
        <v>88646</v>
      </c>
      <c r="C315" t="s">
        <v>32</v>
      </c>
      <c r="D315">
        <v>584</v>
      </c>
      <c r="E315" t="s">
        <v>136</v>
      </c>
      <c r="F315">
        <v>7</v>
      </c>
      <c r="G315" t="s">
        <v>685</v>
      </c>
      <c r="H315" t="s">
        <v>28</v>
      </c>
      <c r="I315" t="s">
        <v>48</v>
      </c>
      <c r="J315">
        <v>1801</v>
      </c>
      <c r="K315" s="25">
        <v>42027</v>
      </c>
      <c r="L315" t="s">
        <v>44</v>
      </c>
      <c r="M315" t="s">
        <v>23</v>
      </c>
      <c r="N315" t="s">
        <v>188</v>
      </c>
      <c r="O315" s="25">
        <v>42025</v>
      </c>
      <c r="P315" t="s">
        <v>687</v>
      </c>
      <c r="Q315" t="s">
        <v>24</v>
      </c>
      <c r="R315" t="s">
        <v>54</v>
      </c>
      <c r="S315" t="s">
        <v>686</v>
      </c>
      <c r="T315">
        <v>15.51</v>
      </c>
      <c r="U315">
        <f>T315*F315</f>
        <v>108.57</v>
      </c>
      <c r="V315">
        <v>7.7549999999999999</v>
      </c>
      <c r="W315">
        <v>17.78</v>
      </c>
      <c r="X315">
        <f>U315-(F315*V315)-W315</f>
        <v>36.504999999999995</v>
      </c>
    </row>
    <row r="316" spans="1:24" ht="12.75" customHeight="1" x14ac:dyDescent="0.2">
      <c r="A316">
        <v>18663</v>
      </c>
      <c r="B316">
        <v>88644</v>
      </c>
      <c r="C316" t="s">
        <v>51</v>
      </c>
      <c r="D316">
        <v>585</v>
      </c>
      <c r="E316" t="s">
        <v>169</v>
      </c>
      <c r="F316">
        <v>12</v>
      </c>
      <c r="G316" t="s">
        <v>688</v>
      </c>
      <c r="H316" t="s">
        <v>28</v>
      </c>
      <c r="I316" t="s">
        <v>48</v>
      </c>
      <c r="J316">
        <v>3301</v>
      </c>
      <c r="K316" s="25">
        <v>42138</v>
      </c>
      <c r="L316" t="s">
        <v>44</v>
      </c>
      <c r="M316" t="s">
        <v>23</v>
      </c>
      <c r="N316" t="s">
        <v>192</v>
      </c>
      <c r="O316" s="25">
        <v>42137</v>
      </c>
      <c r="P316" t="s">
        <v>690</v>
      </c>
      <c r="Q316" t="s">
        <v>24</v>
      </c>
      <c r="R316" t="s">
        <v>46</v>
      </c>
      <c r="S316" t="s">
        <v>689</v>
      </c>
      <c r="T316">
        <v>13.9</v>
      </c>
      <c r="U316">
        <f>T316*F316</f>
        <v>166.8</v>
      </c>
      <c r="V316">
        <v>6.95</v>
      </c>
      <c r="W316">
        <v>7.59</v>
      </c>
      <c r="X316">
        <f>U316-(F316*V316)-W316</f>
        <v>75.81</v>
      </c>
    </row>
    <row r="317" spans="1:24" ht="12.75" customHeight="1" x14ac:dyDescent="0.2">
      <c r="A317">
        <v>19781</v>
      </c>
      <c r="B317">
        <v>86307</v>
      </c>
      <c r="C317" t="s">
        <v>42</v>
      </c>
      <c r="D317">
        <v>592</v>
      </c>
      <c r="E317" t="s">
        <v>129</v>
      </c>
      <c r="F317">
        <v>10</v>
      </c>
      <c r="G317" t="s">
        <v>691</v>
      </c>
      <c r="H317" t="s">
        <v>28</v>
      </c>
      <c r="I317" t="s">
        <v>56</v>
      </c>
      <c r="J317">
        <v>60091</v>
      </c>
      <c r="K317" s="25">
        <v>42021</v>
      </c>
      <c r="L317" t="s">
        <v>44</v>
      </c>
      <c r="M317" t="s">
        <v>53</v>
      </c>
      <c r="N317" t="s">
        <v>173</v>
      </c>
      <c r="O317" s="25">
        <v>42021</v>
      </c>
      <c r="P317" t="s">
        <v>693</v>
      </c>
      <c r="Q317" t="s">
        <v>24</v>
      </c>
      <c r="R317" t="s">
        <v>54</v>
      </c>
      <c r="S317" t="s">
        <v>692</v>
      </c>
      <c r="T317">
        <v>30.53</v>
      </c>
      <c r="U317">
        <f>T317*F317</f>
        <v>305.3</v>
      </c>
      <c r="V317">
        <v>15.265000000000001</v>
      </c>
      <c r="W317">
        <v>19.989999999999998</v>
      </c>
      <c r="X317">
        <f>U317-(F317*V317)-W317</f>
        <v>132.66</v>
      </c>
    </row>
    <row r="318" spans="1:24" ht="12.75" customHeight="1" x14ac:dyDescent="0.2">
      <c r="A318">
        <v>19782</v>
      </c>
      <c r="B318">
        <v>86307</v>
      </c>
      <c r="C318" t="s">
        <v>42</v>
      </c>
      <c r="D318">
        <v>593</v>
      </c>
      <c r="E318" t="s">
        <v>25</v>
      </c>
      <c r="F318">
        <v>12</v>
      </c>
      <c r="G318" t="s">
        <v>694</v>
      </c>
      <c r="H318" t="s">
        <v>28</v>
      </c>
      <c r="I318" t="s">
        <v>56</v>
      </c>
      <c r="J318">
        <v>60517</v>
      </c>
      <c r="K318" s="25">
        <v>42023</v>
      </c>
      <c r="L318" t="s">
        <v>44</v>
      </c>
      <c r="M318" t="s">
        <v>53</v>
      </c>
      <c r="N318" t="s">
        <v>173</v>
      </c>
      <c r="O318" s="25">
        <v>42021</v>
      </c>
      <c r="P318" t="s">
        <v>695</v>
      </c>
      <c r="Q318" t="s">
        <v>24</v>
      </c>
      <c r="R318" t="s">
        <v>26</v>
      </c>
      <c r="S318" t="s">
        <v>91</v>
      </c>
      <c r="T318">
        <v>1.68</v>
      </c>
      <c r="U318">
        <f>T318*F318</f>
        <v>20.16</v>
      </c>
      <c r="V318">
        <v>0.84</v>
      </c>
      <c r="W318">
        <v>1.57</v>
      </c>
      <c r="X318">
        <f>U318-(F318*V318)-W318</f>
        <v>8.51</v>
      </c>
    </row>
    <row r="319" spans="1:24" ht="12.75" customHeight="1" x14ac:dyDescent="0.2">
      <c r="A319">
        <v>22996</v>
      </c>
      <c r="B319">
        <v>86309</v>
      </c>
      <c r="C319" t="s">
        <v>42</v>
      </c>
      <c r="D319">
        <v>594</v>
      </c>
      <c r="E319" t="s">
        <v>45</v>
      </c>
      <c r="F319">
        <v>1</v>
      </c>
      <c r="G319" t="s">
        <v>696</v>
      </c>
      <c r="H319" t="s">
        <v>28</v>
      </c>
      <c r="I319" t="s">
        <v>56</v>
      </c>
      <c r="J319">
        <v>46016</v>
      </c>
      <c r="K319" s="25">
        <v>42080</v>
      </c>
      <c r="L319" t="s">
        <v>44</v>
      </c>
      <c r="M319" t="s">
        <v>109</v>
      </c>
      <c r="N319" t="s">
        <v>698</v>
      </c>
      <c r="O319" s="25">
        <v>42078</v>
      </c>
      <c r="P319" t="s">
        <v>699</v>
      </c>
      <c r="Q319" t="s">
        <v>36</v>
      </c>
      <c r="R319" t="s">
        <v>54</v>
      </c>
      <c r="S319" t="s">
        <v>697</v>
      </c>
      <c r="T319">
        <v>13.79</v>
      </c>
      <c r="U319">
        <f>T319*F319</f>
        <v>13.79</v>
      </c>
      <c r="V319">
        <v>6.8949999999999996</v>
      </c>
      <c r="W319">
        <v>8.7799999999999994</v>
      </c>
      <c r="X319">
        <f>U319-(F319*V319)-W319</f>
        <v>-1.8849999999999998</v>
      </c>
    </row>
    <row r="320" spans="1:24" ht="12.75" customHeight="1" x14ac:dyDescent="0.2">
      <c r="A320">
        <v>21662</v>
      </c>
      <c r="B320">
        <v>86311</v>
      </c>
      <c r="C320" t="s">
        <v>42</v>
      </c>
      <c r="D320">
        <v>594</v>
      </c>
      <c r="E320" t="s">
        <v>175</v>
      </c>
      <c r="F320">
        <v>18</v>
      </c>
      <c r="G320" t="s">
        <v>696</v>
      </c>
      <c r="H320" t="s">
        <v>28</v>
      </c>
      <c r="I320" t="s">
        <v>56</v>
      </c>
      <c r="J320">
        <v>46016</v>
      </c>
      <c r="K320" s="25">
        <v>42177</v>
      </c>
      <c r="L320" t="s">
        <v>44</v>
      </c>
      <c r="M320" t="s">
        <v>109</v>
      </c>
      <c r="N320" t="s">
        <v>698</v>
      </c>
      <c r="O320" s="25">
        <v>42174</v>
      </c>
      <c r="P320" t="s">
        <v>699</v>
      </c>
      <c r="Q320" t="s">
        <v>72</v>
      </c>
      <c r="R320" t="s">
        <v>46</v>
      </c>
      <c r="S320" t="s">
        <v>700</v>
      </c>
      <c r="T320">
        <v>39.479999999999997</v>
      </c>
      <c r="U320">
        <f>T320*F320</f>
        <v>710.64</v>
      </c>
      <c r="V320">
        <v>23.687999999999999</v>
      </c>
      <c r="W320">
        <v>1.99</v>
      </c>
      <c r="X320">
        <f>U320-(F320*V320)-W320</f>
        <v>282.26600000000002</v>
      </c>
    </row>
    <row r="321" spans="1:24" ht="12.75" customHeight="1" x14ac:dyDescent="0.2">
      <c r="A321">
        <v>21663</v>
      </c>
      <c r="B321">
        <v>86311</v>
      </c>
      <c r="C321" t="s">
        <v>42</v>
      </c>
      <c r="D321">
        <v>594</v>
      </c>
      <c r="E321" t="s">
        <v>45</v>
      </c>
      <c r="F321">
        <v>18</v>
      </c>
      <c r="G321" t="s">
        <v>696</v>
      </c>
      <c r="H321" t="s">
        <v>28</v>
      </c>
      <c r="I321" t="s">
        <v>56</v>
      </c>
      <c r="J321">
        <v>46016</v>
      </c>
      <c r="K321" s="25">
        <v>42175</v>
      </c>
      <c r="L321" t="s">
        <v>44</v>
      </c>
      <c r="M321" t="s">
        <v>109</v>
      </c>
      <c r="N321" t="s">
        <v>698</v>
      </c>
      <c r="O321" s="25">
        <v>42174</v>
      </c>
      <c r="P321" t="s">
        <v>699</v>
      </c>
      <c r="Q321" t="s">
        <v>36</v>
      </c>
      <c r="R321" t="s">
        <v>26</v>
      </c>
      <c r="S321" t="s">
        <v>701</v>
      </c>
      <c r="T321">
        <v>3.7</v>
      </c>
      <c r="U321">
        <f>T321*F321</f>
        <v>66.600000000000009</v>
      </c>
      <c r="V321">
        <v>1.85</v>
      </c>
      <c r="W321">
        <v>1.61</v>
      </c>
      <c r="X321">
        <f>U321-(F321*V321)-W321</f>
        <v>31.690000000000005</v>
      </c>
    </row>
    <row r="322" spans="1:24" ht="12.75" customHeight="1" x14ac:dyDescent="0.2">
      <c r="A322">
        <v>24480</v>
      </c>
      <c r="B322">
        <v>86308</v>
      </c>
      <c r="C322" t="s">
        <v>42</v>
      </c>
      <c r="D322">
        <v>596</v>
      </c>
      <c r="E322" t="s">
        <v>104</v>
      </c>
      <c r="F322">
        <v>6</v>
      </c>
      <c r="G322" t="s">
        <v>702</v>
      </c>
      <c r="H322" t="s">
        <v>28</v>
      </c>
      <c r="I322" t="s">
        <v>56</v>
      </c>
      <c r="J322">
        <v>46032</v>
      </c>
      <c r="K322" s="25">
        <v>42052</v>
      </c>
      <c r="L322" t="s">
        <v>44</v>
      </c>
      <c r="M322" t="s">
        <v>109</v>
      </c>
      <c r="N322" t="s">
        <v>698</v>
      </c>
      <c r="O322" s="25">
        <v>42050</v>
      </c>
      <c r="P322" t="s">
        <v>703</v>
      </c>
      <c r="Q322" t="s">
        <v>24</v>
      </c>
      <c r="R322" t="s">
        <v>54</v>
      </c>
      <c r="S322" t="s">
        <v>120</v>
      </c>
      <c r="T322">
        <v>3.8</v>
      </c>
      <c r="U322">
        <f>T322*F322</f>
        <v>22.799999999999997</v>
      </c>
      <c r="V322">
        <v>1.9</v>
      </c>
      <c r="W322">
        <v>1.49</v>
      </c>
      <c r="X322">
        <f>U322-(F322*V322)-W322</f>
        <v>9.9099999999999984</v>
      </c>
    </row>
    <row r="323" spans="1:24" ht="12.75" customHeight="1" x14ac:dyDescent="0.2">
      <c r="A323">
        <v>24481</v>
      </c>
      <c r="B323">
        <v>86308</v>
      </c>
      <c r="C323" t="s">
        <v>42</v>
      </c>
      <c r="D323">
        <v>596</v>
      </c>
      <c r="E323" t="s">
        <v>88</v>
      </c>
      <c r="F323">
        <v>5</v>
      </c>
      <c r="G323" t="s">
        <v>702</v>
      </c>
      <c r="H323" t="s">
        <v>28</v>
      </c>
      <c r="I323" t="s">
        <v>56</v>
      </c>
      <c r="J323">
        <v>46032</v>
      </c>
      <c r="K323" s="25">
        <v>42052</v>
      </c>
      <c r="L323" t="s">
        <v>44</v>
      </c>
      <c r="M323" t="s">
        <v>109</v>
      </c>
      <c r="N323" t="s">
        <v>698</v>
      </c>
      <c r="O323" s="25">
        <v>42050</v>
      </c>
      <c r="P323" t="s">
        <v>703</v>
      </c>
      <c r="Q323" t="s">
        <v>24</v>
      </c>
      <c r="R323" t="s">
        <v>26</v>
      </c>
      <c r="S323" t="s">
        <v>704</v>
      </c>
      <c r="T323">
        <v>7.98</v>
      </c>
      <c r="U323">
        <f>T323*F323</f>
        <v>39.900000000000006</v>
      </c>
      <c r="V323">
        <v>3.99</v>
      </c>
      <c r="W323">
        <v>1.25</v>
      </c>
      <c r="X323">
        <f>U323-(F323*V323)-W323</f>
        <v>18.700000000000003</v>
      </c>
    </row>
    <row r="324" spans="1:24" ht="12.75" customHeight="1" x14ac:dyDescent="0.2">
      <c r="A324">
        <v>24482</v>
      </c>
      <c r="B324">
        <v>86308</v>
      </c>
      <c r="C324" t="s">
        <v>42</v>
      </c>
      <c r="D324">
        <v>596</v>
      </c>
      <c r="E324" t="s">
        <v>147</v>
      </c>
      <c r="F324">
        <v>12</v>
      </c>
      <c r="G324" t="s">
        <v>702</v>
      </c>
      <c r="H324" t="s">
        <v>28</v>
      </c>
      <c r="I324" t="s">
        <v>56</v>
      </c>
      <c r="J324">
        <v>46032</v>
      </c>
      <c r="K324" s="25">
        <v>42051</v>
      </c>
      <c r="L324" t="s">
        <v>34</v>
      </c>
      <c r="M324" t="s">
        <v>109</v>
      </c>
      <c r="N324" t="s">
        <v>698</v>
      </c>
      <c r="O324" s="25">
        <v>42050</v>
      </c>
      <c r="P324" t="s">
        <v>703</v>
      </c>
      <c r="Q324" t="s">
        <v>36</v>
      </c>
      <c r="R324" t="s">
        <v>116</v>
      </c>
      <c r="S324" t="s">
        <v>705</v>
      </c>
      <c r="T324">
        <v>417.4</v>
      </c>
      <c r="U324">
        <f>T324*F324</f>
        <v>5008.7999999999993</v>
      </c>
      <c r="V324">
        <v>208.7</v>
      </c>
      <c r="W324">
        <v>75.23</v>
      </c>
      <c r="X324">
        <f>U324-(F324*V324)-W324</f>
        <v>2429.1699999999996</v>
      </c>
    </row>
    <row r="325" spans="1:24" ht="12.75" customHeight="1" x14ac:dyDescent="0.2">
      <c r="A325">
        <v>25949</v>
      </c>
      <c r="B325">
        <v>86310</v>
      </c>
      <c r="C325" t="s">
        <v>32</v>
      </c>
      <c r="D325">
        <v>597</v>
      </c>
      <c r="E325" t="s">
        <v>88</v>
      </c>
      <c r="F325">
        <v>19</v>
      </c>
      <c r="G325" t="s">
        <v>706</v>
      </c>
      <c r="H325" t="s">
        <v>28</v>
      </c>
      <c r="I325" t="s">
        <v>56</v>
      </c>
      <c r="J325">
        <v>47201</v>
      </c>
      <c r="K325" s="25">
        <v>42165</v>
      </c>
      <c r="L325" t="s">
        <v>44</v>
      </c>
      <c r="M325" t="s">
        <v>53</v>
      </c>
      <c r="N325" t="s">
        <v>698</v>
      </c>
      <c r="O325" s="25">
        <v>42165</v>
      </c>
      <c r="P325" t="s">
        <v>438</v>
      </c>
      <c r="Q325" t="s">
        <v>24</v>
      </c>
      <c r="R325" t="s">
        <v>54</v>
      </c>
      <c r="S325" t="s">
        <v>707</v>
      </c>
      <c r="T325">
        <v>6.48</v>
      </c>
      <c r="U325">
        <f>T325*F325</f>
        <v>123.12</v>
      </c>
      <c r="V325">
        <v>3.24</v>
      </c>
      <c r="W325">
        <v>5.9</v>
      </c>
      <c r="X325">
        <f>U325-(F325*V325)-W325</f>
        <v>55.660000000000004</v>
      </c>
    </row>
    <row r="326" spans="1:24" ht="12.75" customHeight="1" x14ac:dyDescent="0.2">
      <c r="A326">
        <v>21274</v>
      </c>
      <c r="B326">
        <v>87579</v>
      </c>
      <c r="C326" t="s">
        <v>51</v>
      </c>
      <c r="D326">
        <v>600</v>
      </c>
      <c r="E326" t="s">
        <v>88</v>
      </c>
      <c r="F326">
        <v>5</v>
      </c>
      <c r="G326" t="s">
        <v>708</v>
      </c>
      <c r="H326" t="s">
        <v>28</v>
      </c>
      <c r="I326" t="s">
        <v>48</v>
      </c>
      <c r="J326">
        <v>21136</v>
      </c>
      <c r="K326" s="25">
        <v>42077</v>
      </c>
      <c r="L326" t="s">
        <v>44</v>
      </c>
      <c r="M326" t="s">
        <v>23</v>
      </c>
      <c r="N326" t="s">
        <v>410</v>
      </c>
      <c r="O326" s="25">
        <v>42076</v>
      </c>
      <c r="P326" t="s">
        <v>710</v>
      </c>
      <c r="Q326" t="s">
        <v>24</v>
      </c>
      <c r="R326" t="s">
        <v>54</v>
      </c>
      <c r="S326" t="s">
        <v>709</v>
      </c>
      <c r="T326">
        <v>6.48</v>
      </c>
      <c r="U326">
        <f>T326*F326</f>
        <v>32.400000000000006</v>
      </c>
      <c r="V326">
        <v>3.24</v>
      </c>
      <c r="W326">
        <v>7.37</v>
      </c>
      <c r="X326">
        <f>U326-(F326*V326)-W326</f>
        <v>8.8300000000000018</v>
      </c>
    </row>
    <row r="327" spans="1:24" ht="12.75" customHeight="1" x14ac:dyDescent="0.2">
      <c r="A327">
        <v>20929</v>
      </c>
      <c r="B327">
        <v>87020</v>
      </c>
      <c r="C327" t="s">
        <v>32</v>
      </c>
      <c r="D327">
        <v>603</v>
      </c>
      <c r="E327" t="s">
        <v>73</v>
      </c>
      <c r="F327">
        <v>7</v>
      </c>
      <c r="G327" t="s">
        <v>711</v>
      </c>
      <c r="H327" t="s">
        <v>28</v>
      </c>
      <c r="I327" t="s">
        <v>29</v>
      </c>
      <c r="J327">
        <v>81001</v>
      </c>
      <c r="K327" s="25">
        <v>42040</v>
      </c>
      <c r="L327" t="s">
        <v>44</v>
      </c>
      <c r="M327" t="s">
        <v>35</v>
      </c>
      <c r="N327" t="s">
        <v>250</v>
      </c>
      <c r="O327" s="25">
        <v>42038</v>
      </c>
      <c r="P327" t="s">
        <v>713</v>
      </c>
      <c r="Q327" t="s">
        <v>72</v>
      </c>
      <c r="R327" t="s">
        <v>54</v>
      </c>
      <c r="S327" t="s">
        <v>712</v>
      </c>
      <c r="T327">
        <v>35.99</v>
      </c>
      <c r="U327">
        <f>T327*F327</f>
        <v>251.93</v>
      </c>
      <c r="V327">
        <v>21.594000000000001</v>
      </c>
      <c r="W327">
        <v>5</v>
      </c>
      <c r="X327">
        <f>U327-(F327*V327)-W327</f>
        <v>95.771999999999991</v>
      </c>
    </row>
    <row r="328" spans="1:24" ht="12.75" customHeight="1" x14ac:dyDescent="0.2">
      <c r="A328">
        <v>4015</v>
      </c>
      <c r="B328">
        <v>28647</v>
      </c>
      <c r="C328" t="s">
        <v>42</v>
      </c>
      <c r="D328">
        <v>604</v>
      </c>
      <c r="E328" t="s">
        <v>147</v>
      </c>
      <c r="F328">
        <v>38</v>
      </c>
      <c r="G328" t="s">
        <v>714</v>
      </c>
      <c r="H328" t="s">
        <v>28</v>
      </c>
      <c r="I328" t="s">
        <v>29</v>
      </c>
      <c r="J328">
        <v>90045</v>
      </c>
      <c r="K328" s="25">
        <v>42078</v>
      </c>
      <c r="L328" t="s">
        <v>22</v>
      </c>
      <c r="M328" t="s">
        <v>23</v>
      </c>
      <c r="N328" t="s">
        <v>40</v>
      </c>
      <c r="O328" s="25">
        <v>42077</v>
      </c>
      <c r="P328" t="s">
        <v>658</v>
      </c>
      <c r="Q328" t="s">
        <v>36</v>
      </c>
      <c r="R328" t="s">
        <v>231</v>
      </c>
      <c r="S328" t="s">
        <v>232</v>
      </c>
      <c r="T328">
        <v>154.13</v>
      </c>
      <c r="U328">
        <f>T328*F328</f>
        <v>5856.94</v>
      </c>
      <c r="V328">
        <v>77.064999999999998</v>
      </c>
      <c r="W328">
        <v>69</v>
      </c>
      <c r="X328">
        <f>U328-(F328*V328)-W328</f>
        <v>2859.47</v>
      </c>
    </row>
    <row r="329" spans="1:24" ht="12.75" customHeight="1" x14ac:dyDescent="0.2">
      <c r="A329">
        <v>4903</v>
      </c>
      <c r="B329">
        <v>34882</v>
      </c>
      <c r="C329" t="s">
        <v>42</v>
      </c>
      <c r="D329">
        <v>604</v>
      </c>
      <c r="E329" t="s">
        <v>104</v>
      </c>
      <c r="F329">
        <v>52</v>
      </c>
      <c r="G329" t="s">
        <v>714</v>
      </c>
      <c r="H329" t="s">
        <v>28</v>
      </c>
      <c r="I329" t="s">
        <v>29</v>
      </c>
      <c r="J329">
        <v>90045</v>
      </c>
      <c r="K329" s="25">
        <v>42029</v>
      </c>
      <c r="L329" t="s">
        <v>44</v>
      </c>
      <c r="M329" t="s">
        <v>35</v>
      </c>
      <c r="N329" t="s">
        <v>40</v>
      </c>
      <c r="O329" s="25">
        <v>42028</v>
      </c>
      <c r="P329" t="s">
        <v>658</v>
      </c>
      <c r="Q329" t="s">
        <v>24</v>
      </c>
      <c r="R329" t="s">
        <v>54</v>
      </c>
      <c r="S329" t="s">
        <v>267</v>
      </c>
      <c r="T329">
        <v>1.88</v>
      </c>
      <c r="U329">
        <f>T329*F329</f>
        <v>97.759999999999991</v>
      </c>
      <c r="V329">
        <v>0.94</v>
      </c>
      <c r="W329">
        <v>1.49</v>
      </c>
      <c r="X329">
        <f>U329-(F329*V329)-W329</f>
        <v>47.389999999999993</v>
      </c>
    </row>
    <row r="330" spans="1:24" ht="12.75" customHeight="1" x14ac:dyDescent="0.2">
      <c r="A330">
        <v>22015</v>
      </c>
      <c r="B330">
        <v>91144</v>
      </c>
      <c r="C330" t="s">
        <v>42</v>
      </c>
      <c r="D330">
        <v>605</v>
      </c>
      <c r="E330" t="s">
        <v>147</v>
      </c>
      <c r="F330">
        <v>10</v>
      </c>
      <c r="G330" t="s">
        <v>715</v>
      </c>
      <c r="H330" t="s">
        <v>28</v>
      </c>
      <c r="I330" t="s">
        <v>48</v>
      </c>
      <c r="J330">
        <v>11795</v>
      </c>
      <c r="K330" s="25">
        <v>42078</v>
      </c>
      <c r="L330" t="s">
        <v>22</v>
      </c>
      <c r="M330" t="s">
        <v>23</v>
      </c>
      <c r="N330" t="s">
        <v>66</v>
      </c>
      <c r="O330" s="25">
        <v>42077</v>
      </c>
      <c r="P330" t="s">
        <v>716</v>
      </c>
      <c r="Q330" t="s">
        <v>36</v>
      </c>
      <c r="R330" t="s">
        <v>231</v>
      </c>
      <c r="S330" t="s">
        <v>232</v>
      </c>
      <c r="T330">
        <v>154.13</v>
      </c>
      <c r="U330">
        <f>T330*F330</f>
        <v>1541.3</v>
      </c>
      <c r="V330">
        <v>77.064999999999998</v>
      </c>
      <c r="W330">
        <v>69</v>
      </c>
      <c r="X330">
        <f>U330-(F330*V330)-W330</f>
        <v>701.65</v>
      </c>
    </row>
    <row r="331" spans="1:24" ht="12.75" customHeight="1" x14ac:dyDescent="0.2">
      <c r="A331">
        <v>18492</v>
      </c>
      <c r="B331">
        <v>88198</v>
      </c>
      <c r="C331" t="s">
        <v>32</v>
      </c>
      <c r="D331">
        <v>617</v>
      </c>
      <c r="E331" t="s">
        <v>64</v>
      </c>
      <c r="F331">
        <v>3</v>
      </c>
      <c r="G331" t="s">
        <v>717</v>
      </c>
      <c r="H331" t="s">
        <v>28</v>
      </c>
      <c r="I331" t="s">
        <v>29</v>
      </c>
      <c r="J331">
        <v>81001</v>
      </c>
      <c r="K331" s="25">
        <v>42124</v>
      </c>
      <c r="L331" t="s">
        <v>44</v>
      </c>
      <c r="M331" t="s">
        <v>109</v>
      </c>
      <c r="N331" t="s">
        <v>250</v>
      </c>
      <c r="O331" s="25">
        <v>42123</v>
      </c>
      <c r="P331" t="s">
        <v>713</v>
      </c>
      <c r="Q331" t="s">
        <v>24</v>
      </c>
      <c r="R331" t="s">
        <v>54</v>
      </c>
      <c r="S331" t="s">
        <v>718</v>
      </c>
      <c r="T331">
        <v>15.57</v>
      </c>
      <c r="U331">
        <f>T331*F331</f>
        <v>46.71</v>
      </c>
      <c r="V331">
        <v>7.7850000000000001</v>
      </c>
      <c r="W331">
        <v>1.39</v>
      </c>
      <c r="X331">
        <f>U331-(F331*V331)-W331</f>
        <v>21.965</v>
      </c>
    </row>
    <row r="332" spans="1:24" ht="12.75" customHeight="1" x14ac:dyDescent="0.2">
      <c r="A332">
        <v>18493</v>
      </c>
      <c r="B332">
        <v>88198</v>
      </c>
      <c r="C332" t="s">
        <v>32</v>
      </c>
      <c r="D332">
        <v>617</v>
      </c>
      <c r="E332" t="s">
        <v>136</v>
      </c>
      <c r="F332">
        <v>13</v>
      </c>
      <c r="G332" t="s">
        <v>717</v>
      </c>
      <c r="H332" t="s">
        <v>28</v>
      </c>
      <c r="I332" t="s">
        <v>29</v>
      </c>
      <c r="J332">
        <v>81001</v>
      </c>
      <c r="K332" s="25">
        <v>42124</v>
      </c>
      <c r="L332" t="s">
        <v>44</v>
      </c>
      <c r="M332" t="s">
        <v>109</v>
      </c>
      <c r="N332" t="s">
        <v>250</v>
      </c>
      <c r="O332" s="25">
        <v>42123</v>
      </c>
      <c r="P332" t="s">
        <v>713</v>
      </c>
      <c r="Q332" t="s">
        <v>24</v>
      </c>
      <c r="R332" t="s">
        <v>54</v>
      </c>
      <c r="S332" t="s">
        <v>719</v>
      </c>
      <c r="T332">
        <v>20.89</v>
      </c>
      <c r="U332">
        <f>T332*F332</f>
        <v>271.57</v>
      </c>
      <c r="V332">
        <v>10.445</v>
      </c>
      <c r="W332">
        <v>11.52</v>
      </c>
      <c r="X332">
        <f>U332-(F332*V332)-W332</f>
        <v>124.265</v>
      </c>
    </row>
    <row r="333" spans="1:24" ht="12.75" customHeight="1" x14ac:dyDescent="0.2">
      <c r="A333">
        <v>22196</v>
      </c>
      <c r="B333">
        <v>88197</v>
      </c>
      <c r="C333" t="s">
        <v>42</v>
      </c>
      <c r="D333">
        <v>618</v>
      </c>
      <c r="E333" t="s">
        <v>175</v>
      </c>
      <c r="F333">
        <v>4</v>
      </c>
      <c r="G333" t="s">
        <v>720</v>
      </c>
      <c r="H333" t="s">
        <v>28</v>
      </c>
      <c r="I333" t="s">
        <v>29</v>
      </c>
      <c r="J333">
        <v>81007</v>
      </c>
      <c r="K333" s="25">
        <v>42088</v>
      </c>
      <c r="L333" t="s">
        <v>44</v>
      </c>
      <c r="M333" t="s">
        <v>109</v>
      </c>
      <c r="N333" t="s">
        <v>250</v>
      </c>
      <c r="O333" s="25">
        <v>42087</v>
      </c>
      <c r="P333" t="s">
        <v>721</v>
      </c>
      <c r="Q333" t="s">
        <v>72</v>
      </c>
      <c r="R333" t="s">
        <v>54</v>
      </c>
      <c r="S333" t="s">
        <v>176</v>
      </c>
      <c r="T333">
        <v>17.98</v>
      </c>
      <c r="U333">
        <f>T333*F333</f>
        <v>71.92</v>
      </c>
      <c r="V333">
        <v>10.788</v>
      </c>
      <c r="W333">
        <v>4</v>
      </c>
      <c r="X333">
        <f>U333-(F333*V333)-W333</f>
        <v>24.768000000000001</v>
      </c>
    </row>
    <row r="334" spans="1:24" ht="12.75" customHeight="1" x14ac:dyDescent="0.2">
      <c r="A334">
        <v>18490</v>
      </c>
      <c r="B334">
        <v>88198</v>
      </c>
      <c r="C334" t="s">
        <v>32</v>
      </c>
      <c r="D334">
        <v>618</v>
      </c>
      <c r="E334" t="s">
        <v>104</v>
      </c>
      <c r="F334">
        <v>14</v>
      </c>
      <c r="G334" t="s">
        <v>720</v>
      </c>
      <c r="H334" t="s">
        <v>28</v>
      </c>
      <c r="I334" t="s">
        <v>29</v>
      </c>
      <c r="J334">
        <v>81007</v>
      </c>
      <c r="K334" s="25">
        <v>42124</v>
      </c>
      <c r="L334" t="s">
        <v>22</v>
      </c>
      <c r="M334" t="s">
        <v>109</v>
      </c>
      <c r="N334" t="s">
        <v>250</v>
      </c>
      <c r="O334" s="25">
        <v>42123</v>
      </c>
      <c r="P334" t="s">
        <v>721</v>
      </c>
      <c r="Q334" t="s">
        <v>24</v>
      </c>
      <c r="R334" t="s">
        <v>54</v>
      </c>
      <c r="S334" t="s">
        <v>722</v>
      </c>
      <c r="T334">
        <v>5.38</v>
      </c>
      <c r="U334">
        <f>T334*F334</f>
        <v>75.319999999999993</v>
      </c>
      <c r="V334">
        <v>2.69</v>
      </c>
      <c r="W334">
        <v>5.24</v>
      </c>
      <c r="X334">
        <f>U334-(F334*V334)-W334</f>
        <v>32.419999999999995</v>
      </c>
    </row>
    <row r="335" spans="1:24" ht="12.75" customHeight="1" x14ac:dyDescent="0.2">
      <c r="A335">
        <v>18491</v>
      </c>
      <c r="B335">
        <v>88198</v>
      </c>
      <c r="C335" t="s">
        <v>32</v>
      </c>
      <c r="D335">
        <v>618</v>
      </c>
      <c r="E335" t="s">
        <v>88</v>
      </c>
      <c r="F335">
        <v>1</v>
      </c>
      <c r="G335" t="s">
        <v>720</v>
      </c>
      <c r="H335" t="s">
        <v>28</v>
      </c>
      <c r="I335" t="s">
        <v>29</v>
      </c>
      <c r="J335">
        <v>81007</v>
      </c>
      <c r="K335" s="25">
        <v>42124</v>
      </c>
      <c r="L335" t="s">
        <v>44</v>
      </c>
      <c r="M335" t="s">
        <v>109</v>
      </c>
      <c r="N335" t="s">
        <v>250</v>
      </c>
      <c r="O335" s="25">
        <v>42123</v>
      </c>
      <c r="P335" t="s">
        <v>721</v>
      </c>
      <c r="Q335" t="s">
        <v>24</v>
      </c>
      <c r="R335" t="s">
        <v>54</v>
      </c>
      <c r="S335" t="s">
        <v>723</v>
      </c>
      <c r="T335">
        <v>7.35</v>
      </c>
      <c r="U335">
        <f>T335*F335</f>
        <v>7.35</v>
      </c>
      <c r="V335">
        <v>3.6749999999999998</v>
      </c>
      <c r="W335">
        <v>5.96</v>
      </c>
      <c r="X335">
        <f>U335-(F335*V335)-W335</f>
        <v>-2.2850000000000001</v>
      </c>
    </row>
    <row r="336" spans="1:24" ht="12.75" customHeight="1" x14ac:dyDescent="0.2">
      <c r="A336">
        <v>25539</v>
      </c>
      <c r="B336">
        <v>88196</v>
      </c>
      <c r="C336" t="s">
        <v>42</v>
      </c>
      <c r="D336">
        <v>619</v>
      </c>
      <c r="E336" t="s">
        <v>45</v>
      </c>
      <c r="F336">
        <v>14</v>
      </c>
      <c r="G336" t="s">
        <v>724</v>
      </c>
      <c r="H336" t="s">
        <v>28</v>
      </c>
      <c r="I336" t="s">
        <v>56</v>
      </c>
      <c r="J336">
        <v>48195</v>
      </c>
      <c r="K336" s="25">
        <v>42012</v>
      </c>
      <c r="L336" t="s">
        <v>44</v>
      </c>
      <c r="M336" t="s">
        <v>109</v>
      </c>
      <c r="N336" t="s">
        <v>295</v>
      </c>
      <c r="O336" s="25">
        <v>42011</v>
      </c>
      <c r="P336" t="s">
        <v>726</v>
      </c>
      <c r="Q336" t="s">
        <v>36</v>
      </c>
      <c r="R336" t="s">
        <v>26</v>
      </c>
      <c r="S336" t="s">
        <v>725</v>
      </c>
      <c r="T336">
        <v>14.2</v>
      </c>
      <c r="U336">
        <f>T336*F336</f>
        <v>198.79999999999998</v>
      </c>
      <c r="V336">
        <v>7.1</v>
      </c>
      <c r="W336">
        <v>5.3</v>
      </c>
      <c r="X336">
        <f>U336-(F336*V336)-W336</f>
        <v>94.1</v>
      </c>
    </row>
    <row r="337" spans="1:24" ht="12.75" customHeight="1" x14ac:dyDescent="0.2">
      <c r="A337">
        <v>22248</v>
      </c>
      <c r="B337">
        <v>91432</v>
      </c>
      <c r="C337" t="s">
        <v>51</v>
      </c>
      <c r="D337">
        <v>621</v>
      </c>
      <c r="E337" t="s">
        <v>88</v>
      </c>
      <c r="F337">
        <v>5</v>
      </c>
      <c r="G337" t="s">
        <v>727</v>
      </c>
      <c r="H337" t="s">
        <v>28</v>
      </c>
      <c r="I337" t="s">
        <v>48</v>
      </c>
      <c r="J337">
        <v>6111</v>
      </c>
      <c r="K337" s="25">
        <v>42062</v>
      </c>
      <c r="L337" t="s">
        <v>44</v>
      </c>
      <c r="M337" t="s">
        <v>35</v>
      </c>
      <c r="N337" t="s">
        <v>223</v>
      </c>
      <c r="O337" s="25">
        <v>42061</v>
      </c>
      <c r="P337" t="s">
        <v>391</v>
      </c>
      <c r="Q337" t="s">
        <v>24</v>
      </c>
      <c r="R337" t="s">
        <v>26</v>
      </c>
      <c r="S337" t="s">
        <v>657</v>
      </c>
      <c r="T337">
        <v>6.88</v>
      </c>
      <c r="U337">
        <f>T337*F337</f>
        <v>34.4</v>
      </c>
      <c r="V337">
        <v>3.44</v>
      </c>
      <c r="W337">
        <v>2</v>
      </c>
      <c r="X337">
        <f>U337-(F337*V337)-W337</f>
        <v>15.2</v>
      </c>
    </row>
    <row r="338" spans="1:24" ht="12.75" customHeight="1" x14ac:dyDescent="0.2">
      <c r="A338">
        <v>22247</v>
      </c>
      <c r="B338">
        <v>91432</v>
      </c>
      <c r="C338" t="s">
        <v>51</v>
      </c>
      <c r="D338">
        <v>622</v>
      </c>
      <c r="E338" t="s">
        <v>73</v>
      </c>
      <c r="F338">
        <v>6</v>
      </c>
      <c r="G338" t="s">
        <v>728</v>
      </c>
      <c r="H338" t="s">
        <v>28</v>
      </c>
      <c r="I338" t="s">
        <v>48</v>
      </c>
      <c r="J338">
        <v>4210</v>
      </c>
      <c r="K338" s="25">
        <v>42063</v>
      </c>
      <c r="L338" t="s">
        <v>44</v>
      </c>
      <c r="M338" t="s">
        <v>35</v>
      </c>
      <c r="N338" t="s">
        <v>183</v>
      </c>
      <c r="O338" s="25">
        <v>42061</v>
      </c>
      <c r="P338" t="s">
        <v>506</v>
      </c>
      <c r="Q338" t="s">
        <v>72</v>
      </c>
      <c r="R338" t="s">
        <v>54</v>
      </c>
      <c r="S338" t="s">
        <v>729</v>
      </c>
      <c r="T338">
        <v>195.99</v>
      </c>
      <c r="U338">
        <f>T338*F338</f>
        <v>1175.94</v>
      </c>
      <c r="V338">
        <v>117.59399999999999</v>
      </c>
      <c r="W338">
        <v>8.99</v>
      </c>
      <c r="X338">
        <f>U338-(F338*V338)-W338</f>
        <v>461.38600000000008</v>
      </c>
    </row>
    <row r="339" spans="1:24" ht="12.75" customHeight="1" x14ac:dyDescent="0.2">
      <c r="A339">
        <v>24880</v>
      </c>
      <c r="B339">
        <v>91433</v>
      </c>
      <c r="C339" t="s">
        <v>20</v>
      </c>
      <c r="D339">
        <v>623</v>
      </c>
      <c r="E339" t="s">
        <v>88</v>
      </c>
      <c r="F339">
        <v>21</v>
      </c>
      <c r="G339" t="s">
        <v>730</v>
      </c>
      <c r="H339" t="s">
        <v>28</v>
      </c>
      <c r="I339" t="s">
        <v>48</v>
      </c>
      <c r="J339">
        <v>3101</v>
      </c>
      <c r="K339" s="25">
        <v>42097</v>
      </c>
      <c r="L339" t="s">
        <v>44</v>
      </c>
      <c r="M339" t="s">
        <v>35</v>
      </c>
      <c r="N339" t="s">
        <v>192</v>
      </c>
      <c r="O339" s="25">
        <v>42095</v>
      </c>
      <c r="P339" t="s">
        <v>732</v>
      </c>
      <c r="Q339" t="s">
        <v>24</v>
      </c>
      <c r="R339" t="s">
        <v>54</v>
      </c>
      <c r="S339" t="s">
        <v>731</v>
      </c>
      <c r="T339">
        <v>6.48</v>
      </c>
      <c r="U339">
        <f>T339*F339</f>
        <v>136.08000000000001</v>
      </c>
      <c r="V339">
        <v>3.24</v>
      </c>
      <c r="W339">
        <v>8.4</v>
      </c>
      <c r="X339">
        <f>U339-(F339*V339)-W339</f>
        <v>59.640000000000008</v>
      </c>
    </row>
    <row r="340" spans="1:24" ht="12.75" customHeight="1" x14ac:dyDescent="0.2">
      <c r="A340">
        <v>24881</v>
      </c>
      <c r="B340">
        <v>91433</v>
      </c>
      <c r="C340" t="s">
        <v>20</v>
      </c>
      <c r="D340">
        <v>624</v>
      </c>
      <c r="E340" t="s">
        <v>73</v>
      </c>
      <c r="F340">
        <v>2</v>
      </c>
      <c r="G340" t="s">
        <v>733</v>
      </c>
      <c r="H340" t="s">
        <v>28</v>
      </c>
      <c r="I340" t="s">
        <v>48</v>
      </c>
      <c r="J340">
        <v>5701</v>
      </c>
      <c r="K340" s="25">
        <v>42095</v>
      </c>
      <c r="L340" t="s">
        <v>44</v>
      </c>
      <c r="M340" t="s">
        <v>35</v>
      </c>
      <c r="N340" t="s">
        <v>144</v>
      </c>
      <c r="O340" s="25">
        <v>42095</v>
      </c>
      <c r="P340" t="s">
        <v>734</v>
      </c>
      <c r="Q340" t="s">
        <v>72</v>
      </c>
      <c r="R340" t="s">
        <v>46</v>
      </c>
      <c r="S340" t="s">
        <v>684</v>
      </c>
      <c r="T340">
        <v>55.99</v>
      </c>
      <c r="U340">
        <f>T340*F340</f>
        <v>111.98</v>
      </c>
      <c r="V340">
        <v>33.594000000000001</v>
      </c>
      <c r="W340">
        <v>5</v>
      </c>
      <c r="X340">
        <f>U340-(F340*V340)-W340</f>
        <v>39.792000000000002</v>
      </c>
    </row>
    <row r="341" spans="1:24" ht="12.75" customHeight="1" x14ac:dyDescent="0.2">
      <c r="A341">
        <v>21718</v>
      </c>
      <c r="B341">
        <v>90469</v>
      </c>
      <c r="C341" t="s">
        <v>51</v>
      </c>
      <c r="D341">
        <v>627</v>
      </c>
      <c r="E341" t="s">
        <v>136</v>
      </c>
      <c r="F341">
        <v>22</v>
      </c>
      <c r="G341" t="s">
        <v>735</v>
      </c>
      <c r="H341" t="s">
        <v>28</v>
      </c>
      <c r="I341" t="s">
        <v>48</v>
      </c>
      <c r="J341">
        <v>43952</v>
      </c>
      <c r="K341" s="25">
        <v>42116</v>
      </c>
      <c r="L341" t="s">
        <v>44</v>
      </c>
      <c r="M341" t="s">
        <v>23</v>
      </c>
      <c r="N341" t="s">
        <v>149</v>
      </c>
      <c r="O341" s="25">
        <v>42115</v>
      </c>
      <c r="P341" t="s">
        <v>737</v>
      </c>
      <c r="Q341" t="s">
        <v>24</v>
      </c>
      <c r="R341" t="s">
        <v>54</v>
      </c>
      <c r="S341" t="s">
        <v>736</v>
      </c>
      <c r="T341">
        <v>419.19</v>
      </c>
      <c r="U341">
        <f>T341*F341</f>
        <v>9222.18</v>
      </c>
      <c r="V341">
        <v>209.595</v>
      </c>
      <c r="W341">
        <v>19.989999999999998</v>
      </c>
      <c r="X341">
        <f>U341-(F341*V341)-W341</f>
        <v>4591.1000000000004</v>
      </c>
    </row>
    <row r="342" spans="1:24" ht="12.75" customHeight="1" x14ac:dyDescent="0.2">
      <c r="A342">
        <v>19364</v>
      </c>
      <c r="B342">
        <v>89284</v>
      </c>
      <c r="C342" t="s">
        <v>20</v>
      </c>
      <c r="D342">
        <v>635</v>
      </c>
      <c r="E342" t="s">
        <v>45</v>
      </c>
      <c r="F342">
        <v>12</v>
      </c>
      <c r="G342" t="s">
        <v>738</v>
      </c>
      <c r="H342" t="s">
        <v>28</v>
      </c>
      <c r="I342" t="s">
        <v>56</v>
      </c>
      <c r="J342">
        <v>55106</v>
      </c>
      <c r="K342" s="25">
        <v>42099</v>
      </c>
      <c r="L342" t="s">
        <v>44</v>
      </c>
      <c r="M342" t="s">
        <v>23</v>
      </c>
      <c r="N342" t="s">
        <v>57</v>
      </c>
      <c r="O342" s="25">
        <v>42099</v>
      </c>
      <c r="P342" t="s">
        <v>740</v>
      </c>
      <c r="Q342" t="s">
        <v>36</v>
      </c>
      <c r="R342" t="s">
        <v>54</v>
      </c>
      <c r="S342" t="s">
        <v>739</v>
      </c>
      <c r="T342">
        <v>2.08</v>
      </c>
      <c r="U342">
        <f>T342*F342</f>
        <v>24.96</v>
      </c>
      <c r="V342">
        <v>1.04</v>
      </c>
      <c r="W342">
        <v>5.33</v>
      </c>
      <c r="X342">
        <f>U342-(F342*V342)-W342</f>
        <v>7.15</v>
      </c>
    </row>
    <row r="343" spans="1:24" ht="12.75" customHeight="1" x14ac:dyDescent="0.2">
      <c r="A343">
        <v>19365</v>
      </c>
      <c r="B343">
        <v>89284</v>
      </c>
      <c r="C343" t="s">
        <v>20</v>
      </c>
      <c r="D343">
        <v>635</v>
      </c>
      <c r="E343" t="s">
        <v>136</v>
      </c>
      <c r="F343">
        <v>6</v>
      </c>
      <c r="G343" t="s">
        <v>738</v>
      </c>
      <c r="H343" t="s">
        <v>28</v>
      </c>
      <c r="I343" t="s">
        <v>56</v>
      </c>
      <c r="J343">
        <v>55106</v>
      </c>
      <c r="K343" s="25">
        <v>42100</v>
      </c>
      <c r="L343" t="s">
        <v>34</v>
      </c>
      <c r="M343" t="s">
        <v>23</v>
      </c>
      <c r="N343" t="s">
        <v>57</v>
      </c>
      <c r="O343" s="25">
        <v>42099</v>
      </c>
      <c r="P343" t="s">
        <v>740</v>
      </c>
      <c r="Q343" t="s">
        <v>24</v>
      </c>
      <c r="R343" t="s">
        <v>38</v>
      </c>
      <c r="S343" t="s">
        <v>741</v>
      </c>
      <c r="T343">
        <v>370.98</v>
      </c>
      <c r="U343">
        <f>T343*F343</f>
        <v>2225.88</v>
      </c>
      <c r="V343">
        <v>185.49</v>
      </c>
      <c r="W343">
        <v>99</v>
      </c>
      <c r="X343">
        <f>U343-(F343*V343)-W343</f>
        <v>1013.94</v>
      </c>
    </row>
    <row r="344" spans="1:24" ht="12.75" customHeight="1" x14ac:dyDescent="0.2">
      <c r="A344">
        <v>19539</v>
      </c>
      <c r="B344">
        <v>87953</v>
      </c>
      <c r="C344" t="s">
        <v>101</v>
      </c>
      <c r="D344">
        <v>637</v>
      </c>
      <c r="E344" t="s">
        <v>186</v>
      </c>
      <c r="F344">
        <v>8</v>
      </c>
      <c r="G344" t="s">
        <v>742</v>
      </c>
      <c r="H344" t="s">
        <v>28</v>
      </c>
      <c r="I344" t="s">
        <v>29</v>
      </c>
      <c r="J344">
        <v>95051</v>
      </c>
      <c r="K344" s="25">
        <v>42087</v>
      </c>
      <c r="L344" t="s">
        <v>34</v>
      </c>
      <c r="M344" t="s">
        <v>109</v>
      </c>
      <c r="N344" t="s">
        <v>40</v>
      </c>
      <c r="O344" s="25">
        <v>42083</v>
      </c>
      <c r="P344" t="s">
        <v>744</v>
      </c>
      <c r="Q344" t="s">
        <v>36</v>
      </c>
      <c r="R344" t="s">
        <v>116</v>
      </c>
      <c r="S344" t="s">
        <v>743</v>
      </c>
      <c r="T344">
        <v>160.97999999999999</v>
      </c>
      <c r="U344">
        <f>T344*F344</f>
        <v>1287.8399999999999</v>
      </c>
      <c r="V344">
        <v>80.489999999999995</v>
      </c>
      <c r="W344">
        <v>35.020000000000003</v>
      </c>
      <c r="X344">
        <f>U344-(F344*V344)-W344</f>
        <v>608.9</v>
      </c>
    </row>
    <row r="345" spans="1:24" ht="12.75" customHeight="1" x14ac:dyDescent="0.2">
      <c r="A345">
        <v>24387</v>
      </c>
      <c r="B345">
        <v>87954</v>
      </c>
      <c r="C345" t="s">
        <v>42</v>
      </c>
      <c r="D345">
        <v>638</v>
      </c>
      <c r="E345" t="s">
        <v>73</v>
      </c>
      <c r="F345">
        <v>9</v>
      </c>
      <c r="G345" t="s">
        <v>745</v>
      </c>
      <c r="H345" t="s">
        <v>28</v>
      </c>
      <c r="I345" t="s">
        <v>29</v>
      </c>
      <c r="J345">
        <v>95062</v>
      </c>
      <c r="K345" s="25">
        <v>42125</v>
      </c>
      <c r="L345" t="s">
        <v>22</v>
      </c>
      <c r="M345" t="s">
        <v>109</v>
      </c>
      <c r="N345" t="s">
        <v>40</v>
      </c>
      <c r="O345" s="25">
        <v>42124</v>
      </c>
      <c r="P345" t="s">
        <v>747</v>
      </c>
      <c r="Q345" t="s">
        <v>72</v>
      </c>
      <c r="R345" t="s">
        <v>54</v>
      </c>
      <c r="S345" t="s">
        <v>746</v>
      </c>
      <c r="T345">
        <v>65.989999999999995</v>
      </c>
      <c r="U345">
        <f>T345*F345</f>
        <v>593.91</v>
      </c>
      <c r="V345">
        <v>39.593999999999994</v>
      </c>
      <c r="W345">
        <v>8.8000000000000007</v>
      </c>
      <c r="X345">
        <f>U345-(F345*V345)-W345</f>
        <v>228.76400000000001</v>
      </c>
    </row>
    <row r="346" spans="1:24" ht="12.75" customHeight="1" x14ac:dyDescent="0.2">
      <c r="A346">
        <v>24388</v>
      </c>
      <c r="B346">
        <v>87954</v>
      </c>
      <c r="C346" t="s">
        <v>42</v>
      </c>
      <c r="D346">
        <v>638</v>
      </c>
      <c r="E346" t="s">
        <v>73</v>
      </c>
      <c r="F346">
        <v>6</v>
      </c>
      <c r="G346" t="s">
        <v>745</v>
      </c>
      <c r="H346" t="s">
        <v>28</v>
      </c>
      <c r="I346" t="s">
        <v>29</v>
      </c>
      <c r="J346">
        <v>95062</v>
      </c>
      <c r="K346" s="25">
        <v>42126</v>
      </c>
      <c r="L346" t="s">
        <v>22</v>
      </c>
      <c r="M346" t="s">
        <v>109</v>
      </c>
      <c r="N346" t="s">
        <v>40</v>
      </c>
      <c r="O346" s="25">
        <v>42124</v>
      </c>
      <c r="P346" t="s">
        <v>747</v>
      </c>
      <c r="Q346" t="s">
        <v>72</v>
      </c>
      <c r="R346" t="s">
        <v>54</v>
      </c>
      <c r="S346" t="s">
        <v>748</v>
      </c>
      <c r="T346">
        <v>195.99</v>
      </c>
      <c r="U346">
        <f>T346*F346</f>
        <v>1175.94</v>
      </c>
      <c r="V346">
        <v>117.59399999999999</v>
      </c>
      <c r="W346">
        <v>4.2</v>
      </c>
      <c r="X346">
        <f>U346-(F346*V346)-W346</f>
        <v>466.1760000000001</v>
      </c>
    </row>
    <row r="347" spans="1:24" ht="12.75" customHeight="1" x14ac:dyDescent="0.2">
      <c r="A347">
        <v>25893</v>
      </c>
      <c r="B347">
        <v>87952</v>
      </c>
      <c r="C347" t="s">
        <v>32</v>
      </c>
      <c r="D347">
        <v>639</v>
      </c>
      <c r="E347" t="s">
        <v>147</v>
      </c>
      <c r="F347">
        <v>9</v>
      </c>
      <c r="G347" t="s">
        <v>749</v>
      </c>
      <c r="H347" t="s">
        <v>28</v>
      </c>
      <c r="I347" t="s">
        <v>29</v>
      </c>
      <c r="J347">
        <v>93454</v>
      </c>
      <c r="K347" s="25">
        <v>42050</v>
      </c>
      <c r="L347" t="s">
        <v>34</v>
      </c>
      <c r="M347" t="s">
        <v>109</v>
      </c>
      <c r="N347" t="s">
        <v>40</v>
      </c>
      <c r="O347" s="25">
        <v>42049</v>
      </c>
      <c r="P347" t="s">
        <v>751</v>
      </c>
      <c r="Q347" t="s">
        <v>36</v>
      </c>
      <c r="R347" t="s">
        <v>116</v>
      </c>
      <c r="S347" t="s">
        <v>750</v>
      </c>
      <c r="T347">
        <v>236.97</v>
      </c>
      <c r="U347">
        <f>T347*F347</f>
        <v>2132.73</v>
      </c>
      <c r="V347">
        <v>118.485</v>
      </c>
      <c r="W347">
        <v>59.24</v>
      </c>
      <c r="X347">
        <f>U347-(F347*V347)-W347</f>
        <v>1007.125</v>
      </c>
    </row>
    <row r="348" spans="1:24" ht="12.75" customHeight="1" x14ac:dyDescent="0.2">
      <c r="A348">
        <v>7893</v>
      </c>
      <c r="B348">
        <v>56452</v>
      </c>
      <c r="C348" t="s">
        <v>32</v>
      </c>
      <c r="D348">
        <v>640</v>
      </c>
      <c r="E348" t="s">
        <v>147</v>
      </c>
      <c r="F348">
        <v>34</v>
      </c>
      <c r="G348" t="s">
        <v>752</v>
      </c>
      <c r="H348" t="s">
        <v>28</v>
      </c>
      <c r="I348" t="s">
        <v>29</v>
      </c>
      <c r="J348">
        <v>98119</v>
      </c>
      <c r="K348" s="25">
        <v>42050</v>
      </c>
      <c r="L348" t="s">
        <v>34</v>
      </c>
      <c r="M348" t="s">
        <v>109</v>
      </c>
      <c r="N348" t="s">
        <v>30</v>
      </c>
      <c r="O348" s="25">
        <v>42049</v>
      </c>
      <c r="P348" t="s">
        <v>204</v>
      </c>
      <c r="Q348" t="s">
        <v>36</v>
      </c>
      <c r="R348" t="s">
        <v>116</v>
      </c>
      <c r="S348" t="s">
        <v>750</v>
      </c>
      <c r="T348">
        <v>236.97</v>
      </c>
      <c r="U348">
        <f>T348*F348</f>
        <v>8056.98</v>
      </c>
      <c r="V348">
        <v>118.485</v>
      </c>
      <c r="W348">
        <v>59.24</v>
      </c>
      <c r="X348">
        <f>U348-(F348*V348)-W348</f>
        <v>3969.25</v>
      </c>
    </row>
    <row r="349" spans="1:24" ht="12.75" customHeight="1" x14ac:dyDescent="0.2">
      <c r="A349">
        <v>1539</v>
      </c>
      <c r="B349">
        <v>11077</v>
      </c>
      <c r="C349" t="s">
        <v>101</v>
      </c>
      <c r="D349">
        <v>640</v>
      </c>
      <c r="E349" t="s">
        <v>186</v>
      </c>
      <c r="F349">
        <v>30</v>
      </c>
      <c r="G349" t="s">
        <v>752</v>
      </c>
      <c r="H349" t="s">
        <v>28</v>
      </c>
      <c r="I349" t="s">
        <v>29</v>
      </c>
      <c r="J349">
        <v>98119</v>
      </c>
      <c r="K349" s="25">
        <v>42087</v>
      </c>
      <c r="L349" t="s">
        <v>34</v>
      </c>
      <c r="M349" t="s">
        <v>109</v>
      </c>
      <c r="N349" t="s">
        <v>30</v>
      </c>
      <c r="O349" s="25">
        <v>42083</v>
      </c>
      <c r="P349" t="s">
        <v>204</v>
      </c>
      <c r="Q349" t="s">
        <v>36</v>
      </c>
      <c r="R349" t="s">
        <v>116</v>
      </c>
      <c r="S349" t="s">
        <v>743</v>
      </c>
      <c r="T349">
        <v>160.97999999999999</v>
      </c>
      <c r="U349">
        <f>T349*F349</f>
        <v>4829.3999999999996</v>
      </c>
      <c r="V349">
        <v>80.489999999999995</v>
      </c>
      <c r="W349">
        <v>35.020000000000003</v>
      </c>
      <c r="X349">
        <f>U349-(F349*V349)-W349</f>
        <v>2379.6799999999998</v>
      </c>
    </row>
    <row r="350" spans="1:24" ht="12.75" customHeight="1" x14ac:dyDescent="0.2">
      <c r="A350">
        <v>6387</v>
      </c>
      <c r="B350">
        <v>45380</v>
      </c>
      <c r="C350" t="s">
        <v>42</v>
      </c>
      <c r="D350">
        <v>640</v>
      </c>
      <c r="E350" t="s">
        <v>73</v>
      </c>
      <c r="F350">
        <v>34</v>
      </c>
      <c r="G350" t="s">
        <v>752</v>
      </c>
      <c r="H350" t="s">
        <v>28</v>
      </c>
      <c r="I350" t="s">
        <v>29</v>
      </c>
      <c r="J350">
        <v>98119</v>
      </c>
      <c r="K350" s="25">
        <v>42125</v>
      </c>
      <c r="L350" t="s">
        <v>22</v>
      </c>
      <c r="M350" t="s">
        <v>109</v>
      </c>
      <c r="N350" t="s">
        <v>30</v>
      </c>
      <c r="O350" s="25">
        <v>42124</v>
      </c>
      <c r="P350" t="s">
        <v>204</v>
      </c>
      <c r="Q350" t="s">
        <v>72</v>
      </c>
      <c r="R350" t="s">
        <v>54</v>
      </c>
      <c r="S350" t="s">
        <v>746</v>
      </c>
      <c r="T350">
        <v>65.989999999999995</v>
      </c>
      <c r="U350">
        <f>T350*F350</f>
        <v>2243.66</v>
      </c>
      <c r="V350">
        <v>39.593999999999994</v>
      </c>
      <c r="W350">
        <v>8.8000000000000007</v>
      </c>
      <c r="X350">
        <f>U350-(F350*V350)-W350</f>
        <v>888.66399999999999</v>
      </c>
    </row>
    <row r="351" spans="1:24" ht="12.75" customHeight="1" x14ac:dyDescent="0.2">
      <c r="A351">
        <v>6388</v>
      </c>
      <c r="B351">
        <v>45380</v>
      </c>
      <c r="C351" t="s">
        <v>42</v>
      </c>
      <c r="D351">
        <v>640</v>
      </c>
      <c r="E351" t="s">
        <v>73</v>
      </c>
      <c r="F351">
        <v>24</v>
      </c>
      <c r="G351" t="s">
        <v>752</v>
      </c>
      <c r="H351" t="s">
        <v>28</v>
      </c>
      <c r="I351" t="s">
        <v>29</v>
      </c>
      <c r="J351">
        <v>98119</v>
      </c>
      <c r="K351" s="25">
        <v>42126</v>
      </c>
      <c r="L351" t="s">
        <v>22</v>
      </c>
      <c r="M351" t="s">
        <v>109</v>
      </c>
      <c r="N351" t="s">
        <v>30</v>
      </c>
      <c r="O351" s="25">
        <v>42124</v>
      </c>
      <c r="P351" t="s">
        <v>204</v>
      </c>
      <c r="Q351" t="s">
        <v>72</v>
      </c>
      <c r="R351" t="s">
        <v>54</v>
      </c>
      <c r="S351" t="s">
        <v>748</v>
      </c>
      <c r="T351">
        <v>195.99</v>
      </c>
      <c r="U351">
        <f>T351*F351</f>
        <v>4703.76</v>
      </c>
      <c r="V351">
        <v>117.59399999999999</v>
      </c>
      <c r="W351">
        <v>4.2</v>
      </c>
      <c r="X351">
        <f>U351-(F351*V351)-W351</f>
        <v>1877.3040000000003</v>
      </c>
    </row>
    <row r="352" spans="1:24" ht="12.75" customHeight="1" x14ac:dyDescent="0.2">
      <c r="A352">
        <v>24869</v>
      </c>
      <c r="B352">
        <v>90735</v>
      </c>
      <c r="C352" t="s">
        <v>101</v>
      </c>
      <c r="D352">
        <v>646</v>
      </c>
      <c r="E352" t="s">
        <v>45</v>
      </c>
      <c r="F352">
        <v>16</v>
      </c>
      <c r="G352" t="s">
        <v>753</v>
      </c>
      <c r="H352" t="s">
        <v>28</v>
      </c>
      <c r="I352" t="s">
        <v>56</v>
      </c>
      <c r="J352">
        <v>55379</v>
      </c>
      <c r="K352" s="25">
        <v>42177</v>
      </c>
      <c r="L352" t="s">
        <v>44</v>
      </c>
      <c r="M352" t="s">
        <v>23</v>
      </c>
      <c r="N352" t="s">
        <v>57</v>
      </c>
      <c r="O352" s="25">
        <v>42172</v>
      </c>
      <c r="P352" t="s">
        <v>755</v>
      </c>
      <c r="Q352" t="s">
        <v>36</v>
      </c>
      <c r="R352" t="s">
        <v>54</v>
      </c>
      <c r="S352" t="s">
        <v>754</v>
      </c>
      <c r="T352">
        <v>51.75</v>
      </c>
      <c r="U352">
        <f>T352*F352</f>
        <v>828</v>
      </c>
      <c r="V352">
        <v>25.875</v>
      </c>
      <c r="W352">
        <v>19.989999999999998</v>
      </c>
      <c r="X352">
        <f>U352-(F352*V352)-W352</f>
        <v>394.01</v>
      </c>
    </row>
    <row r="353" spans="1:24" ht="12.75" customHeight="1" x14ac:dyDescent="0.2">
      <c r="A353">
        <v>21760</v>
      </c>
      <c r="B353">
        <v>91365</v>
      </c>
      <c r="C353" t="s">
        <v>32</v>
      </c>
      <c r="D353">
        <v>648</v>
      </c>
      <c r="E353" t="s">
        <v>45</v>
      </c>
      <c r="F353">
        <v>1</v>
      </c>
      <c r="G353" t="s">
        <v>756</v>
      </c>
      <c r="H353" t="s">
        <v>28</v>
      </c>
      <c r="I353" t="s">
        <v>56</v>
      </c>
      <c r="J353">
        <v>60440</v>
      </c>
      <c r="K353" s="25">
        <v>42177</v>
      </c>
      <c r="L353" t="s">
        <v>44</v>
      </c>
      <c r="M353" t="s">
        <v>35</v>
      </c>
      <c r="N353" t="s">
        <v>173</v>
      </c>
      <c r="O353" s="25">
        <v>42176</v>
      </c>
      <c r="P353" t="s">
        <v>758</v>
      </c>
      <c r="Q353" t="s">
        <v>36</v>
      </c>
      <c r="R353" t="s">
        <v>46</v>
      </c>
      <c r="S353" t="s">
        <v>757</v>
      </c>
      <c r="T353">
        <v>25.38</v>
      </c>
      <c r="U353">
        <f>T353*F353</f>
        <v>25.38</v>
      </c>
      <c r="V353">
        <v>12.69</v>
      </c>
      <c r="W353">
        <v>8.99</v>
      </c>
      <c r="X353">
        <f>U353-(F353*V353)-W353</f>
        <v>3.6999999999999993</v>
      </c>
    </row>
    <row r="354" spans="1:24" ht="12.75" customHeight="1" x14ac:dyDescent="0.2">
      <c r="A354">
        <v>23154</v>
      </c>
      <c r="B354">
        <v>91366</v>
      </c>
      <c r="C354" t="s">
        <v>51</v>
      </c>
      <c r="D354">
        <v>649</v>
      </c>
      <c r="E354" t="s">
        <v>61</v>
      </c>
      <c r="F354">
        <v>40</v>
      </c>
      <c r="G354" t="s">
        <v>759</v>
      </c>
      <c r="H354" t="s">
        <v>28</v>
      </c>
      <c r="I354" t="s">
        <v>56</v>
      </c>
      <c r="J354">
        <v>60089</v>
      </c>
      <c r="K354" s="25">
        <v>42154</v>
      </c>
      <c r="L354" t="s">
        <v>44</v>
      </c>
      <c r="M354" t="s">
        <v>35</v>
      </c>
      <c r="N354" t="s">
        <v>173</v>
      </c>
      <c r="O354" s="25">
        <v>42153</v>
      </c>
      <c r="P354" t="s">
        <v>761</v>
      </c>
      <c r="Q354" t="s">
        <v>24</v>
      </c>
      <c r="R354" t="s">
        <v>26</v>
      </c>
      <c r="S354" t="s">
        <v>760</v>
      </c>
      <c r="T354">
        <v>3.78</v>
      </c>
      <c r="U354">
        <f>T354*F354</f>
        <v>151.19999999999999</v>
      </c>
      <c r="V354">
        <v>1.89</v>
      </c>
      <c r="W354">
        <v>0.71</v>
      </c>
      <c r="X354">
        <f>U354-(F354*V354)-W354</f>
        <v>74.89</v>
      </c>
    </row>
    <row r="355" spans="1:24" ht="12.75" customHeight="1" x14ac:dyDescent="0.2">
      <c r="A355">
        <v>24199</v>
      </c>
      <c r="B355">
        <v>91575</v>
      </c>
      <c r="C355" t="s">
        <v>20</v>
      </c>
      <c r="D355">
        <v>651</v>
      </c>
      <c r="E355" t="s">
        <v>104</v>
      </c>
      <c r="F355">
        <v>12</v>
      </c>
      <c r="G355" t="s">
        <v>762</v>
      </c>
      <c r="H355" t="s">
        <v>28</v>
      </c>
      <c r="I355" t="s">
        <v>29</v>
      </c>
      <c r="J355">
        <v>89115</v>
      </c>
      <c r="K355" s="25">
        <v>42012</v>
      </c>
      <c r="L355" t="s">
        <v>44</v>
      </c>
      <c r="M355" t="s">
        <v>109</v>
      </c>
      <c r="N355" t="s">
        <v>528</v>
      </c>
      <c r="O355" s="25">
        <v>42011</v>
      </c>
      <c r="P355" t="s">
        <v>763</v>
      </c>
      <c r="Q355" t="s">
        <v>24</v>
      </c>
      <c r="R355" t="s">
        <v>54</v>
      </c>
      <c r="S355" t="s">
        <v>633</v>
      </c>
      <c r="T355">
        <v>15.99</v>
      </c>
      <c r="U355">
        <f>T355*F355</f>
        <v>191.88</v>
      </c>
      <c r="V355">
        <v>7.9950000000000001</v>
      </c>
      <c r="W355">
        <v>13.18</v>
      </c>
      <c r="X355">
        <f>U355-(F355*V355)-W355</f>
        <v>82.759999999999991</v>
      </c>
    </row>
    <row r="356" spans="1:24" ht="12.75" customHeight="1" x14ac:dyDescent="0.2">
      <c r="A356">
        <v>23433</v>
      </c>
      <c r="B356">
        <v>91576</v>
      </c>
      <c r="C356" t="s">
        <v>101</v>
      </c>
      <c r="D356">
        <v>651</v>
      </c>
      <c r="E356" t="s">
        <v>186</v>
      </c>
      <c r="F356">
        <v>8</v>
      </c>
      <c r="G356" t="s">
        <v>762</v>
      </c>
      <c r="H356" t="s">
        <v>28</v>
      </c>
      <c r="I356" t="s">
        <v>29</v>
      </c>
      <c r="J356">
        <v>89115</v>
      </c>
      <c r="K356" s="25">
        <v>42054</v>
      </c>
      <c r="L356" t="s">
        <v>34</v>
      </c>
      <c r="M356" t="s">
        <v>109</v>
      </c>
      <c r="N356" t="s">
        <v>528</v>
      </c>
      <c r="O356" s="25">
        <v>42050</v>
      </c>
      <c r="P356" t="s">
        <v>763</v>
      </c>
      <c r="Q356" t="s">
        <v>36</v>
      </c>
      <c r="R356" t="s">
        <v>116</v>
      </c>
      <c r="S356" t="s">
        <v>764</v>
      </c>
      <c r="T356">
        <v>880.98</v>
      </c>
      <c r="U356">
        <f>T356*F356</f>
        <v>7047.84</v>
      </c>
      <c r="V356">
        <v>440.49</v>
      </c>
      <c r="W356">
        <v>44.55</v>
      </c>
      <c r="X356">
        <f>U356-(F356*V356)-W356</f>
        <v>3479.37</v>
      </c>
    </row>
    <row r="357" spans="1:24" ht="12.75" customHeight="1" x14ac:dyDescent="0.2">
      <c r="A357">
        <v>23434</v>
      </c>
      <c r="B357">
        <v>91576</v>
      </c>
      <c r="C357" t="s">
        <v>101</v>
      </c>
      <c r="D357">
        <v>651</v>
      </c>
      <c r="E357" t="s">
        <v>45</v>
      </c>
      <c r="F357">
        <v>11</v>
      </c>
      <c r="G357" t="s">
        <v>762</v>
      </c>
      <c r="H357" t="s">
        <v>28</v>
      </c>
      <c r="I357" t="s">
        <v>29</v>
      </c>
      <c r="J357">
        <v>89115</v>
      </c>
      <c r="K357" s="25">
        <v>42055</v>
      </c>
      <c r="L357" t="s">
        <v>44</v>
      </c>
      <c r="M357" t="s">
        <v>109</v>
      </c>
      <c r="N357" t="s">
        <v>528</v>
      </c>
      <c r="O357" s="25">
        <v>42050</v>
      </c>
      <c r="P357" t="s">
        <v>763</v>
      </c>
      <c r="Q357" t="s">
        <v>36</v>
      </c>
      <c r="R357" t="s">
        <v>46</v>
      </c>
      <c r="S357" t="s">
        <v>765</v>
      </c>
      <c r="T357">
        <v>13.4</v>
      </c>
      <c r="U357">
        <f>T357*F357</f>
        <v>147.4</v>
      </c>
      <c r="V357">
        <v>6.7</v>
      </c>
      <c r="W357">
        <v>4.95</v>
      </c>
      <c r="X357">
        <f>U357-(F357*V357)-W357</f>
        <v>68.75</v>
      </c>
    </row>
    <row r="358" spans="1:24" ht="12.75" customHeight="1" x14ac:dyDescent="0.2">
      <c r="A358">
        <v>23435</v>
      </c>
      <c r="B358">
        <v>91576</v>
      </c>
      <c r="C358" t="s">
        <v>101</v>
      </c>
      <c r="D358">
        <v>651</v>
      </c>
      <c r="E358" t="s">
        <v>80</v>
      </c>
      <c r="F358">
        <v>12</v>
      </c>
      <c r="G358" t="s">
        <v>762</v>
      </c>
      <c r="H358" t="s">
        <v>28</v>
      </c>
      <c r="I358" t="s">
        <v>29</v>
      </c>
      <c r="J358">
        <v>89115</v>
      </c>
      <c r="K358" s="25">
        <v>42057</v>
      </c>
      <c r="L358" t="s">
        <v>44</v>
      </c>
      <c r="M358" t="s">
        <v>109</v>
      </c>
      <c r="N358" t="s">
        <v>528</v>
      </c>
      <c r="O358" s="25">
        <v>42050</v>
      </c>
      <c r="P358" t="s">
        <v>763</v>
      </c>
      <c r="Q358" t="s">
        <v>72</v>
      </c>
      <c r="R358" t="s">
        <v>81</v>
      </c>
      <c r="S358" t="s">
        <v>545</v>
      </c>
      <c r="T358">
        <v>15.99</v>
      </c>
      <c r="U358">
        <f>T358*F358</f>
        <v>191.88</v>
      </c>
      <c r="V358">
        <v>9.5939999999999994</v>
      </c>
      <c r="W358">
        <v>11.28</v>
      </c>
      <c r="X358">
        <f>U358-(F358*V358)-W358</f>
        <v>65.472000000000008</v>
      </c>
    </row>
    <row r="359" spans="1:24" ht="12.75" customHeight="1" x14ac:dyDescent="0.2">
      <c r="A359">
        <v>25055</v>
      </c>
      <c r="B359">
        <v>91213</v>
      </c>
      <c r="C359" t="s">
        <v>32</v>
      </c>
      <c r="D359">
        <v>653</v>
      </c>
      <c r="E359" t="s">
        <v>104</v>
      </c>
      <c r="F359">
        <v>9</v>
      </c>
      <c r="G359" t="s">
        <v>766</v>
      </c>
      <c r="H359" t="s">
        <v>28</v>
      </c>
      <c r="I359" t="s">
        <v>29</v>
      </c>
      <c r="J359">
        <v>91730</v>
      </c>
      <c r="K359" s="25">
        <v>42111</v>
      </c>
      <c r="L359" t="s">
        <v>22</v>
      </c>
      <c r="M359" t="s">
        <v>109</v>
      </c>
      <c r="N359" t="s">
        <v>40</v>
      </c>
      <c r="O359" s="25">
        <v>42110</v>
      </c>
      <c r="P359" t="s">
        <v>768</v>
      </c>
      <c r="Q359" t="s">
        <v>24</v>
      </c>
      <c r="R359" t="s">
        <v>54</v>
      </c>
      <c r="S359" t="s">
        <v>767</v>
      </c>
      <c r="T359">
        <v>2.78</v>
      </c>
      <c r="U359">
        <f>T359*F359</f>
        <v>25.02</v>
      </c>
      <c r="V359">
        <v>1.39</v>
      </c>
      <c r="W359">
        <v>1.49</v>
      </c>
      <c r="X359">
        <f>U359-(F359*V359)-W359</f>
        <v>11.02</v>
      </c>
    </row>
    <row r="360" spans="1:24" ht="12.75" customHeight="1" x14ac:dyDescent="0.2">
      <c r="A360">
        <v>20874</v>
      </c>
      <c r="B360">
        <v>91212</v>
      </c>
      <c r="C360" t="s">
        <v>42</v>
      </c>
      <c r="D360">
        <v>657</v>
      </c>
      <c r="E360" t="s">
        <v>88</v>
      </c>
      <c r="F360">
        <v>1</v>
      </c>
      <c r="G360" t="s">
        <v>769</v>
      </c>
      <c r="H360" t="s">
        <v>28</v>
      </c>
      <c r="I360" t="s">
        <v>48</v>
      </c>
      <c r="J360">
        <v>1540</v>
      </c>
      <c r="K360" s="25">
        <v>42025</v>
      </c>
      <c r="L360" t="s">
        <v>44</v>
      </c>
      <c r="M360" t="s">
        <v>109</v>
      </c>
      <c r="N360" t="s">
        <v>188</v>
      </c>
      <c r="O360" s="25">
        <v>42023</v>
      </c>
      <c r="P360" t="s">
        <v>771</v>
      </c>
      <c r="Q360" t="s">
        <v>24</v>
      </c>
      <c r="R360" t="s">
        <v>54</v>
      </c>
      <c r="S360" t="s">
        <v>770</v>
      </c>
      <c r="T360">
        <v>18.97</v>
      </c>
      <c r="U360">
        <f>T360*F360</f>
        <v>18.97</v>
      </c>
      <c r="V360">
        <v>9.4849999999999994</v>
      </c>
      <c r="W360">
        <v>9.0299999999999994</v>
      </c>
      <c r="X360">
        <f>U360-(F360*V360)-W360</f>
        <v>0.45500000000000007</v>
      </c>
    </row>
    <row r="361" spans="1:24" ht="12.75" customHeight="1" x14ac:dyDescent="0.2">
      <c r="A361">
        <v>20875</v>
      </c>
      <c r="B361">
        <v>91212</v>
      </c>
      <c r="C361" t="s">
        <v>42</v>
      </c>
      <c r="D361">
        <v>659</v>
      </c>
      <c r="E361" t="s">
        <v>80</v>
      </c>
      <c r="F361">
        <v>5</v>
      </c>
      <c r="G361" t="s">
        <v>772</v>
      </c>
      <c r="H361" t="s">
        <v>28</v>
      </c>
      <c r="I361" t="s">
        <v>48</v>
      </c>
      <c r="J361">
        <v>5403</v>
      </c>
      <c r="K361" s="25">
        <v>42024</v>
      </c>
      <c r="L361" t="s">
        <v>34</v>
      </c>
      <c r="M361" t="s">
        <v>109</v>
      </c>
      <c r="N361" t="s">
        <v>144</v>
      </c>
      <c r="O361" s="25">
        <v>42023</v>
      </c>
      <c r="P361" t="s">
        <v>773</v>
      </c>
      <c r="Q361" t="s">
        <v>72</v>
      </c>
      <c r="R361" t="s">
        <v>116</v>
      </c>
      <c r="S361" t="s">
        <v>313</v>
      </c>
      <c r="T361">
        <v>119.99</v>
      </c>
      <c r="U361">
        <f>T361*F361</f>
        <v>599.94999999999993</v>
      </c>
      <c r="V361">
        <v>71.994</v>
      </c>
      <c r="W361">
        <v>56.14</v>
      </c>
      <c r="X361">
        <f>U361-(F361*V361)-W361</f>
        <v>183.83999999999992</v>
      </c>
    </row>
    <row r="362" spans="1:24" ht="12.75" customHeight="1" x14ac:dyDescent="0.2">
      <c r="A362">
        <v>23487</v>
      </c>
      <c r="B362">
        <v>90922</v>
      </c>
      <c r="C362" t="s">
        <v>42</v>
      </c>
      <c r="D362">
        <v>663</v>
      </c>
      <c r="E362" t="s">
        <v>45</v>
      </c>
      <c r="F362">
        <v>17</v>
      </c>
      <c r="G362" t="s">
        <v>774</v>
      </c>
      <c r="H362" t="s">
        <v>28</v>
      </c>
      <c r="I362" t="s">
        <v>48</v>
      </c>
      <c r="J362">
        <v>43952</v>
      </c>
      <c r="K362" s="25">
        <v>42156</v>
      </c>
      <c r="L362" t="s">
        <v>44</v>
      </c>
      <c r="M362" t="s">
        <v>35</v>
      </c>
      <c r="N362" t="s">
        <v>149</v>
      </c>
      <c r="O362" s="25">
        <v>42153</v>
      </c>
      <c r="P362" t="s">
        <v>737</v>
      </c>
      <c r="Q362" t="s">
        <v>36</v>
      </c>
      <c r="R362" t="s">
        <v>54</v>
      </c>
      <c r="S362" t="s">
        <v>775</v>
      </c>
      <c r="T362">
        <v>14.58</v>
      </c>
      <c r="U362">
        <f>T362*F362</f>
        <v>247.86</v>
      </c>
      <c r="V362">
        <v>7.29</v>
      </c>
      <c r="W362">
        <v>7.4</v>
      </c>
      <c r="X362">
        <f>U362-(F362*V362)-W362</f>
        <v>116.53</v>
      </c>
    </row>
    <row r="363" spans="1:24" ht="12.75" customHeight="1" x14ac:dyDescent="0.2">
      <c r="A363">
        <v>21086</v>
      </c>
      <c r="B363">
        <v>88677</v>
      </c>
      <c r="C363" t="s">
        <v>101</v>
      </c>
      <c r="D363">
        <v>665</v>
      </c>
      <c r="E363" t="s">
        <v>45</v>
      </c>
      <c r="F363">
        <v>9</v>
      </c>
      <c r="G363" t="s">
        <v>776</v>
      </c>
      <c r="H363" t="s">
        <v>28</v>
      </c>
      <c r="I363" t="s">
        <v>131</v>
      </c>
      <c r="J363">
        <v>37130</v>
      </c>
      <c r="K363" s="25">
        <v>42024</v>
      </c>
      <c r="L363" t="s">
        <v>44</v>
      </c>
      <c r="M363" t="s">
        <v>23</v>
      </c>
      <c r="N363" t="s">
        <v>239</v>
      </c>
      <c r="O363" s="25">
        <v>42020</v>
      </c>
      <c r="P363" t="s">
        <v>605</v>
      </c>
      <c r="Q363" t="s">
        <v>36</v>
      </c>
      <c r="R363" t="s">
        <v>46</v>
      </c>
      <c r="S363" t="s">
        <v>777</v>
      </c>
      <c r="T363">
        <v>22.72</v>
      </c>
      <c r="U363">
        <f>T363*F363</f>
        <v>204.48</v>
      </c>
      <c r="V363">
        <v>11.36</v>
      </c>
      <c r="W363">
        <v>8.99</v>
      </c>
      <c r="X363">
        <f>U363-(F363*V363)-W363</f>
        <v>93.25</v>
      </c>
    </row>
    <row r="364" spans="1:24" ht="12.75" customHeight="1" x14ac:dyDescent="0.2">
      <c r="A364">
        <v>18667</v>
      </c>
      <c r="B364">
        <v>88678</v>
      </c>
      <c r="C364" t="s">
        <v>42</v>
      </c>
      <c r="D364">
        <v>665</v>
      </c>
      <c r="E364" t="s">
        <v>37</v>
      </c>
      <c r="F364">
        <v>6</v>
      </c>
      <c r="G364" t="s">
        <v>776</v>
      </c>
      <c r="H364" t="s">
        <v>28</v>
      </c>
      <c r="I364" t="s">
        <v>131</v>
      </c>
      <c r="J364">
        <v>37130</v>
      </c>
      <c r="K364" s="25">
        <v>42113</v>
      </c>
      <c r="L364" t="s">
        <v>34</v>
      </c>
      <c r="M364" t="s">
        <v>23</v>
      </c>
      <c r="N364" t="s">
        <v>239</v>
      </c>
      <c r="O364" s="25">
        <v>42112</v>
      </c>
      <c r="P364" t="s">
        <v>605</v>
      </c>
      <c r="Q364" t="s">
        <v>36</v>
      </c>
      <c r="R364" t="s">
        <v>38</v>
      </c>
      <c r="S364" t="s">
        <v>541</v>
      </c>
      <c r="T364">
        <v>130.97999999999999</v>
      </c>
      <c r="U364">
        <f>T364*F364</f>
        <v>785.87999999999988</v>
      </c>
      <c r="V364">
        <v>65.489999999999995</v>
      </c>
      <c r="W364">
        <v>30</v>
      </c>
      <c r="X364">
        <f>U364-(F364*V364)-W364</f>
        <v>362.93999999999994</v>
      </c>
    </row>
    <row r="365" spans="1:24" ht="12.75" customHeight="1" x14ac:dyDescent="0.2">
      <c r="A365">
        <v>24776</v>
      </c>
      <c r="B365">
        <v>88679</v>
      </c>
      <c r="C365" t="s">
        <v>101</v>
      </c>
      <c r="D365">
        <v>666</v>
      </c>
      <c r="E365" t="s">
        <v>104</v>
      </c>
      <c r="F365">
        <v>11</v>
      </c>
      <c r="G365" t="s">
        <v>778</v>
      </c>
      <c r="H365" t="s">
        <v>28</v>
      </c>
      <c r="I365" t="s">
        <v>131</v>
      </c>
      <c r="J365">
        <v>37211</v>
      </c>
      <c r="K365" s="25">
        <v>42120</v>
      </c>
      <c r="L365" t="s">
        <v>44</v>
      </c>
      <c r="M365" t="s">
        <v>23</v>
      </c>
      <c r="N365" t="s">
        <v>239</v>
      </c>
      <c r="O365" s="25">
        <v>42116</v>
      </c>
      <c r="P365" t="s">
        <v>780</v>
      </c>
      <c r="Q365" t="s">
        <v>24</v>
      </c>
      <c r="R365" t="s">
        <v>54</v>
      </c>
      <c r="S365" t="s">
        <v>779</v>
      </c>
      <c r="T365">
        <v>4.57</v>
      </c>
      <c r="U365">
        <f>T365*F365</f>
        <v>50.27</v>
      </c>
      <c r="V365">
        <v>2.2850000000000001</v>
      </c>
      <c r="W365">
        <v>5.42</v>
      </c>
      <c r="X365">
        <f>U365-(F365*V365)-W365</f>
        <v>19.715000000000003</v>
      </c>
    </row>
    <row r="366" spans="1:24" ht="12.75" customHeight="1" x14ac:dyDescent="0.2">
      <c r="A366">
        <v>3086</v>
      </c>
      <c r="B366">
        <v>22147</v>
      </c>
      <c r="C366" t="s">
        <v>101</v>
      </c>
      <c r="D366">
        <v>667</v>
      </c>
      <c r="E366" t="s">
        <v>45</v>
      </c>
      <c r="F366">
        <v>37</v>
      </c>
      <c r="G366" t="s">
        <v>781</v>
      </c>
      <c r="H366" t="s">
        <v>28</v>
      </c>
      <c r="I366" t="s">
        <v>56</v>
      </c>
      <c r="J366">
        <v>75203</v>
      </c>
      <c r="K366" s="25">
        <v>42024</v>
      </c>
      <c r="L366" t="s">
        <v>44</v>
      </c>
      <c r="M366" t="s">
        <v>23</v>
      </c>
      <c r="N366" t="s">
        <v>125</v>
      </c>
      <c r="O366" s="25">
        <v>42020</v>
      </c>
      <c r="P366" t="s">
        <v>782</v>
      </c>
      <c r="Q366" t="s">
        <v>36</v>
      </c>
      <c r="R366" t="s">
        <v>46</v>
      </c>
      <c r="S366" t="s">
        <v>777</v>
      </c>
      <c r="T366">
        <v>22.72</v>
      </c>
      <c r="U366">
        <f>T366*F366</f>
        <v>840.64</v>
      </c>
      <c r="V366">
        <v>11.36</v>
      </c>
      <c r="W366">
        <v>8.99</v>
      </c>
      <c r="X366">
        <f>U366-(F366*V366)-W366</f>
        <v>411.33</v>
      </c>
    </row>
    <row r="367" spans="1:24" ht="12.75" customHeight="1" x14ac:dyDescent="0.2">
      <c r="A367">
        <v>6776</v>
      </c>
      <c r="B367">
        <v>48257</v>
      </c>
      <c r="C367" t="s">
        <v>101</v>
      </c>
      <c r="D367">
        <v>667</v>
      </c>
      <c r="E367" t="s">
        <v>104</v>
      </c>
      <c r="F367">
        <v>45</v>
      </c>
      <c r="G367" t="s">
        <v>781</v>
      </c>
      <c r="H367" t="s">
        <v>28</v>
      </c>
      <c r="I367" t="s">
        <v>56</v>
      </c>
      <c r="J367">
        <v>75203</v>
      </c>
      <c r="K367" s="25">
        <v>42120</v>
      </c>
      <c r="L367" t="s">
        <v>44</v>
      </c>
      <c r="M367" t="s">
        <v>23</v>
      </c>
      <c r="N367" t="s">
        <v>125</v>
      </c>
      <c r="O367" s="25">
        <v>42116</v>
      </c>
      <c r="P367" t="s">
        <v>782</v>
      </c>
      <c r="Q367" t="s">
        <v>24</v>
      </c>
      <c r="R367" t="s">
        <v>54</v>
      </c>
      <c r="S367" t="s">
        <v>779</v>
      </c>
      <c r="T367">
        <v>4.57</v>
      </c>
      <c r="U367">
        <f>T367*F367</f>
        <v>205.65</v>
      </c>
      <c r="V367">
        <v>2.2850000000000001</v>
      </c>
      <c r="W367">
        <v>5.42</v>
      </c>
      <c r="X367">
        <f>U367-(F367*V367)-W367</f>
        <v>97.405000000000001</v>
      </c>
    </row>
    <row r="368" spans="1:24" ht="12.75" customHeight="1" x14ac:dyDescent="0.2">
      <c r="A368">
        <v>24882</v>
      </c>
      <c r="B368">
        <v>88475</v>
      </c>
      <c r="C368" t="s">
        <v>51</v>
      </c>
      <c r="D368">
        <v>669</v>
      </c>
      <c r="E368" t="s">
        <v>129</v>
      </c>
      <c r="F368">
        <v>22</v>
      </c>
      <c r="G368" t="s">
        <v>783</v>
      </c>
      <c r="H368" t="s">
        <v>28</v>
      </c>
      <c r="I368" t="s">
        <v>56</v>
      </c>
      <c r="J368">
        <v>52501</v>
      </c>
      <c r="K368" s="25">
        <v>42085</v>
      </c>
      <c r="L368" t="s">
        <v>44</v>
      </c>
      <c r="M368" t="s">
        <v>35</v>
      </c>
      <c r="N368" t="s">
        <v>325</v>
      </c>
      <c r="O368" s="25">
        <v>42083</v>
      </c>
      <c r="P368" t="s">
        <v>785</v>
      </c>
      <c r="Q368" t="s">
        <v>24</v>
      </c>
      <c r="R368" t="s">
        <v>54</v>
      </c>
      <c r="S368" t="s">
        <v>784</v>
      </c>
      <c r="T368">
        <v>2.89</v>
      </c>
      <c r="U368">
        <f>T368*F368</f>
        <v>63.580000000000005</v>
      </c>
      <c r="V368">
        <v>1.4450000000000001</v>
      </c>
      <c r="W368">
        <v>0.5</v>
      </c>
      <c r="X368">
        <f>U368-(F368*V368)-W368</f>
        <v>31.290000000000003</v>
      </c>
    </row>
    <row r="369" spans="1:24" ht="12.75" customHeight="1" x14ac:dyDescent="0.2">
      <c r="A369">
        <v>24883</v>
      </c>
      <c r="B369">
        <v>88475</v>
      </c>
      <c r="C369" t="s">
        <v>51</v>
      </c>
      <c r="D369">
        <v>669</v>
      </c>
      <c r="E369" t="s">
        <v>88</v>
      </c>
      <c r="F369">
        <v>2</v>
      </c>
      <c r="G369" t="s">
        <v>783</v>
      </c>
      <c r="H369" t="s">
        <v>28</v>
      </c>
      <c r="I369" t="s">
        <v>56</v>
      </c>
      <c r="J369">
        <v>52501</v>
      </c>
      <c r="K369" s="25">
        <v>42084</v>
      </c>
      <c r="L369" t="s">
        <v>44</v>
      </c>
      <c r="M369" t="s">
        <v>35</v>
      </c>
      <c r="N369" t="s">
        <v>325</v>
      </c>
      <c r="O369" s="25">
        <v>42083</v>
      </c>
      <c r="P369" t="s">
        <v>785</v>
      </c>
      <c r="Q369" t="s">
        <v>24</v>
      </c>
      <c r="R369" t="s">
        <v>54</v>
      </c>
      <c r="S369" t="s">
        <v>786</v>
      </c>
      <c r="T369">
        <v>48.91</v>
      </c>
      <c r="U369">
        <f>T369*F369</f>
        <v>97.82</v>
      </c>
      <c r="V369">
        <v>24.454999999999998</v>
      </c>
      <c r="W369">
        <v>5.81</v>
      </c>
      <c r="X369">
        <f>U369-(F369*V369)-W369</f>
        <v>43.099999999999994</v>
      </c>
    </row>
    <row r="370" spans="1:24" ht="12.75" customHeight="1" x14ac:dyDescent="0.2">
      <c r="A370">
        <v>18808</v>
      </c>
      <c r="B370">
        <v>88474</v>
      </c>
      <c r="C370" t="s">
        <v>101</v>
      </c>
      <c r="D370">
        <v>670</v>
      </c>
      <c r="E370" t="s">
        <v>147</v>
      </c>
      <c r="F370">
        <v>5</v>
      </c>
      <c r="G370" t="s">
        <v>787</v>
      </c>
      <c r="H370" t="s">
        <v>28</v>
      </c>
      <c r="I370" t="s">
        <v>131</v>
      </c>
      <c r="J370">
        <v>22025</v>
      </c>
      <c r="K370" s="25">
        <v>42075</v>
      </c>
      <c r="L370" t="s">
        <v>34</v>
      </c>
      <c r="M370" t="s">
        <v>35</v>
      </c>
      <c r="N370" t="s">
        <v>132</v>
      </c>
      <c r="O370" s="25">
        <v>42068</v>
      </c>
      <c r="P370" t="s">
        <v>634</v>
      </c>
      <c r="Q370" t="s">
        <v>36</v>
      </c>
      <c r="R370" t="s">
        <v>116</v>
      </c>
      <c r="S370" t="s">
        <v>148</v>
      </c>
      <c r="T370">
        <v>296.18</v>
      </c>
      <c r="U370">
        <f>T370*F370</f>
        <v>1480.9</v>
      </c>
      <c r="V370">
        <v>148.09</v>
      </c>
      <c r="W370">
        <v>54.12</v>
      </c>
      <c r="X370">
        <f>U370-(F370*V370)-W370</f>
        <v>686.33</v>
      </c>
    </row>
    <row r="371" spans="1:24" ht="12.75" customHeight="1" x14ac:dyDescent="0.2">
      <c r="A371">
        <v>19423</v>
      </c>
      <c r="B371">
        <v>88173</v>
      </c>
      <c r="C371" t="s">
        <v>101</v>
      </c>
      <c r="D371">
        <v>672</v>
      </c>
      <c r="E371" t="s">
        <v>25</v>
      </c>
      <c r="F371">
        <v>12</v>
      </c>
      <c r="G371" t="s">
        <v>788</v>
      </c>
      <c r="H371" t="s">
        <v>28</v>
      </c>
      <c r="I371" t="s">
        <v>56</v>
      </c>
      <c r="J371">
        <v>50208</v>
      </c>
      <c r="K371" s="25">
        <v>42044</v>
      </c>
      <c r="L371" t="s">
        <v>44</v>
      </c>
      <c r="M371" t="s">
        <v>53</v>
      </c>
      <c r="N371" t="s">
        <v>325</v>
      </c>
      <c r="O371" s="25">
        <v>42040</v>
      </c>
      <c r="P371" t="s">
        <v>326</v>
      </c>
      <c r="Q371" t="s">
        <v>24</v>
      </c>
      <c r="R371" t="s">
        <v>26</v>
      </c>
      <c r="S371" t="s">
        <v>789</v>
      </c>
      <c r="T371">
        <v>2.88</v>
      </c>
      <c r="U371">
        <f>T371*F371</f>
        <v>34.56</v>
      </c>
      <c r="V371">
        <v>1.44</v>
      </c>
      <c r="W371">
        <v>1.01</v>
      </c>
      <c r="X371">
        <f>U371-(F371*V371)-W371</f>
        <v>16.27</v>
      </c>
    </row>
    <row r="372" spans="1:24" ht="12.75" customHeight="1" x14ac:dyDescent="0.2">
      <c r="A372">
        <v>19424</v>
      </c>
      <c r="B372">
        <v>88173</v>
      </c>
      <c r="C372" t="s">
        <v>101</v>
      </c>
      <c r="D372">
        <v>672</v>
      </c>
      <c r="E372" t="s">
        <v>73</v>
      </c>
      <c r="F372">
        <v>2</v>
      </c>
      <c r="G372" t="s">
        <v>788</v>
      </c>
      <c r="H372" t="s">
        <v>28</v>
      </c>
      <c r="I372" t="s">
        <v>56</v>
      </c>
      <c r="J372">
        <v>50208</v>
      </c>
      <c r="K372" s="25">
        <v>42047</v>
      </c>
      <c r="L372" t="s">
        <v>44</v>
      </c>
      <c r="M372" t="s">
        <v>53</v>
      </c>
      <c r="N372" t="s">
        <v>325</v>
      </c>
      <c r="O372" s="25">
        <v>42040</v>
      </c>
      <c r="P372" t="s">
        <v>326</v>
      </c>
      <c r="Q372" t="s">
        <v>72</v>
      </c>
      <c r="R372" t="s">
        <v>54</v>
      </c>
      <c r="S372" t="s">
        <v>790</v>
      </c>
      <c r="T372">
        <v>195.99</v>
      </c>
      <c r="U372">
        <f>T372*F372</f>
        <v>391.98</v>
      </c>
      <c r="V372">
        <v>117.59399999999999</v>
      </c>
      <c r="W372">
        <v>3.99</v>
      </c>
      <c r="X372">
        <f>U372-(F372*V372)-W372</f>
        <v>152.80200000000002</v>
      </c>
    </row>
    <row r="373" spans="1:24" ht="12.75" customHeight="1" x14ac:dyDescent="0.2">
      <c r="A373">
        <v>25059</v>
      </c>
      <c r="B373">
        <v>88174</v>
      </c>
      <c r="C373" t="s">
        <v>42</v>
      </c>
      <c r="D373">
        <v>674</v>
      </c>
      <c r="E373" t="s">
        <v>136</v>
      </c>
      <c r="F373">
        <v>3</v>
      </c>
      <c r="G373" t="s">
        <v>791</v>
      </c>
      <c r="H373" t="s">
        <v>28</v>
      </c>
      <c r="I373" t="s">
        <v>56</v>
      </c>
      <c r="J373">
        <v>64133</v>
      </c>
      <c r="K373" s="25">
        <v>42007</v>
      </c>
      <c r="L373" t="s">
        <v>44</v>
      </c>
      <c r="M373" t="s">
        <v>53</v>
      </c>
      <c r="N373" t="s">
        <v>501</v>
      </c>
      <c r="O373" s="25">
        <v>42006</v>
      </c>
      <c r="P373" t="s">
        <v>792</v>
      </c>
      <c r="Q373" t="s">
        <v>24</v>
      </c>
      <c r="R373" t="s">
        <v>54</v>
      </c>
      <c r="S373" t="s">
        <v>156</v>
      </c>
      <c r="T373">
        <v>161.55000000000001</v>
      </c>
      <c r="U373">
        <f>T373*F373</f>
        <v>484.65000000000003</v>
      </c>
      <c r="V373">
        <v>80.775000000000006</v>
      </c>
      <c r="W373">
        <v>19.989999999999998</v>
      </c>
      <c r="X373">
        <f>U373-(F373*V373)-W373</f>
        <v>222.33500000000001</v>
      </c>
    </row>
    <row r="374" spans="1:24" ht="12.75" customHeight="1" x14ac:dyDescent="0.2">
      <c r="A374">
        <v>19326</v>
      </c>
      <c r="B374">
        <v>88889</v>
      </c>
      <c r="C374" t="s">
        <v>51</v>
      </c>
      <c r="D374">
        <v>678</v>
      </c>
      <c r="E374" t="s">
        <v>136</v>
      </c>
      <c r="F374">
        <v>5</v>
      </c>
      <c r="G374" t="s">
        <v>793</v>
      </c>
      <c r="H374" t="s">
        <v>28</v>
      </c>
      <c r="I374" t="s">
        <v>131</v>
      </c>
      <c r="J374">
        <v>24281</v>
      </c>
      <c r="K374" s="25">
        <v>42117</v>
      </c>
      <c r="L374" t="s">
        <v>22</v>
      </c>
      <c r="M374" t="s">
        <v>23</v>
      </c>
      <c r="N374" t="s">
        <v>132</v>
      </c>
      <c r="O374" s="25">
        <v>42116</v>
      </c>
      <c r="P374" t="s">
        <v>794</v>
      </c>
      <c r="Q374" t="s">
        <v>24</v>
      </c>
      <c r="R374" t="s">
        <v>54</v>
      </c>
      <c r="S374" t="s">
        <v>421</v>
      </c>
      <c r="T374">
        <v>15.42</v>
      </c>
      <c r="U374">
        <f>T374*F374</f>
        <v>77.099999999999994</v>
      </c>
      <c r="V374">
        <v>7.71</v>
      </c>
      <c r="W374">
        <v>10.68</v>
      </c>
      <c r="X374">
        <f>U374-(F374*V374)-W374</f>
        <v>27.869999999999997</v>
      </c>
    </row>
    <row r="375" spans="1:24" ht="12.75" customHeight="1" x14ac:dyDescent="0.2">
      <c r="A375">
        <v>21609</v>
      </c>
      <c r="B375">
        <v>88890</v>
      </c>
      <c r="C375" t="s">
        <v>51</v>
      </c>
      <c r="D375">
        <v>679</v>
      </c>
      <c r="E375" t="s">
        <v>252</v>
      </c>
      <c r="F375">
        <v>2</v>
      </c>
      <c r="G375" t="s">
        <v>795</v>
      </c>
      <c r="H375" t="s">
        <v>28</v>
      </c>
      <c r="I375" t="s">
        <v>29</v>
      </c>
      <c r="J375">
        <v>98387</v>
      </c>
      <c r="K375" s="25">
        <v>42068</v>
      </c>
      <c r="L375" t="s">
        <v>44</v>
      </c>
      <c r="M375" t="s">
        <v>23</v>
      </c>
      <c r="N375" t="s">
        <v>30</v>
      </c>
      <c r="O375" s="25">
        <v>42067</v>
      </c>
      <c r="P375" t="s">
        <v>797</v>
      </c>
      <c r="Q375" t="s">
        <v>24</v>
      </c>
      <c r="R375" t="s">
        <v>54</v>
      </c>
      <c r="S375" t="s">
        <v>796</v>
      </c>
      <c r="T375">
        <v>3.95</v>
      </c>
      <c r="U375">
        <f>T375*F375</f>
        <v>7.9</v>
      </c>
      <c r="V375">
        <v>1.9750000000000001</v>
      </c>
      <c r="W375">
        <v>5.13</v>
      </c>
      <c r="X375">
        <f>U375-(F375*V375)-W375</f>
        <v>-1.1799999999999997</v>
      </c>
    </row>
    <row r="376" spans="1:24" ht="12.75" customHeight="1" x14ac:dyDescent="0.2">
      <c r="A376">
        <v>21610</v>
      </c>
      <c r="B376">
        <v>88890</v>
      </c>
      <c r="C376" t="s">
        <v>51</v>
      </c>
      <c r="D376">
        <v>679</v>
      </c>
      <c r="E376" t="s">
        <v>104</v>
      </c>
      <c r="F376">
        <v>17</v>
      </c>
      <c r="G376" t="s">
        <v>795</v>
      </c>
      <c r="H376" t="s">
        <v>28</v>
      </c>
      <c r="I376" t="s">
        <v>29</v>
      </c>
      <c r="J376">
        <v>98387</v>
      </c>
      <c r="K376" s="25">
        <v>42068</v>
      </c>
      <c r="L376" t="s">
        <v>44</v>
      </c>
      <c r="M376" t="s">
        <v>23</v>
      </c>
      <c r="N376" t="s">
        <v>30</v>
      </c>
      <c r="O376" s="25">
        <v>42067</v>
      </c>
      <c r="P376" t="s">
        <v>797</v>
      </c>
      <c r="Q376" t="s">
        <v>24</v>
      </c>
      <c r="R376" t="s">
        <v>54</v>
      </c>
      <c r="S376" t="s">
        <v>798</v>
      </c>
      <c r="T376">
        <v>367.99</v>
      </c>
      <c r="U376">
        <f>T376*F376</f>
        <v>6255.83</v>
      </c>
      <c r="V376">
        <v>183.995</v>
      </c>
      <c r="W376">
        <v>19.989999999999998</v>
      </c>
      <c r="X376">
        <f>U376-(F376*V376)-W376</f>
        <v>3107.9250000000002</v>
      </c>
    </row>
    <row r="377" spans="1:24" ht="12.75" customHeight="1" x14ac:dyDescent="0.2">
      <c r="A377">
        <v>21612</v>
      </c>
      <c r="B377">
        <v>88890</v>
      </c>
      <c r="C377" t="s">
        <v>51</v>
      </c>
      <c r="D377">
        <v>680</v>
      </c>
      <c r="E377" t="s">
        <v>73</v>
      </c>
      <c r="F377">
        <v>3</v>
      </c>
      <c r="G377" t="s">
        <v>799</v>
      </c>
      <c r="H377" t="s">
        <v>28</v>
      </c>
      <c r="I377" t="s">
        <v>29</v>
      </c>
      <c r="J377">
        <v>99207</v>
      </c>
      <c r="K377" s="25">
        <v>42069</v>
      </c>
      <c r="L377" t="s">
        <v>44</v>
      </c>
      <c r="M377" t="s">
        <v>23</v>
      </c>
      <c r="N377" t="s">
        <v>30</v>
      </c>
      <c r="O377" s="25">
        <v>42067</v>
      </c>
      <c r="P377" t="s">
        <v>800</v>
      </c>
      <c r="Q377" t="s">
        <v>72</v>
      </c>
      <c r="R377" t="s">
        <v>54</v>
      </c>
      <c r="S377" t="s">
        <v>249</v>
      </c>
      <c r="T377">
        <v>95.99</v>
      </c>
      <c r="U377">
        <f>T377*F377</f>
        <v>287.96999999999997</v>
      </c>
      <c r="V377">
        <v>57.593999999999994</v>
      </c>
      <c r="W377">
        <v>4.9000000000000004</v>
      </c>
      <c r="X377">
        <f>U377-(F377*V377)-W377</f>
        <v>110.28799999999998</v>
      </c>
    </row>
    <row r="378" spans="1:24" ht="12.75" customHeight="1" x14ac:dyDescent="0.2">
      <c r="A378">
        <v>18555</v>
      </c>
      <c r="B378">
        <v>87765</v>
      </c>
      <c r="C378" t="s">
        <v>51</v>
      </c>
      <c r="D378">
        <v>683</v>
      </c>
      <c r="E378" t="s">
        <v>45</v>
      </c>
      <c r="F378">
        <v>4</v>
      </c>
      <c r="G378" t="s">
        <v>801</v>
      </c>
      <c r="H378" t="s">
        <v>28</v>
      </c>
      <c r="I378" t="s">
        <v>56</v>
      </c>
      <c r="J378">
        <v>68046</v>
      </c>
      <c r="K378" s="25">
        <v>42102</v>
      </c>
      <c r="L378" t="s">
        <v>22</v>
      </c>
      <c r="M378" t="s">
        <v>53</v>
      </c>
      <c r="N378" t="s">
        <v>491</v>
      </c>
      <c r="O378" s="25">
        <v>42101</v>
      </c>
      <c r="P378" t="s">
        <v>803</v>
      </c>
      <c r="Q378" t="s">
        <v>36</v>
      </c>
      <c r="R378" t="s">
        <v>46</v>
      </c>
      <c r="S378" t="s">
        <v>802</v>
      </c>
      <c r="T378">
        <v>17.670000000000002</v>
      </c>
      <c r="U378">
        <f>T378*F378</f>
        <v>70.680000000000007</v>
      </c>
      <c r="V378">
        <v>8.8350000000000009</v>
      </c>
      <c r="W378">
        <v>8.99</v>
      </c>
      <c r="X378">
        <f>U378-(F378*V378)-W378</f>
        <v>26.35</v>
      </c>
    </row>
    <row r="379" spans="1:24" ht="12.75" customHeight="1" x14ac:dyDescent="0.2">
      <c r="A379">
        <v>21411</v>
      </c>
      <c r="B379">
        <v>88503</v>
      </c>
      <c r="C379" t="s">
        <v>42</v>
      </c>
      <c r="D379">
        <v>688</v>
      </c>
      <c r="E379" t="s">
        <v>136</v>
      </c>
      <c r="F379">
        <v>10</v>
      </c>
      <c r="G379" t="s">
        <v>804</v>
      </c>
      <c r="H379" t="s">
        <v>28</v>
      </c>
      <c r="I379" t="s">
        <v>56</v>
      </c>
      <c r="J379">
        <v>63116</v>
      </c>
      <c r="K379" s="25">
        <v>42140</v>
      </c>
      <c r="L379" t="s">
        <v>44</v>
      </c>
      <c r="M379" t="s">
        <v>53</v>
      </c>
      <c r="N379" t="s">
        <v>501</v>
      </c>
      <c r="O379" s="25">
        <v>42140</v>
      </c>
      <c r="P379" t="s">
        <v>806</v>
      </c>
      <c r="Q379" t="s">
        <v>24</v>
      </c>
      <c r="R379" t="s">
        <v>231</v>
      </c>
      <c r="S379" t="s">
        <v>805</v>
      </c>
      <c r="T379">
        <v>279.48</v>
      </c>
      <c r="U379">
        <f>T379*F379</f>
        <v>2794.8</v>
      </c>
      <c r="V379">
        <v>139.74</v>
      </c>
      <c r="W379">
        <v>35</v>
      </c>
      <c r="X379">
        <f>U379-(F379*V379)-W379</f>
        <v>1362.4</v>
      </c>
    </row>
    <row r="380" spans="1:24" ht="12.75" customHeight="1" x14ac:dyDescent="0.2">
      <c r="A380">
        <v>19325</v>
      </c>
      <c r="B380">
        <v>88504</v>
      </c>
      <c r="C380" t="s">
        <v>101</v>
      </c>
      <c r="D380">
        <v>688</v>
      </c>
      <c r="E380" t="s">
        <v>104</v>
      </c>
      <c r="F380">
        <v>5</v>
      </c>
      <c r="G380" t="s">
        <v>804</v>
      </c>
      <c r="H380" t="s">
        <v>28</v>
      </c>
      <c r="I380" t="s">
        <v>56</v>
      </c>
      <c r="J380">
        <v>63116</v>
      </c>
      <c r="K380" s="25">
        <v>42071</v>
      </c>
      <c r="L380" t="s">
        <v>44</v>
      </c>
      <c r="M380" t="s">
        <v>53</v>
      </c>
      <c r="N380" t="s">
        <v>501</v>
      </c>
      <c r="O380" s="25">
        <v>42069</v>
      </c>
      <c r="P380" t="s">
        <v>806</v>
      </c>
      <c r="Q380" t="s">
        <v>24</v>
      </c>
      <c r="R380" t="s">
        <v>54</v>
      </c>
      <c r="S380" t="s">
        <v>807</v>
      </c>
      <c r="T380">
        <v>4.18</v>
      </c>
      <c r="U380">
        <f>T380*F380</f>
        <v>20.9</v>
      </c>
      <c r="V380">
        <v>2.09</v>
      </c>
      <c r="W380">
        <v>2.99</v>
      </c>
      <c r="X380">
        <f>U380-(F380*V380)-W380</f>
        <v>7.4599999999999991</v>
      </c>
    </row>
    <row r="381" spans="1:24" ht="12.75" customHeight="1" x14ac:dyDescent="0.2">
      <c r="A381">
        <v>26321</v>
      </c>
      <c r="B381">
        <v>88502</v>
      </c>
      <c r="C381" t="s">
        <v>51</v>
      </c>
      <c r="D381">
        <v>689</v>
      </c>
      <c r="E381" t="s">
        <v>175</v>
      </c>
      <c r="F381">
        <v>10</v>
      </c>
      <c r="G381" t="s">
        <v>808</v>
      </c>
      <c r="H381" t="s">
        <v>28</v>
      </c>
      <c r="I381" t="s">
        <v>56</v>
      </c>
      <c r="J381">
        <v>63376</v>
      </c>
      <c r="K381" s="25">
        <v>42040</v>
      </c>
      <c r="L381" t="s">
        <v>44</v>
      </c>
      <c r="M381" t="s">
        <v>53</v>
      </c>
      <c r="N381" t="s">
        <v>501</v>
      </c>
      <c r="O381" s="25">
        <v>42039</v>
      </c>
      <c r="P381" t="s">
        <v>810</v>
      </c>
      <c r="Q381" t="s">
        <v>72</v>
      </c>
      <c r="R381" t="s">
        <v>46</v>
      </c>
      <c r="S381" t="s">
        <v>809</v>
      </c>
      <c r="T381">
        <v>1.7</v>
      </c>
      <c r="U381">
        <f>T381*F381</f>
        <v>17</v>
      </c>
      <c r="V381">
        <v>1.02</v>
      </c>
      <c r="W381">
        <v>1.99</v>
      </c>
      <c r="X381">
        <f>U381-(F381*V381)-W381</f>
        <v>4.8100000000000005</v>
      </c>
    </row>
    <row r="382" spans="1:24" ht="12.75" customHeight="1" x14ac:dyDescent="0.2">
      <c r="A382">
        <v>19933</v>
      </c>
      <c r="B382">
        <v>89915</v>
      </c>
      <c r="C382" t="s">
        <v>20</v>
      </c>
      <c r="D382">
        <v>691</v>
      </c>
      <c r="E382" t="s">
        <v>88</v>
      </c>
      <c r="F382">
        <v>8</v>
      </c>
      <c r="G382" t="s">
        <v>811</v>
      </c>
      <c r="H382" t="s">
        <v>28</v>
      </c>
      <c r="I382" t="s">
        <v>29</v>
      </c>
      <c r="J382">
        <v>98408</v>
      </c>
      <c r="K382" s="25">
        <v>42085</v>
      </c>
      <c r="L382" t="s">
        <v>44</v>
      </c>
      <c r="M382" t="s">
        <v>35</v>
      </c>
      <c r="N382" t="s">
        <v>30</v>
      </c>
      <c r="O382" s="25">
        <v>42084</v>
      </c>
      <c r="P382" t="s">
        <v>813</v>
      </c>
      <c r="Q382" t="s">
        <v>24</v>
      </c>
      <c r="R382" t="s">
        <v>54</v>
      </c>
      <c r="S382" t="s">
        <v>812</v>
      </c>
      <c r="T382">
        <v>6.48</v>
      </c>
      <c r="U382">
        <f>T382*F382</f>
        <v>51.84</v>
      </c>
      <c r="V382">
        <v>3.24</v>
      </c>
      <c r="W382">
        <v>6.35</v>
      </c>
      <c r="X382">
        <f>U382-(F382*V382)-W382</f>
        <v>19.57</v>
      </c>
    </row>
    <row r="383" spans="1:24" ht="12.75" customHeight="1" x14ac:dyDescent="0.2">
      <c r="A383">
        <v>19400</v>
      </c>
      <c r="B383">
        <v>87811</v>
      </c>
      <c r="C383" t="s">
        <v>101</v>
      </c>
      <c r="D383">
        <v>693</v>
      </c>
      <c r="E383" t="s">
        <v>186</v>
      </c>
      <c r="F383">
        <v>7</v>
      </c>
      <c r="G383" t="s">
        <v>814</v>
      </c>
      <c r="H383" t="s">
        <v>28</v>
      </c>
      <c r="I383" t="s">
        <v>29</v>
      </c>
      <c r="J383">
        <v>80229</v>
      </c>
      <c r="K383" s="25">
        <v>42088</v>
      </c>
      <c r="L383" t="s">
        <v>34</v>
      </c>
      <c r="M383" t="s">
        <v>53</v>
      </c>
      <c r="N383" t="s">
        <v>250</v>
      </c>
      <c r="O383" s="25">
        <v>42088</v>
      </c>
      <c r="P383" t="s">
        <v>816</v>
      </c>
      <c r="Q383" t="s">
        <v>36</v>
      </c>
      <c r="R383" t="s">
        <v>116</v>
      </c>
      <c r="S383" t="s">
        <v>815</v>
      </c>
      <c r="T383">
        <v>500.98</v>
      </c>
      <c r="U383">
        <f>T383*F383</f>
        <v>3506.86</v>
      </c>
      <c r="V383">
        <v>250.49</v>
      </c>
      <c r="W383">
        <v>41.44</v>
      </c>
      <c r="X383">
        <f>U383-(F383*V383)-W383</f>
        <v>1711.99</v>
      </c>
    </row>
    <row r="384" spans="1:24" ht="12.75" customHeight="1" x14ac:dyDescent="0.2">
      <c r="A384">
        <v>18736</v>
      </c>
      <c r="B384">
        <v>87812</v>
      </c>
      <c r="C384" t="s">
        <v>101</v>
      </c>
      <c r="D384">
        <v>693</v>
      </c>
      <c r="E384" t="s">
        <v>104</v>
      </c>
      <c r="F384">
        <v>17</v>
      </c>
      <c r="G384" t="s">
        <v>814</v>
      </c>
      <c r="H384" t="s">
        <v>28</v>
      </c>
      <c r="I384" t="s">
        <v>29</v>
      </c>
      <c r="J384">
        <v>80229</v>
      </c>
      <c r="K384" s="25">
        <v>42078</v>
      </c>
      <c r="L384" t="s">
        <v>22</v>
      </c>
      <c r="M384" t="s">
        <v>53</v>
      </c>
      <c r="N384" t="s">
        <v>250</v>
      </c>
      <c r="O384" s="25">
        <v>42071</v>
      </c>
      <c r="P384" t="s">
        <v>816</v>
      </c>
      <c r="Q384" t="s">
        <v>24</v>
      </c>
      <c r="R384" t="s">
        <v>54</v>
      </c>
      <c r="S384" t="s">
        <v>817</v>
      </c>
      <c r="T384">
        <v>5.34</v>
      </c>
      <c r="U384">
        <f>T384*F384</f>
        <v>90.78</v>
      </c>
      <c r="V384">
        <v>2.67</v>
      </c>
      <c r="W384">
        <v>2.99</v>
      </c>
      <c r="X384">
        <f>U384-(F384*V384)-W384</f>
        <v>42.4</v>
      </c>
    </row>
    <row r="385" spans="1:24" ht="12.75" customHeight="1" x14ac:dyDescent="0.2">
      <c r="A385">
        <v>18737</v>
      </c>
      <c r="B385">
        <v>87812</v>
      </c>
      <c r="C385" t="s">
        <v>101</v>
      </c>
      <c r="D385">
        <v>693</v>
      </c>
      <c r="E385" t="s">
        <v>186</v>
      </c>
      <c r="F385">
        <v>5</v>
      </c>
      <c r="G385" t="s">
        <v>814</v>
      </c>
      <c r="H385" t="s">
        <v>28</v>
      </c>
      <c r="I385" t="s">
        <v>29</v>
      </c>
      <c r="J385">
        <v>80229</v>
      </c>
      <c r="K385" s="25">
        <v>42078</v>
      </c>
      <c r="L385" t="s">
        <v>34</v>
      </c>
      <c r="M385" t="s">
        <v>53</v>
      </c>
      <c r="N385" t="s">
        <v>250</v>
      </c>
      <c r="O385" s="25">
        <v>42071</v>
      </c>
      <c r="P385" t="s">
        <v>816</v>
      </c>
      <c r="Q385" t="s">
        <v>36</v>
      </c>
      <c r="R385" t="s">
        <v>116</v>
      </c>
      <c r="S385" t="s">
        <v>818</v>
      </c>
      <c r="T385">
        <v>140.97999999999999</v>
      </c>
      <c r="U385">
        <f>T385*F385</f>
        <v>704.9</v>
      </c>
      <c r="V385">
        <v>70.489999999999995</v>
      </c>
      <c r="W385">
        <v>53.48</v>
      </c>
      <c r="X385">
        <f>U385-(F385*V385)-W385</f>
        <v>298.96999999999997</v>
      </c>
    </row>
    <row r="386" spans="1:24" ht="12.75" customHeight="1" x14ac:dyDescent="0.2">
      <c r="A386">
        <v>18738</v>
      </c>
      <c r="B386">
        <v>87812</v>
      </c>
      <c r="C386" t="s">
        <v>101</v>
      </c>
      <c r="D386">
        <v>693</v>
      </c>
      <c r="E386" t="s">
        <v>73</v>
      </c>
      <c r="F386">
        <v>11</v>
      </c>
      <c r="G386" t="s">
        <v>814</v>
      </c>
      <c r="H386" t="s">
        <v>28</v>
      </c>
      <c r="I386" t="s">
        <v>29</v>
      </c>
      <c r="J386">
        <v>80229</v>
      </c>
      <c r="K386" s="25">
        <v>42078</v>
      </c>
      <c r="L386" t="s">
        <v>44</v>
      </c>
      <c r="M386" t="s">
        <v>53</v>
      </c>
      <c r="N386" t="s">
        <v>250</v>
      </c>
      <c r="O386" s="25">
        <v>42071</v>
      </c>
      <c r="P386" t="s">
        <v>816</v>
      </c>
      <c r="Q386" t="s">
        <v>72</v>
      </c>
      <c r="R386" t="s">
        <v>54</v>
      </c>
      <c r="S386" t="s">
        <v>819</v>
      </c>
      <c r="T386">
        <v>205.99</v>
      </c>
      <c r="U386">
        <f>T386*F386</f>
        <v>2265.8900000000003</v>
      </c>
      <c r="V386">
        <v>123.59399999999999</v>
      </c>
      <c r="W386">
        <v>5.26</v>
      </c>
      <c r="X386">
        <f>U386-(F386*V386)-W386</f>
        <v>901.09600000000046</v>
      </c>
    </row>
    <row r="387" spans="1:24" ht="12.75" customHeight="1" x14ac:dyDescent="0.2">
      <c r="A387">
        <v>18810</v>
      </c>
      <c r="B387">
        <v>87813</v>
      </c>
      <c r="C387" t="s">
        <v>20</v>
      </c>
      <c r="D387">
        <v>693</v>
      </c>
      <c r="E387" t="s">
        <v>147</v>
      </c>
      <c r="F387">
        <v>36</v>
      </c>
      <c r="G387" t="s">
        <v>814</v>
      </c>
      <c r="H387" t="s">
        <v>28</v>
      </c>
      <c r="I387" t="s">
        <v>29</v>
      </c>
      <c r="J387">
        <v>80229</v>
      </c>
      <c r="K387" s="25">
        <v>42131</v>
      </c>
      <c r="L387" t="s">
        <v>34</v>
      </c>
      <c r="M387" t="s">
        <v>53</v>
      </c>
      <c r="N387" t="s">
        <v>250</v>
      </c>
      <c r="O387" s="25">
        <v>42129</v>
      </c>
      <c r="P387" t="s">
        <v>816</v>
      </c>
      <c r="Q387" t="s">
        <v>36</v>
      </c>
      <c r="R387" t="s">
        <v>116</v>
      </c>
      <c r="S387" t="s">
        <v>820</v>
      </c>
      <c r="T387">
        <v>230.98</v>
      </c>
      <c r="U387">
        <f>T387*F387</f>
        <v>8315.2799999999988</v>
      </c>
      <c r="V387">
        <v>115.49</v>
      </c>
      <c r="W387">
        <v>23.78</v>
      </c>
      <c r="X387">
        <f>U387-(F387*V387)-W387</f>
        <v>4133.8599999999997</v>
      </c>
    </row>
    <row r="388" spans="1:24" ht="12.75" customHeight="1" x14ac:dyDescent="0.2">
      <c r="A388">
        <v>22613</v>
      </c>
      <c r="B388">
        <v>89847</v>
      </c>
      <c r="C388" t="s">
        <v>51</v>
      </c>
      <c r="D388">
        <v>696</v>
      </c>
      <c r="E388" t="s">
        <v>175</v>
      </c>
      <c r="F388">
        <v>10</v>
      </c>
      <c r="G388" t="s">
        <v>821</v>
      </c>
      <c r="H388" t="s">
        <v>28</v>
      </c>
      <c r="I388" t="s">
        <v>56</v>
      </c>
      <c r="J388">
        <v>46307</v>
      </c>
      <c r="K388" s="25">
        <v>42091</v>
      </c>
      <c r="L388" t="s">
        <v>44</v>
      </c>
      <c r="M388" t="s">
        <v>23</v>
      </c>
      <c r="N388" t="s">
        <v>698</v>
      </c>
      <c r="O388" s="25">
        <v>42090</v>
      </c>
      <c r="P388" t="s">
        <v>823</v>
      </c>
      <c r="Q388" t="s">
        <v>72</v>
      </c>
      <c r="R388" t="s">
        <v>46</v>
      </c>
      <c r="S388" t="s">
        <v>822</v>
      </c>
      <c r="T388">
        <v>8.1199999999999992</v>
      </c>
      <c r="U388">
        <f>T388*F388</f>
        <v>81.199999999999989</v>
      </c>
      <c r="V388">
        <v>4.871999999999999</v>
      </c>
      <c r="W388">
        <v>2.83</v>
      </c>
      <c r="X388">
        <f>U388-(F388*V388)-W388</f>
        <v>29.65</v>
      </c>
    </row>
    <row r="389" spans="1:24" ht="12.75" customHeight="1" x14ac:dyDescent="0.2">
      <c r="A389">
        <v>22614</v>
      </c>
      <c r="B389">
        <v>89847</v>
      </c>
      <c r="C389" t="s">
        <v>51</v>
      </c>
      <c r="D389">
        <v>696</v>
      </c>
      <c r="E389" t="s">
        <v>45</v>
      </c>
      <c r="F389">
        <v>12</v>
      </c>
      <c r="G389" t="s">
        <v>821</v>
      </c>
      <c r="H389" t="s">
        <v>28</v>
      </c>
      <c r="I389" t="s">
        <v>56</v>
      </c>
      <c r="J389">
        <v>46307</v>
      </c>
      <c r="K389" s="25">
        <v>42091</v>
      </c>
      <c r="L389" t="s">
        <v>44</v>
      </c>
      <c r="M389" t="s">
        <v>23</v>
      </c>
      <c r="N389" t="s">
        <v>698</v>
      </c>
      <c r="O389" s="25">
        <v>42090</v>
      </c>
      <c r="P389" t="s">
        <v>823</v>
      </c>
      <c r="Q389" t="s">
        <v>36</v>
      </c>
      <c r="R389" t="s">
        <v>81</v>
      </c>
      <c r="S389" t="s">
        <v>824</v>
      </c>
      <c r="T389">
        <v>51.65</v>
      </c>
      <c r="U389">
        <f>T389*F389</f>
        <v>619.79999999999995</v>
      </c>
      <c r="V389">
        <v>25.824999999999999</v>
      </c>
      <c r="W389">
        <v>18.45</v>
      </c>
      <c r="X389">
        <f>U389-(F389*V389)-W389</f>
        <v>291.45</v>
      </c>
    </row>
    <row r="390" spans="1:24" ht="12.75" customHeight="1" x14ac:dyDescent="0.2">
      <c r="A390">
        <v>19225</v>
      </c>
      <c r="B390">
        <v>89848</v>
      </c>
      <c r="C390" t="s">
        <v>101</v>
      </c>
      <c r="D390">
        <v>696</v>
      </c>
      <c r="E390" t="s">
        <v>175</v>
      </c>
      <c r="F390">
        <v>9</v>
      </c>
      <c r="G390" t="s">
        <v>821</v>
      </c>
      <c r="H390" t="s">
        <v>28</v>
      </c>
      <c r="I390" t="s">
        <v>56</v>
      </c>
      <c r="J390">
        <v>46307</v>
      </c>
      <c r="K390" s="25">
        <v>42103</v>
      </c>
      <c r="L390" t="s">
        <v>44</v>
      </c>
      <c r="M390" t="s">
        <v>23</v>
      </c>
      <c r="N390" t="s">
        <v>698</v>
      </c>
      <c r="O390" s="25">
        <v>42101</v>
      </c>
      <c r="P390" t="s">
        <v>823</v>
      </c>
      <c r="Q390" t="s">
        <v>72</v>
      </c>
      <c r="R390" t="s">
        <v>54</v>
      </c>
      <c r="S390" t="s">
        <v>825</v>
      </c>
      <c r="T390">
        <v>40.479999999999997</v>
      </c>
      <c r="U390">
        <f>T390*F390</f>
        <v>364.32</v>
      </c>
      <c r="V390">
        <v>24.287999999999997</v>
      </c>
      <c r="W390">
        <v>19.989999999999998</v>
      </c>
      <c r="X390">
        <f>U390-(F390*V390)-W390</f>
        <v>125.73800000000001</v>
      </c>
    </row>
    <row r="391" spans="1:24" ht="12.75" customHeight="1" x14ac:dyDescent="0.2">
      <c r="A391">
        <v>22616</v>
      </c>
      <c r="B391">
        <v>89847</v>
      </c>
      <c r="C391" t="s">
        <v>51</v>
      </c>
      <c r="D391">
        <v>697</v>
      </c>
      <c r="E391" t="s">
        <v>73</v>
      </c>
      <c r="F391">
        <v>10</v>
      </c>
      <c r="G391" t="s">
        <v>826</v>
      </c>
      <c r="H391" t="s">
        <v>28</v>
      </c>
      <c r="I391" t="s">
        <v>56</v>
      </c>
      <c r="J391">
        <v>46312</v>
      </c>
      <c r="K391" s="25">
        <v>42091</v>
      </c>
      <c r="L391" t="s">
        <v>44</v>
      </c>
      <c r="M391" t="s">
        <v>23</v>
      </c>
      <c r="N391" t="s">
        <v>698</v>
      </c>
      <c r="O391" s="25">
        <v>42090</v>
      </c>
      <c r="P391" t="s">
        <v>827</v>
      </c>
      <c r="Q391" t="s">
        <v>72</v>
      </c>
      <c r="R391" t="s">
        <v>54</v>
      </c>
      <c r="S391" t="s">
        <v>163</v>
      </c>
      <c r="T391">
        <v>175.99</v>
      </c>
      <c r="U391">
        <f>T391*F391</f>
        <v>1759.9</v>
      </c>
      <c r="V391">
        <v>105.59400000000001</v>
      </c>
      <c r="W391">
        <v>8.99</v>
      </c>
      <c r="X391">
        <f>U391-(F391*V391)-W391</f>
        <v>694.97</v>
      </c>
    </row>
    <row r="392" spans="1:24" ht="12.75" customHeight="1" x14ac:dyDescent="0.2">
      <c r="A392">
        <v>25480</v>
      </c>
      <c r="B392">
        <v>89849</v>
      </c>
      <c r="C392" t="s">
        <v>42</v>
      </c>
      <c r="D392">
        <v>697</v>
      </c>
      <c r="E392" t="s">
        <v>252</v>
      </c>
      <c r="F392">
        <v>20</v>
      </c>
      <c r="G392" t="s">
        <v>826</v>
      </c>
      <c r="H392" t="s">
        <v>28</v>
      </c>
      <c r="I392" t="s">
        <v>56</v>
      </c>
      <c r="J392">
        <v>46312</v>
      </c>
      <c r="K392" s="25">
        <v>42044</v>
      </c>
      <c r="L392" t="s">
        <v>44</v>
      </c>
      <c r="M392" t="s">
        <v>23</v>
      </c>
      <c r="N392" t="s">
        <v>698</v>
      </c>
      <c r="O392" s="25">
        <v>42042</v>
      </c>
      <c r="P392" t="s">
        <v>827</v>
      </c>
      <c r="Q392" t="s">
        <v>24</v>
      </c>
      <c r="R392" t="s">
        <v>54</v>
      </c>
      <c r="S392" t="s">
        <v>828</v>
      </c>
      <c r="T392">
        <v>14.81</v>
      </c>
      <c r="U392">
        <f>T392*F392</f>
        <v>296.2</v>
      </c>
      <c r="V392">
        <v>7.4050000000000002</v>
      </c>
      <c r="W392">
        <v>13.32</v>
      </c>
      <c r="X392">
        <f>U392-(F392*V392)-W392</f>
        <v>134.78</v>
      </c>
    </row>
    <row r="393" spans="1:24" ht="12.75" customHeight="1" x14ac:dyDescent="0.2">
      <c r="A393">
        <v>4613</v>
      </c>
      <c r="B393">
        <v>32869</v>
      </c>
      <c r="C393" t="s">
        <v>51</v>
      </c>
      <c r="D393">
        <v>698</v>
      </c>
      <c r="E393" t="s">
        <v>175</v>
      </c>
      <c r="F393">
        <v>41</v>
      </c>
      <c r="G393" t="s">
        <v>829</v>
      </c>
      <c r="H393" t="s">
        <v>28</v>
      </c>
      <c r="I393" t="s">
        <v>29</v>
      </c>
      <c r="J393">
        <v>98105</v>
      </c>
      <c r="K393" s="25">
        <v>42091</v>
      </c>
      <c r="L393" t="s">
        <v>44</v>
      </c>
      <c r="M393" t="s">
        <v>23</v>
      </c>
      <c r="N393" t="s">
        <v>30</v>
      </c>
      <c r="O393" s="25">
        <v>42090</v>
      </c>
      <c r="P393" t="s">
        <v>204</v>
      </c>
      <c r="Q393" t="s">
        <v>72</v>
      </c>
      <c r="R393" t="s">
        <v>46</v>
      </c>
      <c r="S393" t="s">
        <v>822</v>
      </c>
      <c r="T393">
        <v>8.1199999999999992</v>
      </c>
      <c r="U393">
        <f>T393*F393</f>
        <v>332.91999999999996</v>
      </c>
      <c r="V393">
        <v>4.871999999999999</v>
      </c>
      <c r="W393">
        <v>2.83</v>
      </c>
      <c r="X393">
        <f>U393-(F393*V393)-W393</f>
        <v>130.33799999999999</v>
      </c>
    </row>
    <row r="394" spans="1:24" ht="12.75" customHeight="1" x14ac:dyDescent="0.2">
      <c r="A394">
        <v>4614</v>
      </c>
      <c r="B394">
        <v>32869</v>
      </c>
      <c r="C394" t="s">
        <v>51</v>
      </c>
      <c r="D394">
        <v>698</v>
      </c>
      <c r="E394" t="s">
        <v>45</v>
      </c>
      <c r="F394">
        <v>49</v>
      </c>
      <c r="G394" t="s">
        <v>829</v>
      </c>
      <c r="H394" t="s">
        <v>28</v>
      </c>
      <c r="I394" t="s">
        <v>29</v>
      </c>
      <c r="J394">
        <v>98105</v>
      </c>
      <c r="K394" s="25">
        <v>42091</v>
      </c>
      <c r="L394" t="s">
        <v>44</v>
      </c>
      <c r="M394" t="s">
        <v>23</v>
      </c>
      <c r="N394" t="s">
        <v>30</v>
      </c>
      <c r="O394" s="25">
        <v>42090</v>
      </c>
      <c r="P394" t="s">
        <v>204</v>
      </c>
      <c r="Q394" t="s">
        <v>36</v>
      </c>
      <c r="R394" t="s">
        <v>81</v>
      </c>
      <c r="S394" t="s">
        <v>824</v>
      </c>
      <c r="T394">
        <v>51.65</v>
      </c>
      <c r="U394">
        <f>T394*F394</f>
        <v>2530.85</v>
      </c>
      <c r="V394">
        <v>25.824999999999999</v>
      </c>
      <c r="W394">
        <v>18.45</v>
      </c>
      <c r="X394">
        <f>U394-(F394*V394)-W394</f>
        <v>1246.9749999999999</v>
      </c>
    </row>
    <row r="395" spans="1:24" ht="12.75" customHeight="1" x14ac:dyDescent="0.2">
      <c r="A395">
        <v>4616</v>
      </c>
      <c r="B395">
        <v>32869</v>
      </c>
      <c r="C395" t="s">
        <v>51</v>
      </c>
      <c r="D395">
        <v>698</v>
      </c>
      <c r="E395" t="s">
        <v>73</v>
      </c>
      <c r="F395">
        <v>39</v>
      </c>
      <c r="G395" t="s">
        <v>829</v>
      </c>
      <c r="H395" t="s">
        <v>28</v>
      </c>
      <c r="I395" t="s">
        <v>29</v>
      </c>
      <c r="J395">
        <v>98105</v>
      </c>
      <c r="K395" s="25">
        <v>42091</v>
      </c>
      <c r="L395" t="s">
        <v>44</v>
      </c>
      <c r="M395" t="s">
        <v>23</v>
      </c>
      <c r="N395" t="s">
        <v>30</v>
      </c>
      <c r="O395" s="25">
        <v>42090</v>
      </c>
      <c r="P395" t="s">
        <v>204</v>
      </c>
      <c r="Q395" t="s">
        <v>72</v>
      </c>
      <c r="R395" t="s">
        <v>54</v>
      </c>
      <c r="S395" t="s">
        <v>163</v>
      </c>
      <c r="T395">
        <v>175.99</v>
      </c>
      <c r="U395">
        <f>T395*F395</f>
        <v>6863.6100000000006</v>
      </c>
      <c r="V395">
        <v>105.59400000000001</v>
      </c>
      <c r="W395">
        <v>8.99</v>
      </c>
      <c r="X395">
        <f>U395-(F395*V395)-W395</f>
        <v>2736.4540000000006</v>
      </c>
    </row>
    <row r="396" spans="1:24" ht="12.75" customHeight="1" x14ac:dyDescent="0.2">
      <c r="A396">
        <v>1225</v>
      </c>
      <c r="B396">
        <v>8994</v>
      </c>
      <c r="C396" t="s">
        <v>101</v>
      </c>
      <c r="D396">
        <v>698</v>
      </c>
      <c r="E396" t="s">
        <v>175</v>
      </c>
      <c r="F396">
        <v>36</v>
      </c>
      <c r="G396" t="s">
        <v>829</v>
      </c>
      <c r="H396" t="s">
        <v>28</v>
      </c>
      <c r="I396" t="s">
        <v>29</v>
      </c>
      <c r="J396">
        <v>98105</v>
      </c>
      <c r="K396" s="25">
        <v>42103</v>
      </c>
      <c r="L396" t="s">
        <v>44</v>
      </c>
      <c r="M396" t="s">
        <v>23</v>
      </c>
      <c r="N396" t="s">
        <v>30</v>
      </c>
      <c r="O396" s="25">
        <v>42101</v>
      </c>
      <c r="P396" t="s">
        <v>204</v>
      </c>
      <c r="Q396" t="s">
        <v>72</v>
      </c>
      <c r="R396" t="s">
        <v>54</v>
      </c>
      <c r="S396" t="s">
        <v>825</v>
      </c>
      <c r="T396">
        <v>40.479999999999997</v>
      </c>
      <c r="U396">
        <f>T396*F396</f>
        <v>1457.28</v>
      </c>
      <c r="V396">
        <v>24.287999999999997</v>
      </c>
      <c r="W396">
        <v>19.989999999999998</v>
      </c>
      <c r="X396">
        <f>U396-(F396*V396)-W396</f>
        <v>562.92200000000003</v>
      </c>
    </row>
    <row r="397" spans="1:24" ht="12.75" customHeight="1" x14ac:dyDescent="0.2">
      <c r="A397">
        <v>7480</v>
      </c>
      <c r="B397">
        <v>53410</v>
      </c>
      <c r="C397" t="s">
        <v>42</v>
      </c>
      <c r="D397">
        <v>698</v>
      </c>
      <c r="E397" t="s">
        <v>252</v>
      </c>
      <c r="F397">
        <v>79</v>
      </c>
      <c r="G397" t="s">
        <v>829</v>
      </c>
      <c r="H397" t="s">
        <v>28</v>
      </c>
      <c r="I397" t="s">
        <v>29</v>
      </c>
      <c r="J397">
        <v>98105</v>
      </c>
      <c r="K397" s="25">
        <v>42044</v>
      </c>
      <c r="L397" t="s">
        <v>44</v>
      </c>
      <c r="M397" t="s">
        <v>23</v>
      </c>
      <c r="N397" t="s">
        <v>30</v>
      </c>
      <c r="O397" s="25">
        <v>42042</v>
      </c>
      <c r="P397" t="s">
        <v>204</v>
      </c>
      <c r="Q397" t="s">
        <v>24</v>
      </c>
      <c r="R397" t="s">
        <v>54</v>
      </c>
      <c r="S397" t="s">
        <v>828</v>
      </c>
      <c r="T397">
        <v>14.81</v>
      </c>
      <c r="U397">
        <f>T397*F397</f>
        <v>1169.99</v>
      </c>
      <c r="V397">
        <v>7.4050000000000002</v>
      </c>
      <c r="W397">
        <v>13.32</v>
      </c>
      <c r="X397">
        <f>U397-(F397*V397)-W397</f>
        <v>571.67499999999995</v>
      </c>
    </row>
    <row r="398" spans="1:24" ht="12.75" customHeight="1" x14ac:dyDescent="0.2">
      <c r="A398">
        <v>6289</v>
      </c>
      <c r="B398">
        <v>44517</v>
      </c>
      <c r="C398" t="s">
        <v>51</v>
      </c>
      <c r="D398">
        <v>699</v>
      </c>
      <c r="E398" t="s">
        <v>88</v>
      </c>
      <c r="F398">
        <v>5</v>
      </c>
      <c r="G398" t="s">
        <v>830</v>
      </c>
      <c r="H398" t="s">
        <v>28</v>
      </c>
      <c r="I398" t="s">
        <v>29</v>
      </c>
      <c r="J398">
        <v>90041</v>
      </c>
      <c r="K398" s="25">
        <v>42118</v>
      </c>
      <c r="L398" t="s">
        <v>44</v>
      </c>
      <c r="M398" t="s">
        <v>109</v>
      </c>
      <c r="N398" t="s">
        <v>40</v>
      </c>
      <c r="O398" s="25">
        <v>42117</v>
      </c>
      <c r="P398" t="s">
        <v>658</v>
      </c>
      <c r="Q398" t="s">
        <v>24</v>
      </c>
      <c r="R398" t="s">
        <v>54</v>
      </c>
      <c r="S398" t="s">
        <v>831</v>
      </c>
      <c r="T398">
        <v>5.28</v>
      </c>
      <c r="U398">
        <f>T398*F398</f>
        <v>26.400000000000002</v>
      </c>
      <c r="V398">
        <v>2.64</v>
      </c>
      <c r="W398">
        <v>5.61</v>
      </c>
      <c r="X398">
        <f>U398-(F398*V398)-W398</f>
        <v>7.5900000000000007</v>
      </c>
    </row>
    <row r="399" spans="1:24" ht="12.75" customHeight="1" x14ac:dyDescent="0.2">
      <c r="A399">
        <v>7733</v>
      </c>
      <c r="B399">
        <v>55392</v>
      </c>
      <c r="C399" t="s">
        <v>42</v>
      </c>
      <c r="D399">
        <v>699</v>
      </c>
      <c r="E399" t="s">
        <v>25</v>
      </c>
      <c r="F399">
        <v>30</v>
      </c>
      <c r="G399" t="s">
        <v>830</v>
      </c>
      <c r="H399" t="s">
        <v>28</v>
      </c>
      <c r="I399" t="s">
        <v>29</v>
      </c>
      <c r="J399">
        <v>90041</v>
      </c>
      <c r="K399" s="25">
        <v>42162</v>
      </c>
      <c r="L399" t="s">
        <v>44</v>
      </c>
      <c r="M399" t="s">
        <v>109</v>
      </c>
      <c r="N399" t="s">
        <v>40</v>
      </c>
      <c r="O399" s="25">
        <v>42161</v>
      </c>
      <c r="P399" t="s">
        <v>658</v>
      </c>
      <c r="Q399" t="s">
        <v>24</v>
      </c>
      <c r="R399" t="s">
        <v>26</v>
      </c>
      <c r="S399" t="s">
        <v>832</v>
      </c>
      <c r="T399">
        <v>6.47</v>
      </c>
      <c r="U399">
        <f>T399*F399</f>
        <v>194.1</v>
      </c>
      <c r="V399">
        <v>3.2349999999999999</v>
      </c>
      <c r="W399">
        <v>1.22</v>
      </c>
      <c r="X399">
        <f>U399-(F399*V399)-W399</f>
        <v>95.83</v>
      </c>
    </row>
    <row r="400" spans="1:24" ht="12.75" customHeight="1" x14ac:dyDescent="0.2">
      <c r="A400">
        <v>7734</v>
      </c>
      <c r="B400">
        <v>55392</v>
      </c>
      <c r="C400" t="s">
        <v>42</v>
      </c>
      <c r="D400">
        <v>699</v>
      </c>
      <c r="E400" t="s">
        <v>25</v>
      </c>
      <c r="F400">
        <v>59</v>
      </c>
      <c r="G400" t="s">
        <v>830</v>
      </c>
      <c r="H400" t="s">
        <v>28</v>
      </c>
      <c r="I400" t="s">
        <v>29</v>
      </c>
      <c r="J400">
        <v>90041</v>
      </c>
      <c r="K400" s="25">
        <v>42163</v>
      </c>
      <c r="L400" t="s">
        <v>44</v>
      </c>
      <c r="M400" t="s">
        <v>109</v>
      </c>
      <c r="N400" t="s">
        <v>40</v>
      </c>
      <c r="O400" s="25">
        <v>42161</v>
      </c>
      <c r="P400" t="s">
        <v>658</v>
      </c>
      <c r="Q400" t="s">
        <v>24</v>
      </c>
      <c r="R400" t="s">
        <v>26</v>
      </c>
      <c r="S400" t="s">
        <v>27</v>
      </c>
      <c r="T400">
        <v>2.84</v>
      </c>
      <c r="U400">
        <f>T400*F400</f>
        <v>167.56</v>
      </c>
      <c r="V400">
        <v>1.42</v>
      </c>
      <c r="W400">
        <v>0.93</v>
      </c>
      <c r="X400">
        <f>U400-(F400*V400)-W400</f>
        <v>82.85</v>
      </c>
    </row>
    <row r="401" spans="1:24" ht="12.75" customHeight="1" x14ac:dyDescent="0.2">
      <c r="A401">
        <v>5140</v>
      </c>
      <c r="B401">
        <v>36647</v>
      </c>
      <c r="C401" t="s">
        <v>20</v>
      </c>
      <c r="D401">
        <v>699</v>
      </c>
      <c r="E401" t="s">
        <v>61</v>
      </c>
      <c r="F401">
        <v>32</v>
      </c>
      <c r="G401" t="s">
        <v>830</v>
      </c>
      <c r="H401" t="s">
        <v>28</v>
      </c>
      <c r="I401" t="s">
        <v>29</v>
      </c>
      <c r="J401">
        <v>90041</v>
      </c>
      <c r="K401" s="25">
        <v>42186</v>
      </c>
      <c r="L401" t="s">
        <v>44</v>
      </c>
      <c r="M401" t="s">
        <v>109</v>
      </c>
      <c r="N401" t="s">
        <v>40</v>
      </c>
      <c r="O401" s="25">
        <v>42185</v>
      </c>
      <c r="P401" t="s">
        <v>658</v>
      </c>
      <c r="Q401" t="s">
        <v>24</v>
      </c>
      <c r="R401" t="s">
        <v>26</v>
      </c>
      <c r="S401" t="s">
        <v>833</v>
      </c>
      <c r="T401">
        <v>7.89</v>
      </c>
      <c r="U401">
        <f>T401*F401</f>
        <v>252.48</v>
      </c>
      <c r="V401">
        <v>3.9449999999999998</v>
      </c>
      <c r="W401">
        <v>2.82</v>
      </c>
      <c r="X401">
        <f>U401-(F401*V401)-W401</f>
        <v>123.42</v>
      </c>
    </row>
    <row r="402" spans="1:24" ht="12.75" customHeight="1" x14ac:dyDescent="0.2">
      <c r="A402">
        <v>5141</v>
      </c>
      <c r="B402">
        <v>36647</v>
      </c>
      <c r="C402" t="s">
        <v>20</v>
      </c>
      <c r="D402">
        <v>699</v>
      </c>
      <c r="E402" t="s">
        <v>169</v>
      </c>
      <c r="F402">
        <v>24</v>
      </c>
      <c r="G402" t="s">
        <v>830</v>
      </c>
      <c r="H402" t="s">
        <v>28</v>
      </c>
      <c r="I402" t="s">
        <v>29</v>
      </c>
      <c r="J402">
        <v>90041</v>
      </c>
      <c r="K402" s="25">
        <v>42186</v>
      </c>
      <c r="L402" t="s">
        <v>44</v>
      </c>
      <c r="M402" t="s">
        <v>109</v>
      </c>
      <c r="N402" t="s">
        <v>40</v>
      </c>
      <c r="O402" s="25">
        <v>42185</v>
      </c>
      <c r="P402" t="s">
        <v>658</v>
      </c>
      <c r="Q402" t="s">
        <v>24</v>
      </c>
      <c r="R402" t="s">
        <v>26</v>
      </c>
      <c r="S402" t="s">
        <v>834</v>
      </c>
      <c r="T402">
        <v>3.68</v>
      </c>
      <c r="U402">
        <f>T402*F402</f>
        <v>88.320000000000007</v>
      </c>
      <c r="V402">
        <v>1.84</v>
      </c>
      <c r="W402">
        <v>1.32</v>
      </c>
      <c r="X402">
        <f>U402-(F402*V402)-W402</f>
        <v>42.84</v>
      </c>
    </row>
    <row r="403" spans="1:24" ht="12.75" customHeight="1" x14ac:dyDescent="0.2">
      <c r="A403">
        <v>5142</v>
      </c>
      <c r="B403">
        <v>36647</v>
      </c>
      <c r="C403" t="s">
        <v>20</v>
      </c>
      <c r="D403">
        <v>699</v>
      </c>
      <c r="E403" t="s">
        <v>136</v>
      </c>
      <c r="F403">
        <v>27</v>
      </c>
      <c r="G403" t="s">
        <v>830</v>
      </c>
      <c r="H403" t="s">
        <v>28</v>
      </c>
      <c r="I403" t="s">
        <v>29</v>
      </c>
      <c r="J403">
        <v>90041</v>
      </c>
      <c r="K403" s="25">
        <v>42188</v>
      </c>
      <c r="L403" t="s">
        <v>44</v>
      </c>
      <c r="M403" t="s">
        <v>109</v>
      </c>
      <c r="N403" t="s">
        <v>40</v>
      </c>
      <c r="O403" s="25">
        <v>42185</v>
      </c>
      <c r="P403" t="s">
        <v>658</v>
      </c>
      <c r="Q403" t="s">
        <v>24</v>
      </c>
      <c r="R403" t="s">
        <v>54</v>
      </c>
      <c r="S403" t="s">
        <v>505</v>
      </c>
      <c r="T403">
        <v>9.7100000000000009</v>
      </c>
      <c r="U403">
        <f>T403*F403</f>
        <v>262.17</v>
      </c>
      <c r="V403">
        <v>4.8550000000000004</v>
      </c>
      <c r="W403">
        <v>9.4499999999999993</v>
      </c>
      <c r="X403">
        <f>U403-(F403*V403)-W403</f>
        <v>121.63500000000001</v>
      </c>
    </row>
    <row r="404" spans="1:24" ht="12.75" customHeight="1" x14ac:dyDescent="0.2">
      <c r="A404">
        <v>4556</v>
      </c>
      <c r="B404">
        <v>32420</v>
      </c>
      <c r="C404" t="s">
        <v>51</v>
      </c>
      <c r="D404">
        <v>699</v>
      </c>
      <c r="E404" t="s">
        <v>175</v>
      </c>
      <c r="F404">
        <v>42</v>
      </c>
      <c r="G404" t="s">
        <v>830</v>
      </c>
      <c r="H404" t="s">
        <v>28</v>
      </c>
      <c r="I404" t="s">
        <v>29</v>
      </c>
      <c r="J404">
        <v>90041</v>
      </c>
      <c r="K404" s="25">
        <v>42035</v>
      </c>
      <c r="L404" t="s">
        <v>44</v>
      </c>
      <c r="M404" t="s">
        <v>109</v>
      </c>
      <c r="N404" t="s">
        <v>40</v>
      </c>
      <c r="O404" s="25">
        <v>42033</v>
      </c>
      <c r="P404" t="s">
        <v>658</v>
      </c>
      <c r="Q404" t="s">
        <v>72</v>
      </c>
      <c r="R404" t="s">
        <v>46</v>
      </c>
      <c r="S404" t="s">
        <v>835</v>
      </c>
      <c r="T404">
        <v>5.0199999999999996</v>
      </c>
      <c r="U404">
        <f>T404*F404</f>
        <v>210.83999999999997</v>
      </c>
      <c r="V404">
        <v>3.0119999999999996</v>
      </c>
      <c r="W404">
        <v>5.14</v>
      </c>
      <c r="X404">
        <f>U404-(F404*V404)-W404</f>
        <v>79.195999999999998</v>
      </c>
    </row>
    <row r="405" spans="1:24" ht="12.75" customHeight="1" x14ac:dyDescent="0.2">
      <c r="A405">
        <v>4557</v>
      </c>
      <c r="B405">
        <v>32420</v>
      </c>
      <c r="C405" t="s">
        <v>51</v>
      </c>
      <c r="D405">
        <v>699</v>
      </c>
      <c r="E405" t="s">
        <v>37</v>
      </c>
      <c r="F405">
        <v>23</v>
      </c>
      <c r="G405" t="s">
        <v>830</v>
      </c>
      <c r="H405" t="s">
        <v>28</v>
      </c>
      <c r="I405" t="s">
        <v>29</v>
      </c>
      <c r="J405">
        <v>90041</v>
      </c>
      <c r="K405" s="25">
        <v>42035</v>
      </c>
      <c r="L405" t="s">
        <v>34</v>
      </c>
      <c r="M405" t="s">
        <v>109</v>
      </c>
      <c r="N405" t="s">
        <v>40</v>
      </c>
      <c r="O405" s="25">
        <v>42033</v>
      </c>
      <c r="P405" t="s">
        <v>658</v>
      </c>
      <c r="Q405" t="s">
        <v>36</v>
      </c>
      <c r="R405" t="s">
        <v>38</v>
      </c>
      <c r="S405" t="s">
        <v>665</v>
      </c>
      <c r="T405">
        <v>280.98</v>
      </c>
      <c r="U405">
        <f>T405*F405</f>
        <v>6462.5400000000009</v>
      </c>
      <c r="V405">
        <v>140.49</v>
      </c>
      <c r="W405">
        <v>57</v>
      </c>
      <c r="X405">
        <f>U405-(F405*V405)-W405</f>
        <v>3174.2700000000004</v>
      </c>
    </row>
    <row r="406" spans="1:24" ht="12.75" customHeight="1" x14ac:dyDescent="0.2">
      <c r="A406">
        <v>448</v>
      </c>
      <c r="B406">
        <v>3042</v>
      </c>
      <c r="C406" t="s">
        <v>51</v>
      </c>
      <c r="D406">
        <v>699</v>
      </c>
      <c r="E406" t="s">
        <v>25</v>
      </c>
      <c r="F406">
        <v>88</v>
      </c>
      <c r="G406" t="s">
        <v>830</v>
      </c>
      <c r="H406" t="s">
        <v>28</v>
      </c>
      <c r="I406" t="s">
        <v>29</v>
      </c>
      <c r="J406">
        <v>90041</v>
      </c>
      <c r="K406" s="25">
        <v>42145</v>
      </c>
      <c r="L406" t="s">
        <v>44</v>
      </c>
      <c r="M406" t="s">
        <v>109</v>
      </c>
      <c r="N406" t="s">
        <v>40</v>
      </c>
      <c r="O406" s="25">
        <v>42144</v>
      </c>
      <c r="P406" t="s">
        <v>658</v>
      </c>
      <c r="Q406" t="s">
        <v>24</v>
      </c>
      <c r="R406" t="s">
        <v>26</v>
      </c>
      <c r="S406" t="s">
        <v>197</v>
      </c>
      <c r="T406">
        <v>4.26</v>
      </c>
      <c r="U406">
        <f>T406*F406</f>
        <v>374.88</v>
      </c>
      <c r="V406">
        <v>2.13</v>
      </c>
      <c r="W406">
        <v>1.2</v>
      </c>
      <c r="X406">
        <f>U406-(F406*V406)-W406</f>
        <v>186.24</v>
      </c>
    </row>
    <row r="407" spans="1:24" ht="12.75" customHeight="1" x14ac:dyDescent="0.2">
      <c r="A407">
        <v>18448</v>
      </c>
      <c r="B407">
        <v>87980</v>
      </c>
      <c r="C407" t="s">
        <v>51</v>
      </c>
      <c r="D407">
        <v>700</v>
      </c>
      <c r="E407" t="s">
        <v>25</v>
      </c>
      <c r="F407">
        <v>22</v>
      </c>
      <c r="G407" t="s">
        <v>836</v>
      </c>
      <c r="H407" t="s">
        <v>28</v>
      </c>
      <c r="I407" t="s">
        <v>29</v>
      </c>
      <c r="J407">
        <v>93454</v>
      </c>
      <c r="K407" s="25">
        <v>42145</v>
      </c>
      <c r="L407" t="s">
        <v>44</v>
      </c>
      <c r="M407" t="s">
        <v>109</v>
      </c>
      <c r="N407" t="s">
        <v>40</v>
      </c>
      <c r="O407" s="25">
        <v>42144</v>
      </c>
      <c r="P407" t="s">
        <v>751</v>
      </c>
      <c r="Q407" t="s">
        <v>24</v>
      </c>
      <c r="R407" t="s">
        <v>26</v>
      </c>
      <c r="S407" t="s">
        <v>197</v>
      </c>
      <c r="T407">
        <v>4.26</v>
      </c>
      <c r="U407">
        <f>T407*F407</f>
        <v>93.72</v>
      </c>
      <c r="V407">
        <v>2.13</v>
      </c>
      <c r="W407">
        <v>1.2</v>
      </c>
      <c r="X407">
        <f>U407-(F407*V407)-W407</f>
        <v>45.66</v>
      </c>
    </row>
    <row r="408" spans="1:24" ht="12.75" customHeight="1" x14ac:dyDescent="0.2">
      <c r="A408">
        <v>24289</v>
      </c>
      <c r="B408">
        <v>87977</v>
      </c>
      <c r="C408" t="s">
        <v>51</v>
      </c>
      <c r="D408">
        <v>702</v>
      </c>
      <c r="E408" t="s">
        <v>88</v>
      </c>
      <c r="F408">
        <v>1</v>
      </c>
      <c r="G408" t="s">
        <v>837</v>
      </c>
      <c r="H408" t="s">
        <v>28</v>
      </c>
      <c r="I408" t="s">
        <v>29</v>
      </c>
      <c r="J408">
        <v>95404</v>
      </c>
      <c r="K408" s="25">
        <v>42118</v>
      </c>
      <c r="L408" t="s">
        <v>44</v>
      </c>
      <c r="M408" t="s">
        <v>109</v>
      </c>
      <c r="N408" t="s">
        <v>40</v>
      </c>
      <c r="O408" s="25">
        <v>42117</v>
      </c>
      <c r="P408" t="s">
        <v>838</v>
      </c>
      <c r="Q408" t="s">
        <v>24</v>
      </c>
      <c r="R408" t="s">
        <v>54</v>
      </c>
      <c r="S408" t="s">
        <v>831</v>
      </c>
      <c r="T408">
        <v>5.28</v>
      </c>
      <c r="U408">
        <f>T408*F408</f>
        <v>5.28</v>
      </c>
      <c r="V408">
        <v>2.64</v>
      </c>
      <c r="W408">
        <v>5.61</v>
      </c>
      <c r="X408">
        <f>U408-(F408*V408)-W408</f>
        <v>-2.97</v>
      </c>
    </row>
    <row r="409" spans="1:24" ht="12.75" customHeight="1" x14ac:dyDescent="0.2">
      <c r="A409">
        <v>23140</v>
      </c>
      <c r="B409">
        <v>87979</v>
      </c>
      <c r="C409" t="s">
        <v>20</v>
      </c>
      <c r="D409">
        <v>702</v>
      </c>
      <c r="E409" t="s">
        <v>61</v>
      </c>
      <c r="F409">
        <v>8</v>
      </c>
      <c r="G409" t="s">
        <v>837</v>
      </c>
      <c r="H409" t="s">
        <v>28</v>
      </c>
      <c r="I409" t="s">
        <v>29</v>
      </c>
      <c r="J409">
        <v>95404</v>
      </c>
      <c r="K409" s="25">
        <v>42186</v>
      </c>
      <c r="L409" t="s">
        <v>44</v>
      </c>
      <c r="M409" t="s">
        <v>109</v>
      </c>
      <c r="N409" t="s">
        <v>40</v>
      </c>
      <c r="O409" s="25">
        <v>42185</v>
      </c>
      <c r="P409" t="s">
        <v>838</v>
      </c>
      <c r="Q409" t="s">
        <v>24</v>
      </c>
      <c r="R409" t="s">
        <v>26</v>
      </c>
      <c r="S409" t="s">
        <v>833</v>
      </c>
      <c r="T409">
        <v>7.89</v>
      </c>
      <c r="U409">
        <f>T409*F409</f>
        <v>63.12</v>
      </c>
      <c r="V409">
        <v>3.9449999999999998</v>
      </c>
      <c r="W409">
        <v>2.82</v>
      </c>
      <c r="X409">
        <f>U409-(F409*V409)-W409</f>
        <v>28.74</v>
      </c>
    </row>
    <row r="410" spans="1:24" ht="12.75" customHeight="1" x14ac:dyDescent="0.2">
      <c r="A410">
        <v>23141</v>
      </c>
      <c r="B410">
        <v>87979</v>
      </c>
      <c r="C410" t="s">
        <v>20</v>
      </c>
      <c r="D410">
        <v>702</v>
      </c>
      <c r="E410" t="s">
        <v>169</v>
      </c>
      <c r="F410">
        <v>6</v>
      </c>
      <c r="G410" t="s">
        <v>837</v>
      </c>
      <c r="H410" t="s">
        <v>28</v>
      </c>
      <c r="I410" t="s">
        <v>29</v>
      </c>
      <c r="J410">
        <v>95404</v>
      </c>
      <c r="K410" s="25">
        <v>42186</v>
      </c>
      <c r="L410" t="s">
        <v>44</v>
      </c>
      <c r="M410" t="s">
        <v>109</v>
      </c>
      <c r="N410" t="s">
        <v>40</v>
      </c>
      <c r="O410" s="25">
        <v>42185</v>
      </c>
      <c r="P410" t="s">
        <v>838</v>
      </c>
      <c r="Q410" t="s">
        <v>24</v>
      </c>
      <c r="R410" t="s">
        <v>26</v>
      </c>
      <c r="S410" t="s">
        <v>834</v>
      </c>
      <c r="T410">
        <v>3.68</v>
      </c>
      <c r="U410">
        <f>T410*F410</f>
        <v>22.080000000000002</v>
      </c>
      <c r="V410">
        <v>1.84</v>
      </c>
      <c r="W410">
        <v>1.32</v>
      </c>
      <c r="X410">
        <f>U410-(F410*V410)-W410</f>
        <v>9.7200000000000006</v>
      </c>
    </row>
    <row r="411" spans="1:24" ht="12.75" customHeight="1" x14ac:dyDescent="0.2">
      <c r="A411">
        <v>23142</v>
      </c>
      <c r="B411">
        <v>87979</v>
      </c>
      <c r="C411" t="s">
        <v>20</v>
      </c>
      <c r="D411">
        <v>702</v>
      </c>
      <c r="E411" t="s">
        <v>136</v>
      </c>
      <c r="F411">
        <v>7</v>
      </c>
      <c r="G411" t="s">
        <v>837</v>
      </c>
      <c r="H411" t="s">
        <v>28</v>
      </c>
      <c r="I411" t="s">
        <v>29</v>
      </c>
      <c r="J411">
        <v>95404</v>
      </c>
      <c r="K411" s="25">
        <v>42188</v>
      </c>
      <c r="L411" t="s">
        <v>44</v>
      </c>
      <c r="M411" t="s">
        <v>109</v>
      </c>
      <c r="N411" t="s">
        <v>40</v>
      </c>
      <c r="O411" s="25">
        <v>42185</v>
      </c>
      <c r="P411" t="s">
        <v>838</v>
      </c>
      <c r="Q411" t="s">
        <v>24</v>
      </c>
      <c r="R411" t="s">
        <v>54</v>
      </c>
      <c r="S411" t="s">
        <v>505</v>
      </c>
      <c r="T411">
        <v>9.7100000000000009</v>
      </c>
      <c r="U411">
        <f>T411*F411</f>
        <v>67.97</v>
      </c>
      <c r="V411">
        <v>4.8550000000000004</v>
      </c>
      <c r="W411">
        <v>9.4499999999999993</v>
      </c>
      <c r="X411">
        <f>U411-(F411*V411)-W411</f>
        <v>24.535</v>
      </c>
    </row>
    <row r="412" spans="1:24" ht="12.75" customHeight="1" x14ac:dyDescent="0.2">
      <c r="A412">
        <v>25734</v>
      </c>
      <c r="B412">
        <v>87978</v>
      </c>
      <c r="C412" t="s">
        <v>42</v>
      </c>
      <c r="D412">
        <v>711</v>
      </c>
      <c r="E412" t="s">
        <v>25</v>
      </c>
      <c r="F412">
        <v>15</v>
      </c>
      <c r="G412" t="s">
        <v>839</v>
      </c>
      <c r="H412" t="s">
        <v>28</v>
      </c>
      <c r="I412" t="s">
        <v>48</v>
      </c>
      <c r="J412">
        <v>2152</v>
      </c>
      <c r="K412" s="25">
        <v>42163</v>
      </c>
      <c r="L412" t="s">
        <v>44</v>
      </c>
      <c r="M412" t="s">
        <v>109</v>
      </c>
      <c r="N412" t="s">
        <v>188</v>
      </c>
      <c r="O412" s="25">
        <v>42161</v>
      </c>
      <c r="P412" t="s">
        <v>840</v>
      </c>
      <c r="Q412" t="s">
        <v>24</v>
      </c>
      <c r="R412" t="s">
        <v>26</v>
      </c>
      <c r="S412" t="s">
        <v>27</v>
      </c>
      <c r="T412">
        <v>2.84</v>
      </c>
      <c r="U412">
        <f>T412*F412</f>
        <v>42.599999999999994</v>
      </c>
      <c r="V412">
        <v>1.42</v>
      </c>
      <c r="W412">
        <v>0.93</v>
      </c>
      <c r="X412">
        <f>U412-(F412*V412)-W412</f>
        <v>20.369999999999997</v>
      </c>
    </row>
    <row r="413" spans="1:24" ht="12.75" customHeight="1" x14ac:dyDescent="0.2">
      <c r="A413">
        <v>20789</v>
      </c>
      <c r="B413">
        <v>89344</v>
      </c>
      <c r="C413" t="s">
        <v>32</v>
      </c>
      <c r="D413">
        <v>719</v>
      </c>
      <c r="E413" t="s">
        <v>175</v>
      </c>
      <c r="F413">
        <v>14</v>
      </c>
      <c r="G413" t="s">
        <v>841</v>
      </c>
      <c r="H413" t="s">
        <v>28</v>
      </c>
      <c r="I413" t="s">
        <v>29</v>
      </c>
      <c r="J413">
        <v>89041</v>
      </c>
      <c r="K413" s="25">
        <v>42065</v>
      </c>
      <c r="L413" t="s">
        <v>44</v>
      </c>
      <c r="M413" t="s">
        <v>23</v>
      </c>
      <c r="N413" t="s">
        <v>528</v>
      </c>
      <c r="O413" s="25">
        <v>42063</v>
      </c>
      <c r="P413" t="s">
        <v>843</v>
      </c>
      <c r="Q413" t="s">
        <v>72</v>
      </c>
      <c r="R413" t="s">
        <v>46</v>
      </c>
      <c r="S413" t="s">
        <v>842</v>
      </c>
      <c r="T413">
        <v>8.5</v>
      </c>
      <c r="U413">
        <f>T413*F413</f>
        <v>119</v>
      </c>
      <c r="V413">
        <v>5.0999999999999996</v>
      </c>
      <c r="W413">
        <v>1.99</v>
      </c>
      <c r="X413">
        <f>U413-(F413*V413)-W413</f>
        <v>45.610000000000007</v>
      </c>
    </row>
    <row r="414" spans="1:24" ht="12.75" customHeight="1" x14ac:dyDescent="0.2">
      <c r="A414">
        <v>20790</v>
      </c>
      <c r="B414">
        <v>89344</v>
      </c>
      <c r="C414" t="s">
        <v>32</v>
      </c>
      <c r="D414">
        <v>719</v>
      </c>
      <c r="E414" t="s">
        <v>136</v>
      </c>
      <c r="F414">
        <v>2</v>
      </c>
      <c r="G414" t="s">
        <v>841</v>
      </c>
      <c r="H414" t="s">
        <v>28</v>
      </c>
      <c r="I414" t="s">
        <v>29</v>
      </c>
      <c r="J414">
        <v>89041</v>
      </c>
      <c r="K414" s="25">
        <v>42065</v>
      </c>
      <c r="L414" t="s">
        <v>44</v>
      </c>
      <c r="M414" t="s">
        <v>23</v>
      </c>
      <c r="N414" t="s">
        <v>528</v>
      </c>
      <c r="O414" s="25">
        <v>42063</v>
      </c>
      <c r="P414" t="s">
        <v>843</v>
      </c>
      <c r="Q414" t="s">
        <v>24</v>
      </c>
      <c r="R414" t="s">
        <v>54</v>
      </c>
      <c r="S414" t="s">
        <v>844</v>
      </c>
      <c r="T414">
        <v>95.43</v>
      </c>
      <c r="U414">
        <f>T414*F414</f>
        <v>190.86</v>
      </c>
      <c r="V414">
        <v>47.715000000000003</v>
      </c>
      <c r="W414">
        <v>19.989999999999998</v>
      </c>
      <c r="X414">
        <f>U414-(F414*V414)-W414</f>
        <v>75.440000000000012</v>
      </c>
    </row>
    <row r="415" spans="1:24" ht="12.75" customHeight="1" x14ac:dyDescent="0.2">
      <c r="A415">
        <v>20633</v>
      </c>
      <c r="B415">
        <v>91053</v>
      </c>
      <c r="C415" t="s">
        <v>32</v>
      </c>
      <c r="D415">
        <v>721</v>
      </c>
      <c r="E415" t="s">
        <v>45</v>
      </c>
      <c r="F415">
        <v>6</v>
      </c>
      <c r="G415" t="s">
        <v>845</v>
      </c>
      <c r="H415" t="s">
        <v>28</v>
      </c>
      <c r="I415" t="s">
        <v>56</v>
      </c>
      <c r="J415">
        <v>46041</v>
      </c>
      <c r="K415" s="25">
        <v>42180</v>
      </c>
      <c r="L415" t="s">
        <v>44</v>
      </c>
      <c r="M415" t="s">
        <v>23</v>
      </c>
      <c r="N415" t="s">
        <v>698</v>
      </c>
      <c r="O415" s="25">
        <v>42179</v>
      </c>
      <c r="P415" t="s">
        <v>847</v>
      </c>
      <c r="Q415" t="s">
        <v>36</v>
      </c>
      <c r="R415" t="s">
        <v>54</v>
      </c>
      <c r="S415" t="s">
        <v>846</v>
      </c>
      <c r="T415">
        <v>10.64</v>
      </c>
      <c r="U415">
        <f>T415*F415</f>
        <v>63.84</v>
      </c>
      <c r="V415">
        <v>5.32</v>
      </c>
      <c r="W415">
        <v>5.16</v>
      </c>
      <c r="X415">
        <f>U415-(F415*V415)-W415</f>
        <v>26.76</v>
      </c>
    </row>
    <row r="416" spans="1:24" ht="12.75" customHeight="1" x14ac:dyDescent="0.2">
      <c r="A416">
        <v>20634</v>
      </c>
      <c r="B416">
        <v>91053</v>
      </c>
      <c r="C416" t="s">
        <v>32</v>
      </c>
      <c r="D416">
        <v>721</v>
      </c>
      <c r="E416" t="s">
        <v>25</v>
      </c>
      <c r="F416">
        <v>15</v>
      </c>
      <c r="G416" t="s">
        <v>845</v>
      </c>
      <c r="H416" t="s">
        <v>28</v>
      </c>
      <c r="I416" t="s">
        <v>56</v>
      </c>
      <c r="J416">
        <v>46041</v>
      </c>
      <c r="K416" s="25">
        <v>42181</v>
      </c>
      <c r="L416" t="s">
        <v>22</v>
      </c>
      <c r="M416" t="s">
        <v>23</v>
      </c>
      <c r="N416" t="s">
        <v>698</v>
      </c>
      <c r="O416" s="25">
        <v>42179</v>
      </c>
      <c r="P416" t="s">
        <v>847</v>
      </c>
      <c r="Q416" t="s">
        <v>24</v>
      </c>
      <c r="R416" t="s">
        <v>26</v>
      </c>
      <c r="S416" t="s">
        <v>848</v>
      </c>
      <c r="T416">
        <v>2.78</v>
      </c>
      <c r="U416">
        <f>T416*F416</f>
        <v>41.699999999999996</v>
      </c>
      <c r="V416">
        <v>1.39</v>
      </c>
      <c r="W416">
        <v>1.34</v>
      </c>
      <c r="X416">
        <f>U416-(F416*V416)-W416</f>
        <v>19.509999999999998</v>
      </c>
    </row>
    <row r="417" spans="1:24" ht="12.75" customHeight="1" x14ac:dyDescent="0.2">
      <c r="A417">
        <v>24574</v>
      </c>
      <c r="B417">
        <v>91054</v>
      </c>
      <c r="C417" t="s">
        <v>51</v>
      </c>
      <c r="D417">
        <v>721</v>
      </c>
      <c r="E417" t="s">
        <v>88</v>
      </c>
      <c r="F417">
        <v>1</v>
      </c>
      <c r="G417" t="s">
        <v>845</v>
      </c>
      <c r="H417" t="s">
        <v>28</v>
      </c>
      <c r="I417" t="s">
        <v>56</v>
      </c>
      <c r="J417">
        <v>46041</v>
      </c>
      <c r="K417" s="25">
        <v>42107</v>
      </c>
      <c r="L417" t="s">
        <v>44</v>
      </c>
      <c r="M417" t="s">
        <v>23</v>
      </c>
      <c r="N417" t="s">
        <v>698</v>
      </c>
      <c r="O417" s="25">
        <v>42105</v>
      </c>
      <c r="P417" t="s">
        <v>847</v>
      </c>
      <c r="Q417" t="s">
        <v>24</v>
      </c>
      <c r="R417" t="s">
        <v>54</v>
      </c>
      <c r="S417" t="s">
        <v>849</v>
      </c>
      <c r="T417">
        <v>7.28</v>
      </c>
      <c r="U417">
        <f>T417*F417</f>
        <v>7.28</v>
      </c>
      <c r="V417">
        <v>3.64</v>
      </c>
      <c r="W417">
        <v>11.15</v>
      </c>
      <c r="X417">
        <f>U417-(F417*V417)-W417</f>
        <v>-7.51</v>
      </c>
    </row>
    <row r="418" spans="1:24" ht="12.75" customHeight="1" x14ac:dyDescent="0.2">
      <c r="A418">
        <v>19601</v>
      </c>
      <c r="B418">
        <v>90359</v>
      </c>
      <c r="C418" t="s">
        <v>51</v>
      </c>
      <c r="D418">
        <v>724</v>
      </c>
      <c r="E418" t="s">
        <v>73</v>
      </c>
      <c r="F418">
        <v>1</v>
      </c>
      <c r="G418" t="s">
        <v>850</v>
      </c>
      <c r="H418" t="s">
        <v>28</v>
      </c>
      <c r="I418" t="s">
        <v>48</v>
      </c>
      <c r="J418">
        <v>6614</v>
      </c>
      <c r="K418" s="25">
        <v>42079</v>
      </c>
      <c r="L418" t="s">
        <v>44</v>
      </c>
      <c r="M418" t="s">
        <v>109</v>
      </c>
      <c r="N418" t="s">
        <v>223</v>
      </c>
      <c r="O418" s="25">
        <v>42078</v>
      </c>
      <c r="P418" t="s">
        <v>852</v>
      </c>
      <c r="Q418" t="s">
        <v>72</v>
      </c>
      <c r="R418" t="s">
        <v>54</v>
      </c>
      <c r="S418" t="s">
        <v>851</v>
      </c>
      <c r="T418">
        <v>125.99</v>
      </c>
      <c r="U418">
        <f>T418*F418</f>
        <v>125.99</v>
      </c>
      <c r="V418">
        <v>75.593999999999994</v>
      </c>
      <c r="W418">
        <v>8.99</v>
      </c>
      <c r="X418">
        <f>U418-(F418*V418)-W418</f>
        <v>41.405999999999999</v>
      </c>
    </row>
    <row r="419" spans="1:24" ht="12.75" customHeight="1" x14ac:dyDescent="0.2">
      <c r="A419">
        <v>19600</v>
      </c>
      <c r="B419">
        <v>90359</v>
      </c>
      <c r="C419" t="s">
        <v>51</v>
      </c>
      <c r="D419">
        <v>727</v>
      </c>
      <c r="E419" t="s">
        <v>175</v>
      </c>
      <c r="F419">
        <v>4</v>
      </c>
      <c r="G419" t="s">
        <v>853</v>
      </c>
      <c r="H419" t="s">
        <v>28</v>
      </c>
      <c r="I419" t="s">
        <v>48</v>
      </c>
      <c r="J419">
        <v>4240</v>
      </c>
      <c r="K419" s="25">
        <v>42079</v>
      </c>
      <c r="L419" t="s">
        <v>44</v>
      </c>
      <c r="M419" t="s">
        <v>109</v>
      </c>
      <c r="N419" t="s">
        <v>183</v>
      </c>
      <c r="O419" s="25">
        <v>42078</v>
      </c>
      <c r="P419" t="s">
        <v>471</v>
      </c>
      <c r="Q419" t="s">
        <v>72</v>
      </c>
      <c r="R419" t="s">
        <v>54</v>
      </c>
      <c r="S419" t="s">
        <v>176</v>
      </c>
      <c r="T419">
        <v>17.98</v>
      </c>
      <c r="U419">
        <f>T419*F419</f>
        <v>71.92</v>
      </c>
      <c r="V419">
        <v>10.788</v>
      </c>
      <c r="W419">
        <v>4</v>
      </c>
      <c r="X419">
        <f>U419-(F419*V419)-W419</f>
        <v>24.768000000000001</v>
      </c>
    </row>
    <row r="420" spans="1:24" ht="12.75" customHeight="1" x14ac:dyDescent="0.2">
      <c r="A420">
        <v>23436</v>
      </c>
      <c r="B420">
        <v>90362</v>
      </c>
      <c r="C420" t="s">
        <v>20</v>
      </c>
      <c r="D420">
        <v>731</v>
      </c>
      <c r="E420" t="s">
        <v>136</v>
      </c>
      <c r="F420">
        <v>12</v>
      </c>
      <c r="G420" t="s">
        <v>854</v>
      </c>
      <c r="H420" t="s">
        <v>28</v>
      </c>
      <c r="I420" t="s">
        <v>48</v>
      </c>
      <c r="J420">
        <v>1803</v>
      </c>
      <c r="K420" s="25">
        <v>42121</v>
      </c>
      <c r="L420" t="s">
        <v>44</v>
      </c>
      <c r="M420" t="s">
        <v>109</v>
      </c>
      <c r="N420" t="s">
        <v>188</v>
      </c>
      <c r="O420" s="25">
        <v>42120</v>
      </c>
      <c r="P420" t="s">
        <v>145</v>
      </c>
      <c r="Q420" t="s">
        <v>24</v>
      </c>
      <c r="R420" t="s">
        <v>231</v>
      </c>
      <c r="S420" t="s">
        <v>855</v>
      </c>
      <c r="T420">
        <v>101.41</v>
      </c>
      <c r="U420">
        <f>T420*F420</f>
        <v>1216.92</v>
      </c>
      <c r="V420">
        <v>50.704999999999998</v>
      </c>
      <c r="W420">
        <v>35</v>
      </c>
      <c r="X420">
        <f>U420-(F420*V420)-W420</f>
        <v>573.46</v>
      </c>
    </row>
    <row r="421" spans="1:24" ht="12.75" customHeight="1" x14ac:dyDescent="0.2">
      <c r="A421">
        <v>21950</v>
      </c>
      <c r="B421">
        <v>90361</v>
      </c>
      <c r="C421" t="s">
        <v>32</v>
      </c>
      <c r="D421">
        <v>736</v>
      </c>
      <c r="E421" t="s">
        <v>37</v>
      </c>
      <c r="F421">
        <v>6</v>
      </c>
      <c r="G421" t="s">
        <v>856</v>
      </c>
      <c r="H421" t="s">
        <v>28</v>
      </c>
      <c r="I421" t="s">
        <v>48</v>
      </c>
      <c r="J421">
        <v>3079</v>
      </c>
      <c r="K421" s="25">
        <v>42172</v>
      </c>
      <c r="L421" t="s">
        <v>34</v>
      </c>
      <c r="M421" t="s">
        <v>109</v>
      </c>
      <c r="N421" t="s">
        <v>192</v>
      </c>
      <c r="O421" s="25">
        <v>42170</v>
      </c>
      <c r="P421" t="s">
        <v>133</v>
      </c>
      <c r="Q421" t="s">
        <v>36</v>
      </c>
      <c r="R421" t="s">
        <v>38</v>
      </c>
      <c r="S421" t="s">
        <v>857</v>
      </c>
      <c r="T421">
        <v>350.98</v>
      </c>
      <c r="U421">
        <f>T421*F421</f>
        <v>2105.88</v>
      </c>
      <c r="V421">
        <v>175.49</v>
      </c>
      <c r="W421">
        <v>30</v>
      </c>
      <c r="X421">
        <f>U421-(F421*V421)-W421</f>
        <v>1022.94</v>
      </c>
    </row>
    <row r="422" spans="1:24" ht="12.75" customHeight="1" x14ac:dyDescent="0.2">
      <c r="A422">
        <v>23613</v>
      </c>
      <c r="B422">
        <v>90360</v>
      </c>
      <c r="C422" t="s">
        <v>101</v>
      </c>
      <c r="D422">
        <v>737</v>
      </c>
      <c r="E422" t="s">
        <v>88</v>
      </c>
      <c r="F422">
        <v>12</v>
      </c>
      <c r="G422" t="s">
        <v>858</v>
      </c>
      <c r="H422" t="s">
        <v>28</v>
      </c>
      <c r="I422" t="s">
        <v>48</v>
      </c>
      <c r="J422">
        <v>7003</v>
      </c>
      <c r="K422" s="25">
        <v>42169</v>
      </c>
      <c r="L422" t="s">
        <v>44</v>
      </c>
      <c r="M422" t="s">
        <v>109</v>
      </c>
      <c r="N422" t="s">
        <v>49</v>
      </c>
      <c r="O422" s="25">
        <v>42162</v>
      </c>
      <c r="P422" t="s">
        <v>860</v>
      </c>
      <c r="Q422" t="s">
        <v>24</v>
      </c>
      <c r="R422" t="s">
        <v>54</v>
      </c>
      <c r="S422" t="s">
        <v>859</v>
      </c>
      <c r="T422">
        <v>48.04</v>
      </c>
      <c r="U422">
        <f>T422*F422</f>
        <v>576.48</v>
      </c>
      <c r="V422">
        <v>24.02</v>
      </c>
      <c r="W422">
        <v>5.79</v>
      </c>
      <c r="X422">
        <f>U422-(F422*V422)-W422</f>
        <v>282.45</v>
      </c>
    </row>
    <row r="423" spans="1:24" ht="12.75" customHeight="1" x14ac:dyDescent="0.2">
      <c r="A423">
        <v>21949</v>
      </c>
      <c r="B423">
        <v>90361</v>
      </c>
      <c r="C423" t="s">
        <v>32</v>
      </c>
      <c r="D423">
        <v>738</v>
      </c>
      <c r="E423" t="s">
        <v>186</v>
      </c>
      <c r="F423">
        <v>4</v>
      </c>
      <c r="G423" t="s">
        <v>861</v>
      </c>
      <c r="H423" t="s">
        <v>28</v>
      </c>
      <c r="I423" t="s">
        <v>48</v>
      </c>
      <c r="J423">
        <v>7016</v>
      </c>
      <c r="K423" s="25">
        <v>42171</v>
      </c>
      <c r="L423" t="s">
        <v>34</v>
      </c>
      <c r="M423" t="s">
        <v>109</v>
      </c>
      <c r="N423" t="s">
        <v>49</v>
      </c>
      <c r="O423" s="25">
        <v>42170</v>
      </c>
      <c r="P423" t="s">
        <v>863</v>
      </c>
      <c r="Q423" t="s">
        <v>36</v>
      </c>
      <c r="R423" t="s">
        <v>116</v>
      </c>
      <c r="S423" t="s">
        <v>862</v>
      </c>
      <c r="T423">
        <v>70.98</v>
      </c>
      <c r="U423">
        <f>T423*F423</f>
        <v>283.92</v>
      </c>
      <c r="V423">
        <v>35.49</v>
      </c>
      <c r="W423">
        <v>46.74</v>
      </c>
      <c r="X423">
        <f>U423-(F423*V423)-W423</f>
        <v>95.22</v>
      </c>
    </row>
    <row r="424" spans="1:24" ht="12.75" customHeight="1" x14ac:dyDescent="0.2">
      <c r="A424">
        <v>21951</v>
      </c>
      <c r="B424">
        <v>90361</v>
      </c>
      <c r="C424" t="s">
        <v>32</v>
      </c>
      <c r="D424">
        <v>741</v>
      </c>
      <c r="E424" t="s">
        <v>175</v>
      </c>
      <c r="F424">
        <v>15</v>
      </c>
      <c r="G424" t="s">
        <v>864</v>
      </c>
      <c r="H424" t="s">
        <v>28</v>
      </c>
      <c r="I424" t="s">
        <v>48</v>
      </c>
      <c r="J424">
        <v>7901</v>
      </c>
      <c r="K424" s="25">
        <v>42172</v>
      </c>
      <c r="L424" t="s">
        <v>44</v>
      </c>
      <c r="M424" t="s">
        <v>109</v>
      </c>
      <c r="N424" t="s">
        <v>49</v>
      </c>
      <c r="O424" s="25">
        <v>42170</v>
      </c>
      <c r="P424" t="s">
        <v>866</v>
      </c>
      <c r="Q424" t="s">
        <v>72</v>
      </c>
      <c r="R424" t="s">
        <v>54</v>
      </c>
      <c r="S424" t="s">
        <v>865</v>
      </c>
      <c r="T424">
        <v>27.48</v>
      </c>
      <c r="U424">
        <f>T424*F424</f>
        <v>412.2</v>
      </c>
      <c r="V424">
        <v>16.488</v>
      </c>
      <c r="W424">
        <v>4</v>
      </c>
      <c r="X424">
        <f>U424-(F424*V424)-W424</f>
        <v>160.88</v>
      </c>
    </row>
    <row r="425" spans="1:24" x14ac:dyDescent="0.2">
      <c r="A425">
        <v>19209</v>
      </c>
      <c r="B425">
        <v>87725</v>
      </c>
      <c r="C425" t="s">
        <v>101</v>
      </c>
      <c r="D425">
        <v>744</v>
      </c>
      <c r="E425" t="s">
        <v>252</v>
      </c>
      <c r="F425">
        <v>1</v>
      </c>
      <c r="G425" t="s">
        <v>867</v>
      </c>
      <c r="H425" t="s">
        <v>28</v>
      </c>
      <c r="I425" t="s">
        <v>29</v>
      </c>
      <c r="J425">
        <v>85737</v>
      </c>
      <c r="K425" s="25">
        <v>42041</v>
      </c>
      <c r="L425" t="s">
        <v>44</v>
      </c>
      <c r="M425" t="s">
        <v>23</v>
      </c>
      <c r="N425" t="s">
        <v>373</v>
      </c>
      <c r="O425" s="25">
        <v>42032</v>
      </c>
      <c r="P425" t="s">
        <v>869</v>
      </c>
      <c r="Q425" t="s">
        <v>24</v>
      </c>
      <c r="R425" t="s">
        <v>54</v>
      </c>
      <c r="S425" t="s">
        <v>868</v>
      </c>
      <c r="T425">
        <v>59.98</v>
      </c>
      <c r="U425">
        <f>T425*F425</f>
        <v>59.98</v>
      </c>
      <c r="V425">
        <v>29.99</v>
      </c>
      <c r="W425">
        <v>3.99</v>
      </c>
      <c r="X425">
        <f>U425-(F425*V425)-W425</f>
        <v>26</v>
      </c>
    </row>
    <row r="426" spans="1:24" x14ac:dyDescent="0.2">
      <c r="A426">
        <v>19210</v>
      </c>
      <c r="B426">
        <v>87725</v>
      </c>
      <c r="C426" t="s">
        <v>101</v>
      </c>
      <c r="D426">
        <v>744</v>
      </c>
      <c r="E426" t="s">
        <v>104</v>
      </c>
      <c r="F426">
        <v>9</v>
      </c>
      <c r="G426" t="s">
        <v>867</v>
      </c>
      <c r="H426" t="s">
        <v>28</v>
      </c>
      <c r="I426" t="s">
        <v>29</v>
      </c>
      <c r="J426">
        <v>85737</v>
      </c>
      <c r="K426" s="25">
        <v>42036</v>
      </c>
      <c r="L426" t="s">
        <v>44</v>
      </c>
      <c r="M426" t="s">
        <v>23</v>
      </c>
      <c r="N426" t="s">
        <v>373</v>
      </c>
      <c r="O426" s="25">
        <v>42032</v>
      </c>
      <c r="P426" t="s">
        <v>869</v>
      </c>
      <c r="Q426" t="s">
        <v>24</v>
      </c>
      <c r="R426" t="s">
        <v>54</v>
      </c>
      <c r="S426" t="s">
        <v>870</v>
      </c>
      <c r="T426">
        <v>5.18</v>
      </c>
      <c r="U426">
        <f>T426*F426</f>
        <v>46.62</v>
      </c>
      <c r="V426">
        <v>2.59</v>
      </c>
      <c r="W426">
        <v>5.74</v>
      </c>
      <c r="X426">
        <f>U426-(F426*V426)-W426</f>
        <v>17.57</v>
      </c>
    </row>
    <row r="427" spans="1:24" x14ac:dyDescent="0.2">
      <c r="A427">
        <v>19638</v>
      </c>
      <c r="B427">
        <v>87726</v>
      </c>
      <c r="C427" t="s">
        <v>51</v>
      </c>
      <c r="D427">
        <v>744</v>
      </c>
      <c r="E427" t="s">
        <v>80</v>
      </c>
      <c r="F427">
        <v>13</v>
      </c>
      <c r="G427" t="s">
        <v>867</v>
      </c>
      <c r="H427" t="s">
        <v>28</v>
      </c>
      <c r="I427" t="s">
        <v>29</v>
      </c>
      <c r="J427">
        <v>85737</v>
      </c>
      <c r="K427" s="25">
        <v>42023</v>
      </c>
      <c r="L427" t="s">
        <v>34</v>
      </c>
      <c r="M427" t="s">
        <v>109</v>
      </c>
      <c r="N427" t="s">
        <v>373</v>
      </c>
      <c r="O427" s="25">
        <v>42021</v>
      </c>
      <c r="P427" t="s">
        <v>869</v>
      </c>
      <c r="Q427" t="s">
        <v>72</v>
      </c>
      <c r="R427" t="s">
        <v>116</v>
      </c>
      <c r="S427" t="s">
        <v>313</v>
      </c>
      <c r="T427">
        <v>119.99</v>
      </c>
      <c r="U427">
        <f>T427*F427</f>
        <v>1559.87</v>
      </c>
      <c r="V427">
        <v>71.994</v>
      </c>
      <c r="W427">
        <v>56.14</v>
      </c>
      <c r="X427">
        <f>U427-(F427*V427)-W427</f>
        <v>567.80799999999988</v>
      </c>
    </row>
    <row r="428" spans="1:24" x14ac:dyDescent="0.2">
      <c r="A428">
        <v>19505</v>
      </c>
      <c r="B428">
        <v>87727</v>
      </c>
      <c r="C428" t="s">
        <v>101</v>
      </c>
      <c r="D428">
        <v>744</v>
      </c>
      <c r="E428" t="s">
        <v>73</v>
      </c>
      <c r="F428">
        <v>20</v>
      </c>
      <c r="G428" t="s">
        <v>867</v>
      </c>
      <c r="H428" t="s">
        <v>28</v>
      </c>
      <c r="I428" t="s">
        <v>29</v>
      </c>
      <c r="J428">
        <v>85737</v>
      </c>
      <c r="K428" s="25">
        <v>42157</v>
      </c>
      <c r="L428" t="s">
        <v>44</v>
      </c>
      <c r="M428" t="s">
        <v>109</v>
      </c>
      <c r="N428" t="s">
        <v>373</v>
      </c>
      <c r="O428" s="25">
        <v>42149</v>
      </c>
      <c r="P428" t="s">
        <v>869</v>
      </c>
      <c r="Q428" t="s">
        <v>72</v>
      </c>
      <c r="R428" t="s">
        <v>54</v>
      </c>
      <c r="S428" t="s">
        <v>851</v>
      </c>
      <c r="T428">
        <v>125.99</v>
      </c>
      <c r="U428">
        <f>T428*F428</f>
        <v>2519.7999999999997</v>
      </c>
      <c r="V428">
        <v>75.593999999999994</v>
      </c>
      <c r="W428">
        <v>8.99</v>
      </c>
      <c r="X428">
        <f>U428-(F428*V428)-W428</f>
        <v>998.92999999999984</v>
      </c>
    </row>
    <row r="429" spans="1:24" x14ac:dyDescent="0.2">
      <c r="A429">
        <v>19639</v>
      </c>
      <c r="B429">
        <v>87726</v>
      </c>
      <c r="C429" t="s">
        <v>51</v>
      </c>
      <c r="D429">
        <v>745</v>
      </c>
      <c r="E429" t="s">
        <v>175</v>
      </c>
      <c r="F429">
        <v>3</v>
      </c>
      <c r="G429" t="s">
        <v>871</v>
      </c>
      <c r="H429" t="s">
        <v>28</v>
      </c>
      <c r="I429" t="s">
        <v>29</v>
      </c>
      <c r="J429">
        <v>85345</v>
      </c>
      <c r="K429" s="25">
        <v>42023</v>
      </c>
      <c r="L429" t="s">
        <v>44</v>
      </c>
      <c r="M429" t="s">
        <v>109</v>
      </c>
      <c r="N429" t="s">
        <v>373</v>
      </c>
      <c r="O429" s="25">
        <v>42021</v>
      </c>
      <c r="P429" t="s">
        <v>873</v>
      </c>
      <c r="Q429" t="s">
        <v>72</v>
      </c>
      <c r="R429" t="s">
        <v>46</v>
      </c>
      <c r="S429" t="s">
        <v>872</v>
      </c>
      <c r="T429">
        <v>115.79</v>
      </c>
      <c r="U429">
        <f>T429*F429</f>
        <v>347.37</v>
      </c>
      <c r="V429">
        <v>69.474000000000004</v>
      </c>
      <c r="W429">
        <v>1.99</v>
      </c>
      <c r="X429">
        <f>U429-(F429*V429)-W429</f>
        <v>136.95799999999997</v>
      </c>
    </row>
    <row r="430" spans="1:24" ht="12.75" customHeight="1" x14ac:dyDescent="0.2">
      <c r="A430">
        <v>20855</v>
      </c>
      <c r="B430">
        <v>91200</v>
      </c>
      <c r="C430" t="s">
        <v>32</v>
      </c>
      <c r="D430">
        <v>750</v>
      </c>
      <c r="E430" t="s">
        <v>136</v>
      </c>
      <c r="F430">
        <v>10</v>
      </c>
      <c r="G430" t="s">
        <v>874</v>
      </c>
      <c r="H430" t="s">
        <v>28</v>
      </c>
      <c r="I430" t="s">
        <v>131</v>
      </c>
      <c r="J430">
        <v>41042</v>
      </c>
      <c r="K430" s="25">
        <v>42017</v>
      </c>
      <c r="L430" t="s">
        <v>44</v>
      </c>
      <c r="M430" t="s">
        <v>23</v>
      </c>
      <c r="N430" t="s">
        <v>608</v>
      </c>
      <c r="O430" s="25">
        <v>42016</v>
      </c>
      <c r="P430" t="s">
        <v>876</v>
      </c>
      <c r="Q430" t="s">
        <v>24</v>
      </c>
      <c r="R430" t="s">
        <v>54</v>
      </c>
      <c r="S430" t="s">
        <v>875</v>
      </c>
      <c r="T430">
        <v>27.75</v>
      </c>
      <c r="U430">
        <f>T430*F430</f>
        <v>277.5</v>
      </c>
      <c r="V430">
        <v>13.875</v>
      </c>
      <c r="W430">
        <v>19.989999999999998</v>
      </c>
      <c r="X430">
        <f>U430-(F430*V430)-W430</f>
        <v>118.76</v>
      </c>
    </row>
    <row r="431" spans="1:24" ht="12.75" customHeight="1" x14ac:dyDescent="0.2">
      <c r="A431">
        <v>23629</v>
      </c>
      <c r="B431">
        <v>91201</v>
      </c>
      <c r="C431" t="s">
        <v>101</v>
      </c>
      <c r="D431">
        <v>751</v>
      </c>
      <c r="E431" t="s">
        <v>186</v>
      </c>
      <c r="F431">
        <v>3</v>
      </c>
      <c r="G431" t="s">
        <v>877</v>
      </c>
      <c r="H431" t="s">
        <v>28</v>
      </c>
      <c r="I431" t="s">
        <v>131</v>
      </c>
      <c r="J431">
        <v>40324</v>
      </c>
      <c r="K431" s="25">
        <v>42069</v>
      </c>
      <c r="L431" t="s">
        <v>34</v>
      </c>
      <c r="M431" t="s">
        <v>23</v>
      </c>
      <c r="N431" t="s">
        <v>608</v>
      </c>
      <c r="O431" s="25">
        <v>42062</v>
      </c>
      <c r="P431" t="s">
        <v>878</v>
      </c>
      <c r="Q431" t="s">
        <v>36</v>
      </c>
      <c r="R431" t="s">
        <v>116</v>
      </c>
      <c r="S431" t="s">
        <v>400</v>
      </c>
      <c r="T431">
        <v>130.97999999999999</v>
      </c>
      <c r="U431">
        <f>T431*F431</f>
        <v>392.93999999999994</v>
      </c>
      <c r="V431">
        <v>65.489999999999995</v>
      </c>
      <c r="W431">
        <v>54.74</v>
      </c>
      <c r="X431">
        <f>U431-(F431*V431)-W431</f>
        <v>141.72999999999996</v>
      </c>
    </row>
    <row r="432" spans="1:24" x14ac:dyDescent="0.2">
      <c r="A432">
        <v>19679</v>
      </c>
      <c r="B432">
        <v>90438</v>
      </c>
      <c r="C432" t="s">
        <v>42</v>
      </c>
      <c r="D432">
        <v>753</v>
      </c>
      <c r="E432" t="s">
        <v>129</v>
      </c>
      <c r="F432">
        <v>1</v>
      </c>
      <c r="G432" t="s">
        <v>879</v>
      </c>
      <c r="H432" t="s">
        <v>28</v>
      </c>
      <c r="I432" t="s">
        <v>29</v>
      </c>
      <c r="J432">
        <v>86301</v>
      </c>
      <c r="K432" s="25">
        <v>42074</v>
      </c>
      <c r="L432" t="s">
        <v>22</v>
      </c>
      <c r="M432" t="s">
        <v>23</v>
      </c>
      <c r="N432" t="s">
        <v>373</v>
      </c>
      <c r="O432" s="25">
        <v>42074</v>
      </c>
      <c r="P432" t="s">
        <v>881</v>
      </c>
      <c r="Q432" t="s">
        <v>24</v>
      </c>
      <c r="R432" t="s">
        <v>54</v>
      </c>
      <c r="S432" t="s">
        <v>880</v>
      </c>
      <c r="T432">
        <v>2.61</v>
      </c>
      <c r="U432">
        <f>T432*F432</f>
        <v>2.61</v>
      </c>
      <c r="V432">
        <v>1.3049999999999999</v>
      </c>
      <c r="W432">
        <v>0.5</v>
      </c>
      <c r="X432">
        <f>U432-(F432*V432)-W432</f>
        <v>0.80499999999999994</v>
      </c>
    </row>
    <row r="433" spans="1:24" x14ac:dyDescent="0.2">
      <c r="A433">
        <v>19680</v>
      </c>
      <c r="B433">
        <v>90438</v>
      </c>
      <c r="C433" t="s">
        <v>42</v>
      </c>
      <c r="D433">
        <v>753</v>
      </c>
      <c r="E433" t="s">
        <v>88</v>
      </c>
      <c r="F433">
        <v>22</v>
      </c>
      <c r="G433" t="s">
        <v>879</v>
      </c>
      <c r="H433" t="s">
        <v>28</v>
      </c>
      <c r="I433" t="s">
        <v>29</v>
      </c>
      <c r="J433">
        <v>86301</v>
      </c>
      <c r="K433" s="25">
        <v>42076</v>
      </c>
      <c r="L433" t="s">
        <v>44</v>
      </c>
      <c r="M433" t="s">
        <v>23</v>
      </c>
      <c r="N433" t="s">
        <v>373</v>
      </c>
      <c r="O433" s="25">
        <v>42074</v>
      </c>
      <c r="P433" t="s">
        <v>881</v>
      </c>
      <c r="Q433" t="s">
        <v>24</v>
      </c>
      <c r="R433" t="s">
        <v>26</v>
      </c>
      <c r="S433" t="s">
        <v>882</v>
      </c>
      <c r="T433">
        <v>6.35</v>
      </c>
      <c r="U433">
        <f>T433*F433</f>
        <v>139.69999999999999</v>
      </c>
      <c r="V433">
        <v>3.1749999999999998</v>
      </c>
      <c r="W433">
        <v>1.02</v>
      </c>
      <c r="X433">
        <f>U433-(F433*V433)-W433</f>
        <v>68.83</v>
      </c>
    </row>
    <row r="434" spans="1:24" x14ac:dyDescent="0.2">
      <c r="A434">
        <v>25291</v>
      </c>
      <c r="B434">
        <v>90437</v>
      </c>
      <c r="C434" t="s">
        <v>20</v>
      </c>
      <c r="D434">
        <v>754</v>
      </c>
      <c r="E434" t="s">
        <v>147</v>
      </c>
      <c r="F434">
        <v>4</v>
      </c>
      <c r="G434" t="s">
        <v>883</v>
      </c>
      <c r="H434" t="s">
        <v>28</v>
      </c>
      <c r="I434" t="s">
        <v>29</v>
      </c>
      <c r="J434">
        <v>86314</v>
      </c>
      <c r="K434" s="25">
        <v>42160</v>
      </c>
      <c r="L434" t="s">
        <v>34</v>
      </c>
      <c r="M434" t="s">
        <v>23</v>
      </c>
      <c r="N434" t="s">
        <v>373</v>
      </c>
      <c r="O434" s="25">
        <v>42159</v>
      </c>
      <c r="P434" t="s">
        <v>884</v>
      </c>
      <c r="Q434" t="s">
        <v>36</v>
      </c>
      <c r="R434" t="s">
        <v>116</v>
      </c>
      <c r="S434" t="s">
        <v>650</v>
      </c>
      <c r="T434">
        <v>218.75</v>
      </c>
      <c r="U434">
        <f>T434*F434</f>
        <v>875</v>
      </c>
      <c r="V434">
        <v>109.375</v>
      </c>
      <c r="W434">
        <v>69.64</v>
      </c>
      <c r="X434">
        <f>U434-(F434*V434)-W434</f>
        <v>367.86</v>
      </c>
    </row>
    <row r="435" spans="1:24" x14ac:dyDescent="0.2">
      <c r="A435">
        <v>25117</v>
      </c>
      <c r="B435">
        <v>90439</v>
      </c>
      <c r="C435" t="s">
        <v>101</v>
      </c>
      <c r="D435">
        <v>754</v>
      </c>
      <c r="E435" t="s">
        <v>80</v>
      </c>
      <c r="F435">
        <v>2</v>
      </c>
      <c r="G435" t="s">
        <v>883</v>
      </c>
      <c r="H435" t="s">
        <v>28</v>
      </c>
      <c r="I435" t="s">
        <v>29</v>
      </c>
      <c r="J435">
        <v>86314</v>
      </c>
      <c r="K435" s="25">
        <v>42113</v>
      </c>
      <c r="L435" t="s">
        <v>34</v>
      </c>
      <c r="M435" t="s">
        <v>109</v>
      </c>
      <c r="N435" t="s">
        <v>373</v>
      </c>
      <c r="O435" s="25">
        <v>42106</v>
      </c>
      <c r="P435" t="s">
        <v>884</v>
      </c>
      <c r="Q435" t="s">
        <v>72</v>
      </c>
      <c r="R435" t="s">
        <v>38</v>
      </c>
      <c r="S435" t="s">
        <v>885</v>
      </c>
      <c r="T435">
        <v>119.99</v>
      </c>
      <c r="U435">
        <f>T435*F435</f>
        <v>239.98</v>
      </c>
      <c r="V435">
        <v>71.994</v>
      </c>
      <c r="W435">
        <v>14</v>
      </c>
      <c r="X435">
        <f>U435-(F435*V435)-W435</f>
        <v>81.99199999999999</v>
      </c>
    </row>
    <row r="436" spans="1:24" ht="12.75" customHeight="1" x14ac:dyDescent="0.2">
      <c r="A436">
        <v>25856</v>
      </c>
      <c r="B436">
        <v>90258</v>
      </c>
      <c r="C436" t="s">
        <v>32</v>
      </c>
      <c r="D436">
        <v>757</v>
      </c>
      <c r="E436" t="s">
        <v>88</v>
      </c>
      <c r="F436">
        <v>1</v>
      </c>
      <c r="G436" t="s">
        <v>886</v>
      </c>
      <c r="H436" t="s">
        <v>28</v>
      </c>
      <c r="I436" t="s">
        <v>29</v>
      </c>
      <c r="J436">
        <v>97062</v>
      </c>
      <c r="K436" s="25">
        <v>42048</v>
      </c>
      <c r="L436" t="s">
        <v>44</v>
      </c>
      <c r="M436" t="s">
        <v>35</v>
      </c>
      <c r="N436" t="s">
        <v>97</v>
      </c>
      <c r="O436" s="25">
        <v>42046</v>
      </c>
      <c r="P436" t="s">
        <v>888</v>
      </c>
      <c r="Q436" t="s">
        <v>24</v>
      </c>
      <c r="R436" t="s">
        <v>26</v>
      </c>
      <c r="S436" t="s">
        <v>887</v>
      </c>
      <c r="T436">
        <v>37.94</v>
      </c>
      <c r="U436">
        <f>T436*F436</f>
        <v>37.94</v>
      </c>
      <c r="V436">
        <v>18.97</v>
      </c>
      <c r="W436">
        <v>5.08</v>
      </c>
      <c r="X436">
        <f>U436-(F436*V436)-W436</f>
        <v>13.889999999999999</v>
      </c>
    </row>
    <row r="437" spans="1:24" ht="12.75" customHeight="1" x14ac:dyDescent="0.2">
      <c r="A437">
        <v>21110</v>
      </c>
      <c r="B437">
        <v>86639</v>
      </c>
      <c r="C437" t="s">
        <v>101</v>
      </c>
      <c r="D437">
        <v>759</v>
      </c>
      <c r="E437" t="s">
        <v>73</v>
      </c>
      <c r="F437">
        <v>5</v>
      </c>
      <c r="G437" t="s">
        <v>889</v>
      </c>
      <c r="H437" t="s">
        <v>28</v>
      </c>
      <c r="I437" t="s">
        <v>56</v>
      </c>
      <c r="J437">
        <v>62301</v>
      </c>
      <c r="K437" s="25">
        <v>42160</v>
      </c>
      <c r="L437" t="s">
        <v>44</v>
      </c>
      <c r="M437" t="s">
        <v>53</v>
      </c>
      <c r="N437" t="s">
        <v>173</v>
      </c>
      <c r="O437" s="25">
        <v>42153</v>
      </c>
      <c r="P437" t="s">
        <v>891</v>
      </c>
      <c r="Q437" t="s">
        <v>72</v>
      </c>
      <c r="R437" t="s">
        <v>46</v>
      </c>
      <c r="S437" t="s">
        <v>890</v>
      </c>
      <c r="T437">
        <v>20.99</v>
      </c>
      <c r="U437">
        <f>T437*F437</f>
        <v>104.94999999999999</v>
      </c>
      <c r="V437">
        <v>12.593999999999999</v>
      </c>
      <c r="W437">
        <v>3.3</v>
      </c>
      <c r="X437">
        <f>U437-(F437*V437)-W437</f>
        <v>38.679999999999993</v>
      </c>
    </row>
    <row r="438" spans="1:24" ht="12.75" customHeight="1" x14ac:dyDescent="0.2">
      <c r="A438">
        <v>20377</v>
      </c>
      <c r="B438">
        <v>87525</v>
      </c>
      <c r="C438" t="s">
        <v>32</v>
      </c>
      <c r="D438">
        <v>762</v>
      </c>
      <c r="E438" t="s">
        <v>73</v>
      </c>
      <c r="F438">
        <v>12</v>
      </c>
      <c r="G438" t="s">
        <v>892</v>
      </c>
      <c r="H438" t="s">
        <v>28</v>
      </c>
      <c r="I438" t="s">
        <v>29</v>
      </c>
      <c r="J438">
        <v>98661</v>
      </c>
      <c r="K438" s="25">
        <v>42123</v>
      </c>
      <c r="L438" t="s">
        <v>44</v>
      </c>
      <c r="M438" t="s">
        <v>53</v>
      </c>
      <c r="N438" t="s">
        <v>30</v>
      </c>
      <c r="O438" s="25">
        <v>42121</v>
      </c>
      <c r="P438" t="s">
        <v>894</v>
      </c>
      <c r="Q438" t="s">
        <v>72</v>
      </c>
      <c r="R438" t="s">
        <v>54</v>
      </c>
      <c r="S438" t="s">
        <v>893</v>
      </c>
      <c r="T438">
        <v>125.99</v>
      </c>
      <c r="U438">
        <f>T438*F438</f>
        <v>1511.8799999999999</v>
      </c>
      <c r="V438">
        <v>75.593999999999994</v>
      </c>
      <c r="W438">
        <v>8.99</v>
      </c>
      <c r="X438">
        <f>U438-(F438*V438)-W438</f>
        <v>595.76199999999994</v>
      </c>
    </row>
    <row r="439" spans="1:24" ht="12.75" customHeight="1" x14ac:dyDescent="0.2">
      <c r="A439">
        <v>18735</v>
      </c>
      <c r="B439">
        <v>86279</v>
      </c>
      <c r="C439" t="s">
        <v>42</v>
      </c>
      <c r="D439">
        <v>767</v>
      </c>
      <c r="E439" t="s">
        <v>175</v>
      </c>
      <c r="F439">
        <v>11</v>
      </c>
      <c r="G439" t="s">
        <v>895</v>
      </c>
      <c r="H439" t="s">
        <v>28</v>
      </c>
      <c r="I439" t="s">
        <v>56</v>
      </c>
      <c r="J439">
        <v>61201</v>
      </c>
      <c r="K439" s="25">
        <v>42036</v>
      </c>
      <c r="L439" t="s">
        <v>44</v>
      </c>
      <c r="M439" t="s">
        <v>23</v>
      </c>
      <c r="N439" t="s">
        <v>173</v>
      </c>
      <c r="O439" s="25">
        <v>42034</v>
      </c>
      <c r="P439" t="s">
        <v>897</v>
      </c>
      <c r="Q439" t="s">
        <v>72</v>
      </c>
      <c r="R439" t="s">
        <v>46</v>
      </c>
      <c r="S439" t="s">
        <v>896</v>
      </c>
      <c r="T439">
        <v>31.78</v>
      </c>
      <c r="U439">
        <f>T439*F439</f>
        <v>349.58000000000004</v>
      </c>
      <c r="V439">
        <v>19.068000000000001</v>
      </c>
      <c r="W439">
        <v>1.99</v>
      </c>
      <c r="X439">
        <f>U439-(F439*V439)-W439</f>
        <v>137.84200000000001</v>
      </c>
    </row>
    <row r="440" spans="1:24" ht="12.75" customHeight="1" x14ac:dyDescent="0.2">
      <c r="A440">
        <v>18659</v>
      </c>
      <c r="B440">
        <v>88667</v>
      </c>
      <c r="C440" t="s">
        <v>42</v>
      </c>
      <c r="D440">
        <v>770</v>
      </c>
      <c r="E440" t="s">
        <v>175</v>
      </c>
      <c r="F440">
        <v>14</v>
      </c>
      <c r="G440" t="s">
        <v>898</v>
      </c>
      <c r="H440" t="s">
        <v>28</v>
      </c>
      <c r="I440" t="s">
        <v>29</v>
      </c>
      <c r="J440">
        <v>97062</v>
      </c>
      <c r="K440" s="25">
        <v>42082</v>
      </c>
      <c r="L440" t="s">
        <v>44</v>
      </c>
      <c r="M440" t="s">
        <v>53</v>
      </c>
      <c r="N440" t="s">
        <v>97</v>
      </c>
      <c r="O440" s="25">
        <v>42082</v>
      </c>
      <c r="P440" t="s">
        <v>888</v>
      </c>
      <c r="Q440" t="s">
        <v>72</v>
      </c>
      <c r="R440" t="s">
        <v>54</v>
      </c>
      <c r="S440" t="s">
        <v>283</v>
      </c>
      <c r="T440">
        <v>30.73</v>
      </c>
      <c r="U440">
        <f>T440*F440</f>
        <v>430.22</v>
      </c>
      <c r="V440">
        <v>18.437999999999999</v>
      </c>
      <c r="W440">
        <v>4</v>
      </c>
      <c r="X440">
        <f>U440-(F440*V440)-W440</f>
        <v>168.08800000000002</v>
      </c>
    </row>
    <row r="441" spans="1:24" ht="12.75" customHeight="1" x14ac:dyDescent="0.2">
      <c r="A441">
        <v>18660</v>
      </c>
      <c r="B441">
        <v>88667</v>
      </c>
      <c r="C441" t="s">
        <v>42</v>
      </c>
      <c r="D441">
        <v>771</v>
      </c>
      <c r="E441" t="s">
        <v>252</v>
      </c>
      <c r="F441">
        <v>3</v>
      </c>
      <c r="G441" t="s">
        <v>899</v>
      </c>
      <c r="H441" t="s">
        <v>28</v>
      </c>
      <c r="I441" t="s">
        <v>29</v>
      </c>
      <c r="J441">
        <v>97068</v>
      </c>
      <c r="K441" s="25">
        <v>42084</v>
      </c>
      <c r="L441" t="s">
        <v>44</v>
      </c>
      <c r="M441" t="s">
        <v>53</v>
      </c>
      <c r="N441" t="s">
        <v>97</v>
      </c>
      <c r="O441" s="25">
        <v>42082</v>
      </c>
      <c r="P441" t="s">
        <v>901</v>
      </c>
      <c r="Q441" t="s">
        <v>24</v>
      </c>
      <c r="R441" t="s">
        <v>54</v>
      </c>
      <c r="S441" t="s">
        <v>900</v>
      </c>
      <c r="T441">
        <v>14.56</v>
      </c>
      <c r="U441">
        <f>T441*F441</f>
        <v>43.68</v>
      </c>
      <c r="V441">
        <v>7.28</v>
      </c>
      <c r="W441">
        <v>3.5</v>
      </c>
      <c r="X441">
        <f>U441-(F441*V441)-W441</f>
        <v>18.34</v>
      </c>
    </row>
    <row r="442" spans="1:24" ht="12.75" customHeight="1" x14ac:dyDescent="0.2">
      <c r="A442">
        <v>18661</v>
      </c>
      <c r="B442">
        <v>88667</v>
      </c>
      <c r="C442" t="s">
        <v>42</v>
      </c>
      <c r="D442">
        <v>771</v>
      </c>
      <c r="E442" t="s">
        <v>582</v>
      </c>
      <c r="F442">
        <v>5</v>
      </c>
      <c r="G442" t="s">
        <v>899</v>
      </c>
      <c r="H442" t="s">
        <v>28</v>
      </c>
      <c r="I442" t="s">
        <v>29</v>
      </c>
      <c r="J442">
        <v>97068</v>
      </c>
      <c r="K442" s="25">
        <v>42084</v>
      </c>
      <c r="L442" t="s">
        <v>44</v>
      </c>
      <c r="M442" t="s">
        <v>53</v>
      </c>
      <c r="N442" t="s">
        <v>97</v>
      </c>
      <c r="O442" s="25">
        <v>42082</v>
      </c>
      <c r="P442" t="s">
        <v>901</v>
      </c>
      <c r="Q442" t="s">
        <v>72</v>
      </c>
      <c r="R442" t="s">
        <v>231</v>
      </c>
      <c r="S442" t="s">
        <v>902</v>
      </c>
      <c r="T442">
        <v>299.99</v>
      </c>
      <c r="U442">
        <f>T442*F442</f>
        <v>1499.95</v>
      </c>
      <c r="V442">
        <v>179.994</v>
      </c>
      <c r="W442">
        <v>11.64</v>
      </c>
      <c r="X442">
        <f>U442-(F442*V442)-W442</f>
        <v>588.34</v>
      </c>
    </row>
    <row r="443" spans="1:24" ht="12.75" customHeight="1" x14ac:dyDescent="0.2">
      <c r="A443">
        <v>22875</v>
      </c>
      <c r="B443">
        <v>88666</v>
      </c>
      <c r="C443" t="s">
        <v>42</v>
      </c>
      <c r="D443">
        <v>772</v>
      </c>
      <c r="E443" t="s">
        <v>252</v>
      </c>
      <c r="F443">
        <v>7</v>
      </c>
      <c r="G443" t="s">
        <v>903</v>
      </c>
      <c r="H443" t="s">
        <v>28</v>
      </c>
      <c r="I443" t="s">
        <v>48</v>
      </c>
      <c r="J443">
        <v>18103</v>
      </c>
      <c r="K443" s="25">
        <v>42020</v>
      </c>
      <c r="L443" t="s">
        <v>44</v>
      </c>
      <c r="M443" t="s">
        <v>53</v>
      </c>
      <c r="N443" t="s">
        <v>229</v>
      </c>
      <c r="O443" s="25">
        <v>42018</v>
      </c>
      <c r="P443" t="s">
        <v>904</v>
      </c>
      <c r="Q443" t="s">
        <v>24</v>
      </c>
      <c r="R443" t="s">
        <v>54</v>
      </c>
      <c r="S443" t="s">
        <v>437</v>
      </c>
      <c r="T443">
        <v>7.77</v>
      </c>
      <c r="U443">
        <f>T443*F443</f>
        <v>54.39</v>
      </c>
      <c r="V443">
        <v>3.8849999999999998</v>
      </c>
      <c r="W443">
        <v>9.23</v>
      </c>
      <c r="X443">
        <f>U443-(F443*V443)-W443</f>
        <v>17.965</v>
      </c>
    </row>
    <row r="444" spans="1:24" ht="12.75" customHeight="1" x14ac:dyDescent="0.2">
      <c r="A444">
        <v>22877</v>
      </c>
      <c r="B444">
        <v>88666</v>
      </c>
      <c r="C444" t="s">
        <v>42</v>
      </c>
      <c r="D444">
        <v>772</v>
      </c>
      <c r="E444" t="s">
        <v>88</v>
      </c>
      <c r="F444">
        <v>3</v>
      </c>
      <c r="G444" t="s">
        <v>903</v>
      </c>
      <c r="H444" t="s">
        <v>28</v>
      </c>
      <c r="I444" t="s">
        <v>48</v>
      </c>
      <c r="J444">
        <v>18103</v>
      </c>
      <c r="K444" s="25">
        <v>42020</v>
      </c>
      <c r="L444" t="s">
        <v>22</v>
      </c>
      <c r="M444" t="s">
        <v>53</v>
      </c>
      <c r="N444" t="s">
        <v>229</v>
      </c>
      <c r="O444" s="25">
        <v>42018</v>
      </c>
      <c r="P444" t="s">
        <v>904</v>
      </c>
      <c r="Q444" t="s">
        <v>24</v>
      </c>
      <c r="R444" t="s">
        <v>54</v>
      </c>
      <c r="S444" t="s">
        <v>218</v>
      </c>
      <c r="T444">
        <v>18.97</v>
      </c>
      <c r="U444">
        <f>T444*F444</f>
        <v>56.91</v>
      </c>
      <c r="V444">
        <v>9.4849999999999994</v>
      </c>
      <c r="W444">
        <v>9.5399999999999991</v>
      </c>
      <c r="X444">
        <f>U444-(F444*V444)-W444</f>
        <v>18.914999999999999</v>
      </c>
    </row>
    <row r="445" spans="1:24" ht="12.75" customHeight="1" x14ac:dyDescent="0.2">
      <c r="A445">
        <v>20967</v>
      </c>
      <c r="B445">
        <v>88668</v>
      </c>
      <c r="C445" t="s">
        <v>101</v>
      </c>
      <c r="D445">
        <v>772</v>
      </c>
      <c r="E445" t="s">
        <v>252</v>
      </c>
      <c r="F445">
        <v>12</v>
      </c>
      <c r="G445" t="s">
        <v>903</v>
      </c>
      <c r="H445" t="s">
        <v>28</v>
      </c>
      <c r="I445" t="s">
        <v>48</v>
      </c>
      <c r="J445">
        <v>18103</v>
      </c>
      <c r="K445" s="25">
        <v>42145</v>
      </c>
      <c r="L445" t="s">
        <v>22</v>
      </c>
      <c r="M445" t="s">
        <v>53</v>
      </c>
      <c r="N445" t="s">
        <v>229</v>
      </c>
      <c r="O445" s="25">
        <v>42141</v>
      </c>
      <c r="P445" t="s">
        <v>904</v>
      </c>
      <c r="Q445" t="s">
        <v>24</v>
      </c>
      <c r="R445" t="s">
        <v>54</v>
      </c>
      <c r="S445" t="s">
        <v>905</v>
      </c>
      <c r="T445">
        <v>4.0599999999999996</v>
      </c>
      <c r="U445">
        <f>T445*F445</f>
        <v>48.72</v>
      </c>
      <c r="V445">
        <v>2.0299999999999998</v>
      </c>
      <c r="W445">
        <v>6.89</v>
      </c>
      <c r="X445">
        <f>U445-(F445*V445)-W445</f>
        <v>17.47</v>
      </c>
    </row>
    <row r="446" spans="1:24" ht="12.75" customHeight="1" x14ac:dyDescent="0.2">
      <c r="A446">
        <v>20968</v>
      </c>
      <c r="B446">
        <v>88668</v>
      </c>
      <c r="C446" t="s">
        <v>101</v>
      </c>
      <c r="D446">
        <v>772</v>
      </c>
      <c r="E446" t="s">
        <v>80</v>
      </c>
      <c r="F446">
        <v>37</v>
      </c>
      <c r="G446" t="s">
        <v>903</v>
      </c>
      <c r="H446" t="s">
        <v>28</v>
      </c>
      <c r="I446" t="s">
        <v>48</v>
      </c>
      <c r="J446">
        <v>18103</v>
      </c>
      <c r="K446" s="25">
        <v>42145</v>
      </c>
      <c r="L446" t="s">
        <v>44</v>
      </c>
      <c r="M446" t="s">
        <v>53</v>
      </c>
      <c r="N446" t="s">
        <v>229</v>
      </c>
      <c r="O446" s="25">
        <v>42141</v>
      </c>
      <c r="P446" t="s">
        <v>904</v>
      </c>
      <c r="Q446" t="s">
        <v>72</v>
      </c>
      <c r="R446" t="s">
        <v>81</v>
      </c>
      <c r="S446" t="s">
        <v>906</v>
      </c>
      <c r="T446">
        <v>9.49</v>
      </c>
      <c r="U446">
        <f>T446*F446</f>
        <v>351.13</v>
      </c>
      <c r="V446">
        <v>5.694</v>
      </c>
      <c r="W446">
        <v>5.76</v>
      </c>
      <c r="X446">
        <f>U446-(F446*V446)-W446</f>
        <v>134.69200000000001</v>
      </c>
    </row>
    <row r="447" spans="1:24" ht="12.75" customHeight="1" x14ac:dyDescent="0.2">
      <c r="A447">
        <v>20434</v>
      </c>
      <c r="B447">
        <v>90962</v>
      </c>
      <c r="C447" t="s">
        <v>20</v>
      </c>
      <c r="D447">
        <v>782</v>
      </c>
      <c r="E447" t="s">
        <v>136</v>
      </c>
      <c r="F447">
        <v>8</v>
      </c>
      <c r="G447" t="s">
        <v>907</v>
      </c>
      <c r="H447" t="s">
        <v>28</v>
      </c>
      <c r="I447" t="s">
        <v>29</v>
      </c>
      <c r="J447">
        <v>90604</v>
      </c>
      <c r="K447" s="25">
        <v>42124</v>
      </c>
      <c r="L447" t="s">
        <v>44</v>
      </c>
      <c r="M447" t="s">
        <v>53</v>
      </c>
      <c r="N447" t="s">
        <v>40</v>
      </c>
      <c r="O447" s="25">
        <v>42123</v>
      </c>
      <c r="P447" t="s">
        <v>909</v>
      </c>
      <c r="Q447" t="s">
        <v>24</v>
      </c>
      <c r="R447" t="s">
        <v>54</v>
      </c>
      <c r="S447" t="s">
        <v>908</v>
      </c>
      <c r="T447">
        <v>34.76</v>
      </c>
      <c r="U447">
        <f>T447*F447</f>
        <v>278.08</v>
      </c>
      <c r="V447">
        <v>17.38</v>
      </c>
      <c r="W447">
        <v>5.49</v>
      </c>
      <c r="X447">
        <f>U447-(F447*V447)-W447</f>
        <v>133.54999999999998</v>
      </c>
    </row>
    <row r="448" spans="1:24" ht="12.75" customHeight="1" x14ac:dyDescent="0.2">
      <c r="A448">
        <v>24773</v>
      </c>
      <c r="B448">
        <v>90961</v>
      </c>
      <c r="C448" t="s">
        <v>101</v>
      </c>
      <c r="D448">
        <v>783</v>
      </c>
      <c r="E448" t="s">
        <v>186</v>
      </c>
      <c r="F448">
        <v>6</v>
      </c>
      <c r="G448" t="s">
        <v>910</v>
      </c>
      <c r="H448" t="s">
        <v>28</v>
      </c>
      <c r="I448" t="s">
        <v>48</v>
      </c>
      <c r="J448">
        <v>6010</v>
      </c>
      <c r="K448" s="25">
        <v>42010</v>
      </c>
      <c r="L448" t="s">
        <v>34</v>
      </c>
      <c r="M448" t="s">
        <v>53</v>
      </c>
      <c r="N448" t="s">
        <v>223</v>
      </c>
      <c r="O448" s="25">
        <v>42010</v>
      </c>
      <c r="P448" t="s">
        <v>911</v>
      </c>
      <c r="Q448" t="s">
        <v>36</v>
      </c>
      <c r="R448" t="s">
        <v>116</v>
      </c>
      <c r="S448" t="s">
        <v>255</v>
      </c>
      <c r="T448">
        <v>100.98</v>
      </c>
      <c r="U448">
        <f>T448*F448</f>
        <v>605.88</v>
      </c>
      <c r="V448">
        <v>50.49</v>
      </c>
      <c r="W448">
        <v>35.840000000000003</v>
      </c>
      <c r="X448">
        <f>U448-(F448*V448)-W448</f>
        <v>267.10000000000002</v>
      </c>
    </row>
    <row r="449" spans="1:24" ht="12.75" customHeight="1" x14ac:dyDescent="0.2">
      <c r="A449">
        <v>22969</v>
      </c>
      <c r="B449">
        <v>91513</v>
      </c>
      <c r="C449" t="s">
        <v>51</v>
      </c>
      <c r="D449">
        <v>786</v>
      </c>
      <c r="E449" t="s">
        <v>88</v>
      </c>
      <c r="F449">
        <v>9</v>
      </c>
      <c r="G449" t="s">
        <v>912</v>
      </c>
      <c r="H449" t="s">
        <v>28</v>
      </c>
      <c r="I449" t="s">
        <v>29</v>
      </c>
      <c r="J449">
        <v>92691</v>
      </c>
      <c r="K449" s="25">
        <v>42101</v>
      </c>
      <c r="L449" t="s">
        <v>44</v>
      </c>
      <c r="M449" t="s">
        <v>35</v>
      </c>
      <c r="N449" t="s">
        <v>40</v>
      </c>
      <c r="O449" s="25">
        <v>42100</v>
      </c>
      <c r="P449" t="s">
        <v>914</v>
      </c>
      <c r="Q449" t="s">
        <v>24</v>
      </c>
      <c r="R449" t="s">
        <v>54</v>
      </c>
      <c r="S449" t="s">
        <v>913</v>
      </c>
      <c r="T449">
        <v>8.34</v>
      </c>
      <c r="U449">
        <f>T449*F449</f>
        <v>75.06</v>
      </c>
      <c r="V449">
        <v>4.17</v>
      </c>
      <c r="W449">
        <v>4.82</v>
      </c>
      <c r="X449">
        <f>U449-(F449*V449)-W449</f>
        <v>32.71</v>
      </c>
    </row>
    <row r="450" spans="1:24" ht="12.75" customHeight="1" x14ac:dyDescent="0.2">
      <c r="A450">
        <v>24629</v>
      </c>
      <c r="B450">
        <v>88753</v>
      </c>
      <c r="C450" t="s">
        <v>32</v>
      </c>
      <c r="D450">
        <v>792</v>
      </c>
      <c r="E450" t="s">
        <v>88</v>
      </c>
      <c r="F450">
        <v>16</v>
      </c>
      <c r="G450" t="s">
        <v>915</v>
      </c>
      <c r="H450" t="s">
        <v>28</v>
      </c>
      <c r="I450" t="s">
        <v>56</v>
      </c>
      <c r="J450">
        <v>73064</v>
      </c>
      <c r="K450" s="25">
        <v>42177</v>
      </c>
      <c r="L450" t="s">
        <v>44</v>
      </c>
      <c r="M450" t="s">
        <v>23</v>
      </c>
      <c r="N450" t="s">
        <v>299</v>
      </c>
      <c r="O450" s="25">
        <v>42176</v>
      </c>
      <c r="P450" t="s">
        <v>917</v>
      </c>
      <c r="Q450" t="s">
        <v>24</v>
      </c>
      <c r="R450" t="s">
        <v>54</v>
      </c>
      <c r="S450" t="s">
        <v>916</v>
      </c>
      <c r="T450">
        <v>6.48</v>
      </c>
      <c r="U450">
        <f>T450*F450</f>
        <v>103.68</v>
      </c>
      <c r="V450">
        <v>3.24</v>
      </c>
      <c r="W450">
        <v>9.68</v>
      </c>
      <c r="X450">
        <f>U450-(F450*V450)-W450</f>
        <v>42.160000000000004</v>
      </c>
    </row>
    <row r="451" spans="1:24" ht="12.75" customHeight="1" x14ac:dyDescent="0.2">
      <c r="A451">
        <v>18347</v>
      </c>
      <c r="B451">
        <v>86867</v>
      </c>
      <c r="C451" t="s">
        <v>32</v>
      </c>
      <c r="D451">
        <v>796</v>
      </c>
      <c r="E451" t="s">
        <v>104</v>
      </c>
      <c r="F451">
        <v>9</v>
      </c>
      <c r="G451" t="s">
        <v>918</v>
      </c>
      <c r="H451" t="s">
        <v>28</v>
      </c>
      <c r="I451" t="s">
        <v>56</v>
      </c>
      <c r="J451">
        <v>68046</v>
      </c>
      <c r="K451" s="25">
        <v>42075</v>
      </c>
      <c r="L451" t="s">
        <v>44</v>
      </c>
      <c r="M451" t="s">
        <v>23</v>
      </c>
      <c r="N451" t="s">
        <v>491</v>
      </c>
      <c r="O451" s="25">
        <v>42074</v>
      </c>
      <c r="P451" t="s">
        <v>803</v>
      </c>
      <c r="Q451" t="s">
        <v>24</v>
      </c>
      <c r="R451" t="s">
        <v>54</v>
      </c>
      <c r="S451" t="s">
        <v>919</v>
      </c>
      <c r="T451">
        <v>8.6</v>
      </c>
      <c r="U451">
        <f>T451*F451</f>
        <v>77.399999999999991</v>
      </c>
      <c r="V451">
        <v>4.3</v>
      </c>
      <c r="W451">
        <v>6.19</v>
      </c>
      <c r="X451">
        <f>U451-(F451*V451)-W451</f>
        <v>32.51</v>
      </c>
    </row>
    <row r="452" spans="1:24" ht="12.75" customHeight="1" x14ac:dyDescent="0.2">
      <c r="A452">
        <v>18184</v>
      </c>
      <c r="B452">
        <v>86869</v>
      </c>
      <c r="C452" t="s">
        <v>32</v>
      </c>
      <c r="D452">
        <v>796</v>
      </c>
      <c r="E452" t="s">
        <v>252</v>
      </c>
      <c r="F452">
        <v>1</v>
      </c>
      <c r="G452" t="s">
        <v>918</v>
      </c>
      <c r="H452" t="s">
        <v>28</v>
      </c>
      <c r="I452" t="s">
        <v>56</v>
      </c>
      <c r="J452">
        <v>68046</v>
      </c>
      <c r="K452" s="25">
        <v>42177</v>
      </c>
      <c r="L452" t="s">
        <v>44</v>
      </c>
      <c r="M452" t="s">
        <v>23</v>
      </c>
      <c r="N452" t="s">
        <v>491</v>
      </c>
      <c r="O452" s="25">
        <v>42174</v>
      </c>
      <c r="P452" t="s">
        <v>803</v>
      </c>
      <c r="Q452" t="s">
        <v>24</v>
      </c>
      <c r="R452" t="s">
        <v>81</v>
      </c>
      <c r="S452" t="s">
        <v>566</v>
      </c>
      <c r="T452">
        <v>14.42</v>
      </c>
      <c r="U452">
        <f>T452*F452</f>
        <v>14.42</v>
      </c>
      <c r="V452">
        <v>7.21</v>
      </c>
      <c r="W452">
        <v>6.75</v>
      </c>
      <c r="X452">
        <f>U452-(F452*V452)-W452</f>
        <v>0.45999999999999996</v>
      </c>
    </row>
    <row r="453" spans="1:24" ht="12.75" customHeight="1" x14ac:dyDescent="0.2">
      <c r="A453">
        <v>19011</v>
      </c>
      <c r="B453">
        <v>86868</v>
      </c>
      <c r="C453" t="s">
        <v>32</v>
      </c>
      <c r="D453">
        <v>797</v>
      </c>
      <c r="E453" t="s">
        <v>25</v>
      </c>
      <c r="F453">
        <v>2</v>
      </c>
      <c r="G453" t="s">
        <v>920</v>
      </c>
      <c r="H453" t="s">
        <v>28</v>
      </c>
      <c r="I453" t="s">
        <v>29</v>
      </c>
      <c r="J453">
        <v>84067</v>
      </c>
      <c r="K453" s="25">
        <v>42159</v>
      </c>
      <c r="L453" t="s">
        <v>44</v>
      </c>
      <c r="M453" t="s">
        <v>23</v>
      </c>
      <c r="N453" t="s">
        <v>207</v>
      </c>
      <c r="O453" s="25">
        <v>42156</v>
      </c>
      <c r="P453" t="s">
        <v>922</v>
      </c>
      <c r="Q453" t="s">
        <v>24</v>
      </c>
      <c r="R453" t="s">
        <v>26</v>
      </c>
      <c r="S453" t="s">
        <v>921</v>
      </c>
      <c r="T453">
        <v>9.11</v>
      </c>
      <c r="U453">
        <f>T453*F453</f>
        <v>18.22</v>
      </c>
      <c r="V453">
        <v>4.5549999999999997</v>
      </c>
      <c r="W453">
        <v>2.25</v>
      </c>
      <c r="X453">
        <f>U453-(F453*V453)-W453</f>
        <v>6.8599999999999994</v>
      </c>
    </row>
    <row r="454" spans="1:24" ht="12.75" customHeight="1" x14ac:dyDescent="0.2">
      <c r="A454">
        <v>19012</v>
      </c>
      <c r="B454">
        <v>86868</v>
      </c>
      <c r="C454" t="s">
        <v>32</v>
      </c>
      <c r="D454">
        <v>797</v>
      </c>
      <c r="E454" t="s">
        <v>136</v>
      </c>
      <c r="F454">
        <v>13</v>
      </c>
      <c r="G454" t="s">
        <v>920</v>
      </c>
      <c r="H454" t="s">
        <v>28</v>
      </c>
      <c r="I454" t="s">
        <v>29</v>
      </c>
      <c r="J454">
        <v>84067</v>
      </c>
      <c r="K454" s="25">
        <v>42158</v>
      </c>
      <c r="L454" t="s">
        <v>44</v>
      </c>
      <c r="M454" t="s">
        <v>23</v>
      </c>
      <c r="N454" t="s">
        <v>207</v>
      </c>
      <c r="O454" s="25">
        <v>42156</v>
      </c>
      <c r="P454" t="s">
        <v>922</v>
      </c>
      <c r="Q454" t="s">
        <v>24</v>
      </c>
      <c r="R454" t="s">
        <v>231</v>
      </c>
      <c r="S454" t="s">
        <v>923</v>
      </c>
      <c r="T454">
        <v>64.650000000000006</v>
      </c>
      <c r="U454">
        <f>T454*F454</f>
        <v>840.45</v>
      </c>
      <c r="V454">
        <v>32.325000000000003</v>
      </c>
      <c r="W454">
        <v>35</v>
      </c>
      <c r="X454">
        <f>U454-(F454*V454)-W454</f>
        <v>385.22500000000002</v>
      </c>
    </row>
    <row r="455" spans="1:24" ht="12.75" customHeight="1" x14ac:dyDescent="0.2">
      <c r="A455">
        <v>24851</v>
      </c>
      <c r="B455">
        <v>86870</v>
      </c>
      <c r="C455" t="s">
        <v>101</v>
      </c>
      <c r="D455">
        <v>797</v>
      </c>
      <c r="E455" t="s">
        <v>88</v>
      </c>
      <c r="F455">
        <v>8</v>
      </c>
      <c r="G455" t="s">
        <v>920</v>
      </c>
      <c r="H455" t="s">
        <v>28</v>
      </c>
      <c r="I455" t="s">
        <v>29</v>
      </c>
      <c r="J455">
        <v>84067</v>
      </c>
      <c r="K455" s="25">
        <v>42071</v>
      </c>
      <c r="L455" t="s">
        <v>44</v>
      </c>
      <c r="M455" t="s">
        <v>23</v>
      </c>
      <c r="N455" t="s">
        <v>207</v>
      </c>
      <c r="O455" s="25">
        <v>42069</v>
      </c>
      <c r="P455" t="s">
        <v>922</v>
      </c>
      <c r="Q455" t="s">
        <v>24</v>
      </c>
      <c r="R455" t="s">
        <v>54</v>
      </c>
      <c r="S455" t="s">
        <v>924</v>
      </c>
      <c r="T455">
        <v>6.48</v>
      </c>
      <c r="U455">
        <f>T455*F455</f>
        <v>51.84</v>
      </c>
      <c r="V455">
        <v>3.24</v>
      </c>
      <c r="W455">
        <v>6.86</v>
      </c>
      <c r="X455">
        <f>U455-(F455*V455)-W455</f>
        <v>19.060000000000002</v>
      </c>
    </row>
    <row r="456" spans="1:24" ht="12.75" customHeight="1" x14ac:dyDescent="0.2">
      <c r="A456">
        <v>20001</v>
      </c>
      <c r="B456">
        <v>89909</v>
      </c>
      <c r="C456" t="s">
        <v>32</v>
      </c>
      <c r="D456">
        <v>799</v>
      </c>
      <c r="E456" t="s">
        <v>37</v>
      </c>
      <c r="F456">
        <v>6</v>
      </c>
      <c r="G456" t="s">
        <v>925</v>
      </c>
      <c r="H456" t="s">
        <v>28</v>
      </c>
      <c r="I456" t="s">
        <v>131</v>
      </c>
      <c r="J456">
        <v>29915</v>
      </c>
      <c r="K456" s="25">
        <v>42012</v>
      </c>
      <c r="L456" t="s">
        <v>34</v>
      </c>
      <c r="M456" t="s">
        <v>109</v>
      </c>
      <c r="N456" t="s">
        <v>927</v>
      </c>
      <c r="O456" s="25">
        <v>42010</v>
      </c>
      <c r="P456" t="s">
        <v>928</v>
      </c>
      <c r="Q456" t="s">
        <v>36</v>
      </c>
      <c r="R456" t="s">
        <v>38</v>
      </c>
      <c r="S456" t="s">
        <v>926</v>
      </c>
      <c r="T456">
        <v>150.97999999999999</v>
      </c>
      <c r="U456">
        <f>T456*F456</f>
        <v>905.87999999999988</v>
      </c>
      <c r="V456">
        <v>75.489999999999995</v>
      </c>
      <c r="W456">
        <v>30</v>
      </c>
      <c r="X456">
        <f>U456-(F456*V456)-W456</f>
        <v>422.93999999999994</v>
      </c>
    </row>
    <row r="457" spans="1:24" ht="12.75" customHeight="1" x14ac:dyDescent="0.2">
      <c r="A457">
        <v>20002</v>
      </c>
      <c r="B457">
        <v>89909</v>
      </c>
      <c r="C457" t="s">
        <v>32</v>
      </c>
      <c r="D457">
        <v>799</v>
      </c>
      <c r="E457" t="s">
        <v>136</v>
      </c>
      <c r="F457">
        <v>12</v>
      </c>
      <c r="G457" t="s">
        <v>925</v>
      </c>
      <c r="H457" t="s">
        <v>28</v>
      </c>
      <c r="I457" t="s">
        <v>131</v>
      </c>
      <c r="J457">
        <v>29915</v>
      </c>
      <c r="K457" s="25">
        <v>42012</v>
      </c>
      <c r="L457" t="s">
        <v>22</v>
      </c>
      <c r="M457" t="s">
        <v>109</v>
      </c>
      <c r="N457" t="s">
        <v>927</v>
      </c>
      <c r="O457" s="25">
        <v>42010</v>
      </c>
      <c r="P457" t="s">
        <v>928</v>
      </c>
      <c r="Q457" t="s">
        <v>24</v>
      </c>
      <c r="R457" t="s">
        <v>81</v>
      </c>
      <c r="S457" t="s">
        <v>929</v>
      </c>
      <c r="T457">
        <v>28.28</v>
      </c>
      <c r="U457">
        <f>T457*F457</f>
        <v>339.36</v>
      </c>
      <c r="V457">
        <v>14.14</v>
      </c>
      <c r="W457">
        <v>13.99</v>
      </c>
      <c r="X457">
        <f>U457-(F457*V457)-W457</f>
        <v>155.69</v>
      </c>
    </row>
    <row r="458" spans="1:24" ht="12.75" customHeight="1" x14ac:dyDescent="0.2">
      <c r="A458">
        <v>20003</v>
      </c>
      <c r="B458">
        <v>89909</v>
      </c>
      <c r="C458" t="s">
        <v>32</v>
      </c>
      <c r="D458">
        <v>799</v>
      </c>
      <c r="E458" t="s">
        <v>73</v>
      </c>
      <c r="F458">
        <v>1</v>
      </c>
      <c r="G458" t="s">
        <v>925</v>
      </c>
      <c r="H458" t="s">
        <v>28</v>
      </c>
      <c r="I458" t="s">
        <v>131</v>
      </c>
      <c r="J458">
        <v>29915</v>
      </c>
      <c r="K458" s="25">
        <v>42011</v>
      </c>
      <c r="L458" t="s">
        <v>44</v>
      </c>
      <c r="M458" t="s">
        <v>109</v>
      </c>
      <c r="N458" t="s">
        <v>927</v>
      </c>
      <c r="O458" s="25">
        <v>42010</v>
      </c>
      <c r="P458" t="s">
        <v>928</v>
      </c>
      <c r="Q458" t="s">
        <v>72</v>
      </c>
      <c r="R458" t="s">
        <v>54</v>
      </c>
      <c r="S458" t="s">
        <v>930</v>
      </c>
      <c r="T458">
        <v>35.99</v>
      </c>
      <c r="U458">
        <f>T458*F458</f>
        <v>35.99</v>
      </c>
      <c r="V458">
        <v>21.594000000000001</v>
      </c>
      <c r="W458">
        <v>1.1000000000000001</v>
      </c>
      <c r="X458">
        <f>U458-(F458*V458)-W458</f>
        <v>13.296000000000001</v>
      </c>
    </row>
    <row r="459" spans="1:24" ht="12.75" customHeight="1" x14ac:dyDescent="0.2">
      <c r="A459">
        <v>19265</v>
      </c>
      <c r="B459">
        <v>89910</v>
      </c>
      <c r="C459" t="s">
        <v>101</v>
      </c>
      <c r="D459">
        <v>800</v>
      </c>
      <c r="E459" t="s">
        <v>175</v>
      </c>
      <c r="F459">
        <v>11</v>
      </c>
      <c r="G459" t="s">
        <v>931</v>
      </c>
      <c r="H459" t="s">
        <v>28</v>
      </c>
      <c r="I459" t="s">
        <v>29</v>
      </c>
      <c r="J459">
        <v>84067</v>
      </c>
      <c r="K459" s="25">
        <v>42097</v>
      </c>
      <c r="L459" t="s">
        <v>44</v>
      </c>
      <c r="M459" t="s">
        <v>109</v>
      </c>
      <c r="N459" t="s">
        <v>207</v>
      </c>
      <c r="O459" s="25">
        <v>42091</v>
      </c>
      <c r="P459" t="s">
        <v>922</v>
      </c>
      <c r="Q459" t="s">
        <v>72</v>
      </c>
      <c r="R459" t="s">
        <v>54</v>
      </c>
      <c r="S459" t="s">
        <v>932</v>
      </c>
      <c r="T459">
        <v>50.98</v>
      </c>
      <c r="U459">
        <f>T459*F459</f>
        <v>560.78</v>
      </c>
      <c r="V459">
        <v>30.587999999999997</v>
      </c>
      <c r="W459">
        <v>6.5</v>
      </c>
      <c r="X459">
        <f>U459-(F459*V459)-W459</f>
        <v>217.81200000000001</v>
      </c>
    </row>
    <row r="460" spans="1:24" ht="12.75" customHeight="1" x14ac:dyDescent="0.2">
      <c r="A460">
        <v>19266</v>
      </c>
      <c r="B460">
        <v>89910</v>
      </c>
      <c r="C460" t="s">
        <v>101</v>
      </c>
      <c r="D460">
        <v>800</v>
      </c>
      <c r="E460" t="s">
        <v>88</v>
      </c>
      <c r="F460">
        <v>19</v>
      </c>
      <c r="G460" t="s">
        <v>931</v>
      </c>
      <c r="H460" t="s">
        <v>28</v>
      </c>
      <c r="I460" t="s">
        <v>29</v>
      </c>
      <c r="J460">
        <v>84067</v>
      </c>
      <c r="K460" s="25">
        <v>42093</v>
      </c>
      <c r="L460" t="s">
        <v>44</v>
      </c>
      <c r="M460" t="s">
        <v>109</v>
      </c>
      <c r="N460" t="s">
        <v>207</v>
      </c>
      <c r="O460" s="25">
        <v>42091</v>
      </c>
      <c r="P460" t="s">
        <v>922</v>
      </c>
      <c r="Q460" t="s">
        <v>24</v>
      </c>
      <c r="R460" t="s">
        <v>54</v>
      </c>
      <c r="S460" t="s">
        <v>933</v>
      </c>
      <c r="T460">
        <v>6.48</v>
      </c>
      <c r="U460">
        <f>T460*F460</f>
        <v>123.12</v>
      </c>
      <c r="V460">
        <v>3.24</v>
      </c>
      <c r="W460">
        <v>5.14</v>
      </c>
      <c r="X460">
        <f>U460-(F460*V460)-W460</f>
        <v>56.42</v>
      </c>
    </row>
    <row r="461" spans="1:24" ht="12.75" customHeight="1" x14ac:dyDescent="0.2">
      <c r="A461">
        <v>22484</v>
      </c>
      <c r="B461">
        <v>90048</v>
      </c>
      <c r="C461" t="s">
        <v>51</v>
      </c>
      <c r="D461">
        <v>803</v>
      </c>
      <c r="E461" t="s">
        <v>73</v>
      </c>
      <c r="F461">
        <v>3</v>
      </c>
      <c r="G461" t="s">
        <v>934</v>
      </c>
      <c r="H461" t="s">
        <v>28</v>
      </c>
      <c r="I461" t="s">
        <v>131</v>
      </c>
      <c r="J461">
        <v>32168</v>
      </c>
      <c r="K461" s="25">
        <v>42124</v>
      </c>
      <c r="L461" t="s">
        <v>44</v>
      </c>
      <c r="M461" t="s">
        <v>53</v>
      </c>
      <c r="N461" t="s">
        <v>357</v>
      </c>
      <c r="O461" s="25">
        <v>42123</v>
      </c>
      <c r="P461" t="s">
        <v>935</v>
      </c>
      <c r="Q461" t="s">
        <v>72</v>
      </c>
      <c r="R461" t="s">
        <v>54</v>
      </c>
      <c r="S461" t="s">
        <v>712</v>
      </c>
      <c r="T461">
        <v>35.99</v>
      </c>
      <c r="U461">
        <f>T461*F461</f>
        <v>107.97</v>
      </c>
      <c r="V461">
        <v>21.594000000000001</v>
      </c>
      <c r="W461">
        <v>5</v>
      </c>
      <c r="X461">
        <f>U461-(F461*V461)-W461</f>
        <v>38.187999999999988</v>
      </c>
    </row>
    <row r="462" spans="1:24" ht="12.75" customHeight="1" x14ac:dyDescent="0.2">
      <c r="A462">
        <v>5722</v>
      </c>
      <c r="B462">
        <v>40547</v>
      </c>
      <c r="C462" t="s">
        <v>42</v>
      </c>
      <c r="D462">
        <v>806</v>
      </c>
      <c r="E462" t="s">
        <v>73</v>
      </c>
      <c r="F462">
        <v>54</v>
      </c>
      <c r="G462" t="s">
        <v>936</v>
      </c>
      <c r="H462" t="s">
        <v>28</v>
      </c>
      <c r="I462" t="s">
        <v>131</v>
      </c>
      <c r="J462">
        <v>33132</v>
      </c>
      <c r="K462" s="25">
        <v>42015</v>
      </c>
      <c r="L462" t="s">
        <v>22</v>
      </c>
      <c r="M462" t="s">
        <v>53</v>
      </c>
      <c r="N462" t="s">
        <v>357</v>
      </c>
      <c r="O462" s="25">
        <v>42013</v>
      </c>
      <c r="P462" t="s">
        <v>442</v>
      </c>
      <c r="Q462" t="s">
        <v>72</v>
      </c>
      <c r="R462" t="s">
        <v>81</v>
      </c>
      <c r="S462" t="s">
        <v>937</v>
      </c>
      <c r="T462">
        <v>179.99</v>
      </c>
      <c r="U462">
        <f>T462*F462</f>
        <v>9719.4600000000009</v>
      </c>
      <c r="V462">
        <v>107.994</v>
      </c>
      <c r="W462">
        <v>13.99</v>
      </c>
      <c r="X462">
        <f>U462-(F462*V462)-W462</f>
        <v>3873.7940000000008</v>
      </c>
    </row>
    <row r="463" spans="1:24" ht="12.75" customHeight="1" x14ac:dyDescent="0.2">
      <c r="A463">
        <v>21942</v>
      </c>
      <c r="B463">
        <v>90244</v>
      </c>
      <c r="C463" t="s">
        <v>101</v>
      </c>
      <c r="D463">
        <v>820</v>
      </c>
      <c r="E463" t="s">
        <v>25</v>
      </c>
      <c r="F463">
        <v>1</v>
      </c>
      <c r="G463" t="s">
        <v>938</v>
      </c>
      <c r="H463" t="s">
        <v>28</v>
      </c>
      <c r="I463" t="s">
        <v>29</v>
      </c>
      <c r="J463">
        <v>99362</v>
      </c>
      <c r="K463" s="25">
        <v>42149</v>
      </c>
      <c r="L463" t="s">
        <v>44</v>
      </c>
      <c r="M463" t="s">
        <v>53</v>
      </c>
      <c r="N463" t="s">
        <v>30</v>
      </c>
      <c r="O463" s="25">
        <v>42145</v>
      </c>
      <c r="P463" t="s">
        <v>940</v>
      </c>
      <c r="Q463" t="s">
        <v>24</v>
      </c>
      <c r="R463" t="s">
        <v>26</v>
      </c>
      <c r="S463" t="s">
        <v>939</v>
      </c>
      <c r="T463">
        <v>5.84</v>
      </c>
      <c r="U463">
        <f>T463*F463</f>
        <v>5.84</v>
      </c>
      <c r="V463">
        <v>2.92</v>
      </c>
      <c r="W463">
        <v>0.83</v>
      </c>
      <c r="X463">
        <f>U463-(F463*V463)-W463</f>
        <v>2.09</v>
      </c>
    </row>
    <row r="464" spans="1:24" ht="12.75" customHeight="1" x14ac:dyDescent="0.2">
      <c r="A464">
        <v>20661</v>
      </c>
      <c r="B464">
        <v>89257</v>
      </c>
      <c r="C464" t="s">
        <v>101</v>
      </c>
      <c r="D464">
        <v>823</v>
      </c>
      <c r="E464" t="s">
        <v>45</v>
      </c>
      <c r="F464">
        <v>13</v>
      </c>
      <c r="G464" t="s">
        <v>941</v>
      </c>
      <c r="H464" t="s">
        <v>28</v>
      </c>
      <c r="I464" t="s">
        <v>131</v>
      </c>
      <c r="J464">
        <v>37167</v>
      </c>
      <c r="K464" s="25">
        <v>42021</v>
      </c>
      <c r="L464" t="s">
        <v>44</v>
      </c>
      <c r="M464" t="s">
        <v>53</v>
      </c>
      <c r="N464" t="s">
        <v>239</v>
      </c>
      <c r="O464" s="25">
        <v>42016</v>
      </c>
      <c r="P464" t="s">
        <v>943</v>
      </c>
      <c r="Q464" t="s">
        <v>36</v>
      </c>
      <c r="R464" t="s">
        <v>54</v>
      </c>
      <c r="S464" t="s">
        <v>942</v>
      </c>
      <c r="T464">
        <v>6.24</v>
      </c>
      <c r="U464">
        <f>T464*F464</f>
        <v>81.12</v>
      </c>
      <c r="V464">
        <v>3.12</v>
      </c>
      <c r="W464">
        <v>5.22</v>
      </c>
      <c r="X464">
        <f>U464-(F464*V464)-W464</f>
        <v>35.340000000000003</v>
      </c>
    </row>
    <row r="465" spans="1:24" ht="12.75" customHeight="1" x14ac:dyDescent="0.2">
      <c r="A465">
        <v>20663</v>
      </c>
      <c r="B465">
        <v>89257</v>
      </c>
      <c r="C465" t="s">
        <v>101</v>
      </c>
      <c r="D465">
        <v>824</v>
      </c>
      <c r="E465" t="s">
        <v>186</v>
      </c>
      <c r="F465">
        <v>8</v>
      </c>
      <c r="G465" t="s">
        <v>944</v>
      </c>
      <c r="H465" t="s">
        <v>28</v>
      </c>
      <c r="I465" t="s">
        <v>131</v>
      </c>
      <c r="J465">
        <v>37174</v>
      </c>
      <c r="K465" s="25">
        <v>42023</v>
      </c>
      <c r="L465" t="s">
        <v>34</v>
      </c>
      <c r="M465" t="s">
        <v>53</v>
      </c>
      <c r="N465" t="s">
        <v>239</v>
      </c>
      <c r="O465" s="25">
        <v>42016</v>
      </c>
      <c r="P465" t="s">
        <v>946</v>
      </c>
      <c r="Q465" t="s">
        <v>36</v>
      </c>
      <c r="R465" t="s">
        <v>116</v>
      </c>
      <c r="S465" t="s">
        <v>945</v>
      </c>
      <c r="T465">
        <v>260.98</v>
      </c>
      <c r="U465">
        <f>T465*F465</f>
        <v>2087.84</v>
      </c>
      <c r="V465">
        <v>130.49</v>
      </c>
      <c r="W465">
        <v>41.91</v>
      </c>
      <c r="X465">
        <f>U465-(F465*V465)-W465</f>
        <v>1002.0100000000001</v>
      </c>
    </row>
    <row r="466" spans="1:24" ht="12.75" customHeight="1" x14ac:dyDescent="0.2">
      <c r="A466">
        <v>21350</v>
      </c>
      <c r="B466">
        <v>89258</v>
      </c>
      <c r="C466" t="s">
        <v>42</v>
      </c>
      <c r="D466">
        <v>825</v>
      </c>
      <c r="E466" t="s">
        <v>252</v>
      </c>
      <c r="F466">
        <v>4</v>
      </c>
      <c r="G466" t="s">
        <v>947</v>
      </c>
      <c r="H466" t="s">
        <v>28</v>
      </c>
      <c r="I466" t="s">
        <v>56</v>
      </c>
      <c r="J466">
        <v>79605</v>
      </c>
      <c r="K466" s="25">
        <v>42148</v>
      </c>
      <c r="L466" t="s">
        <v>44</v>
      </c>
      <c r="M466" t="s">
        <v>35</v>
      </c>
      <c r="N466" t="s">
        <v>125</v>
      </c>
      <c r="O466" s="25">
        <v>42145</v>
      </c>
      <c r="P466" t="s">
        <v>948</v>
      </c>
      <c r="Q466" t="s">
        <v>24</v>
      </c>
      <c r="R466" t="s">
        <v>54</v>
      </c>
      <c r="S466" t="s">
        <v>579</v>
      </c>
      <c r="T466">
        <v>11.97</v>
      </c>
      <c r="U466">
        <f>T466*F466</f>
        <v>47.88</v>
      </c>
      <c r="V466">
        <v>5.9850000000000003</v>
      </c>
      <c r="W466">
        <v>4.9800000000000004</v>
      </c>
      <c r="X466">
        <f>U466-(F466*V466)-W466</f>
        <v>18.96</v>
      </c>
    </row>
    <row r="467" spans="1:24" ht="12.75" customHeight="1" x14ac:dyDescent="0.2">
      <c r="A467">
        <v>24842</v>
      </c>
      <c r="B467">
        <v>89259</v>
      </c>
      <c r="C467" t="s">
        <v>51</v>
      </c>
      <c r="D467">
        <v>827</v>
      </c>
      <c r="E467" t="s">
        <v>88</v>
      </c>
      <c r="F467">
        <v>3</v>
      </c>
      <c r="G467" t="s">
        <v>949</v>
      </c>
      <c r="H467" t="s">
        <v>28</v>
      </c>
      <c r="I467" t="s">
        <v>56</v>
      </c>
      <c r="J467">
        <v>79109</v>
      </c>
      <c r="K467" s="25">
        <v>42150</v>
      </c>
      <c r="L467" t="s">
        <v>44</v>
      </c>
      <c r="M467" t="s">
        <v>35</v>
      </c>
      <c r="N467" t="s">
        <v>125</v>
      </c>
      <c r="O467" s="25">
        <v>42149</v>
      </c>
      <c r="P467" t="s">
        <v>951</v>
      </c>
      <c r="Q467" t="s">
        <v>24</v>
      </c>
      <c r="R467" t="s">
        <v>26</v>
      </c>
      <c r="S467" t="s">
        <v>950</v>
      </c>
      <c r="T467">
        <v>6.98</v>
      </c>
      <c r="U467">
        <f>T467*F467</f>
        <v>20.94</v>
      </c>
      <c r="V467">
        <v>3.49</v>
      </c>
      <c r="W467">
        <v>1.6</v>
      </c>
      <c r="X467">
        <f>U467-(F467*V467)-W467</f>
        <v>8.870000000000001</v>
      </c>
    </row>
    <row r="468" spans="1:24" ht="12.75" customHeight="1" x14ac:dyDescent="0.2">
      <c r="A468">
        <v>24236</v>
      </c>
      <c r="B468">
        <v>90271</v>
      </c>
      <c r="C468" t="s">
        <v>32</v>
      </c>
      <c r="D468">
        <v>829</v>
      </c>
      <c r="E468" t="s">
        <v>88</v>
      </c>
      <c r="F468">
        <v>5</v>
      </c>
      <c r="G468" t="s">
        <v>952</v>
      </c>
      <c r="H468" t="s">
        <v>28</v>
      </c>
      <c r="I468" t="s">
        <v>131</v>
      </c>
      <c r="J468">
        <v>71854</v>
      </c>
      <c r="K468" s="25">
        <v>42059</v>
      </c>
      <c r="L468" t="s">
        <v>44</v>
      </c>
      <c r="M468" t="s">
        <v>23</v>
      </c>
      <c r="N468" t="s">
        <v>953</v>
      </c>
      <c r="O468" s="25">
        <v>42057</v>
      </c>
      <c r="P468" t="s">
        <v>954</v>
      </c>
      <c r="Q468" t="s">
        <v>24</v>
      </c>
      <c r="R468" t="s">
        <v>26</v>
      </c>
      <c r="S468" t="s">
        <v>162</v>
      </c>
      <c r="T468">
        <v>5.18</v>
      </c>
      <c r="U468">
        <f>T468*F468</f>
        <v>25.9</v>
      </c>
      <c r="V468">
        <v>2.59</v>
      </c>
      <c r="W468">
        <v>2.04</v>
      </c>
      <c r="X468">
        <f>U468-(F468*V468)-W468</f>
        <v>10.91</v>
      </c>
    </row>
    <row r="469" spans="1:24" ht="12.75" customHeight="1" x14ac:dyDescent="0.2">
      <c r="A469">
        <v>20664</v>
      </c>
      <c r="B469">
        <v>90270</v>
      </c>
      <c r="C469" t="s">
        <v>20</v>
      </c>
      <c r="D469">
        <v>830</v>
      </c>
      <c r="E469" t="s">
        <v>252</v>
      </c>
      <c r="F469">
        <v>6</v>
      </c>
      <c r="G469" t="s">
        <v>955</v>
      </c>
      <c r="H469" t="s">
        <v>28</v>
      </c>
      <c r="I469" t="s">
        <v>29</v>
      </c>
      <c r="J469">
        <v>80033</v>
      </c>
      <c r="K469" s="25">
        <v>42028</v>
      </c>
      <c r="L469" t="s">
        <v>44</v>
      </c>
      <c r="M469" t="s">
        <v>23</v>
      </c>
      <c r="N469" t="s">
        <v>250</v>
      </c>
      <c r="O469" s="25">
        <v>42028</v>
      </c>
      <c r="P469" t="s">
        <v>956</v>
      </c>
      <c r="Q469" t="s">
        <v>24</v>
      </c>
      <c r="R469" t="s">
        <v>81</v>
      </c>
      <c r="S469" t="s">
        <v>566</v>
      </c>
      <c r="T469">
        <v>14.42</v>
      </c>
      <c r="U469">
        <f>T469*F469</f>
        <v>86.52</v>
      </c>
      <c r="V469">
        <v>7.21</v>
      </c>
      <c r="W469">
        <v>6.75</v>
      </c>
      <c r="X469">
        <f>U469-(F469*V469)-W469</f>
        <v>36.51</v>
      </c>
    </row>
    <row r="470" spans="1:24" ht="12.75" customHeight="1" x14ac:dyDescent="0.2">
      <c r="A470">
        <v>19173</v>
      </c>
      <c r="B470">
        <v>89770</v>
      </c>
      <c r="C470" t="s">
        <v>20</v>
      </c>
      <c r="D470">
        <v>833</v>
      </c>
      <c r="E470" t="s">
        <v>25</v>
      </c>
      <c r="F470">
        <v>11</v>
      </c>
      <c r="G470" t="s">
        <v>957</v>
      </c>
      <c r="H470" t="s">
        <v>28</v>
      </c>
      <c r="I470" t="s">
        <v>29</v>
      </c>
      <c r="J470">
        <v>95020</v>
      </c>
      <c r="K470" s="25">
        <v>42015</v>
      </c>
      <c r="L470" t="s">
        <v>22</v>
      </c>
      <c r="M470" t="s">
        <v>23</v>
      </c>
      <c r="N470" t="s">
        <v>40</v>
      </c>
      <c r="O470" s="25">
        <v>42013</v>
      </c>
      <c r="P470" t="s">
        <v>959</v>
      </c>
      <c r="Q470" t="s">
        <v>24</v>
      </c>
      <c r="R470" t="s">
        <v>46</v>
      </c>
      <c r="S470" t="s">
        <v>958</v>
      </c>
      <c r="T470">
        <v>11.66</v>
      </c>
      <c r="U470">
        <f>T470*F470</f>
        <v>128.26</v>
      </c>
      <c r="V470">
        <v>5.83</v>
      </c>
      <c r="W470">
        <v>8.99</v>
      </c>
      <c r="X470">
        <f>U470-(F470*V470)-W470</f>
        <v>55.139999999999993</v>
      </c>
    </row>
    <row r="471" spans="1:24" ht="12.75" customHeight="1" x14ac:dyDescent="0.2">
      <c r="A471">
        <v>19383</v>
      </c>
      <c r="B471">
        <v>88569</v>
      </c>
      <c r="C471" t="s">
        <v>32</v>
      </c>
      <c r="D471">
        <v>850</v>
      </c>
      <c r="E471" t="s">
        <v>25</v>
      </c>
      <c r="F471">
        <v>7</v>
      </c>
      <c r="G471" t="s">
        <v>960</v>
      </c>
      <c r="H471" t="s">
        <v>28</v>
      </c>
      <c r="I471" t="s">
        <v>29</v>
      </c>
      <c r="J471">
        <v>93117</v>
      </c>
      <c r="K471" s="25">
        <v>42071</v>
      </c>
      <c r="L471" t="s">
        <v>44</v>
      </c>
      <c r="M471" t="s">
        <v>23</v>
      </c>
      <c r="N471" t="s">
        <v>40</v>
      </c>
      <c r="O471" s="25">
        <v>42070</v>
      </c>
      <c r="P471" t="s">
        <v>962</v>
      </c>
      <c r="Q471" t="s">
        <v>24</v>
      </c>
      <c r="R471" t="s">
        <v>26</v>
      </c>
      <c r="S471" t="s">
        <v>961</v>
      </c>
      <c r="T471">
        <v>6.08</v>
      </c>
      <c r="U471">
        <f>T471*F471</f>
        <v>42.56</v>
      </c>
      <c r="V471">
        <v>3.04</v>
      </c>
      <c r="W471">
        <v>0.91</v>
      </c>
      <c r="X471">
        <f>U471-(F471*V471)-W471</f>
        <v>20.37</v>
      </c>
    </row>
    <row r="472" spans="1:24" ht="12.75" customHeight="1" x14ac:dyDescent="0.2">
      <c r="A472">
        <v>20604</v>
      </c>
      <c r="B472">
        <v>88568</v>
      </c>
      <c r="C472" t="s">
        <v>101</v>
      </c>
      <c r="D472">
        <v>851</v>
      </c>
      <c r="E472" t="s">
        <v>45</v>
      </c>
      <c r="F472">
        <v>6</v>
      </c>
      <c r="G472" t="s">
        <v>963</v>
      </c>
      <c r="H472" t="s">
        <v>28</v>
      </c>
      <c r="I472" t="s">
        <v>29</v>
      </c>
      <c r="J472">
        <v>91745</v>
      </c>
      <c r="K472" s="25">
        <v>42062</v>
      </c>
      <c r="L472" t="s">
        <v>44</v>
      </c>
      <c r="M472" t="s">
        <v>23</v>
      </c>
      <c r="N472" t="s">
        <v>40</v>
      </c>
      <c r="O472" s="25">
        <v>42060</v>
      </c>
      <c r="P472" t="s">
        <v>965</v>
      </c>
      <c r="Q472" t="s">
        <v>36</v>
      </c>
      <c r="R472" t="s">
        <v>231</v>
      </c>
      <c r="S472" t="s">
        <v>964</v>
      </c>
      <c r="T472">
        <v>50.98</v>
      </c>
      <c r="U472">
        <f>T472*F472</f>
        <v>305.88</v>
      </c>
      <c r="V472">
        <v>25.49</v>
      </c>
      <c r="W472">
        <v>22.24</v>
      </c>
      <c r="X472">
        <f>U472-(F472*V472)-W472</f>
        <v>130.69999999999999</v>
      </c>
    </row>
    <row r="473" spans="1:24" ht="12.75" customHeight="1" x14ac:dyDescent="0.2">
      <c r="A473">
        <v>19384</v>
      </c>
      <c r="B473">
        <v>88569</v>
      </c>
      <c r="C473" t="s">
        <v>32</v>
      </c>
      <c r="D473">
        <v>851</v>
      </c>
      <c r="E473" t="s">
        <v>252</v>
      </c>
      <c r="F473">
        <v>13</v>
      </c>
      <c r="G473" t="s">
        <v>963</v>
      </c>
      <c r="H473" t="s">
        <v>28</v>
      </c>
      <c r="I473" t="s">
        <v>29</v>
      </c>
      <c r="J473">
        <v>91745</v>
      </c>
      <c r="K473" s="25">
        <v>42072</v>
      </c>
      <c r="L473" t="s">
        <v>44</v>
      </c>
      <c r="M473" t="s">
        <v>23</v>
      </c>
      <c r="N473" t="s">
        <v>40</v>
      </c>
      <c r="O473" s="25">
        <v>42070</v>
      </c>
      <c r="P473" t="s">
        <v>965</v>
      </c>
      <c r="Q473" t="s">
        <v>24</v>
      </c>
      <c r="R473" t="s">
        <v>81</v>
      </c>
      <c r="S473" t="s">
        <v>966</v>
      </c>
      <c r="T473">
        <v>19.899999999999999</v>
      </c>
      <c r="U473">
        <f>T473*F473</f>
        <v>258.7</v>
      </c>
      <c r="V473">
        <v>9.9499999999999993</v>
      </c>
      <c r="W473">
        <v>5.29</v>
      </c>
      <c r="X473">
        <f>U473-(F473*V473)-W473</f>
        <v>124.05999999999999</v>
      </c>
    </row>
    <row r="474" spans="1:24" ht="12.75" customHeight="1" x14ac:dyDescent="0.2">
      <c r="A474">
        <v>19385</v>
      </c>
      <c r="B474">
        <v>88569</v>
      </c>
      <c r="C474" t="s">
        <v>32</v>
      </c>
      <c r="D474">
        <v>851</v>
      </c>
      <c r="E474" t="s">
        <v>104</v>
      </c>
      <c r="F474">
        <v>21</v>
      </c>
      <c r="G474" t="s">
        <v>963</v>
      </c>
      <c r="H474" t="s">
        <v>28</v>
      </c>
      <c r="I474" t="s">
        <v>29</v>
      </c>
      <c r="J474">
        <v>91745</v>
      </c>
      <c r="K474" s="25">
        <v>42072</v>
      </c>
      <c r="L474" t="s">
        <v>44</v>
      </c>
      <c r="M474" t="s">
        <v>23</v>
      </c>
      <c r="N474" t="s">
        <v>40</v>
      </c>
      <c r="O474" s="25">
        <v>42070</v>
      </c>
      <c r="P474" t="s">
        <v>965</v>
      </c>
      <c r="Q474" t="s">
        <v>24</v>
      </c>
      <c r="R474" t="s">
        <v>54</v>
      </c>
      <c r="S474" t="s">
        <v>581</v>
      </c>
      <c r="T474">
        <v>3.36</v>
      </c>
      <c r="U474">
        <f>T474*F474</f>
        <v>70.56</v>
      </c>
      <c r="V474">
        <v>1.68</v>
      </c>
      <c r="W474">
        <v>6.27</v>
      </c>
      <c r="X474">
        <f>U474-(F474*V474)-W474</f>
        <v>29.01</v>
      </c>
    </row>
    <row r="475" spans="1:24" ht="12.75" customHeight="1" x14ac:dyDescent="0.2">
      <c r="A475">
        <v>21353</v>
      </c>
      <c r="B475">
        <v>88571</v>
      </c>
      <c r="C475" t="s">
        <v>42</v>
      </c>
      <c r="D475">
        <v>851</v>
      </c>
      <c r="E475" t="s">
        <v>61</v>
      </c>
      <c r="F475">
        <v>4</v>
      </c>
      <c r="G475" t="s">
        <v>963</v>
      </c>
      <c r="H475" t="s">
        <v>28</v>
      </c>
      <c r="I475" t="s">
        <v>29</v>
      </c>
      <c r="J475">
        <v>91745</v>
      </c>
      <c r="K475" s="25">
        <v>42124</v>
      </c>
      <c r="L475" t="s">
        <v>44</v>
      </c>
      <c r="M475" t="s">
        <v>23</v>
      </c>
      <c r="N475" t="s">
        <v>40</v>
      </c>
      <c r="O475" s="25">
        <v>42124</v>
      </c>
      <c r="P475" t="s">
        <v>965</v>
      </c>
      <c r="Q475" t="s">
        <v>24</v>
      </c>
      <c r="R475" t="s">
        <v>26</v>
      </c>
      <c r="S475" t="s">
        <v>967</v>
      </c>
      <c r="T475">
        <v>1.26</v>
      </c>
      <c r="U475">
        <f>T475*F475</f>
        <v>5.04</v>
      </c>
      <c r="V475">
        <v>0.63</v>
      </c>
      <c r="W475">
        <v>0.7</v>
      </c>
      <c r="X475">
        <f>U475-(F475*V475)-W475</f>
        <v>1.82</v>
      </c>
    </row>
    <row r="476" spans="1:24" ht="12.75" customHeight="1" x14ac:dyDescent="0.2">
      <c r="A476">
        <v>26093</v>
      </c>
      <c r="B476">
        <v>88570</v>
      </c>
      <c r="C476" t="s">
        <v>20</v>
      </c>
      <c r="D476">
        <v>853</v>
      </c>
      <c r="E476" t="s">
        <v>104</v>
      </c>
      <c r="F476">
        <v>12</v>
      </c>
      <c r="G476" t="s">
        <v>968</v>
      </c>
      <c r="H476" t="s">
        <v>28</v>
      </c>
      <c r="I476" t="s">
        <v>29</v>
      </c>
      <c r="J476">
        <v>92345</v>
      </c>
      <c r="K476" s="25">
        <v>42081</v>
      </c>
      <c r="L476" t="s">
        <v>44</v>
      </c>
      <c r="M476" t="s">
        <v>53</v>
      </c>
      <c r="N476" t="s">
        <v>40</v>
      </c>
      <c r="O476" s="25">
        <v>42079</v>
      </c>
      <c r="P476" t="s">
        <v>969</v>
      </c>
      <c r="Q476" t="s">
        <v>24</v>
      </c>
      <c r="R476" t="s">
        <v>54</v>
      </c>
      <c r="S476" t="s">
        <v>105</v>
      </c>
      <c r="T476">
        <v>4.24</v>
      </c>
      <c r="U476">
        <f>T476*F476</f>
        <v>50.88</v>
      </c>
      <c r="V476">
        <v>2.12</v>
      </c>
      <c r="W476">
        <v>5.41</v>
      </c>
      <c r="X476">
        <f>U476-(F476*V476)-W476</f>
        <v>20.03</v>
      </c>
    </row>
    <row r="477" spans="1:24" ht="12.75" customHeight="1" x14ac:dyDescent="0.2">
      <c r="A477">
        <v>21351</v>
      </c>
      <c r="B477">
        <v>88571</v>
      </c>
      <c r="C477" t="s">
        <v>42</v>
      </c>
      <c r="D477">
        <v>854</v>
      </c>
      <c r="E477" t="s">
        <v>25</v>
      </c>
      <c r="F477">
        <v>22</v>
      </c>
      <c r="G477" t="s">
        <v>970</v>
      </c>
      <c r="H477" t="s">
        <v>28</v>
      </c>
      <c r="I477" t="s">
        <v>48</v>
      </c>
      <c r="J477">
        <v>6405</v>
      </c>
      <c r="K477" s="25">
        <v>42126</v>
      </c>
      <c r="L477" t="s">
        <v>44</v>
      </c>
      <c r="M477" t="s">
        <v>23</v>
      </c>
      <c r="N477" t="s">
        <v>223</v>
      </c>
      <c r="O477" s="25">
        <v>42124</v>
      </c>
      <c r="P477" t="s">
        <v>971</v>
      </c>
      <c r="Q477" t="s">
        <v>24</v>
      </c>
      <c r="R477" t="s">
        <v>26</v>
      </c>
      <c r="S477" t="s">
        <v>122</v>
      </c>
      <c r="T477">
        <v>1.76</v>
      </c>
      <c r="U477">
        <f>T477*F477</f>
        <v>38.72</v>
      </c>
      <c r="V477">
        <v>0.88</v>
      </c>
      <c r="W477">
        <v>0.7</v>
      </c>
      <c r="X477">
        <f>U477-(F477*V477)-W477</f>
        <v>18.66</v>
      </c>
    </row>
    <row r="478" spans="1:24" ht="12.75" customHeight="1" x14ac:dyDescent="0.2">
      <c r="A478">
        <v>21352</v>
      </c>
      <c r="B478">
        <v>88571</v>
      </c>
      <c r="C478" t="s">
        <v>42</v>
      </c>
      <c r="D478">
        <v>855</v>
      </c>
      <c r="E478" t="s">
        <v>136</v>
      </c>
      <c r="F478">
        <v>23</v>
      </c>
      <c r="G478" t="s">
        <v>972</v>
      </c>
      <c r="H478" t="s">
        <v>28</v>
      </c>
      <c r="I478" t="s">
        <v>48</v>
      </c>
      <c r="J478">
        <v>6810</v>
      </c>
      <c r="K478" s="25">
        <v>42125</v>
      </c>
      <c r="L478" t="s">
        <v>44</v>
      </c>
      <c r="M478" t="s">
        <v>23</v>
      </c>
      <c r="N478" t="s">
        <v>223</v>
      </c>
      <c r="O478" s="25">
        <v>42124</v>
      </c>
      <c r="P478" t="s">
        <v>974</v>
      </c>
      <c r="Q478" t="s">
        <v>24</v>
      </c>
      <c r="R478" t="s">
        <v>54</v>
      </c>
      <c r="S478" t="s">
        <v>973</v>
      </c>
      <c r="T478">
        <v>24.98</v>
      </c>
      <c r="U478">
        <f>T478*F478</f>
        <v>574.54</v>
      </c>
      <c r="V478">
        <v>12.49</v>
      </c>
      <c r="W478">
        <v>8.7899999999999991</v>
      </c>
      <c r="X478">
        <f>U478-(F478*V478)-W478</f>
        <v>278.47999999999996</v>
      </c>
    </row>
    <row r="479" spans="1:24" ht="12.75" customHeight="1" x14ac:dyDescent="0.2">
      <c r="A479">
        <v>21354</v>
      </c>
      <c r="B479">
        <v>88571</v>
      </c>
      <c r="C479" t="s">
        <v>42</v>
      </c>
      <c r="D479">
        <v>858</v>
      </c>
      <c r="E479" t="s">
        <v>73</v>
      </c>
      <c r="F479">
        <v>2</v>
      </c>
      <c r="G479" t="s">
        <v>975</v>
      </c>
      <c r="H479" t="s">
        <v>28</v>
      </c>
      <c r="I479" t="s">
        <v>48</v>
      </c>
      <c r="J479">
        <v>4240</v>
      </c>
      <c r="K479" s="25">
        <v>42126</v>
      </c>
      <c r="L479" t="s">
        <v>22</v>
      </c>
      <c r="M479" t="s">
        <v>23</v>
      </c>
      <c r="N479" t="s">
        <v>183</v>
      </c>
      <c r="O479" s="25">
        <v>42124</v>
      </c>
      <c r="P479" t="s">
        <v>471</v>
      </c>
      <c r="Q479" t="s">
        <v>72</v>
      </c>
      <c r="R479" t="s">
        <v>26</v>
      </c>
      <c r="S479" t="s">
        <v>976</v>
      </c>
      <c r="T479">
        <v>35.99</v>
      </c>
      <c r="U479">
        <f>T479*F479</f>
        <v>71.98</v>
      </c>
      <c r="V479">
        <v>21.594000000000001</v>
      </c>
      <c r="W479">
        <v>5.99</v>
      </c>
      <c r="X479">
        <f>U479-(F479*V479)-W479</f>
        <v>22.802</v>
      </c>
    </row>
    <row r="480" spans="1:24" ht="12.75" customHeight="1" x14ac:dyDescent="0.2">
      <c r="A480">
        <v>21214</v>
      </c>
      <c r="B480">
        <v>90674</v>
      </c>
      <c r="C480" t="s">
        <v>42</v>
      </c>
      <c r="D480">
        <v>865</v>
      </c>
      <c r="E480" t="s">
        <v>45</v>
      </c>
      <c r="F480">
        <v>18</v>
      </c>
      <c r="G480" t="s">
        <v>977</v>
      </c>
      <c r="H480" t="s">
        <v>28</v>
      </c>
      <c r="I480" t="s">
        <v>56</v>
      </c>
      <c r="J480">
        <v>46312</v>
      </c>
      <c r="K480" s="25">
        <v>42152</v>
      </c>
      <c r="L480" t="s">
        <v>44</v>
      </c>
      <c r="M480" t="s">
        <v>23</v>
      </c>
      <c r="N480" t="s">
        <v>698</v>
      </c>
      <c r="O480" s="25">
        <v>42151</v>
      </c>
      <c r="P480" t="s">
        <v>827</v>
      </c>
      <c r="Q480" t="s">
        <v>36</v>
      </c>
      <c r="R480" t="s">
        <v>26</v>
      </c>
      <c r="S480" t="s">
        <v>725</v>
      </c>
      <c r="T480">
        <v>14.2</v>
      </c>
      <c r="U480">
        <f>T480*F480</f>
        <v>255.6</v>
      </c>
      <c r="V480">
        <v>7.1</v>
      </c>
      <c r="W480">
        <v>5.3</v>
      </c>
      <c r="X480">
        <f>U480-(F480*V480)-W480</f>
        <v>122.5</v>
      </c>
    </row>
    <row r="481" spans="1:24" ht="12.75" customHeight="1" x14ac:dyDescent="0.2">
      <c r="A481">
        <v>19947</v>
      </c>
      <c r="B481">
        <v>90675</v>
      </c>
      <c r="C481" t="s">
        <v>101</v>
      </c>
      <c r="D481">
        <v>865</v>
      </c>
      <c r="E481" t="s">
        <v>88</v>
      </c>
      <c r="F481">
        <v>12</v>
      </c>
      <c r="G481" t="s">
        <v>977</v>
      </c>
      <c r="H481" t="s">
        <v>28</v>
      </c>
      <c r="I481" t="s">
        <v>56</v>
      </c>
      <c r="J481">
        <v>46312</v>
      </c>
      <c r="K481" s="25">
        <v>42065</v>
      </c>
      <c r="L481" t="s">
        <v>22</v>
      </c>
      <c r="M481" t="s">
        <v>23</v>
      </c>
      <c r="N481" t="s">
        <v>698</v>
      </c>
      <c r="O481" s="25">
        <v>42061</v>
      </c>
      <c r="P481" t="s">
        <v>827</v>
      </c>
      <c r="Q481" t="s">
        <v>24</v>
      </c>
      <c r="R481" t="s">
        <v>54</v>
      </c>
      <c r="S481" t="s">
        <v>978</v>
      </c>
      <c r="T481">
        <v>6.48</v>
      </c>
      <c r="U481">
        <f>T481*F481</f>
        <v>77.760000000000005</v>
      </c>
      <c r="V481">
        <v>3.24</v>
      </c>
      <c r="W481">
        <v>5.16</v>
      </c>
      <c r="X481">
        <f>U481-(F481*V481)-W481</f>
        <v>33.72</v>
      </c>
    </row>
    <row r="482" spans="1:24" ht="12.75" customHeight="1" x14ac:dyDescent="0.2">
      <c r="A482">
        <v>24774</v>
      </c>
      <c r="B482">
        <v>91194</v>
      </c>
      <c r="C482" t="s">
        <v>32</v>
      </c>
      <c r="D482">
        <v>868</v>
      </c>
      <c r="E482" t="s">
        <v>45</v>
      </c>
      <c r="F482">
        <v>10</v>
      </c>
      <c r="G482" t="s">
        <v>979</v>
      </c>
      <c r="H482" t="s">
        <v>28</v>
      </c>
      <c r="I482" t="s">
        <v>56</v>
      </c>
      <c r="J482">
        <v>55126</v>
      </c>
      <c r="K482" s="25">
        <v>42062</v>
      </c>
      <c r="L482" t="s">
        <v>22</v>
      </c>
      <c r="M482" t="s">
        <v>23</v>
      </c>
      <c r="N482" t="s">
        <v>57</v>
      </c>
      <c r="O482" s="25">
        <v>42060</v>
      </c>
      <c r="P482" t="s">
        <v>981</v>
      </c>
      <c r="Q482" t="s">
        <v>36</v>
      </c>
      <c r="R482" t="s">
        <v>54</v>
      </c>
      <c r="S482" t="s">
        <v>980</v>
      </c>
      <c r="T482">
        <v>29.18</v>
      </c>
      <c r="U482">
        <f>T482*F482</f>
        <v>291.8</v>
      </c>
      <c r="V482">
        <v>14.59</v>
      </c>
      <c r="W482">
        <v>8.5500000000000007</v>
      </c>
      <c r="X482">
        <f>U482-(F482*V482)-W482</f>
        <v>137.35</v>
      </c>
    </row>
    <row r="483" spans="1:24" ht="12.75" customHeight="1" x14ac:dyDescent="0.2">
      <c r="A483">
        <v>24775</v>
      </c>
      <c r="B483">
        <v>91194</v>
      </c>
      <c r="C483" t="s">
        <v>32</v>
      </c>
      <c r="D483">
        <v>868</v>
      </c>
      <c r="E483" t="s">
        <v>136</v>
      </c>
      <c r="F483">
        <v>8</v>
      </c>
      <c r="G483" t="s">
        <v>979</v>
      </c>
      <c r="H483" t="s">
        <v>28</v>
      </c>
      <c r="I483" t="s">
        <v>56</v>
      </c>
      <c r="J483">
        <v>55126</v>
      </c>
      <c r="K483" s="25">
        <v>42062</v>
      </c>
      <c r="L483" t="s">
        <v>44</v>
      </c>
      <c r="M483" t="s">
        <v>23</v>
      </c>
      <c r="N483" t="s">
        <v>57</v>
      </c>
      <c r="O483" s="25">
        <v>42060</v>
      </c>
      <c r="P483" t="s">
        <v>981</v>
      </c>
      <c r="Q483" t="s">
        <v>24</v>
      </c>
      <c r="R483" t="s">
        <v>231</v>
      </c>
      <c r="S483" t="s">
        <v>982</v>
      </c>
      <c r="T483">
        <v>80.98</v>
      </c>
      <c r="U483">
        <f>T483*F483</f>
        <v>647.84</v>
      </c>
      <c r="V483">
        <v>40.49</v>
      </c>
      <c r="W483">
        <v>35</v>
      </c>
      <c r="X483">
        <f>U483-(F483*V483)-W483</f>
        <v>288.92</v>
      </c>
    </row>
    <row r="484" spans="1:24" ht="12.75" customHeight="1" x14ac:dyDescent="0.2">
      <c r="A484">
        <v>24763</v>
      </c>
      <c r="B484">
        <v>91195</v>
      </c>
      <c r="C484" t="s">
        <v>42</v>
      </c>
      <c r="D484">
        <v>868</v>
      </c>
      <c r="E484" t="s">
        <v>88</v>
      </c>
      <c r="F484">
        <v>20</v>
      </c>
      <c r="G484" t="s">
        <v>979</v>
      </c>
      <c r="H484" t="s">
        <v>28</v>
      </c>
      <c r="I484" t="s">
        <v>56</v>
      </c>
      <c r="J484">
        <v>55126</v>
      </c>
      <c r="K484" s="25">
        <v>42070</v>
      </c>
      <c r="L484" t="s">
        <v>44</v>
      </c>
      <c r="M484" t="s">
        <v>23</v>
      </c>
      <c r="N484" t="s">
        <v>57</v>
      </c>
      <c r="O484" s="25">
        <v>42069</v>
      </c>
      <c r="P484" t="s">
        <v>981</v>
      </c>
      <c r="Q484" t="s">
        <v>24</v>
      </c>
      <c r="R484" t="s">
        <v>54</v>
      </c>
      <c r="S484" t="s">
        <v>983</v>
      </c>
      <c r="T484">
        <v>6.48</v>
      </c>
      <c r="U484">
        <f>T484*F484</f>
        <v>129.60000000000002</v>
      </c>
      <c r="V484">
        <v>3.24</v>
      </c>
      <c r="W484">
        <v>8.8800000000000008</v>
      </c>
      <c r="X484">
        <f>U484-(F484*V484)-W484</f>
        <v>55.920000000000009</v>
      </c>
    </row>
    <row r="485" spans="1:24" ht="12.75" customHeight="1" x14ac:dyDescent="0.2">
      <c r="A485">
        <v>24764</v>
      </c>
      <c r="B485">
        <v>91195</v>
      </c>
      <c r="C485" t="s">
        <v>42</v>
      </c>
      <c r="D485">
        <v>868</v>
      </c>
      <c r="E485" t="s">
        <v>147</v>
      </c>
      <c r="F485">
        <v>12</v>
      </c>
      <c r="G485" t="s">
        <v>979</v>
      </c>
      <c r="H485" t="s">
        <v>28</v>
      </c>
      <c r="I485" t="s">
        <v>56</v>
      </c>
      <c r="J485">
        <v>55126</v>
      </c>
      <c r="K485" s="25">
        <v>42070</v>
      </c>
      <c r="L485" t="s">
        <v>34</v>
      </c>
      <c r="M485" t="s">
        <v>23</v>
      </c>
      <c r="N485" t="s">
        <v>57</v>
      </c>
      <c r="O485" s="25">
        <v>42069</v>
      </c>
      <c r="P485" t="s">
        <v>981</v>
      </c>
      <c r="Q485" t="s">
        <v>36</v>
      </c>
      <c r="R485" t="s">
        <v>38</v>
      </c>
      <c r="S485" t="s">
        <v>984</v>
      </c>
      <c r="T485">
        <v>349.45</v>
      </c>
      <c r="U485">
        <f>T485*F485</f>
        <v>4193.3999999999996</v>
      </c>
      <c r="V485">
        <v>174.72499999999999</v>
      </c>
      <c r="W485">
        <v>60</v>
      </c>
      <c r="X485">
        <f>U485-(F485*V485)-W485</f>
        <v>2036.6999999999998</v>
      </c>
    </row>
    <row r="486" spans="1:24" ht="12.75" customHeight="1" x14ac:dyDescent="0.2">
      <c r="A486">
        <v>25507</v>
      </c>
      <c r="B486">
        <v>90577</v>
      </c>
      <c r="C486" t="s">
        <v>32</v>
      </c>
      <c r="D486">
        <v>871</v>
      </c>
      <c r="E486" t="s">
        <v>45</v>
      </c>
      <c r="F486">
        <v>2</v>
      </c>
      <c r="G486" t="s">
        <v>985</v>
      </c>
      <c r="H486" t="s">
        <v>28</v>
      </c>
      <c r="I486" t="s">
        <v>29</v>
      </c>
      <c r="J486">
        <v>89502</v>
      </c>
      <c r="K486" s="25">
        <v>42080</v>
      </c>
      <c r="L486" t="s">
        <v>44</v>
      </c>
      <c r="M486" t="s">
        <v>35</v>
      </c>
      <c r="N486" t="s">
        <v>528</v>
      </c>
      <c r="O486" s="25">
        <v>42078</v>
      </c>
      <c r="P486" t="s">
        <v>986</v>
      </c>
      <c r="Q486" t="s">
        <v>36</v>
      </c>
      <c r="R486" t="s">
        <v>26</v>
      </c>
      <c r="S486" t="s">
        <v>725</v>
      </c>
      <c r="T486">
        <v>14.2</v>
      </c>
      <c r="U486">
        <f>T486*F486</f>
        <v>28.4</v>
      </c>
      <c r="V486">
        <v>7.1</v>
      </c>
      <c r="W486">
        <v>5.3</v>
      </c>
      <c r="X486">
        <f>U486-(F486*V486)-W486</f>
        <v>8.8999999999999986</v>
      </c>
    </row>
    <row r="487" spans="1:24" ht="12.75" customHeight="1" x14ac:dyDescent="0.2">
      <c r="A487">
        <v>22547</v>
      </c>
      <c r="B487">
        <v>90578</v>
      </c>
      <c r="C487" t="s">
        <v>32</v>
      </c>
      <c r="D487">
        <v>871</v>
      </c>
      <c r="E487" t="s">
        <v>104</v>
      </c>
      <c r="F487">
        <v>12</v>
      </c>
      <c r="G487" t="s">
        <v>985</v>
      </c>
      <c r="H487" t="s">
        <v>28</v>
      </c>
      <c r="I487" t="s">
        <v>29</v>
      </c>
      <c r="J487">
        <v>89502</v>
      </c>
      <c r="K487" s="25">
        <v>42147</v>
      </c>
      <c r="L487" t="s">
        <v>44</v>
      </c>
      <c r="M487" t="s">
        <v>35</v>
      </c>
      <c r="N487" t="s">
        <v>528</v>
      </c>
      <c r="O487" s="25">
        <v>42144</v>
      </c>
      <c r="P487" t="s">
        <v>986</v>
      </c>
      <c r="Q487" t="s">
        <v>24</v>
      </c>
      <c r="R487" t="s">
        <v>54</v>
      </c>
      <c r="S487" t="s">
        <v>339</v>
      </c>
      <c r="T487">
        <v>5.94</v>
      </c>
      <c r="U487">
        <f>T487*F487</f>
        <v>71.28</v>
      </c>
      <c r="V487">
        <v>2.97</v>
      </c>
      <c r="W487">
        <v>9.92</v>
      </c>
      <c r="X487">
        <f>U487-(F487*V487)-W487</f>
        <v>25.72</v>
      </c>
    </row>
    <row r="488" spans="1:24" ht="12.75" customHeight="1" x14ac:dyDescent="0.2">
      <c r="A488">
        <v>22548</v>
      </c>
      <c r="B488">
        <v>90578</v>
      </c>
      <c r="C488" t="s">
        <v>32</v>
      </c>
      <c r="D488">
        <v>871</v>
      </c>
      <c r="E488" t="s">
        <v>88</v>
      </c>
      <c r="F488">
        <v>18</v>
      </c>
      <c r="G488" t="s">
        <v>985</v>
      </c>
      <c r="H488" t="s">
        <v>28</v>
      </c>
      <c r="I488" t="s">
        <v>29</v>
      </c>
      <c r="J488">
        <v>89502</v>
      </c>
      <c r="K488" s="25">
        <v>42146</v>
      </c>
      <c r="L488" t="s">
        <v>44</v>
      </c>
      <c r="M488" t="s">
        <v>35</v>
      </c>
      <c r="N488" t="s">
        <v>528</v>
      </c>
      <c r="O488" s="25">
        <v>42144</v>
      </c>
      <c r="P488" t="s">
        <v>986</v>
      </c>
      <c r="Q488" t="s">
        <v>24</v>
      </c>
      <c r="R488" t="s">
        <v>54</v>
      </c>
      <c r="S488" t="s">
        <v>987</v>
      </c>
      <c r="T488">
        <v>6.48</v>
      </c>
      <c r="U488">
        <f>T488*F488</f>
        <v>116.64000000000001</v>
      </c>
      <c r="V488">
        <v>3.24</v>
      </c>
      <c r="W488">
        <v>5.1100000000000003</v>
      </c>
      <c r="X488">
        <f>U488-(F488*V488)-W488</f>
        <v>53.210000000000008</v>
      </c>
    </row>
    <row r="489" spans="1:24" ht="12.75" customHeight="1" x14ac:dyDescent="0.2">
      <c r="A489">
        <v>19262</v>
      </c>
      <c r="B489">
        <v>89059</v>
      </c>
      <c r="C489" t="s">
        <v>20</v>
      </c>
      <c r="D489">
        <v>875</v>
      </c>
      <c r="E489" t="s">
        <v>252</v>
      </c>
      <c r="F489">
        <v>18</v>
      </c>
      <c r="G489" t="s">
        <v>988</v>
      </c>
      <c r="H489" t="s">
        <v>28</v>
      </c>
      <c r="I489" t="s">
        <v>29</v>
      </c>
      <c r="J489">
        <v>84106</v>
      </c>
      <c r="K489" s="25">
        <v>42057</v>
      </c>
      <c r="L489" t="s">
        <v>44</v>
      </c>
      <c r="M489" t="s">
        <v>53</v>
      </c>
      <c r="N489" t="s">
        <v>207</v>
      </c>
      <c r="O489" s="25">
        <v>42056</v>
      </c>
      <c r="P489" t="s">
        <v>990</v>
      </c>
      <c r="Q489" t="s">
        <v>24</v>
      </c>
      <c r="R489" t="s">
        <v>54</v>
      </c>
      <c r="S489" t="s">
        <v>989</v>
      </c>
      <c r="T489">
        <v>4.37</v>
      </c>
      <c r="U489">
        <f>T489*F489</f>
        <v>78.66</v>
      </c>
      <c r="V489">
        <v>2.1850000000000001</v>
      </c>
      <c r="W489">
        <v>5.15</v>
      </c>
      <c r="X489">
        <f>U489-(F489*V489)-W489</f>
        <v>34.18</v>
      </c>
    </row>
    <row r="490" spans="1:24" ht="12.75" customHeight="1" x14ac:dyDescent="0.2">
      <c r="A490">
        <v>19263</v>
      </c>
      <c r="B490">
        <v>89059</v>
      </c>
      <c r="C490" t="s">
        <v>20</v>
      </c>
      <c r="D490">
        <v>875</v>
      </c>
      <c r="E490" t="s">
        <v>73</v>
      </c>
      <c r="F490">
        <v>4</v>
      </c>
      <c r="G490" t="s">
        <v>988</v>
      </c>
      <c r="H490" t="s">
        <v>28</v>
      </c>
      <c r="I490" t="s">
        <v>29</v>
      </c>
      <c r="J490">
        <v>84106</v>
      </c>
      <c r="K490" s="25">
        <v>42058</v>
      </c>
      <c r="L490" t="s">
        <v>44</v>
      </c>
      <c r="M490" t="s">
        <v>53</v>
      </c>
      <c r="N490" t="s">
        <v>207</v>
      </c>
      <c r="O490" s="25">
        <v>42056</v>
      </c>
      <c r="P490" t="s">
        <v>990</v>
      </c>
      <c r="Q490" t="s">
        <v>72</v>
      </c>
      <c r="R490" t="s">
        <v>54</v>
      </c>
      <c r="S490" t="s">
        <v>991</v>
      </c>
      <c r="T490">
        <v>155.99</v>
      </c>
      <c r="U490">
        <f>T490*F490</f>
        <v>623.96</v>
      </c>
      <c r="V490">
        <v>93.594000000000008</v>
      </c>
      <c r="W490">
        <v>8.99</v>
      </c>
      <c r="X490">
        <f>U490-(F490*V490)-W490</f>
        <v>240.59399999999999</v>
      </c>
    </row>
    <row r="491" spans="1:24" x14ac:dyDescent="0.2">
      <c r="A491">
        <v>18054</v>
      </c>
      <c r="B491">
        <v>86153</v>
      </c>
      <c r="C491" t="s">
        <v>42</v>
      </c>
      <c r="D491">
        <v>880</v>
      </c>
      <c r="E491" t="s">
        <v>64</v>
      </c>
      <c r="F491">
        <v>5</v>
      </c>
      <c r="G491" t="s">
        <v>992</v>
      </c>
      <c r="H491" t="s">
        <v>28</v>
      </c>
      <c r="I491" t="s">
        <v>29</v>
      </c>
      <c r="J491">
        <v>85254</v>
      </c>
      <c r="K491" s="25">
        <v>42090</v>
      </c>
      <c r="L491" t="s">
        <v>44</v>
      </c>
      <c r="M491" t="s">
        <v>53</v>
      </c>
      <c r="N491" t="s">
        <v>373</v>
      </c>
      <c r="O491" s="25">
        <v>42088</v>
      </c>
      <c r="P491" t="s">
        <v>994</v>
      </c>
      <c r="Q491" t="s">
        <v>24</v>
      </c>
      <c r="R491" t="s">
        <v>54</v>
      </c>
      <c r="S491" t="s">
        <v>993</v>
      </c>
      <c r="T491">
        <v>5.68</v>
      </c>
      <c r="U491">
        <f>T491*F491</f>
        <v>28.4</v>
      </c>
      <c r="V491">
        <v>2.84</v>
      </c>
      <c r="W491">
        <v>1.39</v>
      </c>
      <c r="X491">
        <f>U491-(F491*V491)-W491</f>
        <v>12.809999999999999</v>
      </c>
    </row>
    <row r="492" spans="1:24" x14ac:dyDescent="0.2">
      <c r="A492">
        <v>18055</v>
      </c>
      <c r="B492">
        <v>86153</v>
      </c>
      <c r="C492" t="s">
        <v>42</v>
      </c>
      <c r="D492">
        <v>880</v>
      </c>
      <c r="E492" t="s">
        <v>88</v>
      </c>
      <c r="F492">
        <v>1</v>
      </c>
      <c r="G492" t="s">
        <v>992</v>
      </c>
      <c r="H492" t="s">
        <v>28</v>
      </c>
      <c r="I492" t="s">
        <v>29</v>
      </c>
      <c r="J492">
        <v>85254</v>
      </c>
      <c r="K492" s="25">
        <v>42090</v>
      </c>
      <c r="L492" t="s">
        <v>44</v>
      </c>
      <c r="M492" t="s">
        <v>53</v>
      </c>
      <c r="N492" t="s">
        <v>373</v>
      </c>
      <c r="O492" s="25">
        <v>42088</v>
      </c>
      <c r="P492" t="s">
        <v>994</v>
      </c>
      <c r="Q492" t="s">
        <v>24</v>
      </c>
      <c r="R492" t="s">
        <v>54</v>
      </c>
      <c r="S492" t="s">
        <v>222</v>
      </c>
      <c r="T492">
        <v>22.84</v>
      </c>
      <c r="U492">
        <f>T492*F492</f>
        <v>22.84</v>
      </c>
      <c r="V492">
        <v>11.42</v>
      </c>
      <c r="W492">
        <v>11.54</v>
      </c>
      <c r="X492">
        <f>U492-(F492*V492)-W492</f>
        <v>-0.11999999999999922</v>
      </c>
    </row>
    <row r="493" spans="1:24" ht="12.75" customHeight="1" x14ac:dyDescent="0.2">
      <c r="A493">
        <v>19401</v>
      </c>
      <c r="B493">
        <v>89537</v>
      </c>
      <c r="C493" t="s">
        <v>42</v>
      </c>
      <c r="D493">
        <v>885</v>
      </c>
      <c r="E493" t="s">
        <v>37</v>
      </c>
      <c r="F493">
        <v>41</v>
      </c>
      <c r="G493" t="s">
        <v>995</v>
      </c>
      <c r="H493" t="s">
        <v>28</v>
      </c>
      <c r="I493" t="s">
        <v>56</v>
      </c>
      <c r="J493">
        <v>79109</v>
      </c>
      <c r="K493" s="25">
        <v>42149</v>
      </c>
      <c r="L493" t="s">
        <v>34</v>
      </c>
      <c r="M493" t="s">
        <v>23</v>
      </c>
      <c r="N493" t="s">
        <v>125</v>
      </c>
      <c r="O493" s="25">
        <v>42148</v>
      </c>
      <c r="P493" t="s">
        <v>951</v>
      </c>
      <c r="Q493" t="s">
        <v>36</v>
      </c>
      <c r="R493" t="s">
        <v>38</v>
      </c>
      <c r="S493" t="s">
        <v>996</v>
      </c>
      <c r="T493">
        <v>25.98</v>
      </c>
      <c r="U493">
        <f>T493*F493</f>
        <v>1065.18</v>
      </c>
      <c r="V493">
        <v>12.99</v>
      </c>
      <c r="W493">
        <v>14.36</v>
      </c>
      <c r="X493">
        <f>U493-(F493*V493)-W493</f>
        <v>518.23</v>
      </c>
    </row>
    <row r="494" spans="1:24" ht="12.75" customHeight="1" x14ac:dyDescent="0.2">
      <c r="A494">
        <v>26011</v>
      </c>
      <c r="B494">
        <v>89536</v>
      </c>
      <c r="C494" t="s">
        <v>42</v>
      </c>
      <c r="D494">
        <v>890</v>
      </c>
      <c r="E494" t="s">
        <v>37</v>
      </c>
      <c r="F494">
        <v>11</v>
      </c>
      <c r="G494" t="s">
        <v>997</v>
      </c>
      <c r="H494" t="s">
        <v>28</v>
      </c>
      <c r="I494" t="s">
        <v>56</v>
      </c>
      <c r="J494">
        <v>76021</v>
      </c>
      <c r="K494" s="25">
        <v>42010</v>
      </c>
      <c r="L494" t="s">
        <v>44</v>
      </c>
      <c r="M494" t="s">
        <v>109</v>
      </c>
      <c r="N494" t="s">
        <v>125</v>
      </c>
      <c r="O494" s="25">
        <v>42009</v>
      </c>
      <c r="P494" t="s">
        <v>999</v>
      </c>
      <c r="Q494" t="s">
        <v>36</v>
      </c>
      <c r="R494" t="s">
        <v>38</v>
      </c>
      <c r="S494" t="s">
        <v>998</v>
      </c>
      <c r="T494">
        <v>1.81</v>
      </c>
      <c r="U494">
        <f>T494*F494</f>
        <v>19.91</v>
      </c>
      <c r="V494">
        <v>0.90500000000000003</v>
      </c>
      <c r="W494">
        <v>0.75</v>
      </c>
      <c r="X494">
        <f>U494-(F494*V494)-W494</f>
        <v>9.2050000000000001</v>
      </c>
    </row>
    <row r="495" spans="1:24" ht="12.75" customHeight="1" x14ac:dyDescent="0.2">
      <c r="A495">
        <v>26015</v>
      </c>
      <c r="B495">
        <v>89536</v>
      </c>
      <c r="C495" t="s">
        <v>42</v>
      </c>
      <c r="D495">
        <v>890</v>
      </c>
      <c r="E495" t="s">
        <v>73</v>
      </c>
      <c r="F495">
        <v>6</v>
      </c>
      <c r="G495" t="s">
        <v>997</v>
      </c>
      <c r="H495" t="s">
        <v>28</v>
      </c>
      <c r="I495" t="s">
        <v>56</v>
      </c>
      <c r="J495">
        <v>76021</v>
      </c>
      <c r="K495" s="25">
        <v>42009</v>
      </c>
      <c r="L495" t="s">
        <v>44</v>
      </c>
      <c r="M495" t="s">
        <v>109</v>
      </c>
      <c r="N495" t="s">
        <v>125</v>
      </c>
      <c r="O495" s="25">
        <v>42009</v>
      </c>
      <c r="P495" t="s">
        <v>999</v>
      </c>
      <c r="Q495" t="s">
        <v>72</v>
      </c>
      <c r="R495" t="s">
        <v>54</v>
      </c>
      <c r="S495" t="s">
        <v>1000</v>
      </c>
      <c r="T495">
        <v>125.99</v>
      </c>
      <c r="U495">
        <f>T495*F495</f>
        <v>755.93999999999994</v>
      </c>
      <c r="V495">
        <v>75.593999999999994</v>
      </c>
      <c r="W495">
        <v>5.26</v>
      </c>
      <c r="X495">
        <f>U495-(F495*V495)-W495</f>
        <v>297.11599999999999</v>
      </c>
    </row>
    <row r="496" spans="1:24" ht="12.75" customHeight="1" x14ac:dyDescent="0.2">
      <c r="A496">
        <v>2045</v>
      </c>
      <c r="B496">
        <v>14596</v>
      </c>
      <c r="C496" t="s">
        <v>42</v>
      </c>
      <c r="D496">
        <v>894</v>
      </c>
      <c r="E496" t="s">
        <v>45</v>
      </c>
      <c r="F496">
        <v>24</v>
      </c>
      <c r="G496" t="s">
        <v>1001</v>
      </c>
      <c r="H496" t="s">
        <v>28</v>
      </c>
      <c r="I496" t="s">
        <v>48</v>
      </c>
      <c r="J496">
        <v>20024</v>
      </c>
      <c r="K496" s="25">
        <v>42016</v>
      </c>
      <c r="L496" t="s">
        <v>44</v>
      </c>
      <c r="M496" t="s">
        <v>23</v>
      </c>
      <c r="N496" t="s">
        <v>1003</v>
      </c>
      <c r="O496" s="25">
        <v>42014</v>
      </c>
      <c r="P496" t="s">
        <v>30</v>
      </c>
      <c r="Q496" t="s">
        <v>36</v>
      </c>
      <c r="R496" t="s">
        <v>26</v>
      </c>
      <c r="S496" t="s">
        <v>1002</v>
      </c>
      <c r="T496">
        <v>8.34</v>
      </c>
      <c r="U496">
        <f>T496*F496</f>
        <v>200.16</v>
      </c>
      <c r="V496">
        <v>4.17</v>
      </c>
      <c r="W496">
        <v>0.96</v>
      </c>
      <c r="X496">
        <f>U496-(F496*V496)-W496</f>
        <v>99.12</v>
      </c>
    </row>
    <row r="497" spans="1:24" ht="12.75" customHeight="1" x14ac:dyDescent="0.2">
      <c r="A497">
        <v>2046</v>
      </c>
      <c r="B497">
        <v>14596</v>
      </c>
      <c r="C497" t="s">
        <v>42</v>
      </c>
      <c r="D497">
        <v>894</v>
      </c>
      <c r="E497" t="s">
        <v>25</v>
      </c>
      <c r="F497">
        <v>19</v>
      </c>
      <c r="G497" t="s">
        <v>1001</v>
      </c>
      <c r="H497" t="s">
        <v>28</v>
      </c>
      <c r="I497" t="s">
        <v>48</v>
      </c>
      <c r="J497">
        <v>20024</v>
      </c>
      <c r="K497" s="25">
        <v>42015</v>
      </c>
      <c r="L497" t="s">
        <v>44</v>
      </c>
      <c r="M497" t="s">
        <v>23</v>
      </c>
      <c r="N497" t="s">
        <v>1003</v>
      </c>
      <c r="O497" s="25">
        <v>42014</v>
      </c>
      <c r="P497" t="s">
        <v>30</v>
      </c>
      <c r="Q497" t="s">
        <v>24</v>
      </c>
      <c r="R497" t="s">
        <v>26</v>
      </c>
      <c r="S497" t="s">
        <v>1004</v>
      </c>
      <c r="T497">
        <v>3.28</v>
      </c>
      <c r="U497">
        <f>T497*F497</f>
        <v>62.319999999999993</v>
      </c>
      <c r="V497">
        <v>1.64</v>
      </c>
      <c r="W497">
        <v>3.97</v>
      </c>
      <c r="X497">
        <f>U497-(F497*V497)-W497</f>
        <v>27.189999999999998</v>
      </c>
    </row>
    <row r="498" spans="1:24" ht="12.75" customHeight="1" x14ac:dyDescent="0.2">
      <c r="A498">
        <v>5421</v>
      </c>
      <c r="B498">
        <v>38529</v>
      </c>
      <c r="C498" t="s">
        <v>101</v>
      </c>
      <c r="D498">
        <v>894</v>
      </c>
      <c r="E498" t="s">
        <v>61</v>
      </c>
      <c r="F498">
        <v>38</v>
      </c>
      <c r="G498" t="s">
        <v>1001</v>
      </c>
      <c r="H498" t="s">
        <v>28</v>
      </c>
      <c r="I498" t="s">
        <v>48</v>
      </c>
      <c r="J498">
        <v>20024</v>
      </c>
      <c r="K498" s="25">
        <v>42037</v>
      </c>
      <c r="L498" t="s">
        <v>44</v>
      </c>
      <c r="M498" t="s">
        <v>23</v>
      </c>
      <c r="N498" t="s">
        <v>1003</v>
      </c>
      <c r="O498" s="25">
        <v>42037</v>
      </c>
      <c r="P498" t="s">
        <v>30</v>
      </c>
      <c r="Q498" t="s">
        <v>24</v>
      </c>
      <c r="R498" t="s">
        <v>26</v>
      </c>
      <c r="S498" t="s">
        <v>1005</v>
      </c>
      <c r="T498">
        <v>1.1399999999999999</v>
      </c>
      <c r="U498">
        <f>T498*F498</f>
        <v>43.319999999999993</v>
      </c>
      <c r="V498">
        <v>0.56999999999999995</v>
      </c>
      <c r="W498">
        <v>0.7</v>
      </c>
      <c r="X498">
        <f>U498-(F498*V498)-W498</f>
        <v>20.959999999999997</v>
      </c>
    </row>
    <row r="499" spans="1:24" ht="12.75" customHeight="1" x14ac:dyDescent="0.2">
      <c r="A499">
        <v>20045</v>
      </c>
      <c r="B499">
        <v>90166</v>
      </c>
      <c r="C499" t="s">
        <v>42</v>
      </c>
      <c r="D499">
        <v>896</v>
      </c>
      <c r="E499" t="s">
        <v>45</v>
      </c>
      <c r="F499">
        <v>6</v>
      </c>
      <c r="G499" t="s">
        <v>1006</v>
      </c>
      <c r="H499" t="s">
        <v>28</v>
      </c>
      <c r="I499" t="s">
        <v>56</v>
      </c>
      <c r="J499">
        <v>76201</v>
      </c>
      <c r="K499" s="25">
        <v>42016</v>
      </c>
      <c r="L499" t="s">
        <v>44</v>
      </c>
      <c r="M499" t="s">
        <v>23</v>
      </c>
      <c r="N499" t="s">
        <v>125</v>
      </c>
      <c r="O499" s="25">
        <v>42014</v>
      </c>
      <c r="P499" t="s">
        <v>1007</v>
      </c>
      <c r="Q499" t="s">
        <v>36</v>
      </c>
      <c r="R499" t="s">
        <v>26</v>
      </c>
      <c r="S499" t="s">
        <v>1002</v>
      </c>
      <c r="T499">
        <v>8.34</v>
      </c>
      <c r="U499">
        <f>T499*F499</f>
        <v>50.04</v>
      </c>
      <c r="V499">
        <v>4.17</v>
      </c>
      <c r="W499">
        <v>0.96</v>
      </c>
      <c r="X499">
        <f>U499-(F499*V499)-W499</f>
        <v>24.06</v>
      </c>
    </row>
    <row r="500" spans="1:24" ht="12.75" customHeight="1" x14ac:dyDescent="0.2">
      <c r="A500">
        <v>20046</v>
      </c>
      <c r="B500">
        <v>90166</v>
      </c>
      <c r="C500" t="s">
        <v>42</v>
      </c>
      <c r="D500">
        <v>896</v>
      </c>
      <c r="E500" t="s">
        <v>25</v>
      </c>
      <c r="F500">
        <v>5</v>
      </c>
      <c r="G500" t="s">
        <v>1006</v>
      </c>
      <c r="H500" t="s">
        <v>28</v>
      </c>
      <c r="I500" t="s">
        <v>56</v>
      </c>
      <c r="J500">
        <v>76201</v>
      </c>
      <c r="K500" s="25">
        <v>42015</v>
      </c>
      <c r="L500" t="s">
        <v>44</v>
      </c>
      <c r="M500" t="s">
        <v>23</v>
      </c>
      <c r="N500" t="s">
        <v>125</v>
      </c>
      <c r="O500" s="25">
        <v>42014</v>
      </c>
      <c r="P500" t="s">
        <v>1007</v>
      </c>
      <c r="Q500" t="s">
        <v>24</v>
      </c>
      <c r="R500" t="s">
        <v>26</v>
      </c>
      <c r="S500" t="s">
        <v>1004</v>
      </c>
      <c r="T500">
        <v>3.28</v>
      </c>
      <c r="U500">
        <f>T500*F500</f>
        <v>16.399999999999999</v>
      </c>
      <c r="V500">
        <v>1.64</v>
      </c>
      <c r="W500">
        <v>3.97</v>
      </c>
      <c r="X500">
        <f>U500-(F500*V500)-W500</f>
        <v>4.2299999999999986</v>
      </c>
    </row>
    <row r="501" spans="1:24" ht="12.75" customHeight="1" x14ac:dyDescent="0.2">
      <c r="A501">
        <v>19470</v>
      </c>
      <c r="B501">
        <v>90167</v>
      </c>
      <c r="C501" t="s">
        <v>42</v>
      </c>
      <c r="D501">
        <v>896</v>
      </c>
      <c r="E501" t="s">
        <v>175</v>
      </c>
      <c r="F501">
        <v>11</v>
      </c>
      <c r="G501" t="s">
        <v>1006</v>
      </c>
      <c r="H501" t="s">
        <v>28</v>
      </c>
      <c r="I501" t="s">
        <v>56</v>
      </c>
      <c r="J501">
        <v>76201</v>
      </c>
      <c r="K501" s="25">
        <v>42177</v>
      </c>
      <c r="L501" t="s">
        <v>44</v>
      </c>
      <c r="M501" t="s">
        <v>23</v>
      </c>
      <c r="N501" t="s">
        <v>125</v>
      </c>
      <c r="O501" s="25">
        <v>42175</v>
      </c>
      <c r="P501" t="s">
        <v>1007</v>
      </c>
      <c r="Q501" t="s">
        <v>72</v>
      </c>
      <c r="R501" t="s">
        <v>46</v>
      </c>
      <c r="S501" t="s">
        <v>1008</v>
      </c>
      <c r="T501">
        <v>47.98</v>
      </c>
      <c r="U501">
        <f>T501*F501</f>
        <v>527.78</v>
      </c>
      <c r="V501">
        <v>28.787999999999997</v>
      </c>
      <c r="W501">
        <v>3.61</v>
      </c>
      <c r="X501">
        <f>U501-(F501*V501)-W501</f>
        <v>207.50200000000001</v>
      </c>
    </row>
    <row r="502" spans="1:24" ht="12.75" customHeight="1" x14ac:dyDescent="0.2">
      <c r="A502">
        <v>4724</v>
      </c>
      <c r="B502">
        <v>33635</v>
      </c>
      <c r="C502" t="s">
        <v>20</v>
      </c>
      <c r="D502">
        <v>898</v>
      </c>
      <c r="E502" t="s">
        <v>80</v>
      </c>
      <c r="F502">
        <v>6</v>
      </c>
      <c r="G502" t="s">
        <v>1009</v>
      </c>
      <c r="H502" t="s">
        <v>28</v>
      </c>
      <c r="I502" t="s">
        <v>48</v>
      </c>
      <c r="J502">
        <v>10039</v>
      </c>
      <c r="K502" s="25">
        <v>42017</v>
      </c>
      <c r="L502" t="s">
        <v>34</v>
      </c>
      <c r="M502" t="s">
        <v>53</v>
      </c>
      <c r="N502" t="s">
        <v>66</v>
      </c>
      <c r="O502" s="25">
        <v>42016</v>
      </c>
      <c r="P502" t="s">
        <v>85</v>
      </c>
      <c r="Q502" t="s">
        <v>72</v>
      </c>
      <c r="R502" t="s">
        <v>38</v>
      </c>
      <c r="S502" t="s">
        <v>1010</v>
      </c>
      <c r="T502">
        <v>90.97</v>
      </c>
      <c r="U502">
        <f>T502*F502</f>
        <v>545.81999999999994</v>
      </c>
      <c r="V502">
        <v>54.582000000000001</v>
      </c>
      <c r="W502">
        <v>28</v>
      </c>
      <c r="X502">
        <f>U502-(F502*V502)-W502</f>
        <v>190.32799999999992</v>
      </c>
    </row>
    <row r="503" spans="1:24" ht="12.75" customHeight="1" x14ac:dyDescent="0.2">
      <c r="A503">
        <v>4725</v>
      </c>
      <c r="B503">
        <v>33635</v>
      </c>
      <c r="C503" t="s">
        <v>20</v>
      </c>
      <c r="D503">
        <v>898</v>
      </c>
      <c r="E503" t="s">
        <v>136</v>
      </c>
      <c r="F503">
        <v>5</v>
      </c>
      <c r="G503" t="s">
        <v>1009</v>
      </c>
      <c r="H503" t="s">
        <v>28</v>
      </c>
      <c r="I503" t="s">
        <v>48</v>
      </c>
      <c r="J503">
        <v>10039</v>
      </c>
      <c r="K503" s="25">
        <v>42017</v>
      </c>
      <c r="L503" t="s">
        <v>44</v>
      </c>
      <c r="M503" t="s">
        <v>53</v>
      </c>
      <c r="N503" t="s">
        <v>66</v>
      </c>
      <c r="O503" s="25">
        <v>42016</v>
      </c>
      <c r="P503" t="s">
        <v>85</v>
      </c>
      <c r="Q503" t="s">
        <v>24</v>
      </c>
      <c r="R503" t="s">
        <v>231</v>
      </c>
      <c r="S503" t="s">
        <v>370</v>
      </c>
      <c r="T503">
        <v>20.34</v>
      </c>
      <c r="U503">
        <f>T503*F503</f>
        <v>101.7</v>
      </c>
      <c r="V503">
        <v>10.17</v>
      </c>
      <c r="W503">
        <v>35</v>
      </c>
      <c r="X503">
        <f>U503-(F503*V503)-W503</f>
        <v>15.850000000000001</v>
      </c>
    </row>
    <row r="504" spans="1:24" ht="12.75" customHeight="1" x14ac:dyDescent="0.2">
      <c r="A504">
        <v>1311</v>
      </c>
      <c r="B504">
        <v>9606</v>
      </c>
      <c r="C504" t="s">
        <v>32</v>
      </c>
      <c r="D504">
        <v>898</v>
      </c>
      <c r="E504" t="s">
        <v>129</v>
      </c>
      <c r="F504">
        <v>47</v>
      </c>
      <c r="G504" t="s">
        <v>1009</v>
      </c>
      <c r="H504" t="s">
        <v>28</v>
      </c>
      <c r="I504" t="s">
        <v>48</v>
      </c>
      <c r="J504">
        <v>10039</v>
      </c>
      <c r="K504" s="25">
        <v>42031</v>
      </c>
      <c r="L504" t="s">
        <v>44</v>
      </c>
      <c r="M504" t="s">
        <v>53</v>
      </c>
      <c r="N504" t="s">
        <v>66</v>
      </c>
      <c r="O504" s="25">
        <v>42031</v>
      </c>
      <c r="P504" t="s">
        <v>85</v>
      </c>
      <c r="Q504" t="s">
        <v>24</v>
      </c>
      <c r="R504" t="s">
        <v>54</v>
      </c>
      <c r="S504" t="s">
        <v>1011</v>
      </c>
      <c r="T504">
        <v>12.53</v>
      </c>
      <c r="U504">
        <f>T504*F504</f>
        <v>588.91</v>
      </c>
      <c r="V504">
        <v>6.2649999999999997</v>
      </c>
      <c r="W504">
        <v>0.49</v>
      </c>
      <c r="X504">
        <f>U504-(F504*V504)-W504</f>
        <v>293.96499999999997</v>
      </c>
    </row>
    <row r="505" spans="1:24" ht="12.75" customHeight="1" x14ac:dyDescent="0.2">
      <c r="A505">
        <v>1312</v>
      </c>
      <c r="B505">
        <v>9606</v>
      </c>
      <c r="C505" t="s">
        <v>32</v>
      </c>
      <c r="D505">
        <v>898</v>
      </c>
      <c r="E505" t="s">
        <v>88</v>
      </c>
      <c r="F505">
        <v>44</v>
      </c>
      <c r="G505" t="s">
        <v>1009</v>
      </c>
      <c r="H505" t="s">
        <v>28</v>
      </c>
      <c r="I505" t="s">
        <v>48</v>
      </c>
      <c r="J505">
        <v>10039</v>
      </c>
      <c r="K505" s="25">
        <v>42033</v>
      </c>
      <c r="L505" t="s">
        <v>22</v>
      </c>
      <c r="M505" t="s">
        <v>53</v>
      </c>
      <c r="N505" t="s">
        <v>66</v>
      </c>
      <c r="O505" s="25">
        <v>42031</v>
      </c>
      <c r="P505" t="s">
        <v>85</v>
      </c>
      <c r="Q505" t="s">
        <v>24</v>
      </c>
      <c r="R505" t="s">
        <v>26</v>
      </c>
      <c r="S505" t="s">
        <v>162</v>
      </c>
      <c r="T505">
        <v>5.18</v>
      </c>
      <c r="U505">
        <f>T505*F505</f>
        <v>227.92</v>
      </c>
      <c r="V505">
        <v>2.59</v>
      </c>
      <c r="W505">
        <v>2.04</v>
      </c>
      <c r="X505">
        <f>U505-(F505*V505)-W505</f>
        <v>111.91999999999999</v>
      </c>
    </row>
    <row r="506" spans="1:24" ht="12.75" customHeight="1" x14ac:dyDescent="0.2">
      <c r="A506">
        <v>22724</v>
      </c>
      <c r="B506">
        <v>86263</v>
      </c>
      <c r="C506" t="s">
        <v>20</v>
      </c>
      <c r="D506">
        <v>899</v>
      </c>
      <c r="E506" t="s">
        <v>80</v>
      </c>
      <c r="F506">
        <v>2</v>
      </c>
      <c r="G506" t="s">
        <v>1012</v>
      </c>
      <c r="H506" t="s">
        <v>28</v>
      </c>
      <c r="I506" t="s">
        <v>48</v>
      </c>
      <c r="J506">
        <v>16602</v>
      </c>
      <c r="K506" s="25">
        <v>42017</v>
      </c>
      <c r="L506" t="s">
        <v>34</v>
      </c>
      <c r="M506" t="s">
        <v>53</v>
      </c>
      <c r="N506" t="s">
        <v>229</v>
      </c>
      <c r="O506" s="25">
        <v>42016</v>
      </c>
      <c r="P506" t="s">
        <v>1013</v>
      </c>
      <c r="Q506" t="s">
        <v>72</v>
      </c>
      <c r="R506" t="s">
        <v>38</v>
      </c>
      <c r="S506" t="s">
        <v>1010</v>
      </c>
      <c r="T506">
        <v>90.97</v>
      </c>
      <c r="U506">
        <f>T506*F506</f>
        <v>181.94</v>
      </c>
      <c r="V506">
        <v>54.582000000000001</v>
      </c>
      <c r="W506">
        <v>28</v>
      </c>
      <c r="X506">
        <f>U506-(F506*V506)-W506</f>
        <v>44.775999999999996</v>
      </c>
    </row>
    <row r="507" spans="1:24" ht="12.75" customHeight="1" x14ac:dyDescent="0.2">
      <c r="A507">
        <v>22725</v>
      </c>
      <c r="B507">
        <v>86263</v>
      </c>
      <c r="C507" t="s">
        <v>20</v>
      </c>
      <c r="D507">
        <v>899</v>
      </c>
      <c r="E507" t="s">
        <v>136</v>
      </c>
      <c r="F507">
        <v>1</v>
      </c>
      <c r="G507" t="s">
        <v>1012</v>
      </c>
      <c r="H507" t="s">
        <v>28</v>
      </c>
      <c r="I507" t="s">
        <v>48</v>
      </c>
      <c r="J507">
        <v>16602</v>
      </c>
      <c r="K507" s="25">
        <v>42017</v>
      </c>
      <c r="L507" t="s">
        <v>44</v>
      </c>
      <c r="M507" t="s">
        <v>53</v>
      </c>
      <c r="N507" t="s">
        <v>229</v>
      </c>
      <c r="O507" s="25">
        <v>42016</v>
      </c>
      <c r="P507" t="s">
        <v>1013</v>
      </c>
      <c r="Q507" t="s">
        <v>24</v>
      </c>
      <c r="R507" t="s">
        <v>231</v>
      </c>
      <c r="S507" t="s">
        <v>370</v>
      </c>
      <c r="T507">
        <v>20.34</v>
      </c>
      <c r="U507">
        <f>T507*F507</f>
        <v>20.34</v>
      </c>
      <c r="V507">
        <v>10.17</v>
      </c>
      <c r="W507">
        <v>35</v>
      </c>
      <c r="X507">
        <f>U507-(F507*V507)-W507</f>
        <v>-24.83</v>
      </c>
    </row>
    <row r="508" spans="1:24" ht="12.75" customHeight="1" x14ac:dyDescent="0.2">
      <c r="A508">
        <v>19311</v>
      </c>
      <c r="B508">
        <v>86264</v>
      </c>
      <c r="C508" t="s">
        <v>32</v>
      </c>
      <c r="D508">
        <v>899</v>
      </c>
      <c r="E508" t="s">
        <v>129</v>
      </c>
      <c r="F508">
        <v>12</v>
      </c>
      <c r="G508" t="s">
        <v>1012</v>
      </c>
      <c r="H508" t="s">
        <v>28</v>
      </c>
      <c r="I508" t="s">
        <v>48</v>
      </c>
      <c r="J508">
        <v>16602</v>
      </c>
      <c r="K508" s="25">
        <v>42031</v>
      </c>
      <c r="L508" t="s">
        <v>44</v>
      </c>
      <c r="M508" t="s">
        <v>53</v>
      </c>
      <c r="N508" t="s">
        <v>229</v>
      </c>
      <c r="O508" s="25">
        <v>42031</v>
      </c>
      <c r="P508" t="s">
        <v>1013</v>
      </c>
      <c r="Q508" t="s">
        <v>24</v>
      </c>
      <c r="R508" t="s">
        <v>54</v>
      </c>
      <c r="S508" t="s">
        <v>1011</v>
      </c>
      <c r="T508">
        <v>12.53</v>
      </c>
      <c r="U508">
        <f>T508*F508</f>
        <v>150.35999999999999</v>
      </c>
      <c r="V508">
        <v>6.2649999999999997</v>
      </c>
      <c r="W508">
        <v>0.49</v>
      </c>
      <c r="X508">
        <f>U508-(F508*V508)-W508</f>
        <v>74.69</v>
      </c>
    </row>
    <row r="509" spans="1:24" ht="12.75" customHeight="1" x14ac:dyDescent="0.2">
      <c r="A509">
        <v>19312</v>
      </c>
      <c r="B509">
        <v>86264</v>
      </c>
      <c r="C509" t="s">
        <v>32</v>
      </c>
      <c r="D509">
        <v>899</v>
      </c>
      <c r="E509" t="s">
        <v>88</v>
      </c>
      <c r="F509">
        <v>11</v>
      </c>
      <c r="G509" t="s">
        <v>1012</v>
      </c>
      <c r="H509" t="s">
        <v>28</v>
      </c>
      <c r="I509" t="s">
        <v>48</v>
      </c>
      <c r="J509">
        <v>16602</v>
      </c>
      <c r="K509" s="25">
        <v>42033</v>
      </c>
      <c r="L509" t="s">
        <v>22</v>
      </c>
      <c r="M509" t="s">
        <v>53</v>
      </c>
      <c r="N509" t="s">
        <v>229</v>
      </c>
      <c r="O509" s="25">
        <v>42031</v>
      </c>
      <c r="P509" t="s">
        <v>1013</v>
      </c>
      <c r="Q509" t="s">
        <v>24</v>
      </c>
      <c r="R509" t="s">
        <v>26</v>
      </c>
      <c r="S509" t="s">
        <v>162</v>
      </c>
      <c r="T509">
        <v>5.18</v>
      </c>
      <c r="U509">
        <f>T509*F509</f>
        <v>56.98</v>
      </c>
      <c r="V509">
        <v>2.59</v>
      </c>
      <c r="W509">
        <v>2.04</v>
      </c>
      <c r="X509">
        <f>U509-(F509*V509)-W509</f>
        <v>26.45</v>
      </c>
    </row>
    <row r="510" spans="1:24" ht="12.75" customHeight="1" x14ac:dyDescent="0.2">
      <c r="A510">
        <v>24981</v>
      </c>
      <c r="B510">
        <v>90806</v>
      </c>
      <c r="C510" t="s">
        <v>32</v>
      </c>
      <c r="D510">
        <v>903</v>
      </c>
      <c r="E510" t="s">
        <v>104</v>
      </c>
      <c r="F510">
        <v>18</v>
      </c>
      <c r="G510" t="s">
        <v>1014</v>
      </c>
      <c r="H510" t="s">
        <v>28</v>
      </c>
      <c r="I510" t="s">
        <v>48</v>
      </c>
      <c r="J510">
        <v>1887</v>
      </c>
      <c r="K510" s="25">
        <v>42077</v>
      </c>
      <c r="L510" t="s">
        <v>44</v>
      </c>
      <c r="M510" t="s">
        <v>109</v>
      </c>
      <c r="N510" t="s">
        <v>188</v>
      </c>
      <c r="O510" s="25">
        <v>42075</v>
      </c>
      <c r="P510" t="s">
        <v>1016</v>
      </c>
      <c r="Q510" t="s">
        <v>24</v>
      </c>
      <c r="R510" t="s">
        <v>54</v>
      </c>
      <c r="S510" t="s">
        <v>1015</v>
      </c>
      <c r="T510">
        <v>5.98</v>
      </c>
      <c r="U510">
        <f>T510*F510</f>
        <v>107.64000000000001</v>
      </c>
      <c r="V510">
        <v>2.99</v>
      </c>
      <c r="W510">
        <v>1.49</v>
      </c>
      <c r="X510">
        <f>U510-(F510*V510)-W510</f>
        <v>52.330000000000005</v>
      </c>
    </row>
    <row r="511" spans="1:24" ht="12.75" customHeight="1" x14ac:dyDescent="0.2">
      <c r="A511">
        <v>22288</v>
      </c>
      <c r="B511">
        <v>86459</v>
      </c>
      <c r="C511" t="s">
        <v>42</v>
      </c>
      <c r="D511">
        <v>907</v>
      </c>
      <c r="E511" t="s">
        <v>73</v>
      </c>
      <c r="F511">
        <v>5</v>
      </c>
      <c r="G511" t="s">
        <v>1017</v>
      </c>
      <c r="H511" t="s">
        <v>28</v>
      </c>
      <c r="I511" t="s">
        <v>131</v>
      </c>
      <c r="J511">
        <v>42420</v>
      </c>
      <c r="K511" s="25">
        <v>42062</v>
      </c>
      <c r="L511" t="s">
        <v>44</v>
      </c>
      <c r="M511" t="s">
        <v>35</v>
      </c>
      <c r="N511" t="s">
        <v>608</v>
      </c>
      <c r="O511" s="25">
        <v>42061</v>
      </c>
      <c r="P511" t="s">
        <v>670</v>
      </c>
      <c r="Q511" t="s">
        <v>72</v>
      </c>
      <c r="R511" t="s">
        <v>26</v>
      </c>
      <c r="S511" t="s">
        <v>976</v>
      </c>
      <c r="T511">
        <v>35.99</v>
      </c>
      <c r="U511">
        <f>T511*F511</f>
        <v>179.95000000000002</v>
      </c>
      <c r="V511">
        <v>21.594000000000001</v>
      </c>
      <c r="W511">
        <v>5.99</v>
      </c>
      <c r="X511">
        <f>U511-(F511*V511)-W511</f>
        <v>65.990000000000023</v>
      </c>
    </row>
    <row r="512" spans="1:24" ht="12.75" customHeight="1" x14ac:dyDescent="0.2">
      <c r="A512">
        <v>21345</v>
      </c>
      <c r="B512">
        <v>86460</v>
      </c>
      <c r="C512" t="s">
        <v>51</v>
      </c>
      <c r="D512">
        <v>907</v>
      </c>
      <c r="E512" t="s">
        <v>25</v>
      </c>
      <c r="F512">
        <v>12</v>
      </c>
      <c r="G512" t="s">
        <v>1017</v>
      </c>
      <c r="H512" t="s">
        <v>28</v>
      </c>
      <c r="I512" t="s">
        <v>131</v>
      </c>
      <c r="J512">
        <v>42420</v>
      </c>
      <c r="K512" s="25">
        <v>42174</v>
      </c>
      <c r="L512" t="s">
        <v>44</v>
      </c>
      <c r="M512" t="s">
        <v>35</v>
      </c>
      <c r="N512" t="s">
        <v>608</v>
      </c>
      <c r="O512" s="25">
        <v>42172</v>
      </c>
      <c r="P512" t="s">
        <v>670</v>
      </c>
      <c r="Q512" t="s">
        <v>24</v>
      </c>
      <c r="R512" t="s">
        <v>26</v>
      </c>
      <c r="S512" t="s">
        <v>1018</v>
      </c>
      <c r="T512">
        <v>2.6</v>
      </c>
      <c r="U512">
        <f>T512*F512</f>
        <v>31.200000000000003</v>
      </c>
      <c r="V512">
        <v>1.3</v>
      </c>
      <c r="W512">
        <v>2.4</v>
      </c>
      <c r="X512">
        <f>U512-(F512*V512)-W512</f>
        <v>13.200000000000001</v>
      </c>
    </row>
    <row r="513" spans="1:24" ht="12.75" customHeight="1" x14ac:dyDescent="0.2">
      <c r="A513">
        <v>19480</v>
      </c>
      <c r="B513">
        <v>90187</v>
      </c>
      <c r="C513" t="s">
        <v>42</v>
      </c>
      <c r="D513">
        <v>910</v>
      </c>
      <c r="E513" t="s">
        <v>88</v>
      </c>
      <c r="F513">
        <v>15</v>
      </c>
      <c r="G513" t="s">
        <v>1019</v>
      </c>
      <c r="H513" t="s">
        <v>28</v>
      </c>
      <c r="I513" t="s">
        <v>131</v>
      </c>
      <c r="J513">
        <v>71854</v>
      </c>
      <c r="K513" s="25">
        <v>42138</v>
      </c>
      <c r="L513" t="s">
        <v>44</v>
      </c>
      <c r="M513" t="s">
        <v>23</v>
      </c>
      <c r="N513" t="s">
        <v>953</v>
      </c>
      <c r="O513" s="25">
        <v>42138</v>
      </c>
      <c r="P513" t="s">
        <v>954</v>
      </c>
      <c r="Q513" t="s">
        <v>24</v>
      </c>
      <c r="R513" t="s">
        <v>54</v>
      </c>
      <c r="S513" t="s">
        <v>831</v>
      </c>
      <c r="T513">
        <v>5.28</v>
      </c>
      <c r="U513">
        <f>T513*F513</f>
        <v>79.2</v>
      </c>
      <c r="V513">
        <v>2.64</v>
      </c>
      <c r="W513">
        <v>5.61</v>
      </c>
      <c r="X513">
        <f>U513-(F513*V513)-W513</f>
        <v>33.99</v>
      </c>
    </row>
    <row r="514" spans="1:24" ht="12.75" customHeight="1" x14ac:dyDescent="0.2">
      <c r="A514">
        <v>25356</v>
      </c>
      <c r="B514">
        <v>90185</v>
      </c>
      <c r="C514" t="s">
        <v>32</v>
      </c>
      <c r="D514">
        <v>911</v>
      </c>
      <c r="E514" t="s">
        <v>88</v>
      </c>
      <c r="F514">
        <v>2</v>
      </c>
      <c r="G514" t="s">
        <v>1020</v>
      </c>
      <c r="H514" t="s">
        <v>28</v>
      </c>
      <c r="I514" t="s">
        <v>48</v>
      </c>
      <c r="J514">
        <v>26003</v>
      </c>
      <c r="K514" s="25">
        <v>42037</v>
      </c>
      <c r="L514" t="s">
        <v>44</v>
      </c>
      <c r="M514" t="s">
        <v>23</v>
      </c>
      <c r="N514" t="s">
        <v>643</v>
      </c>
      <c r="O514" s="25">
        <v>42035</v>
      </c>
      <c r="P514" t="s">
        <v>1022</v>
      </c>
      <c r="Q514" t="s">
        <v>24</v>
      </c>
      <c r="R514" t="s">
        <v>26</v>
      </c>
      <c r="S514" t="s">
        <v>1021</v>
      </c>
      <c r="T514">
        <v>7.64</v>
      </c>
      <c r="U514">
        <f>T514*F514</f>
        <v>15.28</v>
      </c>
      <c r="V514">
        <v>3.82</v>
      </c>
      <c r="W514">
        <v>5.83</v>
      </c>
      <c r="X514">
        <f>U514-(F514*V514)-W514</f>
        <v>1.8099999999999996</v>
      </c>
    </row>
    <row r="515" spans="1:24" ht="12.75" customHeight="1" x14ac:dyDescent="0.2">
      <c r="A515">
        <v>25357</v>
      </c>
      <c r="B515">
        <v>90185</v>
      </c>
      <c r="C515" t="s">
        <v>32</v>
      </c>
      <c r="D515">
        <v>911</v>
      </c>
      <c r="E515" t="s">
        <v>147</v>
      </c>
      <c r="F515">
        <v>10</v>
      </c>
      <c r="G515" t="s">
        <v>1020</v>
      </c>
      <c r="H515" t="s">
        <v>28</v>
      </c>
      <c r="I515" t="s">
        <v>48</v>
      </c>
      <c r="J515">
        <v>26003</v>
      </c>
      <c r="K515" s="25">
        <v>42036</v>
      </c>
      <c r="L515" t="s">
        <v>34</v>
      </c>
      <c r="M515" t="s">
        <v>23</v>
      </c>
      <c r="N515" t="s">
        <v>643</v>
      </c>
      <c r="O515" s="25">
        <v>42035</v>
      </c>
      <c r="P515" t="s">
        <v>1022</v>
      </c>
      <c r="Q515" t="s">
        <v>36</v>
      </c>
      <c r="R515" t="s">
        <v>116</v>
      </c>
      <c r="S515" t="s">
        <v>650</v>
      </c>
      <c r="T515">
        <v>218.75</v>
      </c>
      <c r="U515">
        <f>T515*F515</f>
        <v>2187.5</v>
      </c>
      <c r="V515">
        <v>109.375</v>
      </c>
      <c r="W515">
        <v>69.64</v>
      </c>
      <c r="X515">
        <f>U515-(F515*V515)-W515</f>
        <v>1024.1099999999999</v>
      </c>
    </row>
    <row r="516" spans="1:24" ht="12.75" customHeight="1" x14ac:dyDescent="0.2">
      <c r="A516">
        <v>24028</v>
      </c>
      <c r="B516">
        <v>90186</v>
      </c>
      <c r="C516" t="s">
        <v>20</v>
      </c>
      <c r="D516">
        <v>911</v>
      </c>
      <c r="E516" t="s">
        <v>136</v>
      </c>
      <c r="F516">
        <v>8</v>
      </c>
      <c r="G516" t="s">
        <v>1020</v>
      </c>
      <c r="H516" t="s">
        <v>28</v>
      </c>
      <c r="I516" t="s">
        <v>48</v>
      </c>
      <c r="J516">
        <v>26003</v>
      </c>
      <c r="K516" s="25">
        <v>42100</v>
      </c>
      <c r="L516" t="s">
        <v>44</v>
      </c>
      <c r="M516" t="s">
        <v>23</v>
      </c>
      <c r="N516" t="s">
        <v>643</v>
      </c>
      <c r="O516" s="25">
        <v>42098</v>
      </c>
      <c r="P516" t="s">
        <v>1022</v>
      </c>
      <c r="Q516" t="s">
        <v>24</v>
      </c>
      <c r="R516" t="s">
        <v>54</v>
      </c>
      <c r="S516" t="s">
        <v>1023</v>
      </c>
      <c r="T516">
        <v>59.76</v>
      </c>
      <c r="U516">
        <f>T516*F516</f>
        <v>478.08</v>
      </c>
      <c r="V516">
        <v>29.88</v>
      </c>
      <c r="W516">
        <v>9.7100000000000009</v>
      </c>
      <c r="X516">
        <f>U516-(F516*V516)-W516</f>
        <v>229.32999999999998</v>
      </c>
    </row>
    <row r="517" spans="1:24" ht="12.75" customHeight="1" x14ac:dyDescent="0.2">
      <c r="A517">
        <v>24953</v>
      </c>
      <c r="B517">
        <v>86356</v>
      </c>
      <c r="C517" t="s">
        <v>20</v>
      </c>
      <c r="D517">
        <v>915</v>
      </c>
      <c r="E517" t="s">
        <v>37</v>
      </c>
      <c r="F517">
        <v>1</v>
      </c>
      <c r="G517" t="s">
        <v>1024</v>
      </c>
      <c r="H517" t="s">
        <v>28</v>
      </c>
      <c r="I517" t="s">
        <v>56</v>
      </c>
      <c r="J517">
        <v>77803</v>
      </c>
      <c r="K517" s="25">
        <v>42009</v>
      </c>
      <c r="L517" t="s">
        <v>34</v>
      </c>
      <c r="M517" t="s">
        <v>35</v>
      </c>
      <c r="N517" t="s">
        <v>125</v>
      </c>
      <c r="O517" s="25">
        <v>42008</v>
      </c>
      <c r="P517" t="s">
        <v>1025</v>
      </c>
      <c r="Q517" t="s">
        <v>36</v>
      </c>
      <c r="R517" t="s">
        <v>38</v>
      </c>
      <c r="S517" t="s">
        <v>857</v>
      </c>
      <c r="T517">
        <v>350.98</v>
      </c>
      <c r="U517">
        <f>T517*F517</f>
        <v>350.98</v>
      </c>
      <c r="V517">
        <v>175.49</v>
      </c>
      <c r="W517">
        <v>30</v>
      </c>
      <c r="X517">
        <f>U517-(F517*V517)-W517</f>
        <v>145.49</v>
      </c>
    </row>
    <row r="518" spans="1:24" ht="12.75" customHeight="1" x14ac:dyDescent="0.2">
      <c r="A518">
        <v>25833</v>
      </c>
      <c r="B518">
        <v>86357</v>
      </c>
      <c r="C518" t="s">
        <v>101</v>
      </c>
      <c r="D518">
        <v>916</v>
      </c>
      <c r="E518" t="s">
        <v>136</v>
      </c>
      <c r="F518">
        <v>3</v>
      </c>
      <c r="G518" t="s">
        <v>1026</v>
      </c>
      <c r="H518" t="s">
        <v>28</v>
      </c>
      <c r="I518" t="s">
        <v>56</v>
      </c>
      <c r="J518">
        <v>76028</v>
      </c>
      <c r="K518" s="25">
        <v>42015</v>
      </c>
      <c r="L518" t="s">
        <v>44</v>
      </c>
      <c r="M518" t="s">
        <v>23</v>
      </c>
      <c r="N518" t="s">
        <v>125</v>
      </c>
      <c r="O518" s="25">
        <v>42008</v>
      </c>
      <c r="P518" t="s">
        <v>1027</v>
      </c>
      <c r="Q518" t="s">
        <v>24</v>
      </c>
      <c r="R518" t="s">
        <v>54</v>
      </c>
      <c r="S518" t="s">
        <v>156</v>
      </c>
      <c r="T518">
        <v>161.55000000000001</v>
      </c>
      <c r="U518">
        <f>T518*F518</f>
        <v>484.65000000000003</v>
      </c>
      <c r="V518">
        <v>80.775000000000006</v>
      </c>
      <c r="W518">
        <v>19.989999999999998</v>
      </c>
      <c r="X518">
        <f>U518-(F518*V518)-W518</f>
        <v>222.33500000000001</v>
      </c>
    </row>
    <row r="519" spans="1:24" ht="12.75" customHeight="1" x14ac:dyDescent="0.2">
      <c r="A519">
        <v>25676</v>
      </c>
      <c r="B519">
        <v>90492</v>
      </c>
      <c r="C519" t="s">
        <v>20</v>
      </c>
      <c r="D519">
        <v>918</v>
      </c>
      <c r="E519" t="s">
        <v>136</v>
      </c>
      <c r="F519">
        <v>2</v>
      </c>
      <c r="G519" t="s">
        <v>1028</v>
      </c>
      <c r="H519" t="s">
        <v>28</v>
      </c>
      <c r="I519" t="s">
        <v>29</v>
      </c>
      <c r="J519">
        <v>91730</v>
      </c>
      <c r="K519" s="25">
        <v>42108</v>
      </c>
      <c r="L519" t="s">
        <v>44</v>
      </c>
      <c r="M519" t="s">
        <v>109</v>
      </c>
      <c r="N519" t="s">
        <v>40</v>
      </c>
      <c r="O519" s="25">
        <v>42106</v>
      </c>
      <c r="P519" t="s">
        <v>768</v>
      </c>
      <c r="Q519" t="s">
        <v>24</v>
      </c>
      <c r="R519" t="s">
        <v>54</v>
      </c>
      <c r="S519" t="s">
        <v>1029</v>
      </c>
      <c r="T519">
        <v>35.51</v>
      </c>
      <c r="U519">
        <f>T519*F519</f>
        <v>71.02</v>
      </c>
      <c r="V519">
        <v>17.754999999999999</v>
      </c>
      <c r="W519">
        <v>6.31</v>
      </c>
      <c r="X519">
        <f>U519-(F519*V519)-W519</f>
        <v>29.2</v>
      </c>
    </row>
    <row r="520" spans="1:24" ht="12.75" customHeight="1" x14ac:dyDescent="0.2">
      <c r="A520">
        <v>19772</v>
      </c>
      <c r="B520">
        <v>90493</v>
      </c>
      <c r="C520" t="s">
        <v>42</v>
      </c>
      <c r="D520">
        <v>918</v>
      </c>
      <c r="E520" t="s">
        <v>186</v>
      </c>
      <c r="F520">
        <v>39</v>
      </c>
      <c r="G520" t="s">
        <v>1028</v>
      </c>
      <c r="H520" t="s">
        <v>28</v>
      </c>
      <c r="I520" t="s">
        <v>29</v>
      </c>
      <c r="J520">
        <v>91730</v>
      </c>
      <c r="K520" s="25">
        <v>42145</v>
      </c>
      <c r="L520" t="s">
        <v>34</v>
      </c>
      <c r="M520" t="s">
        <v>23</v>
      </c>
      <c r="N520" t="s">
        <v>40</v>
      </c>
      <c r="O520" s="25">
        <v>42144</v>
      </c>
      <c r="P520" t="s">
        <v>768</v>
      </c>
      <c r="Q520" t="s">
        <v>36</v>
      </c>
      <c r="R520" t="s">
        <v>116</v>
      </c>
      <c r="S520" t="s">
        <v>1030</v>
      </c>
      <c r="T520">
        <v>58.14</v>
      </c>
      <c r="U520">
        <f>T520*F520</f>
        <v>2267.46</v>
      </c>
      <c r="V520">
        <v>29.07</v>
      </c>
      <c r="W520">
        <v>36.61</v>
      </c>
      <c r="X520">
        <f>U520-(F520*V520)-W520</f>
        <v>1097.1200000000001</v>
      </c>
    </row>
    <row r="521" spans="1:24" ht="12.75" customHeight="1" x14ac:dyDescent="0.2">
      <c r="A521">
        <v>25677</v>
      </c>
      <c r="B521">
        <v>90492</v>
      </c>
      <c r="C521" t="s">
        <v>20</v>
      </c>
      <c r="D521">
        <v>919</v>
      </c>
      <c r="E521" t="s">
        <v>169</v>
      </c>
      <c r="F521">
        <v>6</v>
      </c>
      <c r="G521" t="s">
        <v>1031</v>
      </c>
      <c r="H521" t="s">
        <v>28</v>
      </c>
      <c r="I521" t="s">
        <v>29</v>
      </c>
      <c r="J521">
        <v>96003</v>
      </c>
      <c r="K521" s="25">
        <v>42106</v>
      </c>
      <c r="L521" t="s">
        <v>44</v>
      </c>
      <c r="M521" t="s">
        <v>109</v>
      </c>
      <c r="N521" t="s">
        <v>40</v>
      </c>
      <c r="O521" s="25">
        <v>42106</v>
      </c>
      <c r="P521" t="s">
        <v>1032</v>
      </c>
      <c r="Q521" t="s">
        <v>24</v>
      </c>
      <c r="R521" t="s">
        <v>46</v>
      </c>
      <c r="S521" t="s">
        <v>353</v>
      </c>
      <c r="T521">
        <v>8.34</v>
      </c>
      <c r="U521">
        <f>T521*F521</f>
        <v>50.04</v>
      </c>
      <c r="V521">
        <v>4.17</v>
      </c>
      <c r="W521">
        <v>2.64</v>
      </c>
      <c r="X521">
        <f>U521-(F521*V521)-W521</f>
        <v>22.38</v>
      </c>
    </row>
    <row r="522" spans="1:24" ht="12.75" customHeight="1" x14ac:dyDescent="0.2">
      <c r="A522">
        <v>21970</v>
      </c>
      <c r="B522">
        <v>90491</v>
      </c>
      <c r="C522" t="s">
        <v>101</v>
      </c>
      <c r="D522">
        <v>920</v>
      </c>
      <c r="E522" t="s">
        <v>175</v>
      </c>
      <c r="F522">
        <v>9</v>
      </c>
      <c r="G522" t="s">
        <v>1033</v>
      </c>
      <c r="H522" t="s">
        <v>28</v>
      </c>
      <c r="I522" t="s">
        <v>29</v>
      </c>
      <c r="J522">
        <v>92374</v>
      </c>
      <c r="K522" s="25">
        <v>42095</v>
      </c>
      <c r="L522" t="s">
        <v>44</v>
      </c>
      <c r="M522" t="s">
        <v>23</v>
      </c>
      <c r="N522" t="s">
        <v>40</v>
      </c>
      <c r="O522" s="25">
        <v>42090</v>
      </c>
      <c r="P522" t="s">
        <v>1034</v>
      </c>
      <c r="Q522" t="s">
        <v>72</v>
      </c>
      <c r="R522" t="s">
        <v>54</v>
      </c>
      <c r="S522" t="s">
        <v>508</v>
      </c>
      <c r="T522">
        <v>15.98</v>
      </c>
      <c r="U522">
        <f>T522*F522</f>
        <v>143.82</v>
      </c>
      <c r="V522">
        <v>9.5879999999999992</v>
      </c>
      <c r="W522">
        <v>4</v>
      </c>
      <c r="X522">
        <f>U522-(F522*V522)-W522</f>
        <v>53.528000000000006</v>
      </c>
    </row>
    <row r="523" spans="1:24" ht="12.75" customHeight="1" x14ac:dyDescent="0.2">
      <c r="A523">
        <v>25678</v>
      </c>
      <c r="B523">
        <v>90492</v>
      </c>
      <c r="C523" t="s">
        <v>20</v>
      </c>
      <c r="D523">
        <v>920</v>
      </c>
      <c r="E523" t="s">
        <v>104</v>
      </c>
      <c r="F523">
        <v>9</v>
      </c>
      <c r="G523" t="s">
        <v>1033</v>
      </c>
      <c r="H523" t="s">
        <v>28</v>
      </c>
      <c r="I523" t="s">
        <v>29</v>
      </c>
      <c r="J523">
        <v>92374</v>
      </c>
      <c r="K523" s="25">
        <v>42108</v>
      </c>
      <c r="L523" t="s">
        <v>44</v>
      </c>
      <c r="M523" t="s">
        <v>109</v>
      </c>
      <c r="N523" t="s">
        <v>40</v>
      </c>
      <c r="O523" s="25">
        <v>42106</v>
      </c>
      <c r="P523" t="s">
        <v>1034</v>
      </c>
      <c r="Q523" t="s">
        <v>24</v>
      </c>
      <c r="R523" t="s">
        <v>54</v>
      </c>
      <c r="S523" t="s">
        <v>1035</v>
      </c>
      <c r="T523">
        <v>8.0399999999999991</v>
      </c>
      <c r="U523">
        <f>T523*F523</f>
        <v>72.359999999999985</v>
      </c>
      <c r="V523">
        <v>4.0199999999999996</v>
      </c>
      <c r="W523">
        <v>8.94</v>
      </c>
      <c r="X523">
        <f>U523-(F523*V523)-W523</f>
        <v>27.239999999999995</v>
      </c>
    </row>
    <row r="524" spans="1:24" ht="12.75" customHeight="1" x14ac:dyDescent="0.2">
      <c r="A524">
        <v>18395</v>
      </c>
      <c r="B524">
        <v>87135</v>
      </c>
      <c r="C524" t="s">
        <v>32</v>
      </c>
      <c r="D524">
        <v>922</v>
      </c>
      <c r="E524" t="s">
        <v>73</v>
      </c>
      <c r="F524">
        <v>14</v>
      </c>
      <c r="G524" t="s">
        <v>1036</v>
      </c>
      <c r="H524" t="s">
        <v>28</v>
      </c>
      <c r="I524" t="s">
        <v>29</v>
      </c>
      <c r="J524">
        <v>91730</v>
      </c>
      <c r="K524" s="25">
        <v>42145</v>
      </c>
      <c r="L524" t="s">
        <v>22</v>
      </c>
      <c r="M524" t="s">
        <v>53</v>
      </c>
      <c r="N524" t="s">
        <v>40</v>
      </c>
      <c r="O524" s="25">
        <v>42144</v>
      </c>
      <c r="P524" t="s">
        <v>768</v>
      </c>
      <c r="Q524" t="s">
        <v>72</v>
      </c>
      <c r="R524" t="s">
        <v>54</v>
      </c>
      <c r="S524" t="s">
        <v>1037</v>
      </c>
      <c r="T524">
        <v>65.989999999999995</v>
      </c>
      <c r="U524">
        <f>T524*F524</f>
        <v>923.8599999999999</v>
      </c>
      <c r="V524">
        <v>39.593999999999994</v>
      </c>
      <c r="W524">
        <v>8.99</v>
      </c>
      <c r="X524">
        <f>U524-(F524*V524)-W524</f>
        <v>360.55399999999997</v>
      </c>
    </row>
    <row r="525" spans="1:24" ht="12.75" customHeight="1" x14ac:dyDescent="0.2">
      <c r="A525">
        <v>19973</v>
      </c>
      <c r="B525">
        <v>87134</v>
      </c>
      <c r="C525" t="s">
        <v>42</v>
      </c>
      <c r="D525">
        <v>925</v>
      </c>
      <c r="E525" t="s">
        <v>61</v>
      </c>
      <c r="F525">
        <v>7</v>
      </c>
      <c r="G525" t="s">
        <v>1038</v>
      </c>
      <c r="H525" t="s">
        <v>28</v>
      </c>
      <c r="I525" t="s">
        <v>48</v>
      </c>
      <c r="J525">
        <v>4330</v>
      </c>
      <c r="K525" s="25">
        <v>42100</v>
      </c>
      <c r="L525" t="s">
        <v>44</v>
      </c>
      <c r="M525" t="s">
        <v>53</v>
      </c>
      <c r="N525" t="s">
        <v>183</v>
      </c>
      <c r="O525" s="25">
        <v>42100</v>
      </c>
      <c r="P525" t="s">
        <v>1040</v>
      </c>
      <c r="Q525" t="s">
        <v>24</v>
      </c>
      <c r="R525" t="s">
        <v>26</v>
      </c>
      <c r="S525" t="s">
        <v>1039</v>
      </c>
      <c r="T525">
        <v>2.1800000000000002</v>
      </c>
      <c r="U525">
        <f>T525*F525</f>
        <v>15.260000000000002</v>
      </c>
      <c r="V525">
        <v>1.0900000000000001</v>
      </c>
      <c r="W525">
        <v>1.38</v>
      </c>
      <c r="X525">
        <f>U525-(F525*V525)-W525</f>
        <v>6.2500000000000009</v>
      </c>
    </row>
    <row r="526" spans="1:24" ht="12.75" customHeight="1" x14ac:dyDescent="0.2">
      <c r="A526">
        <v>19974</v>
      </c>
      <c r="B526">
        <v>87134</v>
      </c>
      <c r="C526" t="s">
        <v>42</v>
      </c>
      <c r="D526">
        <v>929</v>
      </c>
      <c r="E526" t="s">
        <v>186</v>
      </c>
      <c r="F526">
        <v>10</v>
      </c>
      <c r="G526" t="s">
        <v>1041</v>
      </c>
      <c r="H526" t="s">
        <v>28</v>
      </c>
      <c r="I526" t="s">
        <v>48</v>
      </c>
      <c r="J526">
        <v>8857</v>
      </c>
      <c r="K526" s="25">
        <v>42102</v>
      </c>
      <c r="L526" t="s">
        <v>34</v>
      </c>
      <c r="M526" t="s">
        <v>53</v>
      </c>
      <c r="N526" t="s">
        <v>49</v>
      </c>
      <c r="O526" s="25">
        <v>42100</v>
      </c>
      <c r="P526" t="s">
        <v>1043</v>
      </c>
      <c r="Q526" t="s">
        <v>36</v>
      </c>
      <c r="R526" t="s">
        <v>116</v>
      </c>
      <c r="S526" t="s">
        <v>1042</v>
      </c>
      <c r="T526">
        <v>170.98</v>
      </c>
      <c r="U526">
        <f>T526*F526</f>
        <v>1709.8</v>
      </c>
      <c r="V526">
        <v>85.49</v>
      </c>
      <c r="W526">
        <v>35.89</v>
      </c>
      <c r="X526">
        <f>U526-(F526*V526)-W526</f>
        <v>819.01</v>
      </c>
    </row>
    <row r="527" spans="1:24" ht="12.75" customHeight="1" x14ac:dyDescent="0.2">
      <c r="A527">
        <v>21077</v>
      </c>
      <c r="B527">
        <v>90588</v>
      </c>
      <c r="C527" t="s">
        <v>42</v>
      </c>
      <c r="D527">
        <v>936</v>
      </c>
      <c r="E527" t="s">
        <v>88</v>
      </c>
      <c r="F527">
        <v>1</v>
      </c>
      <c r="G527" t="s">
        <v>1044</v>
      </c>
      <c r="H527" t="s">
        <v>28</v>
      </c>
      <c r="I527" t="s">
        <v>29</v>
      </c>
      <c r="J527">
        <v>92374</v>
      </c>
      <c r="K527" s="25">
        <v>42054</v>
      </c>
      <c r="L527" t="s">
        <v>22</v>
      </c>
      <c r="M527" t="s">
        <v>23</v>
      </c>
      <c r="N527" t="s">
        <v>40</v>
      </c>
      <c r="O527" s="25">
        <v>42052</v>
      </c>
      <c r="P527" t="s">
        <v>1034</v>
      </c>
      <c r="Q527" t="s">
        <v>24</v>
      </c>
      <c r="R527" t="s">
        <v>26</v>
      </c>
      <c r="S527" t="s">
        <v>1045</v>
      </c>
      <c r="T527">
        <v>6.04</v>
      </c>
      <c r="U527">
        <f>T527*F527</f>
        <v>6.04</v>
      </c>
      <c r="V527">
        <v>3.02</v>
      </c>
      <c r="W527">
        <v>2.14</v>
      </c>
      <c r="X527">
        <f>U527-(F527*V527)-W527</f>
        <v>0.87999999999999989</v>
      </c>
    </row>
    <row r="528" spans="1:24" ht="12.75" customHeight="1" x14ac:dyDescent="0.2">
      <c r="A528">
        <v>23716</v>
      </c>
      <c r="B528">
        <v>90589</v>
      </c>
      <c r="C528" t="s">
        <v>32</v>
      </c>
      <c r="D528">
        <v>936</v>
      </c>
      <c r="E528" t="s">
        <v>88</v>
      </c>
      <c r="F528">
        <v>17</v>
      </c>
      <c r="G528" t="s">
        <v>1044</v>
      </c>
      <c r="H528" t="s">
        <v>28</v>
      </c>
      <c r="I528" t="s">
        <v>29</v>
      </c>
      <c r="J528">
        <v>92374</v>
      </c>
      <c r="K528" s="25">
        <v>42182</v>
      </c>
      <c r="L528" t="s">
        <v>44</v>
      </c>
      <c r="M528" t="s">
        <v>23</v>
      </c>
      <c r="N528" t="s">
        <v>40</v>
      </c>
      <c r="O528" s="25">
        <v>42182</v>
      </c>
      <c r="P528" t="s">
        <v>1034</v>
      </c>
      <c r="Q528" t="s">
        <v>24</v>
      </c>
      <c r="R528" t="s">
        <v>54</v>
      </c>
      <c r="S528" t="s">
        <v>1046</v>
      </c>
      <c r="T528">
        <v>5.98</v>
      </c>
      <c r="U528">
        <f>T528*F528</f>
        <v>101.66000000000001</v>
      </c>
      <c r="V528">
        <v>2.99</v>
      </c>
      <c r="W528">
        <v>5.46</v>
      </c>
      <c r="X528">
        <f>U528-(F528*V528)-W528</f>
        <v>45.370000000000005</v>
      </c>
    </row>
    <row r="529" spans="1:24" ht="12.75" customHeight="1" x14ac:dyDescent="0.2">
      <c r="A529">
        <v>23717</v>
      </c>
      <c r="B529">
        <v>90589</v>
      </c>
      <c r="C529" t="s">
        <v>32</v>
      </c>
      <c r="D529">
        <v>937</v>
      </c>
      <c r="E529" t="s">
        <v>73</v>
      </c>
      <c r="F529">
        <v>3</v>
      </c>
      <c r="G529" t="s">
        <v>1047</v>
      </c>
      <c r="H529" t="s">
        <v>28</v>
      </c>
      <c r="I529" t="s">
        <v>29</v>
      </c>
      <c r="J529">
        <v>90278</v>
      </c>
      <c r="K529" s="25">
        <v>42183</v>
      </c>
      <c r="L529" t="s">
        <v>44</v>
      </c>
      <c r="M529" t="s">
        <v>23</v>
      </c>
      <c r="N529" t="s">
        <v>40</v>
      </c>
      <c r="O529" s="25">
        <v>42182</v>
      </c>
      <c r="P529" t="s">
        <v>1049</v>
      </c>
      <c r="Q529" t="s">
        <v>72</v>
      </c>
      <c r="R529" t="s">
        <v>54</v>
      </c>
      <c r="S529" t="s">
        <v>1048</v>
      </c>
      <c r="T529">
        <v>65.989999999999995</v>
      </c>
      <c r="U529">
        <f>T529*F529</f>
        <v>197.96999999999997</v>
      </c>
      <c r="V529">
        <v>39.593999999999994</v>
      </c>
      <c r="W529">
        <v>3.99</v>
      </c>
      <c r="X529">
        <f>U529-(F529*V529)-W529</f>
        <v>75.197999999999993</v>
      </c>
    </row>
    <row r="530" spans="1:24" ht="12.75" customHeight="1" x14ac:dyDescent="0.2">
      <c r="A530">
        <v>22638</v>
      </c>
      <c r="B530">
        <v>90844</v>
      </c>
      <c r="C530" t="s">
        <v>101</v>
      </c>
      <c r="D530">
        <v>940</v>
      </c>
      <c r="E530" t="s">
        <v>186</v>
      </c>
      <c r="F530">
        <v>4</v>
      </c>
      <c r="G530" t="s">
        <v>1050</v>
      </c>
      <c r="H530" t="s">
        <v>28</v>
      </c>
      <c r="I530" t="s">
        <v>48</v>
      </c>
      <c r="J530">
        <v>6776</v>
      </c>
      <c r="K530" s="25">
        <v>42113</v>
      </c>
      <c r="L530" t="s">
        <v>34</v>
      </c>
      <c r="M530" t="s">
        <v>35</v>
      </c>
      <c r="N530" t="s">
        <v>223</v>
      </c>
      <c r="O530" s="25">
        <v>42108</v>
      </c>
      <c r="P530" t="s">
        <v>1051</v>
      </c>
      <c r="Q530" t="s">
        <v>36</v>
      </c>
      <c r="R530" t="s">
        <v>116</v>
      </c>
      <c r="S530" t="s">
        <v>255</v>
      </c>
      <c r="T530">
        <v>100.98</v>
      </c>
      <c r="U530">
        <f>T530*F530</f>
        <v>403.92</v>
      </c>
      <c r="V530">
        <v>50.49</v>
      </c>
      <c r="W530">
        <v>35.840000000000003</v>
      </c>
      <c r="X530">
        <f>U530-(F530*V530)-W530</f>
        <v>166.12</v>
      </c>
    </row>
    <row r="531" spans="1:24" ht="12.75" customHeight="1" x14ac:dyDescent="0.2">
      <c r="A531">
        <v>23479</v>
      </c>
      <c r="B531">
        <v>86567</v>
      </c>
      <c r="C531" t="s">
        <v>32</v>
      </c>
      <c r="D531">
        <v>945</v>
      </c>
      <c r="E531" t="s">
        <v>104</v>
      </c>
      <c r="F531">
        <v>3</v>
      </c>
      <c r="G531" t="s">
        <v>1052</v>
      </c>
      <c r="H531" t="s">
        <v>28</v>
      </c>
      <c r="I531" t="s">
        <v>29</v>
      </c>
      <c r="J531">
        <v>95070</v>
      </c>
      <c r="K531" s="25">
        <v>42069</v>
      </c>
      <c r="L531" t="s">
        <v>44</v>
      </c>
      <c r="M531" t="s">
        <v>35</v>
      </c>
      <c r="N531" t="s">
        <v>40</v>
      </c>
      <c r="O531" s="25">
        <v>42069</v>
      </c>
      <c r="P531" t="s">
        <v>1054</v>
      </c>
      <c r="Q531" t="s">
        <v>24</v>
      </c>
      <c r="R531" t="s">
        <v>54</v>
      </c>
      <c r="S531" t="s">
        <v>1053</v>
      </c>
      <c r="T531">
        <v>31.74</v>
      </c>
      <c r="U531">
        <f>T531*F531</f>
        <v>95.22</v>
      </c>
      <c r="V531">
        <v>15.87</v>
      </c>
      <c r="W531">
        <v>12.62</v>
      </c>
      <c r="X531">
        <f>U531-(F531*V531)-W531</f>
        <v>34.99</v>
      </c>
    </row>
    <row r="532" spans="1:24" ht="12.75" customHeight="1" x14ac:dyDescent="0.2">
      <c r="A532">
        <v>24459</v>
      </c>
      <c r="B532">
        <v>86566</v>
      </c>
      <c r="C532" t="s">
        <v>42</v>
      </c>
      <c r="D532">
        <v>946</v>
      </c>
      <c r="E532" t="s">
        <v>45</v>
      </c>
      <c r="F532">
        <v>20</v>
      </c>
      <c r="G532" t="s">
        <v>1055</v>
      </c>
      <c r="H532" t="s">
        <v>28</v>
      </c>
      <c r="I532" t="s">
        <v>48</v>
      </c>
      <c r="J532">
        <v>4210</v>
      </c>
      <c r="K532" s="25">
        <v>42065</v>
      </c>
      <c r="L532" t="s">
        <v>22</v>
      </c>
      <c r="M532" t="s">
        <v>35</v>
      </c>
      <c r="N532" t="s">
        <v>183</v>
      </c>
      <c r="O532" s="25">
        <v>42064</v>
      </c>
      <c r="P532" t="s">
        <v>506</v>
      </c>
      <c r="Q532" t="s">
        <v>36</v>
      </c>
      <c r="R532" t="s">
        <v>81</v>
      </c>
      <c r="S532" t="s">
        <v>1056</v>
      </c>
      <c r="T532">
        <v>90.98</v>
      </c>
      <c r="U532">
        <f>T532*F532</f>
        <v>1819.6000000000001</v>
      </c>
      <c r="V532">
        <v>45.49</v>
      </c>
      <c r="W532">
        <v>56.2</v>
      </c>
      <c r="X532">
        <f>U532-(F532*V532)-W532</f>
        <v>853.6</v>
      </c>
    </row>
    <row r="533" spans="1:24" ht="12.75" customHeight="1" x14ac:dyDescent="0.2">
      <c r="A533">
        <v>24693</v>
      </c>
      <c r="B533">
        <v>86565</v>
      </c>
      <c r="C533" t="s">
        <v>42</v>
      </c>
      <c r="D533">
        <v>947</v>
      </c>
      <c r="E533" t="s">
        <v>45</v>
      </c>
      <c r="F533">
        <v>5</v>
      </c>
      <c r="G533" t="s">
        <v>1057</v>
      </c>
      <c r="H533" t="s">
        <v>28</v>
      </c>
      <c r="I533" t="s">
        <v>48</v>
      </c>
      <c r="J533">
        <v>7002</v>
      </c>
      <c r="K533" s="25">
        <v>42017</v>
      </c>
      <c r="L533" t="s">
        <v>22</v>
      </c>
      <c r="M533" t="s">
        <v>35</v>
      </c>
      <c r="N533" t="s">
        <v>49</v>
      </c>
      <c r="O533" s="25">
        <v>42015</v>
      </c>
      <c r="P533" t="s">
        <v>1058</v>
      </c>
      <c r="Q533" t="s">
        <v>36</v>
      </c>
      <c r="R533" t="s">
        <v>26</v>
      </c>
      <c r="S533" t="s">
        <v>725</v>
      </c>
      <c r="T533">
        <v>14.2</v>
      </c>
      <c r="U533">
        <f>T533*F533</f>
        <v>71</v>
      </c>
      <c r="V533">
        <v>7.1</v>
      </c>
      <c r="W533">
        <v>5.3</v>
      </c>
      <c r="X533">
        <f>U533-(F533*V533)-W533</f>
        <v>30.2</v>
      </c>
    </row>
    <row r="534" spans="1:24" ht="12.75" customHeight="1" x14ac:dyDescent="0.2">
      <c r="A534">
        <v>1279</v>
      </c>
      <c r="B534">
        <v>9285</v>
      </c>
      <c r="C534" t="s">
        <v>1059</v>
      </c>
      <c r="D534">
        <v>949</v>
      </c>
      <c r="E534" t="s">
        <v>104</v>
      </c>
      <c r="F534">
        <v>3</v>
      </c>
      <c r="G534" t="s">
        <v>1060</v>
      </c>
      <c r="H534" t="s">
        <v>28</v>
      </c>
      <c r="I534" t="s">
        <v>29</v>
      </c>
      <c r="J534">
        <v>90049</v>
      </c>
      <c r="K534" s="25">
        <v>42008</v>
      </c>
      <c r="L534" t="s">
        <v>44</v>
      </c>
      <c r="M534" t="s">
        <v>109</v>
      </c>
      <c r="N534" t="s">
        <v>40</v>
      </c>
      <c r="O534" s="25">
        <v>42006</v>
      </c>
      <c r="P534" t="s">
        <v>658</v>
      </c>
      <c r="Q534" t="s">
        <v>24</v>
      </c>
      <c r="R534" t="s">
        <v>54</v>
      </c>
      <c r="S534" t="s">
        <v>1061</v>
      </c>
      <c r="T534">
        <v>40.98</v>
      </c>
      <c r="U534">
        <f>T534*F534</f>
        <v>122.94</v>
      </c>
      <c r="V534">
        <v>20.49</v>
      </c>
      <c r="W534">
        <v>2.99</v>
      </c>
      <c r="X534">
        <f>U534-(F534*V534)-W534</f>
        <v>58.48</v>
      </c>
    </row>
    <row r="535" spans="1:24" ht="12.75" customHeight="1" x14ac:dyDescent="0.2">
      <c r="A535">
        <v>1128</v>
      </c>
      <c r="B535">
        <v>8257</v>
      </c>
      <c r="C535" t="s">
        <v>101</v>
      </c>
      <c r="D535">
        <v>949</v>
      </c>
      <c r="E535" t="s">
        <v>88</v>
      </c>
      <c r="F535">
        <v>18</v>
      </c>
      <c r="G535" t="s">
        <v>1060</v>
      </c>
      <c r="H535" t="s">
        <v>28</v>
      </c>
      <c r="I535" t="s">
        <v>29</v>
      </c>
      <c r="J535">
        <v>90049</v>
      </c>
      <c r="K535" s="25">
        <v>42089</v>
      </c>
      <c r="L535" t="s">
        <v>44</v>
      </c>
      <c r="M535" t="s">
        <v>109</v>
      </c>
      <c r="N535" t="s">
        <v>40</v>
      </c>
      <c r="O535" s="25">
        <v>42085</v>
      </c>
      <c r="P535" t="s">
        <v>658</v>
      </c>
      <c r="Q535" t="s">
        <v>24</v>
      </c>
      <c r="R535" t="s">
        <v>54</v>
      </c>
      <c r="S535" t="s">
        <v>616</v>
      </c>
      <c r="T535">
        <v>48.04</v>
      </c>
      <c r="U535">
        <f>T535*F535</f>
        <v>864.72</v>
      </c>
      <c r="V535">
        <v>24.02</v>
      </c>
      <c r="W535">
        <v>5.09</v>
      </c>
      <c r="X535">
        <f>U535-(F535*V535)-W535</f>
        <v>427.27000000000004</v>
      </c>
    </row>
    <row r="536" spans="1:24" ht="12.75" customHeight="1" x14ac:dyDescent="0.2">
      <c r="A536">
        <v>19279</v>
      </c>
      <c r="B536">
        <v>89083</v>
      </c>
      <c r="C536" t="s">
        <v>42</v>
      </c>
      <c r="D536">
        <v>950</v>
      </c>
      <c r="E536" t="s">
        <v>104</v>
      </c>
      <c r="F536">
        <v>1</v>
      </c>
      <c r="G536" t="s">
        <v>1062</v>
      </c>
      <c r="H536" t="s">
        <v>28</v>
      </c>
      <c r="I536" t="s">
        <v>56</v>
      </c>
      <c r="J536">
        <v>55372</v>
      </c>
      <c r="K536" s="25">
        <v>42008</v>
      </c>
      <c r="L536" t="s">
        <v>44</v>
      </c>
      <c r="M536" t="s">
        <v>109</v>
      </c>
      <c r="N536" t="s">
        <v>57</v>
      </c>
      <c r="O536" s="25">
        <v>42006</v>
      </c>
      <c r="P536" t="s">
        <v>58</v>
      </c>
      <c r="Q536" t="s">
        <v>24</v>
      </c>
      <c r="R536" t="s">
        <v>54</v>
      </c>
      <c r="S536" t="s">
        <v>1061</v>
      </c>
      <c r="T536">
        <v>40.98</v>
      </c>
      <c r="U536">
        <f>T536*F536</f>
        <v>40.98</v>
      </c>
      <c r="V536">
        <v>20.49</v>
      </c>
      <c r="W536">
        <v>2.99</v>
      </c>
      <c r="X536">
        <f>U536-(F536*V536)-W536</f>
        <v>17.5</v>
      </c>
    </row>
    <row r="537" spans="1:24" ht="12.75" customHeight="1" x14ac:dyDescent="0.2">
      <c r="A537">
        <v>19127</v>
      </c>
      <c r="B537">
        <v>89084</v>
      </c>
      <c r="C537" t="s">
        <v>101</v>
      </c>
      <c r="D537">
        <v>950</v>
      </c>
      <c r="E537" t="s">
        <v>80</v>
      </c>
      <c r="F537">
        <v>1</v>
      </c>
      <c r="G537" t="s">
        <v>1062</v>
      </c>
      <c r="H537" t="s">
        <v>28</v>
      </c>
      <c r="I537" t="s">
        <v>56</v>
      </c>
      <c r="J537">
        <v>55372</v>
      </c>
      <c r="K537" s="25">
        <v>42085</v>
      </c>
      <c r="L537" t="s">
        <v>34</v>
      </c>
      <c r="M537" t="s">
        <v>109</v>
      </c>
      <c r="N537" t="s">
        <v>57</v>
      </c>
      <c r="O537" s="25">
        <v>42085</v>
      </c>
      <c r="P537" t="s">
        <v>58</v>
      </c>
      <c r="Q537" t="s">
        <v>72</v>
      </c>
      <c r="R537" t="s">
        <v>38</v>
      </c>
      <c r="S537" t="s">
        <v>1063</v>
      </c>
      <c r="T537">
        <v>1500.97</v>
      </c>
      <c r="U537">
        <f>T537*F537</f>
        <v>1500.97</v>
      </c>
      <c r="V537">
        <v>900.58199999999999</v>
      </c>
      <c r="W537">
        <v>29.7</v>
      </c>
      <c r="X537">
        <f>U537-(F537*V537)-W537</f>
        <v>570.68799999999999</v>
      </c>
    </row>
    <row r="538" spans="1:24" ht="12.75" customHeight="1" x14ac:dyDescent="0.2">
      <c r="A538">
        <v>19128</v>
      </c>
      <c r="B538">
        <v>89084</v>
      </c>
      <c r="C538" t="s">
        <v>101</v>
      </c>
      <c r="D538">
        <v>950</v>
      </c>
      <c r="E538" t="s">
        <v>88</v>
      </c>
      <c r="F538">
        <v>5</v>
      </c>
      <c r="G538" t="s">
        <v>1062</v>
      </c>
      <c r="H538" t="s">
        <v>28</v>
      </c>
      <c r="I538" t="s">
        <v>56</v>
      </c>
      <c r="J538">
        <v>55372</v>
      </c>
      <c r="K538" s="25">
        <v>42089</v>
      </c>
      <c r="L538" t="s">
        <v>44</v>
      </c>
      <c r="M538" t="s">
        <v>109</v>
      </c>
      <c r="N538" t="s">
        <v>57</v>
      </c>
      <c r="O538" s="25">
        <v>42085</v>
      </c>
      <c r="P538" t="s">
        <v>58</v>
      </c>
      <c r="Q538" t="s">
        <v>24</v>
      </c>
      <c r="R538" t="s">
        <v>54</v>
      </c>
      <c r="S538" t="s">
        <v>616</v>
      </c>
      <c r="T538">
        <v>48.04</v>
      </c>
      <c r="U538">
        <f>T538*F538</f>
        <v>240.2</v>
      </c>
      <c r="V538">
        <v>24.02</v>
      </c>
      <c r="W538">
        <v>5.09</v>
      </c>
      <c r="X538">
        <f>U538-(F538*V538)-W538</f>
        <v>115.00999999999999</v>
      </c>
    </row>
    <row r="539" spans="1:24" ht="12.75" customHeight="1" x14ac:dyDescent="0.2">
      <c r="A539">
        <v>19129</v>
      </c>
      <c r="B539">
        <v>89084</v>
      </c>
      <c r="C539" t="s">
        <v>101</v>
      </c>
      <c r="D539">
        <v>950</v>
      </c>
      <c r="E539" t="s">
        <v>25</v>
      </c>
      <c r="F539">
        <v>1</v>
      </c>
      <c r="G539" t="s">
        <v>1062</v>
      </c>
      <c r="H539" t="s">
        <v>28</v>
      </c>
      <c r="I539" t="s">
        <v>56</v>
      </c>
      <c r="J539">
        <v>55372</v>
      </c>
      <c r="K539" s="25">
        <v>42092</v>
      </c>
      <c r="L539" t="s">
        <v>44</v>
      </c>
      <c r="M539" t="s">
        <v>109</v>
      </c>
      <c r="N539" t="s">
        <v>57</v>
      </c>
      <c r="O539" s="25">
        <v>42085</v>
      </c>
      <c r="P539" t="s">
        <v>58</v>
      </c>
      <c r="Q539" t="s">
        <v>24</v>
      </c>
      <c r="R539" t="s">
        <v>26</v>
      </c>
      <c r="S539" t="s">
        <v>1064</v>
      </c>
      <c r="T539">
        <v>4.28</v>
      </c>
      <c r="U539">
        <f>T539*F539</f>
        <v>4.28</v>
      </c>
      <c r="V539">
        <v>2.14</v>
      </c>
      <c r="W539">
        <v>1.6</v>
      </c>
      <c r="X539">
        <f>U539-(F539*V539)-W539</f>
        <v>0.54</v>
      </c>
    </row>
    <row r="540" spans="1:24" ht="12.75" customHeight="1" x14ac:dyDescent="0.2">
      <c r="A540">
        <v>20073</v>
      </c>
      <c r="B540">
        <v>90771</v>
      </c>
      <c r="C540" t="s">
        <v>101</v>
      </c>
      <c r="D540">
        <v>954</v>
      </c>
      <c r="E540" t="s">
        <v>129</v>
      </c>
      <c r="F540">
        <v>4</v>
      </c>
      <c r="G540" t="s">
        <v>1065</v>
      </c>
      <c r="H540" t="s">
        <v>28</v>
      </c>
      <c r="I540" t="s">
        <v>56</v>
      </c>
      <c r="J540">
        <v>75067</v>
      </c>
      <c r="K540" s="25">
        <v>42056</v>
      </c>
      <c r="L540" t="s">
        <v>44</v>
      </c>
      <c r="M540" t="s">
        <v>53</v>
      </c>
      <c r="N540" t="s">
        <v>125</v>
      </c>
      <c r="O540" s="25">
        <v>42047</v>
      </c>
      <c r="P540" t="s">
        <v>1067</v>
      </c>
      <c r="Q540" t="s">
        <v>24</v>
      </c>
      <c r="R540" t="s">
        <v>54</v>
      </c>
      <c r="S540" t="s">
        <v>1066</v>
      </c>
      <c r="T540">
        <v>7.31</v>
      </c>
      <c r="U540">
        <f>T540*F540</f>
        <v>29.24</v>
      </c>
      <c r="V540">
        <v>3.6549999999999998</v>
      </c>
      <c r="W540">
        <v>0.49</v>
      </c>
      <c r="X540">
        <f>U540-(F540*V540)-W540</f>
        <v>14.129999999999999</v>
      </c>
    </row>
    <row r="541" spans="1:24" ht="12.75" customHeight="1" x14ac:dyDescent="0.2">
      <c r="A541">
        <v>20074</v>
      </c>
      <c r="B541">
        <v>90771</v>
      </c>
      <c r="C541" t="s">
        <v>101</v>
      </c>
      <c r="D541">
        <v>954</v>
      </c>
      <c r="E541" t="s">
        <v>25</v>
      </c>
      <c r="F541">
        <v>5</v>
      </c>
      <c r="G541" t="s">
        <v>1065</v>
      </c>
      <c r="H541" t="s">
        <v>28</v>
      </c>
      <c r="I541" t="s">
        <v>56</v>
      </c>
      <c r="J541">
        <v>75067</v>
      </c>
      <c r="K541" s="25">
        <v>42047</v>
      </c>
      <c r="L541" t="s">
        <v>44</v>
      </c>
      <c r="M541" t="s">
        <v>53</v>
      </c>
      <c r="N541" t="s">
        <v>125</v>
      </c>
      <c r="O541" s="25">
        <v>42047</v>
      </c>
      <c r="P541" t="s">
        <v>1067</v>
      </c>
      <c r="Q541" t="s">
        <v>24</v>
      </c>
      <c r="R541" t="s">
        <v>26</v>
      </c>
      <c r="S541" t="s">
        <v>1068</v>
      </c>
      <c r="T541">
        <v>6.7</v>
      </c>
      <c r="U541">
        <f>T541*F541</f>
        <v>33.5</v>
      </c>
      <c r="V541">
        <v>3.35</v>
      </c>
      <c r="W541">
        <v>1.56</v>
      </c>
      <c r="X541">
        <f>U541-(F541*V541)-W541</f>
        <v>15.19</v>
      </c>
    </row>
    <row r="542" spans="1:24" ht="12.75" customHeight="1" x14ac:dyDescent="0.2">
      <c r="A542">
        <v>25795</v>
      </c>
      <c r="B542">
        <v>91581</v>
      </c>
      <c r="C542" t="s">
        <v>32</v>
      </c>
      <c r="D542">
        <v>959</v>
      </c>
      <c r="E542" t="s">
        <v>80</v>
      </c>
      <c r="F542">
        <v>8</v>
      </c>
      <c r="G542" t="s">
        <v>1069</v>
      </c>
      <c r="H542" t="s">
        <v>28</v>
      </c>
      <c r="I542" t="s">
        <v>56</v>
      </c>
      <c r="J542">
        <v>76028</v>
      </c>
      <c r="K542" s="25">
        <v>42086</v>
      </c>
      <c r="L542" t="s">
        <v>34</v>
      </c>
      <c r="M542" t="s">
        <v>23</v>
      </c>
      <c r="N542" t="s">
        <v>125</v>
      </c>
      <c r="O542" s="25">
        <v>42085</v>
      </c>
      <c r="P542" t="s">
        <v>1027</v>
      </c>
      <c r="Q542" t="s">
        <v>72</v>
      </c>
      <c r="R542" t="s">
        <v>38</v>
      </c>
      <c r="S542" t="s">
        <v>1070</v>
      </c>
      <c r="T542">
        <v>145.44999999999999</v>
      </c>
      <c r="U542">
        <f>T542*F542</f>
        <v>1163.5999999999999</v>
      </c>
      <c r="V542">
        <v>87.27</v>
      </c>
      <c r="W542">
        <v>17.850000000000001</v>
      </c>
      <c r="X542">
        <f>U542-(F542*V542)-W542</f>
        <v>447.58999999999992</v>
      </c>
    </row>
    <row r="543" spans="1:24" ht="12.75" customHeight="1" x14ac:dyDescent="0.2">
      <c r="A543">
        <v>20428</v>
      </c>
      <c r="B543">
        <v>89401</v>
      </c>
      <c r="C543" t="s">
        <v>101</v>
      </c>
      <c r="D543">
        <v>960</v>
      </c>
      <c r="E543" t="s">
        <v>25</v>
      </c>
      <c r="F543">
        <v>1</v>
      </c>
      <c r="G543" t="s">
        <v>1071</v>
      </c>
      <c r="H543" t="s">
        <v>28</v>
      </c>
      <c r="I543" t="s">
        <v>29</v>
      </c>
      <c r="J543">
        <v>90278</v>
      </c>
      <c r="K543" s="25">
        <v>42043</v>
      </c>
      <c r="L543" t="s">
        <v>44</v>
      </c>
      <c r="M543" t="s">
        <v>35</v>
      </c>
      <c r="N543" t="s">
        <v>40</v>
      </c>
      <c r="O543" s="25">
        <v>42039</v>
      </c>
      <c r="P543" t="s">
        <v>1049</v>
      </c>
      <c r="Q543" t="s">
        <v>24</v>
      </c>
      <c r="R543" t="s">
        <v>26</v>
      </c>
      <c r="S543" t="s">
        <v>594</v>
      </c>
      <c r="T543">
        <v>2.94</v>
      </c>
      <c r="U543">
        <f>T543*F543</f>
        <v>2.94</v>
      </c>
      <c r="V543">
        <v>1.47</v>
      </c>
      <c r="W543">
        <v>0.96</v>
      </c>
      <c r="X543">
        <f>U543-(F543*V543)-W543</f>
        <v>0.51</v>
      </c>
    </row>
    <row r="544" spans="1:24" ht="12.75" customHeight="1" x14ac:dyDescent="0.2">
      <c r="A544">
        <v>20685</v>
      </c>
      <c r="B544">
        <v>89402</v>
      </c>
      <c r="C544" t="s">
        <v>32</v>
      </c>
      <c r="D544">
        <v>961</v>
      </c>
      <c r="E544" t="s">
        <v>147</v>
      </c>
      <c r="F544">
        <v>1</v>
      </c>
      <c r="G544" t="s">
        <v>1072</v>
      </c>
      <c r="H544" t="s">
        <v>28</v>
      </c>
      <c r="I544" t="s">
        <v>29</v>
      </c>
      <c r="J544">
        <v>94061</v>
      </c>
      <c r="K544" s="25">
        <v>42059</v>
      </c>
      <c r="L544" t="s">
        <v>34</v>
      </c>
      <c r="M544" t="s">
        <v>35</v>
      </c>
      <c r="N544" t="s">
        <v>40</v>
      </c>
      <c r="O544" s="25">
        <v>42059</v>
      </c>
      <c r="P544" t="s">
        <v>1073</v>
      </c>
      <c r="Q544" t="s">
        <v>36</v>
      </c>
      <c r="R544" t="s">
        <v>116</v>
      </c>
      <c r="S544" t="s">
        <v>457</v>
      </c>
      <c r="T544">
        <v>124.49</v>
      </c>
      <c r="U544">
        <f>T544*F544</f>
        <v>124.49</v>
      </c>
      <c r="V544">
        <v>62.244999999999997</v>
      </c>
      <c r="W544">
        <v>51.94</v>
      </c>
      <c r="X544">
        <f>U544-(F544*V544)-W544</f>
        <v>10.305</v>
      </c>
    </row>
    <row r="545" spans="1:24" ht="12.75" customHeight="1" x14ac:dyDescent="0.2">
      <c r="A545">
        <v>2428</v>
      </c>
      <c r="B545">
        <v>17636</v>
      </c>
      <c r="C545" t="s">
        <v>101</v>
      </c>
      <c r="D545">
        <v>962</v>
      </c>
      <c r="E545" t="s">
        <v>25</v>
      </c>
      <c r="F545">
        <v>2</v>
      </c>
      <c r="G545" t="s">
        <v>1074</v>
      </c>
      <c r="H545" t="s">
        <v>28</v>
      </c>
      <c r="I545" t="s">
        <v>56</v>
      </c>
      <c r="J545">
        <v>60610</v>
      </c>
      <c r="K545" s="25">
        <v>42043</v>
      </c>
      <c r="L545" t="s">
        <v>44</v>
      </c>
      <c r="M545" t="s">
        <v>35</v>
      </c>
      <c r="N545" t="s">
        <v>173</v>
      </c>
      <c r="O545" s="25">
        <v>42039</v>
      </c>
      <c r="P545" t="s">
        <v>174</v>
      </c>
      <c r="Q545" t="s">
        <v>24</v>
      </c>
      <c r="R545" t="s">
        <v>26</v>
      </c>
      <c r="S545" t="s">
        <v>594</v>
      </c>
      <c r="T545">
        <v>2.94</v>
      </c>
      <c r="U545">
        <f>T545*F545</f>
        <v>5.88</v>
      </c>
      <c r="V545">
        <v>1.47</v>
      </c>
      <c r="W545">
        <v>0.96</v>
      </c>
      <c r="X545">
        <f>U545-(F545*V545)-W545</f>
        <v>1.98</v>
      </c>
    </row>
    <row r="546" spans="1:24" ht="12.75" customHeight="1" x14ac:dyDescent="0.2">
      <c r="A546">
        <v>25093</v>
      </c>
      <c r="B546">
        <v>86173</v>
      </c>
      <c r="C546" t="s">
        <v>51</v>
      </c>
      <c r="D546">
        <v>970</v>
      </c>
      <c r="E546" t="s">
        <v>186</v>
      </c>
      <c r="F546">
        <v>8</v>
      </c>
      <c r="G546" t="s">
        <v>1075</v>
      </c>
      <c r="H546" t="s">
        <v>28</v>
      </c>
      <c r="I546" t="s">
        <v>131</v>
      </c>
      <c r="J546">
        <v>24281</v>
      </c>
      <c r="K546" s="25">
        <v>42115</v>
      </c>
      <c r="L546" t="s">
        <v>34</v>
      </c>
      <c r="M546" t="s">
        <v>109</v>
      </c>
      <c r="N546" t="s">
        <v>132</v>
      </c>
      <c r="O546" s="25">
        <v>42114</v>
      </c>
      <c r="P546" t="s">
        <v>794</v>
      </c>
      <c r="Q546" t="s">
        <v>36</v>
      </c>
      <c r="R546" t="s">
        <v>116</v>
      </c>
      <c r="S546" t="s">
        <v>1042</v>
      </c>
      <c r="T546">
        <v>170.98</v>
      </c>
      <c r="U546">
        <f>T546*F546</f>
        <v>1367.84</v>
      </c>
      <c r="V546">
        <v>85.49</v>
      </c>
      <c r="W546">
        <v>35.89</v>
      </c>
      <c r="X546">
        <f>U546-(F546*V546)-W546</f>
        <v>648.03</v>
      </c>
    </row>
    <row r="547" spans="1:24" ht="12.75" customHeight="1" x14ac:dyDescent="0.2">
      <c r="A547">
        <v>20536</v>
      </c>
      <c r="B547">
        <v>87259</v>
      </c>
      <c r="C547" t="s">
        <v>101</v>
      </c>
      <c r="D547">
        <v>972</v>
      </c>
      <c r="E547" t="s">
        <v>37</v>
      </c>
      <c r="F547">
        <v>2</v>
      </c>
      <c r="G547" t="s">
        <v>1076</v>
      </c>
      <c r="H547" t="s">
        <v>28</v>
      </c>
      <c r="I547" t="s">
        <v>29</v>
      </c>
      <c r="J547">
        <v>92503</v>
      </c>
      <c r="K547" s="25">
        <v>42068</v>
      </c>
      <c r="L547" t="s">
        <v>34</v>
      </c>
      <c r="M547" t="s">
        <v>23</v>
      </c>
      <c r="N547" t="s">
        <v>40</v>
      </c>
      <c r="O547" s="25">
        <v>42063</v>
      </c>
      <c r="P547" t="s">
        <v>1078</v>
      </c>
      <c r="Q547" t="s">
        <v>36</v>
      </c>
      <c r="R547" t="s">
        <v>38</v>
      </c>
      <c r="S547" t="s">
        <v>1077</v>
      </c>
      <c r="T547">
        <v>284.98</v>
      </c>
      <c r="U547">
        <f>T547*F547</f>
        <v>569.96</v>
      </c>
      <c r="V547">
        <v>142.49</v>
      </c>
      <c r="W547">
        <v>69.55</v>
      </c>
      <c r="X547">
        <f>U547-(F547*V547)-W547</f>
        <v>215.43</v>
      </c>
    </row>
    <row r="548" spans="1:24" ht="12.75" customHeight="1" x14ac:dyDescent="0.2">
      <c r="A548">
        <v>20537</v>
      </c>
      <c r="B548">
        <v>87259</v>
      </c>
      <c r="C548" t="s">
        <v>101</v>
      </c>
      <c r="D548">
        <v>972</v>
      </c>
      <c r="E548" t="s">
        <v>45</v>
      </c>
      <c r="F548">
        <v>1</v>
      </c>
      <c r="G548" t="s">
        <v>1076</v>
      </c>
      <c r="H548" t="s">
        <v>28</v>
      </c>
      <c r="I548" t="s">
        <v>29</v>
      </c>
      <c r="J548">
        <v>92503</v>
      </c>
      <c r="K548" s="25">
        <v>42063</v>
      </c>
      <c r="L548" t="s">
        <v>44</v>
      </c>
      <c r="M548" t="s">
        <v>23</v>
      </c>
      <c r="N548" t="s">
        <v>40</v>
      </c>
      <c r="O548" s="25">
        <v>42063</v>
      </c>
      <c r="P548" t="s">
        <v>1078</v>
      </c>
      <c r="Q548" t="s">
        <v>36</v>
      </c>
      <c r="R548" t="s">
        <v>231</v>
      </c>
      <c r="S548" t="s">
        <v>563</v>
      </c>
      <c r="T548">
        <v>12.99</v>
      </c>
      <c r="U548">
        <f>T548*F548</f>
        <v>12.99</v>
      </c>
      <c r="V548">
        <v>6.4950000000000001</v>
      </c>
      <c r="W548">
        <v>14.37</v>
      </c>
      <c r="X548">
        <f>U548-(F548*V548)-W548</f>
        <v>-7.8749999999999991</v>
      </c>
    </row>
    <row r="549" spans="1:24" ht="12.75" customHeight="1" x14ac:dyDescent="0.2">
      <c r="A549">
        <v>24298</v>
      </c>
      <c r="B549">
        <v>87260</v>
      </c>
      <c r="C549" t="s">
        <v>101</v>
      </c>
      <c r="D549">
        <v>975</v>
      </c>
      <c r="E549" t="s">
        <v>252</v>
      </c>
      <c r="F549">
        <v>3</v>
      </c>
      <c r="G549" t="s">
        <v>1079</v>
      </c>
      <c r="H549" t="s">
        <v>28</v>
      </c>
      <c r="I549" t="s">
        <v>48</v>
      </c>
      <c r="J549">
        <v>2108</v>
      </c>
      <c r="K549" s="25">
        <v>42103</v>
      </c>
      <c r="L549" t="s">
        <v>44</v>
      </c>
      <c r="M549" t="s">
        <v>23</v>
      </c>
      <c r="N549" t="s">
        <v>188</v>
      </c>
      <c r="O549" s="25">
        <v>42098</v>
      </c>
      <c r="P549" t="s">
        <v>189</v>
      </c>
      <c r="Q549" t="s">
        <v>24</v>
      </c>
      <c r="R549" t="s">
        <v>54</v>
      </c>
      <c r="S549" t="s">
        <v>1080</v>
      </c>
      <c r="T549">
        <v>2.2200000000000002</v>
      </c>
      <c r="U549">
        <f>T549*F549</f>
        <v>6.66</v>
      </c>
      <c r="V549">
        <v>1.1100000000000001</v>
      </c>
      <c r="W549">
        <v>5</v>
      </c>
      <c r="X549">
        <f>U549-(F549*V549)-W549</f>
        <v>-1.67</v>
      </c>
    </row>
    <row r="550" spans="1:24" ht="12.75" customHeight="1" x14ac:dyDescent="0.2">
      <c r="A550">
        <v>22646</v>
      </c>
      <c r="B550">
        <v>87258</v>
      </c>
      <c r="C550" t="s">
        <v>51</v>
      </c>
      <c r="D550">
        <v>980</v>
      </c>
      <c r="E550" t="s">
        <v>136</v>
      </c>
      <c r="F550">
        <v>12</v>
      </c>
      <c r="G550" t="s">
        <v>1081</v>
      </c>
      <c r="H550" t="s">
        <v>28</v>
      </c>
      <c r="I550" t="s">
        <v>48</v>
      </c>
      <c r="J550">
        <v>5403</v>
      </c>
      <c r="K550" s="25">
        <v>42041</v>
      </c>
      <c r="L550" t="s">
        <v>44</v>
      </c>
      <c r="M550" t="s">
        <v>23</v>
      </c>
      <c r="N550" t="s">
        <v>144</v>
      </c>
      <c r="O550" s="25">
        <v>42040</v>
      </c>
      <c r="P550" t="s">
        <v>773</v>
      </c>
      <c r="Q550" t="s">
        <v>24</v>
      </c>
      <c r="R550" t="s">
        <v>54</v>
      </c>
      <c r="S550" t="s">
        <v>1082</v>
      </c>
      <c r="T550">
        <v>37.76</v>
      </c>
      <c r="U550">
        <f>T550*F550</f>
        <v>453.12</v>
      </c>
      <c r="V550">
        <v>18.88</v>
      </c>
      <c r="W550">
        <v>12.9</v>
      </c>
      <c r="X550">
        <f>U550-(F550*V550)-W550</f>
        <v>213.66</v>
      </c>
    </row>
    <row r="551" spans="1:24" ht="12.75" customHeight="1" x14ac:dyDescent="0.2">
      <c r="A551">
        <v>20010</v>
      </c>
      <c r="B551">
        <v>90201</v>
      </c>
      <c r="C551" t="s">
        <v>101</v>
      </c>
      <c r="D551">
        <v>983</v>
      </c>
      <c r="E551" t="s">
        <v>175</v>
      </c>
      <c r="F551">
        <v>10</v>
      </c>
      <c r="G551" t="s">
        <v>1083</v>
      </c>
      <c r="H551" t="s">
        <v>28</v>
      </c>
      <c r="I551" t="s">
        <v>131</v>
      </c>
      <c r="J551">
        <v>72143</v>
      </c>
      <c r="K551" s="25">
        <v>42121</v>
      </c>
      <c r="L551" t="s">
        <v>44</v>
      </c>
      <c r="M551" t="s">
        <v>23</v>
      </c>
      <c r="N551" t="s">
        <v>953</v>
      </c>
      <c r="O551" s="25">
        <v>42121</v>
      </c>
      <c r="P551" t="s">
        <v>1085</v>
      </c>
      <c r="Q551" t="s">
        <v>72</v>
      </c>
      <c r="R551" t="s">
        <v>54</v>
      </c>
      <c r="S551" t="s">
        <v>1084</v>
      </c>
      <c r="T551">
        <v>300.97000000000003</v>
      </c>
      <c r="U551">
        <f>T551*F551</f>
        <v>3009.7000000000003</v>
      </c>
      <c r="V551">
        <v>180.58200000000002</v>
      </c>
      <c r="W551">
        <v>7.18</v>
      </c>
      <c r="X551">
        <f>U551-(F551*V551)-W551</f>
        <v>1196.7</v>
      </c>
    </row>
    <row r="552" spans="1:24" ht="12.75" customHeight="1" x14ac:dyDescent="0.2">
      <c r="A552">
        <v>25895</v>
      </c>
      <c r="B552">
        <v>89432</v>
      </c>
      <c r="C552" t="s">
        <v>20</v>
      </c>
      <c r="D552">
        <v>993</v>
      </c>
      <c r="E552" t="s">
        <v>88</v>
      </c>
      <c r="F552">
        <v>9</v>
      </c>
      <c r="G552" t="s">
        <v>1086</v>
      </c>
      <c r="H552" t="s">
        <v>28</v>
      </c>
      <c r="I552" t="s">
        <v>29</v>
      </c>
      <c r="J552">
        <v>93030</v>
      </c>
      <c r="K552" s="25">
        <v>42054</v>
      </c>
      <c r="L552" t="s">
        <v>44</v>
      </c>
      <c r="M552" t="s">
        <v>53</v>
      </c>
      <c r="N552" t="s">
        <v>40</v>
      </c>
      <c r="O552" s="25">
        <v>42054</v>
      </c>
      <c r="P552" t="s">
        <v>1087</v>
      </c>
      <c r="Q552" t="s">
        <v>24</v>
      </c>
      <c r="R552" t="s">
        <v>54</v>
      </c>
      <c r="S552" t="s">
        <v>476</v>
      </c>
      <c r="T552">
        <v>4.28</v>
      </c>
      <c r="U552">
        <f>T552*F552</f>
        <v>38.520000000000003</v>
      </c>
      <c r="V552">
        <v>2.14</v>
      </c>
      <c r="W552">
        <v>5.17</v>
      </c>
      <c r="X552">
        <f>U552-(F552*V552)-W552</f>
        <v>14.090000000000002</v>
      </c>
    </row>
    <row r="553" spans="1:24" ht="12.75" customHeight="1" x14ac:dyDescent="0.2">
      <c r="A553">
        <v>19004</v>
      </c>
      <c r="B553">
        <v>89433</v>
      </c>
      <c r="C553" t="s">
        <v>20</v>
      </c>
      <c r="D553">
        <v>994</v>
      </c>
      <c r="E553" t="s">
        <v>147</v>
      </c>
      <c r="F553">
        <v>2</v>
      </c>
      <c r="G553" t="s">
        <v>1088</v>
      </c>
      <c r="H553" t="s">
        <v>28</v>
      </c>
      <c r="I553" t="s">
        <v>48</v>
      </c>
      <c r="J553">
        <v>4073</v>
      </c>
      <c r="K553" s="25">
        <v>42078</v>
      </c>
      <c r="L553" t="s">
        <v>34</v>
      </c>
      <c r="M553" t="s">
        <v>53</v>
      </c>
      <c r="N553" t="s">
        <v>183</v>
      </c>
      <c r="O553" s="25">
        <v>42077</v>
      </c>
      <c r="P553" t="s">
        <v>428</v>
      </c>
      <c r="Q553" t="s">
        <v>36</v>
      </c>
      <c r="R553" t="s">
        <v>116</v>
      </c>
      <c r="S553" t="s">
        <v>1089</v>
      </c>
      <c r="T553">
        <v>400.98</v>
      </c>
      <c r="U553">
        <f>T553*F553</f>
        <v>801.96</v>
      </c>
      <c r="V553">
        <v>200.49</v>
      </c>
      <c r="W553">
        <v>76.37</v>
      </c>
      <c r="X553">
        <f>U553-(F553*V553)-W553</f>
        <v>324.61</v>
      </c>
    </row>
    <row r="554" spans="1:24" ht="12.75" customHeight="1" x14ac:dyDescent="0.2">
      <c r="A554">
        <v>23840</v>
      </c>
      <c r="B554">
        <v>89434</v>
      </c>
      <c r="C554" t="s">
        <v>101</v>
      </c>
      <c r="D554">
        <v>995</v>
      </c>
      <c r="E554" t="s">
        <v>88</v>
      </c>
      <c r="F554">
        <v>9</v>
      </c>
      <c r="G554" t="s">
        <v>1090</v>
      </c>
      <c r="H554" t="s">
        <v>28</v>
      </c>
      <c r="I554" t="s">
        <v>48</v>
      </c>
      <c r="J554">
        <v>4070</v>
      </c>
      <c r="K554" s="25">
        <v>42139</v>
      </c>
      <c r="L554" t="s">
        <v>44</v>
      </c>
      <c r="M554" t="s">
        <v>53</v>
      </c>
      <c r="N554" t="s">
        <v>183</v>
      </c>
      <c r="O554" s="25">
        <v>42134</v>
      </c>
      <c r="P554" t="s">
        <v>1091</v>
      </c>
      <c r="Q554" t="s">
        <v>24</v>
      </c>
      <c r="R554" t="s">
        <v>26</v>
      </c>
      <c r="S554" t="s">
        <v>1021</v>
      </c>
      <c r="T554">
        <v>7.64</v>
      </c>
      <c r="U554">
        <f>T554*F554</f>
        <v>68.759999999999991</v>
      </c>
      <c r="V554">
        <v>3.82</v>
      </c>
      <c r="W554">
        <v>5.83</v>
      </c>
      <c r="X554">
        <f>U554-(F554*V554)-W554</f>
        <v>28.549999999999997</v>
      </c>
    </row>
    <row r="555" spans="1:24" ht="12.75" customHeight="1" x14ac:dyDescent="0.2">
      <c r="A555">
        <v>22639</v>
      </c>
      <c r="B555">
        <v>89431</v>
      </c>
      <c r="C555" t="s">
        <v>101</v>
      </c>
      <c r="D555">
        <v>997</v>
      </c>
      <c r="E555" t="s">
        <v>252</v>
      </c>
      <c r="F555">
        <v>1</v>
      </c>
      <c r="G555" t="s">
        <v>1092</v>
      </c>
      <c r="H555" t="s">
        <v>28</v>
      </c>
      <c r="I555" t="s">
        <v>48</v>
      </c>
      <c r="J555">
        <v>7002</v>
      </c>
      <c r="K555" s="25">
        <v>42033</v>
      </c>
      <c r="L555" t="s">
        <v>44</v>
      </c>
      <c r="M555" t="s">
        <v>53</v>
      </c>
      <c r="N555" t="s">
        <v>49</v>
      </c>
      <c r="O555" s="25">
        <v>42028</v>
      </c>
      <c r="P555" t="s">
        <v>1058</v>
      </c>
      <c r="Q555" t="s">
        <v>24</v>
      </c>
      <c r="R555" t="s">
        <v>54</v>
      </c>
      <c r="S555" t="s">
        <v>1093</v>
      </c>
      <c r="T555">
        <v>67.84</v>
      </c>
      <c r="U555">
        <f>T555*F555</f>
        <v>67.84</v>
      </c>
      <c r="V555">
        <v>33.92</v>
      </c>
      <c r="W555">
        <v>0.99</v>
      </c>
      <c r="X555">
        <f>U555-(F555*V555)-W555</f>
        <v>32.93</v>
      </c>
    </row>
    <row r="556" spans="1:24" ht="12.75" customHeight="1" x14ac:dyDescent="0.2">
      <c r="A556">
        <v>19003</v>
      </c>
      <c r="B556">
        <v>89433</v>
      </c>
      <c r="C556" t="s">
        <v>20</v>
      </c>
      <c r="D556">
        <v>999</v>
      </c>
      <c r="E556" t="s">
        <v>175</v>
      </c>
      <c r="F556">
        <v>3</v>
      </c>
      <c r="G556" t="s">
        <v>1094</v>
      </c>
      <c r="H556" t="s">
        <v>28</v>
      </c>
      <c r="I556" t="s">
        <v>48</v>
      </c>
      <c r="J556">
        <v>7450</v>
      </c>
      <c r="K556" s="25">
        <v>42078</v>
      </c>
      <c r="L556" t="s">
        <v>44</v>
      </c>
      <c r="M556" t="s">
        <v>53</v>
      </c>
      <c r="N556" t="s">
        <v>49</v>
      </c>
      <c r="O556" s="25">
        <v>42077</v>
      </c>
      <c r="P556" t="s">
        <v>1096</v>
      </c>
      <c r="Q556" t="s">
        <v>72</v>
      </c>
      <c r="R556" t="s">
        <v>46</v>
      </c>
      <c r="S556" t="s">
        <v>1095</v>
      </c>
      <c r="T556">
        <v>45.19</v>
      </c>
      <c r="U556">
        <f>T556*F556</f>
        <v>135.57</v>
      </c>
      <c r="V556">
        <v>27.113999999999997</v>
      </c>
      <c r="W556">
        <v>1.99</v>
      </c>
      <c r="X556">
        <f>U556-(F556*V556)-W556</f>
        <v>52.238000000000007</v>
      </c>
    </row>
    <row r="557" spans="1:24" ht="12.75" customHeight="1" x14ac:dyDescent="0.2">
      <c r="A557">
        <v>19002</v>
      </c>
      <c r="B557">
        <v>89433</v>
      </c>
      <c r="C557" t="s">
        <v>20</v>
      </c>
      <c r="D557">
        <v>1000</v>
      </c>
      <c r="E557" t="s">
        <v>45</v>
      </c>
      <c r="F557">
        <v>12</v>
      </c>
      <c r="G557" t="s">
        <v>1097</v>
      </c>
      <c r="H557" t="s">
        <v>28</v>
      </c>
      <c r="I557" t="s">
        <v>48</v>
      </c>
      <c r="J557">
        <v>5201</v>
      </c>
      <c r="K557" s="25">
        <v>42078</v>
      </c>
      <c r="L557" t="s">
        <v>44</v>
      </c>
      <c r="M557" t="s">
        <v>53</v>
      </c>
      <c r="N557" t="s">
        <v>144</v>
      </c>
      <c r="O557" s="25">
        <v>42077</v>
      </c>
      <c r="P557" t="s">
        <v>1099</v>
      </c>
      <c r="Q557" t="s">
        <v>36</v>
      </c>
      <c r="R557" t="s">
        <v>54</v>
      </c>
      <c r="S557" t="s">
        <v>1098</v>
      </c>
      <c r="T557">
        <v>33.979999999999997</v>
      </c>
      <c r="U557">
        <f>T557*F557</f>
        <v>407.76</v>
      </c>
      <c r="V557">
        <v>16.989999999999998</v>
      </c>
      <c r="W557">
        <v>19.989999999999998</v>
      </c>
      <c r="X557">
        <f>U557-(F557*V557)-W557</f>
        <v>183.89</v>
      </c>
    </row>
    <row r="558" spans="1:24" ht="12.75" customHeight="1" x14ac:dyDescent="0.2">
      <c r="A558">
        <v>19380</v>
      </c>
      <c r="B558">
        <v>90043</v>
      </c>
      <c r="C558" t="s">
        <v>101</v>
      </c>
      <c r="D558">
        <v>1005</v>
      </c>
      <c r="E558" t="s">
        <v>88</v>
      </c>
      <c r="F558">
        <v>1</v>
      </c>
      <c r="G558" t="s">
        <v>1100</v>
      </c>
      <c r="H558" t="s">
        <v>28</v>
      </c>
      <c r="I558" t="s">
        <v>56</v>
      </c>
      <c r="J558">
        <v>60089</v>
      </c>
      <c r="K558" s="25">
        <v>42067</v>
      </c>
      <c r="L558" t="s">
        <v>44</v>
      </c>
      <c r="M558" t="s">
        <v>53</v>
      </c>
      <c r="N558" t="s">
        <v>173</v>
      </c>
      <c r="O558" s="25">
        <v>42067</v>
      </c>
      <c r="P558" t="s">
        <v>761</v>
      </c>
      <c r="Q558" t="s">
        <v>24</v>
      </c>
      <c r="R558" t="s">
        <v>26</v>
      </c>
      <c r="S558" t="s">
        <v>265</v>
      </c>
      <c r="T558">
        <v>10.14</v>
      </c>
      <c r="U558">
        <f>T558*F558</f>
        <v>10.14</v>
      </c>
      <c r="V558">
        <v>5.07</v>
      </c>
      <c r="W558">
        <v>2.27</v>
      </c>
      <c r="X558">
        <f>U558-(F558*V558)-W558</f>
        <v>2.8000000000000003</v>
      </c>
    </row>
    <row r="559" spans="1:24" ht="12.75" customHeight="1" x14ac:dyDescent="0.2">
      <c r="A559">
        <v>20167</v>
      </c>
      <c r="B559">
        <v>90044</v>
      </c>
      <c r="C559" t="s">
        <v>20</v>
      </c>
      <c r="D559">
        <v>1005</v>
      </c>
      <c r="E559" t="s">
        <v>88</v>
      </c>
      <c r="F559">
        <v>23</v>
      </c>
      <c r="G559" t="s">
        <v>1100</v>
      </c>
      <c r="H559" t="s">
        <v>28</v>
      </c>
      <c r="I559" t="s">
        <v>56</v>
      </c>
      <c r="J559">
        <v>60089</v>
      </c>
      <c r="K559" s="25">
        <v>42063</v>
      </c>
      <c r="L559" t="s">
        <v>44</v>
      </c>
      <c r="M559" t="s">
        <v>53</v>
      </c>
      <c r="N559" t="s">
        <v>173</v>
      </c>
      <c r="O559" s="25">
        <v>42062</v>
      </c>
      <c r="P559" t="s">
        <v>761</v>
      </c>
      <c r="Q559" t="s">
        <v>24</v>
      </c>
      <c r="R559" t="s">
        <v>54</v>
      </c>
      <c r="S559" t="s">
        <v>1101</v>
      </c>
      <c r="T559">
        <v>40.99</v>
      </c>
      <c r="U559">
        <f>T559*F559</f>
        <v>942.7700000000001</v>
      </c>
      <c r="V559">
        <v>20.495000000000001</v>
      </c>
      <c r="W559">
        <v>17.48</v>
      </c>
      <c r="X559">
        <f>U559-(F559*V559)-W559</f>
        <v>453.90500000000003</v>
      </c>
    </row>
    <row r="560" spans="1:24" ht="12.75" customHeight="1" x14ac:dyDescent="0.2">
      <c r="A560">
        <v>18529</v>
      </c>
      <c r="B560">
        <v>88371</v>
      </c>
      <c r="C560" t="s">
        <v>20</v>
      </c>
      <c r="D560">
        <v>1008</v>
      </c>
      <c r="E560" t="s">
        <v>129</v>
      </c>
      <c r="F560">
        <v>8</v>
      </c>
      <c r="G560" t="s">
        <v>1102</v>
      </c>
      <c r="H560" t="s">
        <v>28</v>
      </c>
      <c r="I560" t="s">
        <v>48</v>
      </c>
      <c r="J560">
        <v>4038</v>
      </c>
      <c r="K560" s="25">
        <v>42151</v>
      </c>
      <c r="L560" t="s">
        <v>44</v>
      </c>
      <c r="M560" t="s">
        <v>35</v>
      </c>
      <c r="N560" t="s">
        <v>183</v>
      </c>
      <c r="O560" s="25">
        <v>42149</v>
      </c>
      <c r="P560" t="s">
        <v>1104</v>
      </c>
      <c r="Q560" t="s">
        <v>24</v>
      </c>
      <c r="R560" t="s">
        <v>54</v>
      </c>
      <c r="S560" t="s">
        <v>1103</v>
      </c>
      <c r="T560">
        <v>3.15</v>
      </c>
      <c r="U560">
        <f>T560*F560</f>
        <v>25.2</v>
      </c>
      <c r="V560">
        <v>1.575</v>
      </c>
      <c r="W560">
        <v>0.49</v>
      </c>
      <c r="X560">
        <f>U560-(F560*V560)-W560</f>
        <v>12.11</v>
      </c>
    </row>
    <row r="561" spans="1:24" ht="12.75" customHeight="1" x14ac:dyDescent="0.2">
      <c r="A561">
        <v>18886</v>
      </c>
      <c r="B561">
        <v>88372</v>
      </c>
      <c r="C561" t="s">
        <v>20</v>
      </c>
      <c r="D561">
        <v>1009</v>
      </c>
      <c r="E561" t="s">
        <v>147</v>
      </c>
      <c r="F561">
        <v>14</v>
      </c>
      <c r="G561" t="s">
        <v>1105</v>
      </c>
      <c r="H561" t="s">
        <v>28</v>
      </c>
      <c r="I561" t="s">
        <v>48</v>
      </c>
      <c r="J561">
        <v>4072</v>
      </c>
      <c r="K561" s="25">
        <v>42176</v>
      </c>
      <c r="L561" t="s">
        <v>34</v>
      </c>
      <c r="M561" t="s">
        <v>23</v>
      </c>
      <c r="N561" t="s">
        <v>183</v>
      </c>
      <c r="O561" s="25">
        <v>42174</v>
      </c>
      <c r="P561" t="s">
        <v>1107</v>
      </c>
      <c r="Q561" t="s">
        <v>36</v>
      </c>
      <c r="R561" t="s">
        <v>116</v>
      </c>
      <c r="S561" t="s">
        <v>1106</v>
      </c>
      <c r="T561">
        <v>550.98</v>
      </c>
      <c r="U561">
        <f>T561*F561</f>
        <v>7713.72</v>
      </c>
      <c r="V561">
        <v>275.49</v>
      </c>
      <c r="W561">
        <v>45.7</v>
      </c>
      <c r="X561">
        <f>U561-(F561*V561)-W561</f>
        <v>3811.1600000000003</v>
      </c>
    </row>
    <row r="562" spans="1:24" ht="12.75" customHeight="1" x14ac:dyDescent="0.2">
      <c r="A562">
        <v>21184</v>
      </c>
      <c r="B562">
        <v>88387</v>
      </c>
      <c r="C562" t="s">
        <v>42</v>
      </c>
      <c r="D562">
        <v>1014</v>
      </c>
      <c r="E562" t="s">
        <v>175</v>
      </c>
      <c r="F562">
        <v>6</v>
      </c>
      <c r="G562" t="s">
        <v>1108</v>
      </c>
      <c r="H562" t="s">
        <v>28</v>
      </c>
      <c r="I562" t="s">
        <v>131</v>
      </c>
      <c r="J562">
        <v>72022</v>
      </c>
      <c r="K562" s="25">
        <v>42065</v>
      </c>
      <c r="L562" t="s">
        <v>44</v>
      </c>
      <c r="M562" t="s">
        <v>35</v>
      </c>
      <c r="N562" t="s">
        <v>953</v>
      </c>
      <c r="O562" s="25">
        <v>42064</v>
      </c>
      <c r="P562" t="s">
        <v>1109</v>
      </c>
      <c r="Q562" t="s">
        <v>72</v>
      </c>
      <c r="R562" t="s">
        <v>46</v>
      </c>
      <c r="S562" t="s">
        <v>402</v>
      </c>
      <c r="T562">
        <v>28.48</v>
      </c>
      <c r="U562">
        <f>T562*F562</f>
        <v>170.88</v>
      </c>
      <c r="V562">
        <v>17.088000000000001</v>
      </c>
      <c r="W562">
        <v>1.99</v>
      </c>
      <c r="X562">
        <f>U562-(F562*V562)-W562</f>
        <v>66.361999999999995</v>
      </c>
    </row>
    <row r="563" spans="1:24" ht="12.75" customHeight="1" x14ac:dyDescent="0.2">
      <c r="A563">
        <v>21185</v>
      </c>
      <c r="B563">
        <v>88387</v>
      </c>
      <c r="C563" t="s">
        <v>42</v>
      </c>
      <c r="D563">
        <v>1014</v>
      </c>
      <c r="E563" t="s">
        <v>45</v>
      </c>
      <c r="F563">
        <v>3</v>
      </c>
      <c r="G563" t="s">
        <v>1108</v>
      </c>
      <c r="H563" t="s">
        <v>28</v>
      </c>
      <c r="I563" t="s">
        <v>131</v>
      </c>
      <c r="J563">
        <v>72022</v>
      </c>
      <c r="K563" s="25">
        <v>42066</v>
      </c>
      <c r="L563" t="s">
        <v>44</v>
      </c>
      <c r="M563" t="s">
        <v>35</v>
      </c>
      <c r="N563" t="s">
        <v>953</v>
      </c>
      <c r="O563" s="25">
        <v>42064</v>
      </c>
      <c r="P563" t="s">
        <v>1109</v>
      </c>
      <c r="Q563" t="s">
        <v>36</v>
      </c>
      <c r="R563" t="s">
        <v>54</v>
      </c>
      <c r="S563" t="s">
        <v>739</v>
      </c>
      <c r="T563">
        <v>2.08</v>
      </c>
      <c r="U563">
        <f>T563*F563</f>
        <v>6.24</v>
      </c>
      <c r="V563">
        <v>1.04</v>
      </c>
      <c r="W563">
        <v>5.33</v>
      </c>
      <c r="X563">
        <f>U563-(F563*V563)-W563</f>
        <v>-2.21</v>
      </c>
    </row>
    <row r="564" spans="1:24" ht="12.75" customHeight="1" x14ac:dyDescent="0.2">
      <c r="A564">
        <v>21186</v>
      </c>
      <c r="B564">
        <v>88387</v>
      </c>
      <c r="C564" t="s">
        <v>42</v>
      </c>
      <c r="D564">
        <v>1014</v>
      </c>
      <c r="E564" t="s">
        <v>73</v>
      </c>
      <c r="F564">
        <v>10</v>
      </c>
      <c r="G564" t="s">
        <v>1108</v>
      </c>
      <c r="H564" t="s">
        <v>28</v>
      </c>
      <c r="I564" t="s">
        <v>131</v>
      </c>
      <c r="J564">
        <v>72022</v>
      </c>
      <c r="K564" s="25">
        <v>42065</v>
      </c>
      <c r="L564" t="s">
        <v>22</v>
      </c>
      <c r="M564" t="s">
        <v>35</v>
      </c>
      <c r="N564" t="s">
        <v>953</v>
      </c>
      <c r="O564" s="25">
        <v>42064</v>
      </c>
      <c r="P564" t="s">
        <v>1109</v>
      </c>
      <c r="Q564" t="s">
        <v>72</v>
      </c>
      <c r="R564" t="s">
        <v>54</v>
      </c>
      <c r="S564" t="s">
        <v>1110</v>
      </c>
      <c r="T564">
        <v>45.99</v>
      </c>
      <c r="U564">
        <f>T564*F564</f>
        <v>459.90000000000003</v>
      </c>
      <c r="V564">
        <v>27.594000000000001</v>
      </c>
      <c r="W564">
        <v>4.99</v>
      </c>
      <c r="X564">
        <f>U564-(F564*V564)-W564</f>
        <v>178.97000000000003</v>
      </c>
    </row>
    <row r="565" spans="1:24" ht="12.75" customHeight="1" x14ac:dyDescent="0.2">
      <c r="A565">
        <v>20880</v>
      </c>
      <c r="B565">
        <v>88388</v>
      </c>
      <c r="C565" t="s">
        <v>32</v>
      </c>
      <c r="D565">
        <v>1014</v>
      </c>
      <c r="E565" t="s">
        <v>104</v>
      </c>
      <c r="F565">
        <v>11</v>
      </c>
      <c r="G565" t="s">
        <v>1108</v>
      </c>
      <c r="H565" t="s">
        <v>28</v>
      </c>
      <c r="I565" t="s">
        <v>131</v>
      </c>
      <c r="J565">
        <v>72022</v>
      </c>
      <c r="K565" s="25">
        <v>42069</v>
      </c>
      <c r="L565" t="s">
        <v>44</v>
      </c>
      <c r="M565" t="s">
        <v>35</v>
      </c>
      <c r="N565" t="s">
        <v>953</v>
      </c>
      <c r="O565" s="25">
        <v>42068</v>
      </c>
      <c r="P565" t="s">
        <v>1109</v>
      </c>
      <c r="Q565" t="s">
        <v>24</v>
      </c>
      <c r="R565" t="s">
        <v>54</v>
      </c>
      <c r="S565" t="s">
        <v>1111</v>
      </c>
      <c r="T565">
        <v>10.91</v>
      </c>
      <c r="U565">
        <f>T565*F565</f>
        <v>120.01</v>
      </c>
      <c r="V565">
        <v>5.4550000000000001</v>
      </c>
      <c r="W565">
        <v>2.99</v>
      </c>
      <c r="X565">
        <f>U565-(F565*V565)-W565</f>
        <v>57.015000000000001</v>
      </c>
    </row>
    <row r="566" spans="1:24" ht="12.75" customHeight="1" x14ac:dyDescent="0.2">
      <c r="A566">
        <v>20531</v>
      </c>
      <c r="B566">
        <v>88390</v>
      </c>
      <c r="C566" t="s">
        <v>51</v>
      </c>
      <c r="D566">
        <v>1015</v>
      </c>
      <c r="E566" t="s">
        <v>25</v>
      </c>
      <c r="F566">
        <v>14</v>
      </c>
      <c r="G566" t="s">
        <v>1112</v>
      </c>
      <c r="H566" t="s">
        <v>28</v>
      </c>
      <c r="I566" t="s">
        <v>131</v>
      </c>
      <c r="J566">
        <v>27502</v>
      </c>
      <c r="K566" s="25">
        <v>42081</v>
      </c>
      <c r="L566" t="s">
        <v>44</v>
      </c>
      <c r="M566" t="s">
        <v>35</v>
      </c>
      <c r="N566" t="s">
        <v>317</v>
      </c>
      <c r="O566" s="25">
        <v>42081</v>
      </c>
      <c r="P566" t="s">
        <v>1114</v>
      </c>
      <c r="Q566" t="s">
        <v>24</v>
      </c>
      <c r="R566" t="s">
        <v>46</v>
      </c>
      <c r="S566" t="s">
        <v>1113</v>
      </c>
      <c r="T566">
        <v>43.98</v>
      </c>
      <c r="U566">
        <f>T566*F566</f>
        <v>615.71999999999991</v>
      </c>
      <c r="V566">
        <v>21.99</v>
      </c>
      <c r="W566">
        <v>8.99</v>
      </c>
      <c r="X566">
        <f>U566-(F566*V566)-W566</f>
        <v>298.86999999999995</v>
      </c>
    </row>
    <row r="567" spans="1:24" ht="12.75" customHeight="1" x14ac:dyDescent="0.2">
      <c r="A567">
        <v>24752</v>
      </c>
      <c r="B567">
        <v>88389</v>
      </c>
      <c r="C567" t="s">
        <v>20</v>
      </c>
      <c r="D567">
        <v>1016</v>
      </c>
      <c r="E567" t="s">
        <v>88</v>
      </c>
      <c r="F567">
        <v>1</v>
      </c>
      <c r="G567" t="s">
        <v>1115</v>
      </c>
      <c r="H567" t="s">
        <v>28</v>
      </c>
      <c r="I567" t="s">
        <v>131</v>
      </c>
      <c r="J567">
        <v>28806</v>
      </c>
      <c r="K567" s="25">
        <v>42168</v>
      </c>
      <c r="L567" t="s">
        <v>22</v>
      </c>
      <c r="M567" t="s">
        <v>35</v>
      </c>
      <c r="N567" t="s">
        <v>317</v>
      </c>
      <c r="O567" s="25">
        <v>42167</v>
      </c>
      <c r="P567" t="s">
        <v>1117</v>
      </c>
      <c r="Q567" t="s">
        <v>24</v>
      </c>
      <c r="R567" t="s">
        <v>54</v>
      </c>
      <c r="S567" t="s">
        <v>1116</v>
      </c>
      <c r="T567">
        <v>6.48</v>
      </c>
      <c r="U567">
        <f>T567*F567</f>
        <v>6.48</v>
      </c>
      <c r="V567">
        <v>3.24</v>
      </c>
      <c r="W567">
        <v>7.86</v>
      </c>
      <c r="X567">
        <f>U567-(F567*V567)-W567</f>
        <v>-4.62</v>
      </c>
    </row>
    <row r="568" spans="1:24" ht="12.75" customHeight="1" x14ac:dyDescent="0.2">
      <c r="A568">
        <v>25027</v>
      </c>
      <c r="B568">
        <v>88391</v>
      </c>
      <c r="C568" t="s">
        <v>51</v>
      </c>
      <c r="D568">
        <v>1018</v>
      </c>
      <c r="E568" t="s">
        <v>64</v>
      </c>
      <c r="F568">
        <v>19</v>
      </c>
      <c r="G568" t="s">
        <v>1118</v>
      </c>
      <c r="H568" t="s">
        <v>28</v>
      </c>
      <c r="I568" t="s">
        <v>131</v>
      </c>
      <c r="J568">
        <v>27511</v>
      </c>
      <c r="K568" s="25">
        <v>42103</v>
      </c>
      <c r="L568" t="s">
        <v>44</v>
      </c>
      <c r="M568" t="s">
        <v>35</v>
      </c>
      <c r="N568" t="s">
        <v>317</v>
      </c>
      <c r="O568" s="25">
        <v>42102</v>
      </c>
      <c r="P568" t="s">
        <v>1120</v>
      </c>
      <c r="Q568" t="s">
        <v>24</v>
      </c>
      <c r="R568" t="s">
        <v>54</v>
      </c>
      <c r="S568" t="s">
        <v>1119</v>
      </c>
      <c r="T568">
        <v>35.89</v>
      </c>
      <c r="U568">
        <f>T568*F568</f>
        <v>681.91</v>
      </c>
      <c r="V568">
        <v>17.945</v>
      </c>
      <c r="W568">
        <v>14.72</v>
      </c>
      <c r="X568">
        <f>U568-(F568*V568)-W568</f>
        <v>326.23499999999996</v>
      </c>
    </row>
    <row r="569" spans="1:24" ht="12.75" customHeight="1" x14ac:dyDescent="0.2">
      <c r="A569">
        <v>25028</v>
      </c>
      <c r="B569">
        <v>88391</v>
      </c>
      <c r="C569" t="s">
        <v>51</v>
      </c>
      <c r="D569">
        <v>1018</v>
      </c>
      <c r="E569" t="s">
        <v>88</v>
      </c>
      <c r="F569">
        <v>6</v>
      </c>
      <c r="G569" t="s">
        <v>1118</v>
      </c>
      <c r="H569" t="s">
        <v>28</v>
      </c>
      <c r="I569" t="s">
        <v>131</v>
      </c>
      <c r="J569">
        <v>27511</v>
      </c>
      <c r="K569" s="25">
        <v>42102</v>
      </c>
      <c r="L569" t="s">
        <v>44</v>
      </c>
      <c r="M569" t="s">
        <v>35</v>
      </c>
      <c r="N569" t="s">
        <v>317</v>
      </c>
      <c r="O569" s="25">
        <v>42102</v>
      </c>
      <c r="P569" t="s">
        <v>1120</v>
      </c>
      <c r="Q569" t="s">
        <v>24</v>
      </c>
      <c r="R569" t="s">
        <v>54</v>
      </c>
      <c r="S569" t="s">
        <v>1121</v>
      </c>
      <c r="T569">
        <v>11.48</v>
      </c>
      <c r="U569">
        <f>T569*F569</f>
        <v>68.88</v>
      </c>
      <c r="V569">
        <v>5.74</v>
      </c>
      <c r="W569">
        <v>5.43</v>
      </c>
      <c r="X569">
        <f>U569-(F569*V569)-W569</f>
        <v>29.009999999999998</v>
      </c>
    </row>
    <row r="570" spans="1:24" ht="12.75" customHeight="1" x14ac:dyDescent="0.2">
      <c r="A570">
        <v>24926</v>
      </c>
      <c r="B570">
        <v>88632</v>
      </c>
      <c r="C570" t="s">
        <v>42</v>
      </c>
      <c r="D570">
        <v>1020</v>
      </c>
      <c r="E570" t="s">
        <v>80</v>
      </c>
      <c r="F570">
        <v>5</v>
      </c>
      <c r="G570" t="s">
        <v>1122</v>
      </c>
      <c r="H570" t="s">
        <v>28</v>
      </c>
      <c r="I570" t="s">
        <v>56</v>
      </c>
      <c r="J570">
        <v>66762</v>
      </c>
      <c r="K570" s="25">
        <v>42070</v>
      </c>
      <c r="L570" t="s">
        <v>34</v>
      </c>
      <c r="M570" t="s">
        <v>53</v>
      </c>
      <c r="N570" t="s">
        <v>178</v>
      </c>
      <c r="O570" s="25">
        <v>42070</v>
      </c>
      <c r="P570" t="s">
        <v>1124</v>
      </c>
      <c r="Q570" t="s">
        <v>72</v>
      </c>
      <c r="R570" t="s">
        <v>116</v>
      </c>
      <c r="S570" t="s">
        <v>1123</v>
      </c>
      <c r="T570">
        <v>517.48</v>
      </c>
      <c r="U570">
        <f>T570*F570</f>
        <v>2587.4</v>
      </c>
      <c r="V570">
        <v>310.488</v>
      </c>
      <c r="W570">
        <v>16.63</v>
      </c>
      <c r="X570">
        <f>U570-(F570*V570)-W570</f>
        <v>1018.33</v>
      </c>
    </row>
    <row r="571" spans="1:24" ht="12.75" customHeight="1" x14ac:dyDescent="0.2">
      <c r="A571">
        <v>23562</v>
      </c>
      <c r="B571">
        <v>88634</v>
      </c>
      <c r="C571" t="s">
        <v>42</v>
      </c>
      <c r="D571">
        <v>1020</v>
      </c>
      <c r="E571" t="s">
        <v>104</v>
      </c>
      <c r="F571">
        <v>20</v>
      </c>
      <c r="G571" t="s">
        <v>1122</v>
      </c>
      <c r="H571" t="s">
        <v>28</v>
      </c>
      <c r="I571" t="s">
        <v>56</v>
      </c>
      <c r="J571">
        <v>66762</v>
      </c>
      <c r="K571" s="25">
        <v>42042</v>
      </c>
      <c r="L571" t="s">
        <v>44</v>
      </c>
      <c r="M571" t="s">
        <v>53</v>
      </c>
      <c r="N571" t="s">
        <v>178</v>
      </c>
      <c r="O571" s="25">
        <v>42041</v>
      </c>
      <c r="P571" t="s">
        <v>1124</v>
      </c>
      <c r="Q571" t="s">
        <v>24</v>
      </c>
      <c r="R571" t="s">
        <v>54</v>
      </c>
      <c r="S571" t="s">
        <v>672</v>
      </c>
      <c r="T571">
        <v>4.13</v>
      </c>
      <c r="U571">
        <f>T571*F571</f>
        <v>82.6</v>
      </c>
      <c r="V571">
        <v>2.0649999999999999</v>
      </c>
      <c r="W571">
        <v>5.04</v>
      </c>
      <c r="X571">
        <f>U571-(F571*V571)-W571</f>
        <v>36.26</v>
      </c>
    </row>
    <row r="572" spans="1:24" ht="12.75" customHeight="1" x14ac:dyDescent="0.2">
      <c r="A572">
        <v>23563</v>
      </c>
      <c r="B572">
        <v>88634</v>
      </c>
      <c r="C572" t="s">
        <v>42</v>
      </c>
      <c r="D572">
        <v>1020</v>
      </c>
      <c r="E572" t="s">
        <v>64</v>
      </c>
      <c r="F572">
        <v>14</v>
      </c>
      <c r="G572" t="s">
        <v>1122</v>
      </c>
      <c r="H572" t="s">
        <v>28</v>
      </c>
      <c r="I572" t="s">
        <v>56</v>
      </c>
      <c r="J572">
        <v>66762</v>
      </c>
      <c r="K572" s="25">
        <v>42043</v>
      </c>
      <c r="L572" t="s">
        <v>44</v>
      </c>
      <c r="M572" t="s">
        <v>53</v>
      </c>
      <c r="N572" t="s">
        <v>178</v>
      </c>
      <c r="O572" s="25">
        <v>42041</v>
      </c>
      <c r="P572" t="s">
        <v>1124</v>
      </c>
      <c r="Q572" t="s">
        <v>24</v>
      </c>
      <c r="R572" t="s">
        <v>54</v>
      </c>
      <c r="S572" t="s">
        <v>1125</v>
      </c>
      <c r="T572">
        <v>4.4800000000000004</v>
      </c>
      <c r="U572">
        <f>T572*F572</f>
        <v>62.720000000000006</v>
      </c>
      <c r="V572">
        <v>2.2400000000000002</v>
      </c>
      <c r="W572">
        <v>2.5</v>
      </c>
      <c r="X572">
        <f>U572-(F572*V572)-W572</f>
        <v>28.860000000000003</v>
      </c>
    </row>
    <row r="573" spans="1:24" ht="12.75" customHeight="1" x14ac:dyDescent="0.2">
      <c r="A573">
        <v>18921</v>
      </c>
      <c r="B573">
        <v>88633</v>
      </c>
      <c r="C573" t="s">
        <v>42</v>
      </c>
      <c r="D573">
        <v>1023</v>
      </c>
      <c r="E573" t="s">
        <v>104</v>
      </c>
      <c r="F573">
        <v>16</v>
      </c>
      <c r="G573" t="s">
        <v>1126</v>
      </c>
      <c r="H573" t="s">
        <v>28</v>
      </c>
      <c r="I573" t="s">
        <v>48</v>
      </c>
      <c r="J573">
        <v>15221</v>
      </c>
      <c r="K573" s="25">
        <v>42139</v>
      </c>
      <c r="L573" t="s">
        <v>44</v>
      </c>
      <c r="M573" t="s">
        <v>53</v>
      </c>
      <c r="N573" t="s">
        <v>229</v>
      </c>
      <c r="O573" s="25">
        <v>42139</v>
      </c>
      <c r="P573" t="s">
        <v>1128</v>
      </c>
      <c r="Q573" t="s">
        <v>24</v>
      </c>
      <c r="R573" t="s">
        <v>54</v>
      </c>
      <c r="S573" t="s">
        <v>1127</v>
      </c>
      <c r="T573">
        <v>39.06</v>
      </c>
      <c r="U573">
        <f>T573*F573</f>
        <v>624.96</v>
      </c>
      <c r="V573">
        <v>19.53</v>
      </c>
      <c r="W573">
        <v>10.55</v>
      </c>
      <c r="X573">
        <f>U573-(F573*V573)-W573</f>
        <v>301.93</v>
      </c>
    </row>
    <row r="574" spans="1:24" ht="12.75" customHeight="1" x14ac:dyDescent="0.2">
      <c r="A574">
        <v>18922</v>
      </c>
      <c r="B574">
        <v>88633</v>
      </c>
      <c r="C574" t="s">
        <v>42</v>
      </c>
      <c r="D574">
        <v>1023</v>
      </c>
      <c r="E574" t="s">
        <v>104</v>
      </c>
      <c r="F574">
        <v>18</v>
      </c>
      <c r="G574" t="s">
        <v>1126</v>
      </c>
      <c r="H574" t="s">
        <v>28</v>
      </c>
      <c r="I574" t="s">
        <v>48</v>
      </c>
      <c r="J574">
        <v>15221</v>
      </c>
      <c r="K574" s="25">
        <v>42140</v>
      </c>
      <c r="L574" t="s">
        <v>44</v>
      </c>
      <c r="M574" t="s">
        <v>53</v>
      </c>
      <c r="N574" t="s">
        <v>229</v>
      </c>
      <c r="O574" s="25">
        <v>42139</v>
      </c>
      <c r="P574" t="s">
        <v>1128</v>
      </c>
      <c r="Q574" t="s">
        <v>24</v>
      </c>
      <c r="R574" t="s">
        <v>54</v>
      </c>
      <c r="S574" t="s">
        <v>547</v>
      </c>
      <c r="T574">
        <v>37.700000000000003</v>
      </c>
      <c r="U574">
        <f>T574*F574</f>
        <v>678.6</v>
      </c>
      <c r="V574">
        <v>18.850000000000001</v>
      </c>
      <c r="W574">
        <v>2.99</v>
      </c>
      <c r="X574">
        <f>U574-(F574*V574)-W574</f>
        <v>336.31</v>
      </c>
    </row>
    <row r="575" spans="1:24" ht="12.75" customHeight="1" x14ac:dyDescent="0.2">
      <c r="A575">
        <v>21402</v>
      </c>
      <c r="B575">
        <v>89005</v>
      </c>
      <c r="C575" t="s">
        <v>32</v>
      </c>
      <c r="D575">
        <v>1026</v>
      </c>
      <c r="E575" t="s">
        <v>73</v>
      </c>
      <c r="F575">
        <v>22</v>
      </c>
      <c r="G575" t="s">
        <v>1129</v>
      </c>
      <c r="H575" t="s">
        <v>28</v>
      </c>
      <c r="I575" t="s">
        <v>48</v>
      </c>
      <c r="J575">
        <v>11722</v>
      </c>
      <c r="K575" s="25">
        <v>42042</v>
      </c>
      <c r="L575" t="s">
        <v>44</v>
      </c>
      <c r="M575" t="s">
        <v>53</v>
      </c>
      <c r="N575" t="s">
        <v>66</v>
      </c>
      <c r="O575" s="25">
        <v>42042</v>
      </c>
      <c r="P575" t="s">
        <v>1131</v>
      </c>
      <c r="Q575" t="s">
        <v>72</v>
      </c>
      <c r="R575" t="s">
        <v>54</v>
      </c>
      <c r="S575" t="s">
        <v>1130</v>
      </c>
      <c r="T575">
        <v>65.989999999999995</v>
      </c>
      <c r="U575">
        <f>T575*F575</f>
        <v>1451.78</v>
      </c>
      <c r="V575">
        <v>39.593999999999994</v>
      </c>
      <c r="W575">
        <v>5.92</v>
      </c>
      <c r="X575">
        <f>U575-(F575*V575)-W575</f>
        <v>574.79200000000014</v>
      </c>
    </row>
    <row r="576" spans="1:24" ht="12.75" customHeight="1" x14ac:dyDescent="0.2">
      <c r="A576">
        <v>20872</v>
      </c>
      <c r="B576">
        <v>89008</v>
      </c>
      <c r="C576" t="s">
        <v>20</v>
      </c>
      <c r="D576">
        <v>1026</v>
      </c>
      <c r="E576" t="s">
        <v>175</v>
      </c>
      <c r="F576">
        <v>26</v>
      </c>
      <c r="G576" t="s">
        <v>1129</v>
      </c>
      <c r="H576" t="s">
        <v>28</v>
      </c>
      <c r="I576" t="s">
        <v>48</v>
      </c>
      <c r="J576">
        <v>11722</v>
      </c>
      <c r="K576" s="25">
        <v>42154</v>
      </c>
      <c r="L576" t="s">
        <v>44</v>
      </c>
      <c r="M576" t="s">
        <v>53</v>
      </c>
      <c r="N576" t="s">
        <v>66</v>
      </c>
      <c r="O576" s="25">
        <v>42153</v>
      </c>
      <c r="P576" t="s">
        <v>1131</v>
      </c>
      <c r="Q576" t="s">
        <v>72</v>
      </c>
      <c r="R576" t="s">
        <v>46</v>
      </c>
      <c r="S576" t="s">
        <v>1132</v>
      </c>
      <c r="T576">
        <v>5.98</v>
      </c>
      <c r="U576">
        <f>T576*F576</f>
        <v>155.48000000000002</v>
      </c>
      <c r="V576">
        <v>3.5880000000000001</v>
      </c>
      <c r="W576">
        <v>3.85</v>
      </c>
      <c r="X576">
        <f>U576-(F576*V576)-W576</f>
        <v>58.34200000000002</v>
      </c>
    </row>
    <row r="577" spans="1:24" ht="12.75" customHeight="1" x14ac:dyDescent="0.2">
      <c r="A577">
        <v>20873</v>
      </c>
      <c r="B577">
        <v>89008</v>
      </c>
      <c r="C577" t="s">
        <v>20</v>
      </c>
      <c r="D577">
        <v>1026</v>
      </c>
      <c r="E577" t="s">
        <v>129</v>
      </c>
      <c r="F577">
        <v>22</v>
      </c>
      <c r="G577" t="s">
        <v>1129</v>
      </c>
      <c r="H577" t="s">
        <v>28</v>
      </c>
      <c r="I577" t="s">
        <v>48</v>
      </c>
      <c r="J577">
        <v>11722</v>
      </c>
      <c r="K577" s="25">
        <v>42156</v>
      </c>
      <c r="L577" t="s">
        <v>44</v>
      </c>
      <c r="M577" t="s">
        <v>53</v>
      </c>
      <c r="N577" t="s">
        <v>66</v>
      </c>
      <c r="O577" s="25">
        <v>42153</v>
      </c>
      <c r="P577" t="s">
        <v>1131</v>
      </c>
      <c r="Q577" t="s">
        <v>24</v>
      </c>
      <c r="R577" t="s">
        <v>54</v>
      </c>
      <c r="S577" t="s">
        <v>1133</v>
      </c>
      <c r="T577">
        <v>2.61</v>
      </c>
      <c r="U577">
        <f>T577*F577</f>
        <v>57.419999999999995</v>
      </c>
      <c r="V577">
        <v>1.3049999999999999</v>
      </c>
      <c r="W577">
        <v>0.5</v>
      </c>
      <c r="X577">
        <f>U577-(F577*V577)-W577</f>
        <v>28.209999999999997</v>
      </c>
    </row>
    <row r="578" spans="1:24" ht="12.75" customHeight="1" x14ac:dyDescent="0.2">
      <c r="A578">
        <v>22662</v>
      </c>
      <c r="B578">
        <v>89004</v>
      </c>
      <c r="C578" t="s">
        <v>20</v>
      </c>
      <c r="D578">
        <v>1027</v>
      </c>
      <c r="E578" t="s">
        <v>175</v>
      </c>
      <c r="F578">
        <v>5</v>
      </c>
      <c r="G578" t="s">
        <v>1134</v>
      </c>
      <c r="H578" t="s">
        <v>28</v>
      </c>
      <c r="I578" t="s">
        <v>48</v>
      </c>
      <c r="J578">
        <v>14225</v>
      </c>
      <c r="K578" s="25">
        <v>42076</v>
      </c>
      <c r="L578" t="s">
        <v>44</v>
      </c>
      <c r="M578" t="s">
        <v>53</v>
      </c>
      <c r="N578" t="s">
        <v>66</v>
      </c>
      <c r="O578" s="25">
        <v>42075</v>
      </c>
      <c r="P578" t="s">
        <v>1136</v>
      </c>
      <c r="Q578" t="s">
        <v>72</v>
      </c>
      <c r="R578" t="s">
        <v>54</v>
      </c>
      <c r="S578" t="s">
        <v>1135</v>
      </c>
      <c r="T578">
        <v>73.98</v>
      </c>
      <c r="U578">
        <f>T578*F578</f>
        <v>369.90000000000003</v>
      </c>
      <c r="V578">
        <v>44.387999999999998</v>
      </c>
      <c r="W578">
        <v>4</v>
      </c>
      <c r="X578">
        <f>U578-(F578*V578)-W578</f>
        <v>143.96000000000004</v>
      </c>
    </row>
    <row r="579" spans="1:24" ht="12.75" customHeight="1" x14ac:dyDescent="0.2">
      <c r="A579">
        <v>22663</v>
      </c>
      <c r="B579">
        <v>89004</v>
      </c>
      <c r="C579" t="s">
        <v>20</v>
      </c>
      <c r="D579">
        <v>1027</v>
      </c>
      <c r="E579" t="s">
        <v>80</v>
      </c>
      <c r="F579">
        <v>9</v>
      </c>
      <c r="G579" t="s">
        <v>1134</v>
      </c>
      <c r="H579" t="s">
        <v>28</v>
      </c>
      <c r="I579" t="s">
        <v>48</v>
      </c>
      <c r="J579">
        <v>14225</v>
      </c>
      <c r="K579" s="25">
        <v>42076</v>
      </c>
      <c r="L579" t="s">
        <v>44</v>
      </c>
      <c r="M579" t="s">
        <v>53</v>
      </c>
      <c r="N579" t="s">
        <v>66</v>
      </c>
      <c r="O579" s="25">
        <v>42075</v>
      </c>
      <c r="P579" t="s">
        <v>1136</v>
      </c>
      <c r="Q579" t="s">
        <v>72</v>
      </c>
      <c r="R579" t="s">
        <v>81</v>
      </c>
      <c r="S579" t="s">
        <v>1137</v>
      </c>
      <c r="T579">
        <v>51.98</v>
      </c>
      <c r="U579">
        <f>T579*F579</f>
        <v>467.82</v>
      </c>
      <c r="V579">
        <v>31.187999999999995</v>
      </c>
      <c r="W579">
        <v>10.17</v>
      </c>
      <c r="X579">
        <f>U579-(F579*V579)-W579</f>
        <v>176.95800000000006</v>
      </c>
    </row>
    <row r="580" spans="1:24" ht="12.75" customHeight="1" x14ac:dyDescent="0.2">
      <c r="A580">
        <v>24325</v>
      </c>
      <c r="B580">
        <v>89006</v>
      </c>
      <c r="C580" t="s">
        <v>51</v>
      </c>
      <c r="D580">
        <v>1028</v>
      </c>
      <c r="E580" t="s">
        <v>25</v>
      </c>
      <c r="F580">
        <v>13</v>
      </c>
      <c r="G580" t="s">
        <v>1138</v>
      </c>
      <c r="H580" t="s">
        <v>28</v>
      </c>
      <c r="I580" t="s">
        <v>48</v>
      </c>
      <c r="J580">
        <v>11725</v>
      </c>
      <c r="K580" s="25">
        <v>42093</v>
      </c>
      <c r="L580" t="s">
        <v>22</v>
      </c>
      <c r="M580" t="s">
        <v>53</v>
      </c>
      <c r="N580" t="s">
        <v>66</v>
      </c>
      <c r="O580" s="25">
        <v>42092</v>
      </c>
      <c r="P580" t="s">
        <v>1140</v>
      </c>
      <c r="Q580" t="s">
        <v>24</v>
      </c>
      <c r="R580" t="s">
        <v>26</v>
      </c>
      <c r="S580" t="s">
        <v>1139</v>
      </c>
      <c r="T580">
        <v>7.08</v>
      </c>
      <c r="U580">
        <f>T580*F580</f>
        <v>92.04</v>
      </c>
      <c r="V580">
        <v>3.54</v>
      </c>
      <c r="W580">
        <v>2.35</v>
      </c>
      <c r="X580">
        <f>U580-(F580*V580)-W580</f>
        <v>43.67</v>
      </c>
    </row>
    <row r="581" spans="1:24" ht="12.75" customHeight="1" x14ac:dyDescent="0.2">
      <c r="A581">
        <v>23398</v>
      </c>
      <c r="B581">
        <v>89007</v>
      </c>
      <c r="C581" t="s">
        <v>32</v>
      </c>
      <c r="D581">
        <v>1028</v>
      </c>
      <c r="E581" t="s">
        <v>175</v>
      </c>
      <c r="F581">
        <v>20</v>
      </c>
      <c r="G581" t="s">
        <v>1138</v>
      </c>
      <c r="H581" t="s">
        <v>28</v>
      </c>
      <c r="I581" t="s">
        <v>48</v>
      </c>
      <c r="J581">
        <v>11725</v>
      </c>
      <c r="K581" s="25">
        <v>42133</v>
      </c>
      <c r="L581" t="s">
        <v>22</v>
      </c>
      <c r="M581" t="s">
        <v>53</v>
      </c>
      <c r="N581" t="s">
        <v>66</v>
      </c>
      <c r="O581" s="25">
        <v>42132</v>
      </c>
      <c r="P581" t="s">
        <v>1140</v>
      </c>
      <c r="Q581" t="s">
        <v>72</v>
      </c>
      <c r="R581" t="s">
        <v>54</v>
      </c>
      <c r="S581" t="s">
        <v>1141</v>
      </c>
      <c r="T581">
        <v>83.1</v>
      </c>
      <c r="U581">
        <f>T581*F581</f>
        <v>1662</v>
      </c>
      <c r="V581">
        <v>49.859999999999992</v>
      </c>
      <c r="W581">
        <v>6.13</v>
      </c>
      <c r="X581">
        <f>U581-(F581*V581)-W581</f>
        <v>658.67000000000019</v>
      </c>
    </row>
    <row r="582" spans="1:24" ht="12.75" customHeight="1" x14ac:dyDescent="0.2">
      <c r="A582">
        <v>21959</v>
      </c>
      <c r="B582">
        <v>90710</v>
      </c>
      <c r="C582" t="s">
        <v>42</v>
      </c>
      <c r="D582">
        <v>1035</v>
      </c>
      <c r="E582" t="s">
        <v>73</v>
      </c>
      <c r="F582">
        <v>1</v>
      </c>
      <c r="G582" t="s">
        <v>1142</v>
      </c>
      <c r="H582" t="s">
        <v>28</v>
      </c>
      <c r="I582" t="s">
        <v>48</v>
      </c>
      <c r="J582">
        <v>43015</v>
      </c>
      <c r="K582" s="25">
        <v>42076</v>
      </c>
      <c r="L582" t="s">
        <v>44</v>
      </c>
      <c r="M582" t="s">
        <v>35</v>
      </c>
      <c r="N582" t="s">
        <v>149</v>
      </c>
      <c r="O582" s="25">
        <v>42076</v>
      </c>
      <c r="P582" t="s">
        <v>1144</v>
      </c>
      <c r="Q582" t="s">
        <v>72</v>
      </c>
      <c r="R582" t="s">
        <v>54</v>
      </c>
      <c r="S582" t="s">
        <v>1143</v>
      </c>
      <c r="T582">
        <v>125.99</v>
      </c>
      <c r="U582">
        <f>T582*F582</f>
        <v>125.99</v>
      </c>
      <c r="V582">
        <v>75.593999999999994</v>
      </c>
      <c r="W582">
        <v>2.5</v>
      </c>
      <c r="X582">
        <f>U582-(F582*V582)-W582</f>
        <v>47.896000000000001</v>
      </c>
    </row>
    <row r="583" spans="1:24" ht="12.75" customHeight="1" x14ac:dyDescent="0.2">
      <c r="A583">
        <v>21960</v>
      </c>
      <c r="B583">
        <v>90710</v>
      </c>
      <c r="C583" t="s">
        <v>42</v>
      </c>
      <c r="D583">
        <v>1036</v>
      </c>
      <c r="E583" t="s">
        <v>175</v>
      </c>
      <c r="F583">
        <v>6</v>
      </c>
      <c r="G583" t="s">
        <v>1145</v>
      </c>
      <c r="H583" t="s">
        <v>28</v>
      </c>
      <c r="I583" t="s">
        <v>48</v>
      </c>
      <c r="J583">
        <v>43017</v>
      </c>
      <c r="K583" s="25">
        <v>42077</v>
      </c>
      <c r="L583" t="s">
        <v>44</v>
      </c>
      <c r="M583" t="s">
        <v>35</v>
      </c>
      <c r="N583" t="s">
        <v>149</v>
      </c>
      <c r="O583" s="25">
        <v>42076</v>
      </c>
      <c r="P583" t="s">
        <v>1147</v>
      </c>
      <c r="Q583" t="s">
        <v>72</v>
      </c>
      <c r="R583" t="s">
        <v>54</v>
      </c>
      <c r="S583" t="s">
        <v>1146</v>
      </c>
      <c r="T583">
        <v>99.99</v>
      </c>
      <c r="U583">
        <f>T583*F583</f>
        <v>599.93999999999994</v>
      </c>
      <c r="V583">
        <v>59.993999999999993</v>
      </c>
      <c r="W583">
        <v>19.989999999999998</v>
      </c>
      <c r="X583">
        <f>U583-(F583*V583)-W583</f>
        <v>219.98599999999999</v>
      </c>
    </row>
    <row r="584" spans="1:24" ht="12.75" customHeight="1" x14ac:dyDescent="0.2">
      <c r="A584">
        <v>20669</v>
      </c>
      <c r="B584">
        <v>90641</v>
      </c>
      <c r="C584" t="s">
        <v>42</v>
      </c>
      <c r="D584">
        <v>1038</v>
      </c>
      <c r="E584" t="s">
        <v>88</v>
      </c>
      <c r="F584">
        <v>5</v>
      </c>
      <c r="G584" t="s">
        <v>1148</v>
      </c>
      <c r="H584" t="s">
        <v>28</v>
      </c>
      <c r="I584" t="s">
        <v>131</v>
      </c>
      <c r="J584">
        <v>33430</v>
      </c>
      <c r="K584" s="25">
        <v>42172</v>
      </c>
      <c r="L584" t="s">
        <v>44</v>
      </c>
      <c r="M584" t="s">
        <v>23</v>
      </c>
      <c r="N584" t="s">
        <v>357</v>
      </c>
      <c r="O584" s="25">
        <v>42171</v>
      </c>
      <c r="P584" t="s">
        <v>1149</v>
      </c>
      <c r="Q584" t="s">
        <v>24</v>
      </c>
      <c r="R584" t="s">
        <v>26</v>
      </c>
      <c r="S584" t="s">
        <v>1021</v>
      </c>
      <c r="T584">
        <v>7.64</v>
      </c>
      <c r="U584">
        <f>T584*F584</f>
        <v>38.199999999999996</v>
      </c>
      <c r="V584">
        <v>3.82</v>
      </c>
      <c r="W584">
        <v>5.83</v>
      </c>
      <c r="X584">
        <f>U584-(F584*V584)-W584</f>
        <v>13.269999999999998</v>
      </c>
    </row>
    <row r="585" spans="1:24" ht="12.75" customHeight="1" x14ac:dyDescent="0.2">
      <c r="A585">
        <v>18404</v>
      </c>
      <c r="B585">
        <v>87846</v>
      </c>
      <c r="C585" t="s">
        <v>42</v>
      </c>
      <c r="D585">
        <v>1041</v>
      </c>
      <c r="E585" t="s">
        <v>175</v>
      </c>
      <c r="F585">
        <v>6</v>
      </c>
      <c r="G585" t="s">
        <v>1150</v>
      </c>
      <c r="H585" t="s">
        <v>28</v>
      </c>
      <c r="I585" t="s">
        <v>29</v>
      </c>
      <c r="J585">
        <v>95695</v>
      </c>
      <c r="K585" s="25">
        <v>42112</v>
      </c>
      <c r="L585" t="s">
        <v>44</v>
      </c>
      <c r="M585" t="s">
        <v>53</v>
      </c>
      <c r="N585" t="s">
        <v>40</v>
      </c>
      <c r="O585" s="25">
        <v>42111</v>
      </c>
      <c r="P585" t="s">
        <v>1152</v>
      </c>
      <c r="Q585" t="s">
        <v>72</v>
      </c>
      <c r="R585" t="s">
        <v>54</v>
      </c>
      <c r="S585" t="s">
        <v>1151</v>
      </c>
      <c r="T585">
        <v>55.94</v>
      </c>
      <c r="U585">
        <f>T585*F585</f>
        <v>335.64</v>
      </c>
      <c r="V585">
        <v>33.564</v>
      </c>
      <c r="W585">
        <v>4</v>
      </c>
      <c r="X585">
        <f>U585-(F585*V585)-W585</f>
        <v>130.25599999999997</v>
      </c>
    </row>
    <row r="586" spans="1:24" ht="12.75" customHeight="1" x14ac:dyDescent="0.2">
      <c r="A586">
        <v>18405</v>
      </c>
      <c r="B586">
        <v>87846</v>
      </c>
      <c r="C586" t="s">
        <v>42</v>
      </c>
      <c r="D586">
        <v>1041</v>
      </c>
      <c r="E586" t="s">
        <v>129</v>
      </c>
      <c r="F586">
        <v>11</v>
      </c>
      <c r="G586" t="s">
        <v>1150</v>
      </c>
      <c r="H586" t="s">
        <v>28</v>
      </c>
      <c r="I586" t="s">
        <v>29</v>
      </c>
      <c r="J586">
        <v>95695</v>
      </c>
      <c r="K586" s="25">
        <v>42111</v>
      </c>
      <c r="L586" t="s">
        <v>44</v>
      </c>
      <c r="M586" t="s">
        <v>53</v>
      </c>
      <c r="N586" t="s">
        <v>40</v>
      </c>
      <c r="O586" s="25">
        <v>42111</v>
      </c>
      <c r="P586" t="s">
        <v>1152</v>
      </c>
      <c r="Q586" t="s">
        <v>24</v>
      </c>
      <c r="R586" t="s">
        <v>54</v>
      </c>
      <c r="S586" t="s">
        <v>1153</v>
      </c>
      <c r="T586">
        <v>6.3</v>
      </c>
      <c r="U586">
        <f>T586*F586</f>
        <v>69.3</v>
      </c>
      <c r="V586">
        <v>3.15</v>
      </c>
      <c r="W586">
        <v>0.5</v>
      </c>
      <c r="X586">
        <f>U586-(F586*V586)-W586</f>
        <v>34.15</v>
      </c>
    </row>
    <row r="587" spans="1:24" ht="12.75" customHeight="1" x14ac:dyDescent="0.2">
      <c r="A587">
        <v>20937</v>
      </c>
      <c r="B587">
        <v>87847</v>
      </c>
      <c r="C587" t="s">
        <v>42</v>
      </c>
      <c r="D587">
        <v>1042</v>
      </c>
      <c r="E587" t="s">
        <v>252</v>
      </c>
      <c r="F587">
        <v>6</v>
      </c>
      <c r="G587" t="s">
        <v>1154</v>
      </c>
      <c r="H587" t="s">
        <v>28</v>
      </c>
      <c r="I587" t="s">
        <v>29</v>
      </c>
      <c r="J587">
        <v>95991</v>
      </c>
      <c r="K587" s="25">
        <v>42141</v>
      </c>
      <c r="L587" t="s">
        <v>22</v>
      </c>
      <c r="M587" t="s">
        <v>53</v>
      </c>
      <c r="N587" t="s">
        <v>40</v>
      </c>
      <c r="O587" s="25">
        <v>42140</v>
      </c>
      <c r="P587" t="s">
        <v>1155</v>
      </c>
      <c r="Q587" t="s">
        <v>24</v>
      </c>
      <c r="R587" t="s">
        <v>81</v>
      </c>
      <c r="S587" t="s">
        <v>566</v>
      </c>
      <c r="T587">
        <v>14.42</v>
      </c>
      <c r="U587">
        <f>T587*F587</f>
        <v>86.52</v>
      </c>
      <c r="V587">
        <v>7.21</v>
      </c>
      <c r="W587">
        <v>6.75</v>
      </c>
      <c r="X587">
        <f>U587-(F587*V587)-W587</f>
        <v>36.51</v>
      </c>
    </row>
    <row r="588" spans="1:24" ht="12.75" customHeight="1" x14ac:dyDescent="0.2">
      <c r="A588">
        <v>3926</v>
      </c>
      <c r="B588">
        <v>28001</v>
      </c>
      <c r="C588" t="s">
        <v>42</v>
      </c>
      <c r="D588">
        <v>1044</v>
      </c>
      <c r="E588" t="s">
        <v>45</v>
      </c>
      <c r="F588">
        <v>62</v>
      </c>
      <c r="G588" t="s">
        <v>1156</v>
      </c>
      <c r="H588" t="s">
        <v>28</v>
      </c>
      <c r="I588" t="s">
        <v>29</v>
      </c>
      <c r="J588">
        <v>90004</v>
      </c>
      <c r="K588" s="25">
        <v>42169</v>
      </c>
      <c r="L588" t="s">
        <v>44</v>
      </c>
      <c r="M588" t="s">
        <v>35</v>
      </c>
      <c r="N588" t="s">
        <v>40</v>
      </c>
      <c r="O588" s="25">
        <v>42169</v>
      </c>
      <c r="P588" t="s">
        <v>658</v>
      </c>
      <c r="Q588" t="s">
        <v>36</v>
      </c>
      <c r="R588" t="s">
        <v>231</v>
      </c>
      <c r="S588" t="s">
        <v>1157</v>
      </c>
      <c r="T588">
        <v>209.84</v>
      </c>
      <c r="U588">
        <f>T588*F588</f>
        <v>13010.08</v>
      </c>
      <c r="V588">
        <v>104.92</v>
      </c>
      <c r="W588">
        <v>21.21</v>
      </c>
      <c r="X588">
        <f>U588-(F588*V588)-W588</f>
        <v>6483.83</v>
      </c>
    </row>
    <row r="589" spans="1:24" ht="12.75" customHeight="1" x14ac:dyDescent="0.2">
      <c r="A589">
        <v>3927</v>
      </c>
      <c r="B589">
        <v>28001</v>
      </c>
      <c r="C589" t="s">
        <v>42</v>
      </c>
      <c r="D589">
        <v>1044</v>
      </c>
      <c r="E589" t="s">
        <v>45</v>
      </c>
      <c r="F589">
        <v>32</v>
      </c>
      <c r="G589" t="s">
        <v>1156</v>
      </c>
      <c r="H589" t="s">
        <v>28</v>
      </c>
      <c r="I589" t="s">
        <v>29</v>
      </c>
      <c r="J589">
        <v>90004</v>
      </c>
      <c r="K589" s="25">
        <v>42171</v>
      </c>
      <c r="L589" t="s">
        <v>44</v>
      </c>
      <c r="M589" t="s">
        <v>35</v>
      </c>
      <c r="N589" t="s">
        <v>40</v>
      </c>
      <c r="O589" s="25">
        <v>42169</v>
      </c>
      <c r="P589" t="s">
        <v>658</v>
      </c>
      <c r="Q589" t="s">
        <v>36</v>
      </c>
      <c r="R589" t="s">
        <v>231</v>
      </c>
      <c r="S589" t="s">
        <v>1158</v>
      </c>
      <c r="T589">
        <v>194.3</v>
      </c>
      <c r="U589">
        <f>T589*F589</f>
        <v>6217.6</v>
      </c>
      <c r="V589">
        <v>97.15</v>
      </c>
      <c r="W589">
        <v>11.54</v>
      </c>
      <c r="X589">
        <f>U589-(F589*V589)-W589</f>
        <v>3097.26</v>
      </c>
    </row>
    <row r="590" spans="1:24" ht="12.75" customHeight="1" x14ac:dyDescent="0.2">
      <c r="A590">
        <v>6711</v>
      </c>
      <c r="B590">
        <v>47813</v>
      </c>
      <c r="C590" t="s">
        <v>20</v>
      </c>
      <c r="D590">
        <v>1044</v>
      </c>
      <c r="E590" t="s">
        <v>88</v>
      </c>
      <c r="F590">
        <v>90</v>
      </c>
      <c r="G590" t="s">
        <v>1156</v>
      </c>
      <c r="H590" t="s">
        <v>28</v>
      </c>
      <c r="I590" t="s">
        <v>29</v>
      </c>
      <c r="J590">
        <v>90004</v>
      </c>
      <c r="K590" s="25">
        <v>42063</v>
      </c>
      <c r="L590" t="s">
        <v>44</v>
      </c>
      <c r="M590" t="s">
        <v>35</v>
      </c>
      <c r="N590" t="s">
        <v>40</v>
      </c>
      <c r="O590" s="25">
        <v>42062</v>
      </c>
      <c r="P590" t="s">
        <v>658</v>
      </c>
      <c r="Q590" t="s">
        <v>24</v>
      </c>
      <c r="R590" t="s">
        <v>54</v>
      </c>
      <c r="S590" t="s">
        <v>1159</v>
      </c>
      <c r="T590">
        <v>6.68</v>
      </c>
      <c r="U590">
        <f>T590*F590</f>
        <v>601.19999999999993</v>
      </c>
      <c r="V590">
        <v>3.34</v>
      </c>
      <c r="W590">
        <v>5.66</v>
      </c>
      <c r="X590">
        <f>U590-(F590*V590)-W590</f>
        <v>294.93999999999994</v>
      </c>
    </row>
    <row r="591" spans="1:24" ht="12.75" customHeight="1" x14ac:dyDescent="0.2">
      <c r="A591">
        <v>24711</v>
      </c>
      <c r="B591">
        <v>89389</v>
      </c>
      <c r="C591" t="s">
        <v>20</v>
      </c>
      <c r="D591">
        <v>1047</v>
      </c>
      <c r="E591" t="s">
        <v>88</v>
      </c>
      <c r="F591">
        <v>23</v>
      </c>
      <c r="G591" t="s">
        <v>1160</v>
      </c>
      <c r="H591" t="s">
        <v>28</v>
      </c>
      <c r="I591" t="s">
        <v>48</v>
      </c>
      <c r="J591">
        <v>2109</v>
      </c>
      <c r="K591" s="25">
        <v>42063</v>
      </c>
      <c r="L591" t="s">
        <v>44</v>
      </c>
      <c r="M591" t="s">
        <v>35</v>
      </c>
      <c r="N591" t="s">
        <v>188</v>
      </c>
      <c r="O591" s="25">
        <v>42062</v>
      </c>
      <c r="P591" t="s">
        <v>189</v>
      </c>
      <c r="Q591" t="s">
        <v>24</v>
      </c>
      <c r="R591" t="s">
        <v>54</v>
      </c>
      <c r="S591" t="s">
        <v>1159</v>
      </c>
      <c r="T591">
        <v>6.68</v>
      </c>
      <c r="U591">
        <f>T591*F591</f>
        <v>153.63999999999999</v>
      </c>
      <c r="V591">
        <v>3.34</v>
      </c>
      <c r="W591">
        <v>5.66</v>
      </c>
      <c r="X591">
        <f>U591-(F591*V591)-W591</f>
        <v>71.16</v>
      </c>
    </row>
    <row r="592" spans="1:24" x14ac:dyDescent="0.2">
      <c r="A592">
        <v>26259</v>
      </c>
      <c r="B592">
        <v>90069</v>
      </c>
      <c r="C592" t="s">
        <v>32</v>
      </c>
      <c r="D592">
        <v>1054</v>
      </c>
      <c r="E592" t="s">
        <v>104</v>
      </c>
      <c r="F592">
        <v>4</v>
      </c>
      <c r="G592" t="s">
        <v>1161</v>
      </c>
      <c r="H592" t="s">
        <v>28</v>
      </c>
      <c r="I592" t="s">
        <v>29</v>
      </c>
      <c r="J592">
        <v>85374</v>
      </c>
      <c r="K592" s="25">
        <v>42151</v>
      </c>
      <c r="L592" t="s">
        <v>22</v>
      </c>
      <c r="M592" t="s">
        <v>23</v>
      </c>
      <c r="N592" t="s">
        <v>373</v>
      </c>
      <c r="O592" s="25">
        <v>42149</v>
      </c>
      <c r="P592" t="s">
        <v>1163</v>
      </c>
      <c r="Q592" t="s">
        <v>24</v>
      </c>
      <c r="R592" t="s">
        <v>54</v>
      </c>
      <c r="S592" t="s">
        <v>1162</v>
      </c>
      <c r="T592">
        <v>5.44</v>
      </c>
      <c r="U592">
        <f>T592*F592</f>
        <v>21.76</v>
      </c>
      <c r="V592">
        <v>2.72</v>
      </c>
      <c r="W592">
        <v>7.46</v>
      </c>
      <c r="X592">
        <f>U592-(F592*V592)-W592</f>
        <v>3.4200000000000008</v>
      </c>
    </row>
    <row r="593" spans="1:24" x14ac:dyDescent="0.2">
      <c r="A593">
        <v>26260</v>
      </c>
      <c r="B593">
        <v>90069</v>
      </c>
      <c r="C593" t="s">
        <v>32</v>
      </c>
      <c r="D593">
        <v>1054</v>
      </c>
      <c r="E593" t="s">
        <v>88</v>
      </c>
      <c r="F593">
        <v>8</v>
      </c>
      <c r="G593" t="s">
        <v>1161</v>
      </c>
      <c r="H593" t="s">
        <v>28</v>
      </c>
      <c r="I593" t="s">
        <v>29</v>
      </c>
      <c r="J593">
        <v>85374</v>
      </c>
      <c r="K593" s="25">
        <v>42150</v>
      </c>
      <c r="L593" t="s">
        <v>44</v>
      </c>
      <c r="M593" t="s">
        <v>23</v>
      </c>
      <c r="N593" t="s">
        <v>373</v>
      </c>
      <c r="O593" s="25">
        <v>42149</v>
      </c>
      <c r="P593" t="s">
        <v>1163</v>
      </c>
      <c r="Q593" t="s">
        <v>24</v>
      </c>
      <c r="R593" t="s">
        <v>54</v>
      </c>
      <c r="S593" t="s">
        <v>1164</v>
      </c>
      <c r="T593">
        <v>26.38</v>
      </c>
      <c r="U593">
        <f>T593*F593</f>
        <v>211.04</v>
      </c>
      <c r="V593">
        <v>13.19</v>
      </c>
      <c r="W593">
        <v>5.58</v>
      </c>
      <c r="X593">
        <f>U593-(F593*V593)-W593</f>
        <v>99.94</v>
      </c>
    </row>
    <row r="594" spans="1:24" x14ac:dyDescent="0.2">
      <c r="A594">
        <v>26261</v>
      </c>
      <c r="B594">
        <v>90069</v>
      </c>
      <c r="C594" t="s">
        <v>32</v>
      </c>
      <c r="D594">
        <v>1054</v>
      </c>
      <c r="E594" t="s">
        <v>73</v>
      </c>
      <c r="F594">
        <v>1</v>
      </c>
      <c r="G594" t="s">
        <v>1161</v>
      </c>
      <c r="H594" t="s">
        <v>28</v>
      </c>
      <c r="I594" t="s">
        <v>29</v>
      </c>
      <c r="J594">
        <v>85374</v>
      </c>
      <c r="K594" s="25">
        <v>42151</v>
      </c>
      <c r="L594" t="s">
        <v>44</v>
      </c>
      <c r="M594" t="s">
        <v>23</v>
      </c>
      <c r="N594" t="s">
        <v>373</v>
      </c>
      <c r="O594" s="25">
        <v>42149</v>
      </c>
      <c r="P594" t="s">
        <v>1163</v>
      </c>
      <c r="Q594" t="s">
        <v>72</v>
      </c>
      <c r="R594" t="s">
        <v>26</v>
      </c>
      <c r="S594" t="s">
        <v>1165</v>
      </c>
      <c r="T594">
        <v>20.99</v>
      </c>
      <c r="U594">
        <f>T594*F594</f>
        <v>20.99</v>
      </c>
      <c r="V594">
        <v>12.593999999999999</v>
      </c>
      <c r="W594">
        <v>2.5</v>
      </c>
      <c r="X594">
        <f>U594-(F594*V594)-W594</f>
        <v>5.895999999999999</v>
      </c>
    </row>
    <row r="595" spans="1:24" ht="12.75" customHeight="1" x14ac:dyDescent="0.2">
      <c r="A595">
        <v>8200</v>
      </c>
      <c r="B595">
        <v>58628</v>
      </c>
      <c r="C595" t="s">
        <v>51</v>
      </c>
      <c r="D595">
        <v>1060</v>
      </c>
      <c r="E595" t="s">
        <v>147</v>
      </c>
      <c r="F595">
        <v>23</v>
      </c>
      <c r="G595" t="s">
        <v>1166</v>
      </c>
      <c r="H595" t="s">
        <v>28</v>
      </c>
      <c r="I595" t="s">
        <v>131</v>
      </c>
      <c r="J595">
        <v>30318</v>
      </c>
      <c r="K595" s="25">
        <v>42088</v>
      </c>
      <c r="L595" t="s">
        <v>34</v>
      </c>
      <c r="M595" t="s">
        <v>53</v>
      </c>
      <c r="N595" t="s">
        <v>382</v>
      </c>
      <c r="O595" s="25">
        <v>42087</v>
      </c>
      <c r="P595" t="s">
        <v>575</v>
      </c>
      <c r="Q595" t="s">
        <v>36</v>
      </c>
      <c r="R595" t="s">
        <v>116</v>
      </c>
      <c r="S595" t="s">
        <v>1167</v>
      </c>
      <c r="T595">
        <v>138.75</v>
      </c>
      <c r="U595">
        <f>T595*F595</f>
        <v>3191.25</v>
      </c>
      <c r="V595">
        <v>69.375</v>
      </c>
      <c r="W595">
        <v>52.42</v>
      </c>
      <c r="X595">
        <f>U595-(F595*V595)-W595</f>
        <v>1543.2049999999999</v>
      </c>
    </row>
    <row r="596" spans="1:24" ht="12.75" customHeight="1" x14ac:dyDescent="0.2">
      <c r="A596">
        <v>7980</v>
      </c>
      <c r="B596">
        <v>57061</v>
      </c>
      <c r="C596" t="s">
        <v>101</v>
      </c>
      <c r="D596">
        <v>1060</v>
      </c>
      <c r="E596" t="s">
        <v>129</v>
      </c>
      <c r="F596">
        <v>20</v>
      </c>
      <c r="G596" t="s">
        <v>1166</v>
      </c>
      <c r="H596" t="s">
        <v>28</v>
      </c>
      <c r="I596" t="s">
        <v>131</v>
      </c>
      <c r="J596">
        <v>30318</v>
      </c>
      <c r="K596" s="25">
        <v>42154</v>
      </c>
      <c r="L596" t="s">
        <v>44</v>
      </c>
      <c r="M596" t="s">
        <v>53</v>
      </c>
      <c r="N596" t="s">
        <v>382</v>
      </c>
      <c r="O596" s="25">
        <v>42154</v>
      </c>
      <c r="P596" t="s">
        <v>575</v>
      </c>
      <c r="Q596" t="s">
        <v>24</v>
      </c>
      <c r="R596" t="s">
        <v>54</v>
      </c>
      <c r="S596" t="s">
        <v>206</v>
      </c>
      <c r="T596">
        <v>6.3</v>
      </c>
      <c r="U596">
        <f>T596*F596</f>
        <v>126</v>
      </c>
      <c r="V596">
        <v>3.15</v>
      </c>
      <c r="W596">
        <v>0.5</v>
      </c>
      <c r="X596">
        <f>U596-(F596*V596)-W596</f>
        <v>62.5</v>
      </c>
    </row>
    <row r="597" spans="1:24" ht="12.75" customHeight="1" x14ac:dyDescent="0.2">
      <c r="A597">
        <v>26200</v>
      </c>
      <c r="B597">
        <v>91354</v>
      </c>
      <c r="C597" t="s">
        <v>51</v>
      </c>
      <c r="D597">
        <v>1062</v>
      </c>
      <c r="E597" t="s">
        <v>147</v>
      </c>
      <c r="F597">
        <v>6</v>
      </c>
      <c r="G597" t="s">
        <v>1168</v>
      </c>
      <c r="H597" t="s">
        <v>28</v>
      </c>
      <c r="I597" t="s">
        <v>48</v>
      </c>
      <c r="J597">
        <v>11727</v>
      </c>
      <c r="K597" s="25">
        <v>42088</v>
      </c>
      <c r="L597" t="s">
        <v>34</v>
      </c>
      <c r="M597" t="s">
        <v>53</v>
      </c>
      <c r="N597" t="s">
        <v>66</v>
      </c>
      <c r="O597" s="25">
        <v>42087</v>
      </c>
      <c r="P597" t="s">
        <v>1169</v>
      </c>
      <c r="Q597" t="s">
        <v>36</v>
      </c>
      <c r="R597" t="s">
        <v>116</v>
      </c>
      <c r="S597" t="s">
        <v>1167</v>
      </c>
      <c r="T597">
        <v>138.75</v>
      </c>
      <c r="U597">
        <f>T597*F597</f>
        <v>832.5</v>
      </c>
      <c r="V597">
        <v>69.375</v>
      </c>
      <c r="W597">
        <v>52.42</v>
      </c>
      <c r="X597">
        <f>U597-(F597*V597)-W597</f>
        <v>363.83</v>
      </c>
    </row>
    <row r="598" spans="1:24" ht="12.75" customHeight="1" x14ac:dyDescent="0.2">
      <c r="A598">
        <v>25979</v>
      </c>
      <c r="B598">
        <v>91355</v>
      </c>
      <c r="C598" t="s">
        <v>101</v>
      </c>
      <c r="D598">
        <v>1062</v>
      </c>
      <c r="E598" t="s">
        <v>104</v>
      </c>
      <c r="F598">
        <v>18</v>
      </c>
      <c r="G598" t="s">
        <v>1168</v>
      </c>
      <c r="H598" t="s">
        <v>28</v>
      </c>
      <c r="I598" t="s">
        <v>48</v>
      </c>
      <c r="J598">
        <v>11727</v>
      </c>
      <c r="K598" s="25">
        <v>42162</v>
      </c>
      <c r="L598" t="s">
        <v>44</v>
      </c>
      <c r="M598" t="s">
        <v>53</v>
      </c>
      <c r="N598" t="s">
        <v>66</v>
      </c>
      <c r="O598" s="25">
        <v>42154</v>
      </c>
      <c r="P598" t="s">
        <v>1169</v>
      </c>
      <c r="Q598" t="s">
        <v>24</v>
      </c>
      <c r="R598" t="s">
        <v>54</v>
      </c>
      <c r="S598" t="s">
        <v>1170</v>
      </c>
      <c r="T598">
        <v>22.38</v>
      </c>
      <c r="U598">
        <f>T598*F598</f>
        <v>402.84</v>
      </c>
      <c r="V598">
        <v>11.19</v>
      </c>
      <c r="W598">
        <v>15.1</v>
      </c>
      <c r="X598">
        <f>U598-(F598*V598)-W598</f>
        <v>186.32</v>
      </c>
    </row>
    <row r="599" spans="1:24" ht="12.75" customHeight="1" x14ac:dyDescent="0.2">
      <c r="A599">
        <v>25981</v>
      </c>
      <c r="B599">
        <v>91355</v>
      </c>
      <c r="C599" t="s">
        <v>101</v>
      </c>
      <c r="D599">
        <v>1062</v>
      </c>
      <c r="E599" t="s">
        <v>45</v>
      </c>
      <c r="F599">
        <v>3</v>
      </c>
      <c r="G599" t="s">
        <v>1168</v>
      </c>
      <c r="H599" t="s">
        <v>28</v>
      </c>
      <c r="I599" t="s">
        <v>48</v>
      </c>
      <c r="J599">
        <v>11727</v>
      </c>
      <c r="K599" s="25">
        <v>42157</v>
      </c>
      <c r="L599" t="s">
        <v>44</v>
      </c>
      <c r="M599" t="s">
        <v>53</v>
      </c>
      <c r="N599" t="s">
        <v>66</v>
      </c>
      <c r="O599" s="25">
        <v>42154</v>
      </c>
      <c r="P599" t="s">
        <v>1169</v>
      </c>
      <c r="Q599" t="s">
        <v>36</v>
      </c>
      <c r="R599" t="s">
        <v>54</v>
      </c>
      <c r="S599" t="s">
        <v>1171</v>
      </c>
      <c r="T599">
        <v>17.78</v>
      </c>
      <c r="U599">
        <f>T599*F599</f>
        <v>53.34</v>
      </c>
      <c r="V599">
        <v>8.89</v>
      </c>
      <c r="W599">
        <v>5.03</v>
      </c>
      <c r="X599">
        <f>U599-(F599*V599)-W599</f>
        <v>21.64</v>
      </c>
    </row>
    <row r="600" spans="1:24" ht="12.75" customHeight="1" x14ac:dyDescent="0.2">
      <c r="A600">
        <v>19445</v>
      </c>
      <c r="B600">
        <v>88899</v>
      </c>
      <c r="C600" t="s">
        <v>42</v>
      </c>
      <c r="D600">
        <v>1065</v>
      </c>
      <c r="E600" t="s">
        <v>104</v>
      </c>
      <c r="F600">
        <v>23</v>
      </c>
      <c r="G600" t="s">
        <v>1172</v>
      </c>
      <c r="H600" t="s">
        <v>28</v>
      </c>
      <c r="I600" t="s">
        <v>56</v>
      </c>
      <c r="J600">
        <v>60459</v>
      </c>
      <c r="K600" s="25">
        <v>42055</v>
      </c>
      <c r="L600" t="s">
        <v>44</v>
      </c>
      <c r="M600" t="s">
        <v>23</v>
      </c>
      <c r="N600" t="s">
        <v>173</v>
      </c>
      <c r="O600" s="25">
        <v>42053</v>
      </c>
      <c r="P600" t="s">
        <v>1173</v>
      </c>
      <c r="Q600" t="s">
        <v>24</v>
      </c>
      <c r="R600" t="s">
        <v>54</v>
      </c>
      <c r="S600" t="s">
        <v>633</v>
      </c>
      <c r="T600">
        <v>15.99</v>
      </c>
      <c r="U600">
        <f>T600*F600</f>
        <v>367.77</v>
      </c>
      <c r="V600">
        <v>7.9950000000000001</v>
      </c>
      <c r="W600">
        <v>13.18</v>
      </c>
      <c r="X600">
        <f>U600-(F600*V600)-W600</f>
        <v>170.70499999999998</v>
      </c>
    </row>
    <row r="601" spans="1:24" ht="12.75" customHeight="1" x14ac:dyDescent="0.2">
      <c r="A601">
        <v>20445</v>
      </c>
      <c r="B601">
        <v>87109</v>
      </c>
      <c r="C601" t="s">
        <v>101</v>
      </c>
      <c r="D601">
        <v>1068</v>
      </c>
      <c r="E601" t="s">
        <v>88</v>
      </c>
      <c r="F601">
        <v>12</v>
      </c>
      <c r="G601" t="s">
        <v>1174</v>
      </c>
      <c r="H601" t="s">
        <v>28</v>
      </c>
      <c r="I601" t="s">
        <v>56</v>
      </c>
      <c r="J601">
        <v>60409</v>
      </c>
      <c r="K601" s="25">
        <v>42079</v>
      </c>
      <c r="L601" t="s">
        <v>44</v>
      </c>
      <c r="M601" t="s">
        <v>35</v>
      </c>
      <c r="N601" t="s">
        <v>173</v>
      </c>
      <c r="O601" s="25">
        <v>42079</v>
      </c>
      <c r="P601" t="s">
        <v>1176</v>
      </c>
      <c r="Q601" t="s">
        <v>24</v>
      </c>
      <c r="R601" t="s">
        <v>54</v>
      </c>
      <c r="S601" t="s">
        <v>1175</v>
      </c>
      <c r="T601">
        <v>22.84</v>
      </c>
      <c r="U601">
        <f>T601*F601</f>
        <v>274.08</v>
      </c>
      <c r="V601">
        <v>11.42</v>
      </c>
      <c r="W601">
        <v>16.87</v>
      </c>
      <c r="X601">
        <f>U601-(F601*V601)-W601</f>
        <v>120.16999999999999</v>
      </c>
    </row>
    <row r="602" spans="1:24" ht="12.75" customHeight="1" x14ac:dyDescent="0.2">
      <c r="A602">
        <v>24737</v>
      </c>
      <c r="B602">
        <v>87110</v>
      </c>
      <c r="C602" t="s">
        <v>51</v>
      </c>
      <c r="D602">
        <v>1069</v>
      </c>
      <c r="E602" t="s">
        <v>25</v>
      </c>
      <c r="F602">
        <v>41</v>
      </c>
      <c r="G602" t="s">
        <v>1177</v>
      </c>
      <c r="H602" t="s">
        <v>28</v>
      </c>
      <c r="I602" t="s">
        <v>56</v>
      </c>
      <c r="J602">
        <v>62901</v>
      </c>
      <c r="K602" s="25">
        <v>42139</v>
      </c>
      <c r="L602" t="s">
        <v>44</v>
      </c>
      <c r="M602" t="s">
        <v>35</v>
      </c>
      <c r="N602" t="s">
        <v>173</v>
      </c>
      <c r="O602" s="25">
        <v>42138</v>
      </c>
      <c r="P602" t="s">
        <v>1179</v>
      </c>
      <c r="Q602" t="s">
        <v>24</v>
      </c>
      <c r="R602" t="s">
        <v>46</v>
      </c>
      <c r="S602" t="s">
        <v>1178</v>
      </c>
      <c r="T602">
        <v>15.94</v>
      </c>
      <c r="U602">
        <f>T602*F602</f>
        <v>653.54</v>
      </c>
      <c r="V602">
        <v>7.97</v>
      </c>
      <c r="W602">
        <v>5.45</v>
      </c>
      <c r="X602">
        <f>U602-(F602*V602)-W602</f>
        <v>321.32</v>
      </c>
    </row>
    <row r="603" spans="1:24" ht="12.75" customHeight="1" x14ac:dyDescent="0.2">
      <c r="A603">
        <v>22685</v>
      </c>
      <c r="B603">
        <v>89631</v>
      </c>
      <c r="C603" t="s">
        <v>32</v>
      </c>
      <c r="D603">
        <v>1072</v>
      </c>
      <c r="E603" t="s">
        <v>37</v>
      </c>
      <c r="F603">
        <v>3</v>
      </c>
      <c r="G603" t="s">
        <v>1180</v>
      </c>
      <c r="H603" t="s">
        <v>28</v>
      </c>
      <c r="I603" t="s">
        <v>48</v>
      </c>
      <c r="J603">
        <v>18018</v>
      </c>
      <c r="K603" s="25">
        <v>42093</v>
      </c>
      <c r="L603" t="s">
        <v>34</v>
      </c>
      <c r="M603" t="s">
        <v>23</v>
      </c>
      <c r="N603" t="s">
        <v>229</v>
      </c>
      <c r="O603" s="25">
        <v>42090</v>
      </c>
      <c r="P603" t="s">
        <v>1182</v>
      </c>
      <c r="Q603" t="s">
        <v>36</v>
      </c>
      <c r="R603" t="s">
        <v>38</v>
      </c>
      <c r="S603" t="s">
        <v>1181</v>
      </c>
      <c r="T603">
        <v>150.88999999999999</v>
      </c>
      <c r="U603">
        <f>T603*F603</f>
        <v>452.66999999999996</v>
      </c>
      <c r="V603">
        <v>75.444999999999993</v>
      </c>
      <c r="W603">
        <v>60.2</v>
      </c>
      <c r="X603">
        <f>U603-(F603*V603)-W603</f>
        <v>166.13499999999999</v>
      </c>
    </row>
    <row r="604" spans="1:24" ht="12.75" customHeight="1" x14ac:dyDescent="0.2">
      <c r="A604">
        <v>26176</v>
      </c>
      <c r="B604">
        <v>86422</v>
      </c>
      <c r="C604" t="s">
        <v>20</v>
      </c>
      <c r="D604">
        <v>1075</v>
      </c>
      <c r="E604" t="s">
        <v>45</v>
      </c>
      <c r="F604">
        <v>11</v>
      </c>
      <c r="G604" t="s">
        <v>1183</v>
      </c>
      <c r="H604" t="s">
        <v>28</v>
      </c>
      <c r="I604" t="s">
        <v>56</v>
      </c>
      <c r="J604">
        <v>60441</v>
      </c>
      <c r="K604" s="25">
        <v>42073</v>
      </c>
      <c r="L604" t="s">
        <v>44</v>
      </c>
      <c r="M604" t="s">
        <v>35</v>
      </c>
      <c r="N604" t="s">
        <v>173</v>
      </c>
      <c r="O604" s="25">
        <v>42072</v>
      </c>
      <c r="P604" t="s">
        <v>1184</v>
      </c>
      <c r="Q604" t="s">
        <v>36</v>
      </c>
      <c r="R604" t="s">
        <v>46</v>
      </c>
      <c r="S604" t="s">
        <v>467</v>
      </c>
      <c r="T604">
        <v>19.23</v>
      </c>
      <c r="U604">
        <f>T604*F604</f>
        <v>211.53</v>
      </c>
      <c r="V604">
        <v>9.6150000000000002</v>
      </c>
      <c r="W604">
        <v>6.15</v>
      </c>
      <c r="X604">
        <f>U604-(F604*V604)-W604</f>
        <v>99.614999999999995</v>
      </c>
    </row>
    <row r="605" spans="1:24" ht="12.75" customHeight="1" x14ac:dyDescent="0.2">
      <c r="A605">
        <v>23312</v>
      </c>
      <c r="B605">
        <v>88461</v>
      </c>
      <c r="C605" t="s">
        <v>32</v>
      </c>
      <c r="D605">
        <v>1080</v>
      </c>
      <c r="E605" t="s">
        <v>169</v>
      </c>
      <c r="F605">
        <v>14</v>
      </c>
      <c r="G605" t="s">
        <v>1185</v>
      </c>
      <c r="H605" t="s">
        <v>28</v>
      </c>
      <c r="I605" t="s">
        <v>56</v>
      </c>
      <c r="J605">
        <v>60174</v>
      </c>
      <c r="K605" s="25">
        <v>42133</v>
      </c>
      <c r="L605" t="s">
        <v>44</v>
      </c>
      <c r="M605" t="s">
        <v>23</v>
      </c>
      <c r="N605" t="s">
        <v>173</v>
      </c>
      <c r="O605" s="25">
        <v>42132</v>
      </c>
      <c r="P605" t="s">
        <v>1186</v>
      </c>
      <c r="Q605" t="s">
        <v>24</v>
      </c>
      <c r="R605" t="s">
        <v>46</v>
      </c>
      <c r="S605" t="s">
        <v>689</v>
      </c>
      <c r="T605">
        <v>13.9</v>
      </c>
      <c r="U605">
        <f>T605*F605</f>
        <v>194.6</v>
      </c>
      <c r="V605">
        <v>6.95</v>
      </c>
      <c r="W605">
        <v>7.59</v>
      </c>
      <c r="X605">
        <f>U605-(F605*V605)-W605</f>
        <v>89.71</v>
      </c>
    </row>
    <row r="606" spans="1:24" ht="12.75" customHeight="1" x14ac:dyDescent="0.2">
      <c r="A606">
        <v>24324</v>
      </c>
      <c r="B606">
        <v>88460</v>
      </c>
      <c r="C606" t="s">
        <v>32</v>
      </c>
      <c r="D606">
        <v>1083</v>
      </c>
      <c r="E606" t="s">
        <v>73</v>
      </c>
      <c r="F606">
        <v>1</v>
      </c>
      <c r="G606" t="s">
        <v>1187</v>
      </c>
      <c r="H606" t="s">
        <v>28</v>
      </c>
      <c r="I606" t="s">
        <v>56</v>
      </c>
      <c r="J606">
        <v>62701</v>
      </c>
      <c r="K606" s="25">
        <v>42096</v>
      </c>
      <c r="L606" t="s">
        <v>22</v>
      </c>
      <c r="M606" t="s">
        <v>23</v>
      </c>
      <c r="N606" t="s">
        <v>173</v>
      </c>
      <c r="O606" s="25">
        <v>42094</v>
      </c>
      <c r="P606" t="s">
        <v>1188</v>
      </c>
      <c r="Q606" t="s">
        <v>72</v>
      </c>
      <c r="R606" t="s">
        <v>46</v>
      </c>
      <c r="S606" t="s">
        <v>393</v>
      </c>
      <c r="T606">
        <v>55.99</v>
      </c>
      <c r="U606">
        <f>T606*F606</f>
        <v>55.99</v>
      </c>
      <c r="V606">
        <v>33.594000000000001</v>
      </c>
      <c r="W606">
        <v>5</v>
      </c>
      <c r="X606">
        <f>U606-(F606*V606)-W606</f>
        <v>17.396000000000001</v>
      </c>
    </row>
    <row r="607" spans="1:24" ht="12.75" customHeight="1" x14ac:dyDescent="0.2">
      <c r="A607">
        <v>18047</v>
      </c>
      <c r="B607">
        <v>86122</v>
      </c>
      <c r="C607" t="s">
        <v>32</v>
      </c>
      <c r="D607">
        <v>1085</v>
      </c>
      <c r="E607" t="s">
        <v>88</v>
      </c>
      <c r="F607">
        <v>6</v>
      </c>
      <c r="G607" t="s">
        <v>1189</v>
      </c>
      <c r="H607" t="s">
        <v>28</v>
      </c>
      <c r="I607" t="s">
        <v>48</v>
      </c>
      <c r="J607">
        <v>11729</v>
      </c>
      <c r="K607" s="25">
        <v>42010</v>
      </c>
      <c r="L607" t="s">
        <v>44</v>
      </c>
      <c r="M607" t="s">
        <v>35</v>
      </c>
      <c r="N607" t="s">
        <v>66</v>
      </c>
      <c r="O607" s="25">
        <v>42009</v>
      </c>
      <c r="P607" t="s">
        <v>1190</v>
      </c>
      <c r="Q607" t="s">
        <v>24</v>
      </c>
      <c r="R607" t="s">
        <v>26</v>
      </c>
      <c r="S607" t="s">
        <v>1021</v>
      </c>
      <c r="T607">
        <v>7.64</v>
      </c>
      <c r="U607">
        <f>T607*F607</f>
        <v>45.839999999999996</v>
      </c>
      <c r="V607">
        <v>3.82</v>
      </c>
      <c r="W607">
        <v>5.83</v>
      </c>
      <c r="X607">
        <f>U607-(F607*V607)-W607</f>
        <v>17.089999999999996</v>
      </c>
    </row>
    <row r="608" spans="1:24" ht="12.75" customHeight="1" x14ac:dyDescent="0.2">
      <c r="A608">
        <v>25279</v>
      </c>
      <c r="B608">
        <v>86123</v>
      </c>
      <c r="C608" t="s">
        <v>20</v>
      </c>
      <c r="D608">
        <v>1085</v>
      </c>
      <c r="E608" t="s">
        <v>88</v>
      </c>
      <c r="F608">
        <v>3</v>
      </c>
      <c r="G608" t="s">
        <v>1189</v>
      </c>
      <c r="H608" t="s">
        <v>28</v>
      </c>
      <c r="I608" t="s">
        <v>48</v>
      </c>
      <c r="J608">
        <v>11729</v>
      </c>
      <c r="K608" s="25">
        <v>42119</v>
      </c>
      <c r="L608" t="s">
        <v>44</v>
      </c>
      <c r="M608" t="s">
        <v>35</v>
      </c>
      <c r="N608" t="s">
        <v>66</v>
      </c>
      <c r="O608" s="25">
        <v>42118</v>
      </c>
      <c r="P608" t="s">
        <v>1190</v>
      </c>
      <c r="Q608" t="s">
        <v>24</v>
      </c>
      <c r="R608" t="s">
        <v>54</v>
      </c>
      <c r="S608" t="s">
        <v>596</v>
      </c>
      <c r="T608">
        <v>9.06</v>
      </c>
      <c r="U608">
        <f>T608*F608</f>
        <v>27.18</v>
      </c>
      <c r="V608">
        <v>4.53</v>
      </c>
      <c r="W608">
        <v>9.86</v>
      </c>
      <c r="X608">
        <f>U608-(F608*V608)-W608</f>
        <v>3.7300000000000004</v>
      </c>
    </row>
    <row r="609" spans="1:24" ht="12.75" customHeight="1" x14ac:dyDescent="0.2">
      <c r="A609">
        <v>23104</v>
      </c>
      <c r="B609">
        <v>86124</v>
      </c>
      <c r="C609" t="s">
        <v>32</v>
      </c>
      <c r="D609">
        <v>1085</v>
      </c>
      <c r="E609" t="s">
        <v>175</v>
      </c>
      <c r="F609">
        <v>10</v>
      </c>
      <c r="G609" t="s">
        <v>1189</v>
      </c>
      <c r="H609" t="s">
        <v>28</v>
      </c>
      <c r="I609" t="s">
        <v>48</v>
      </c>
      <c r="J609">
        <v>11729</v>
      </c>
      <c r="K609" s="25">
        <v>42139</v>
      </c>
      <c r="L609" t="s">
        <v>44</v>
      </c>
      <c r="M609" t="s">
        <v>23</v>
      </c>
      <c r="N609" t="s">
        <v>66</v>
      </c>
      <c r="O609" s="25">
        <v>42137</v>
      </c>
      <c r="P609" t="s">
        <v>1190</v>
      </c>
      <c r="Q609" t="s">
        <v>72</v>
      </c>
      <c r="R609" t="s">
        <v>54</v>
      </c>
      <c r="S609" t="s">
        <v>1191</v>
      </c>
      <c r="T609">
        <v>30.42</v>
      </c>
      <c r="U609">
        <f>T609*F609</f>
        <v>304.20000000000005</v>
      </c>
      <c r="V609">
        <v>18.251999999999999</v>
      </c>
      <c r="W609">
        <v>8.65</v>
      </c>
      <c r="X609">
        <f>U609-(F609*V609)-W609</f>
        <v>113.03000000000006</v>
      </c>
    </row>
    <row r="610" spans="1:24" ht="12.75" customHeight="1" x14ac:dyDescent="0.2">
      <c r="A610">
        <v>23105</v>
      </c>
      <c r="B610">
        <v>86124</v>
      </c>
      <c r="C610" t="s">
        <v>32</v>
      </c>
      <c r="D610">
        <v>1085</v>
      </c>
      <c r="E610" t="s">
        <v>88</v>
      </c>
      <c r="F610">
        <v>8</v>
      </c>
      <c r="G610" t="s">
        <v>1189</v>
      </c>
      <c r="H610" t="s">
        <v>28</v>
      </c>
      <c r="I610" t="s">
        <v>48</v>
      </c>
      <c r="J610">
        <v>11729</v>
      </c>
      <c r="K610" s="25">
        <v>42138</v>
      </c>
      <c r="L610" t="s">
        <v>44</v>
      </c>
      <c r="M610" t="s">
        <v>23</v>
      </c>
      <c r="N610" t="s">
        <v>66</v>
      </c>
      <c r="O610" s="25">
        <v>42137</v>
      </c>
      <c r="P610" t="s">
        <v>1190</v>
      </c>
      <c r="Q610" t="s">
        <v>24</v>
      </c>
      <c r="R610" t="s">
        <v>26</v>
      </c>
      <c r="S610" t="s">
        <v>887</v>
      </c>
      <c r="T610">
        <v>37.94</v>
      </c>
      <c r="U610">
        <f>T610*F610</f>
        <v>303.52</v>
      </c>
      <c r="V610">
        <v>18.97</v>
      </c>
      <c r="W610">
        <v>5.08</v>
      </c>
      <c r="X610">
        <f>U610-(F610*V610)-W610</f>
        <v>146.67999999999998</v>
      </c>
    </row>
    <row r="611" spans="1:24" ht="12.75" customHeight="1" x14ac:dyDescent="0.2">
      <c r="A611">
        <v>25280</v>
      </c>
      <c r="B611">
        <v>86123</v>
      </c>
      <c r="C611" t="s">
        <v>20</v>
      </c>
      <c r="D611">
        <v>1086</v>
      </c>
      <c r="E611" t="s">
        <v>104</v>
      </c>
      <c r="F611">
        <v>3</v>
      </c>
      <c r="G611" t="s">
        <v>1192</v>
      </c>
      <c r="H611" t="s">
        <v>28</v>
      </c>
      <c r="I611" t="s">
        <v>48</v>
      </c>
      <c r="J611">
        <v>11746</v>
      </c>
      <c r="K611" s="25">
        <v>42119</v>
      </c>
      <c r="L611" t="s">
        <v>44</v>
      </c>
      <c r="M611" t="s">
        <v>35</v>
      </c>
      <c r="N611" t="s">
        <v>66</v>
      </c>
      <c r="O611" s="25">
        <v>42118</v>
      </c>
      <c r="P611" t="s">
        <v>1194</v>
      </c>
      <c r="Q611" t="s">
        <v>24</v>
      </c>
      <c r="R611" t="s">
        <v>54</v>
      </c>
      <c r="S611" t="s">
        <v>1193</v>
      </c>
      <c r="T611">
        <v>14.27</v>
      </c>
      <c r="U611">
        <f>T611*F611</f>
        <v>42.81</v>
      </c>
      <c r="V611">
        <v>7.1349999999999998</v>
      </c>
      <c r="W611">
        <v>7.27</v>
      </c>
      <c r="X611">
        <f>U611-(F611*V611)-W611</f>
        <v>14.135000000000002</v>
      </c>
    </row>
    <row r="612" spans="1:24" ht="12.75" customHeight="1" x14ac:dyDescent="0.2">
      <c r="A612">
        <v>22537</v>
      </c>
      <c r="B612">
        <v>91488</v>
      </c>
      <c r="C612" t="s">
        <v>51</v>
      </c>
      <c r="D612">
        <v>1101</v>
      </c>
      <c r="E612" t="s">
        <v>136</v>
      </c>
      <c r="F612">
        <v>3</v>
      </c>
      <c r="G612" t="s">
        <v>1195</v>
      </c>
      <c r="H612" t="s">
        <v>28</v>
      </c>
      <c r="I612" t="s">
        <v>29</v>
      </c>
      <c r="J612">
        <v>93030</v>
      </c>
      <c r="K612" s="25">
        <v>42130</v>
      </c>
      <c r="L612" t="s">
        <v>44</v>
      </c>
      <c r="M612" t="s">
        <v>53</v>
      </c>
      <c r="N612" t="s">
        <v>40</v>
      </c>
      <c r="O612" s="25">
        <v>42129</v>
      </c>
      <c r="P612" t="s">
        <v>1087</v>
      </c>
      <c r="Q612" t="s">
        <v>24</v>
      </c>
      <c r="R612" t="s">
        <v>54</v>
      </c>
      <c r="S612" t="s">
        <v>1196</v>
      </c>
      <c r="T612">
        <v>15.14</v>
      </c>
      <c r="U612">
        <f>T612*F612</f>
        <v>45.42</v>
      </c>
      <c r="V612">
        <v>7.57</v>
      </c>
      <c r="W612">
        <v>4.53</v>
      </c>
      <c r="X612">
        <f>U612-(F612*V612)-W612</f>
        <v>18.18</v>
      </c>
    </row>
    <row r="613" spans="1:24" ht="12.75" customHeight="1" x14ac:dyDescent="0.2">
      <c r="A613">
        <v>21847</v>
      </c>
      <c r="B613">
        <v>90977</v>
      </c>
      <c r="C613" t="s">
        <v>32</v>
      </c>
      <c r="D613">
        <v>1103</v>
      </c>
      <c r="E613" t="s">
        <v>252</v>
      </c>
      <c r="F613">
        <v>7</v>
      </c>
      <c r="G613" t="s">
        <v>1197</v>
      </c>
      <c r="H613" t="s">
        <v>28</v>
      </c>
      <c r="I613" t="s">
        <v>56</v>
      </c>
      <c r="J613">
        <v>68046</v>
      </c>
      <c r="K613" s="25">
        <v>42105</v>
      </c>
      <c r="L613" t="s">
        <v>34</v>
      </c>
      <c r="M613" t="s">
        <v>35</v>
      </c>
      <c r="N613" t="s">
        <v>491</v>
      </c>
      <c r="O613" s="25">
        <v>42104</v>
      </c>
      <c r="P613" t="s">
        <v>1198</v>
      </c>
      <c r="Q613" t="s">
        <v>24</v>
      </c>
      <c r="R613" t="s">
        <v>38</v>
      </c>
      <c r="S613" t="s">
        <v>463</v>
      </c>
      <c r="T613">
        <v>328.14</v>
      </c>
      <c r="U613">
        <f>T613*F613</f>
        <v>2296.98</v>
      </c>
      <c r="V613">
        <v>164.07</v>
      </c>
      <c r="W613">
        <v>91.05</v>
      </c>
      <c r="X613">
        <f>U613-(F613*V613)-W613</f>
        <v>1057.44</v>
      </c>
    </row>
    <row r="614" spans="1:24" ht="12.75" customHeight="1" x14ac:dyDescent="0.2">
      <c r="A614">
        <v>3847</v>
      </c>
      <c r="B614">
        <v>27456</v>
      </c>
      <c r="C614" t="s">
        <v>32</v>
      </c>
      <c r="D614">
        <v>1104</v>
      </c>
      <c r="E614" t="s">
        <v>252</v>
      </c>
      <c r="F614">
        <v>29</v>
      </c>
      <c r="G614" t="s">
        <v>1199</v>
      </c>
      <c r="H614" t="s">
        <v>28</v>
      </c>
      <c r="I614" t="s">
        <v>48</v>
      </c>
      <c r="J614">
        <v>10282</v>
      </c>
      <c r="K614" s="25">
        <v>42105</v>
      </c>
      <c r="L614" t="s">
        <v>34</v>
      </c>
      <c r="M614" t="s">
        <v>35</v>
      </c>
      <c r="N614" t="s">
        <v>66</v>
      </c>
      <c r="O614" s="25">
        <v>42104</v>
      </c>
      <c r="P614" t="s">
        <v>85</v>
      </c>
      <c r="Q614" t="s">
        <v>24</v>
      </c>
      <c r="R614" t="s">
        <v>38</v>
      </c>
      <c r="S614" t="s">
        <v>463</v>
      </c>
      <c r="T614">
        <v>328.14</v>
      </c>
      <c r="U614">
        <f>T614*F614</f>
        <v>9516.06</v>
      </c>
      <c r="V614">
        <v>164.07</v>
      </c>
      <c r="W614">
        <v>91.05</v>
      </c>
      <c r="X614">
        <f>U614-(F614*V614)-W614</f>
        <v>4666.9799999999996</v>
      </c>
    </row>
    <row r="615" spans="1:24" ht="12.75" customHeight="1" x14ac:dyDescent="0.2">
      <c r="A615">
        <v>2808</v>
      </c>
      <c r="B615">
        <v>20261</v>
      </c>
      <c r="C615" t="s">
        <v>51</v>
      </c>
      <c r="D615">
        <v>1106</v>
      </c>
      <c r="E615" t="s">
        <v>88</v>
      </c>
      <c r="F615">
        <v>52</v>
      </c>
      <c r="G615" t="s">
        <v>1200</v>
      </c>
      <c r="H615" t="s">
        <v>28</v>
      </c>
      <c r="I615" t="s">
        <v>56</v>
      </c>
      <c r="J615">
        <v>75220</v>
      </c>
      <c r="K615" s="25">
        <v>42147</v>
      </c>
      <c r="L615" t="s">
        <v>44</v>
      </c>
      <c r="M615" t="s">
        <v>53</v>
      </c>
      <c r="N615" t="s">
        <v>125</v>
      </c>
      <c r="O615" s="25">
        <v>42144</v>
      </c>
      <c r="P615" t="s">
        <v>782</v>
      </c>
      <c r="Q615" t="s">
        <v>24</v>
      </c>
      <c r="R615" t="s">
        <v>26</v>
      </c>
      <c r="S615" t="s">
        <v>882</v>
      </c>
      <c r="T615">
        <v>6.35</v>
      </c>
      <c r="U615">
        <f>T615*F615</f>
        <v>330.2</v>
      </c>
      <c r="V615">
        <v>3.1749999999999998</v>
      </c>
      <c r="W615">
        <v>1.02</v>
      </c>
      <c r="X615">
        <f>U615-(F615*V615)-W615</f>
        <v>164.07999999999998</v>
      </c>
    </row>
    <row r="616" spans="1:24" ht="12.75" customHeight="1" x14ac:dyDescent="0.2">
      <c r="A616">
        <v>106</v>
      </c>
      <c r="B616">
        <v>646</v>
      </c>
      <c r="C616" t="s">
        <v>20</v>
      </c>
      <c r="D616">
        <v>1106</v>
      </c>
      <c r="E616" t="s">
        <v>169</v>
      </c>
      <c r="F616">
        <v>61</v>
      </c>
      <c r="G616" t="s">
        <v>1200</v>
      </c>
      <c r="H616" t="s">
        <v>28</v>
      </c>
      <c r="I616" t="s">
        <v>56</v>
      </c>
      <c r="J616">
        <v>75220</v>
      </c>
      <c r="K616" s="25">
        <v>42146</v>
      </c>
      <c r="L616" t="s">
        <v>44</v>
      </c>
      <c r="M616" t="s">
        <v>53</v>
      </c>
      <c r="N616" t="s">
        <v>125</v>
      </c>
      <c r="O616" s="25">
        <v>42145</v>
      </c>
      <c r="P616" t="s">
        <v>782</v>
      </c>
      <c r="Q616" t="s">
        <v>24</v>
      </c>
      <c r="R616" t="s">
        <v>46</v>
      </c>
      <c r="S616" t="s">
        <v>1201</v>
      </c>
      <c r="T616">
        <v>9.31</v>
      </c>
      <c r="U616">
        <f>T616*F616</f>
        <v>567.91000000000008</v>
      </c>
      <c r="V616">
        <v>4.6550000000000002</v>
      </c>
      <c r="W616">
        <v>3.98</v>
      </c>
      <c r="X616">
        <f>U616-(F616*V616)-W616</f>
        <v>279.97500000000002</v>
      </c>
    </row>
    <row r="617" spans="1:24" ht="12.75" customHeight="1" x14ac:dyDescent="0.2">
      <c r="A617">
        <v>6443</v>
      </c>
      <c r="B617">
        <v>45824</v>
      </c>
      <c r="C617" t="s">
        <v>32</v>
      </c>
      <c r="D617">
        <v>1106</v>
      </c>
      <c r="E617" t="s">
        <v>37</v>
      </c>
      <c r="F617">
        <v>81</v>
      </c>
      <c r="G617" t="s">
        <v>1200</v>
      </c>
      <c r="H617" t="s">
        <v>28</v>
      </c>
      <c r="I617" t="s">
        <v>56</v>
      </c>
      <c r="J617">
        <v>75220</v>
      </c>
      <c r="K617" s="25">
        <v>42163</v>
      </c>
      <c r="L617" t="s">
        <v>44</v>
      </c>
      <c r="M617" t="s">
        <v>109</v>
      </c>
      <c r="N617" t="s">
        <v>125</v>
      </c>
      <c r="O617" s="25">
        <v>42161</v>
      </c>
      <c r="P617" t="s">
        <v>782</v>
      </c>
      <c r="Q617" t="s">
        <v>36</v>
      </c>
      <c r="R617" t="s">
        <v>231</v>
      </c>
      <c r="S617" t="s">
        <v>1202</v>
      </c>
      <c r="T617">
        <v>140.81</v>
      </c>
      <c r="U617">
        <f>T617*F617</f>
        <v>11405.61</v>
      </c>
      <c r="V617">
        <v>70.405000000000001</v>
      </c>
      <c r="W617">
        <v>24.49</v>
      </c>
      <c r="X617">
        <f>U617-(F617*V617)-W617</f>
        <v>5678.3150000000005</v>
      </c>
    </row>
    <row r="618" spans="1:24" ht="12.75" customHeight="1" x14ac:dyDescent="0.2">
      <c r="A618">
        <v>18106</v>
      </c>
      <c r="B618">
        <v>86411</v>
      </c>
      <c r="C618" t="s">
        <v>20</v>
      </c>
      <c r="D618">
        <v>1107</v>
      </c>
      <c r="E618" t="s">
        <v>169</v>
      </c>
      <c r="F618">
        <v>15</v>
      </c>
      <c r="G618" t="s">
        <v>1203</v>
      </c>
      <c r="H618" t="s">
        <v>28</v>
      </c>
      <c r="I618" t="s">
        <v>56</v>
      </c>
      <c r="J618">
        <v>77566</v>
      </c>
      <c r="K618" s="25">
        <v>42146</v>
      </c>
      <c r="L618" t="s">
        <v>44</v>
      </c>
      <c r="M618" t="s">
        <v>53</v>
      </c>
      <c r="N618" t="s">
        <v>125</v>
      </c>
      <c r="O618" s="25">
        <v>42145</v>
      </c>
      <c r="P618" t="s">
        <v>1204</v>
      </c>
      <c r="Q618" t="s">
        <v>24</v>
      </c>
      <c r="R618" t="s">
        <v>46</v>
      </c>
      <c r="S618" t="s">
        <v>1201</v>
      </c>
      <c r="T618">
        <v>9.31</v>
      </c>
      <c r="U618">
        <f>T618*F618</f>
        <v>139.65</v>
      </c>
      <c r="V618">
        <v>4.6550000000000002</v>
      </c>
      <c r="W618">
        <v>3.98</v>
      </c>
      <c r="X618">
        <f>U618-(F618*V618)-W618</f>
        <v>65.844999999999999</v>
      </c>
    </row>
    <row r="619" spans="1:24" ht="12.75" customHeight="1" x14ac:dyDescent="0.2">
      <c r="A619">
        <v>20807</v>
      </c>
      <c r="B619">
        <v>86409</v>
      </c>
      <c r="C619" t="s">
        <v>51</v>
      </c>
      <c r="D619">
        <v>1108</v>
      </c>
      <c r="E619" t="s">
        <v>104</v>
      </c>
      <c r="F619">
        <v>9</v>
      </c>
      <c r="G619" t="s">
        <v>1205</v>
      </c>
      <c r="H619" t="s">
        <v>28</v>
      </c>
      <c r="I619" t="s">
        <v>56</v>
      </c>
      <c r="J619">
        <v>75146</v>
      </c>
      <c r="K619" s="25">
        <v>42144</v>
      </c>
      <c r="L619" t="s">
        <v>22</v>
      </c>
      <c r="M619" t="s">
        <v>53</v>
      </c>
      <c r="N619" t="s">
        <v>125</v>
      </c>
      <c r="O619" s="25">
        <v>42144</v>
      </c>
      <c r="P619" t="s">
        <v>1206</v>
      </c>
      <c r="Q619" t="s">
        <v>24</v>
      </c>
      <c r="R619" t="s">
        <v>54</v>
      </c>
      <c r="S619" t="s">
        <v>1053</v>
      </c>
      <c r="T619">
        <v>31.74</v>
      </c>
      <c r="U619">
        <f>T619*F619</f>
        <v>285.65999999999997</v>
      </c>
      <c r="V619">
        <v>15.87</v>
      </c>
      <c r="W619">
        <v>12.62</v>
      </c>
      <c r="X619">
        <f>U619-(F619*V619)-W619</f>
        <v>130.20999999999998</v>
      </c>
    </row>
    <row r="620" spans="1:24" ht="12.75" customHeight="1" x14ac:dyDescent="0.2">
      <c r="A620">
        <v>20808</v>
      </c>
      <c r="B620">
        <v>86409</v>
      </c>
      <c r="C620" t="s">
        <v>51</v>
      </c>
      <c r="D620">
        <v>1108</v>
      </c>
      <c r="E620" t="s">
        <v>88</v>
      </c>
      <c r="F620">
        <v>13</v>
      </c>
      <c r="G620" t="s">
        <v>1205</v>
      </c>
      <c r="H620" t="s">
        <v>28</v>
      </c>
      <c r="I620" t="s">
        <v>56</v>
      </c>
      <c r="J620">
        <v>75146</v>
      </c>
      <c r="K620" s="25">
        <v>42147</v>
      </c>
      <c r="L620" t="s">
        <v>44</v>
      </c>
      <c r="M620" t="s">
        <v>53</v>
      </c>
      <c r="N620" t="s">
        <v>125</v>
      </c>
      <c r="O620" s="25">
        <v>42144</v>
      </c>
      <c r="P620" t="s">
        <v>1206</v>
      </c>
      <c r="Q620" t="s">
        <v>24</v>
      </c>
      <c r="R620" t="s">
        <v>26</v>
      </c>
      <c r="S620" t="s">
        <v>882</v>
      </c>
      <c r="T620">
        <v>6.35</v>
      </c>
      <c r="U620">
        <f>T620*F620</f>
        <v>82.55</v>
      </c>
      <c r="V620">
        <v>3.1749999999999998</v>
      </c>
      <c r="W620">
        <v>1.02</v>
      </c>
      <c r="X620">
        <f>U620-(F620*V620)-W620</f>
        <v>40.254999999999995</v>
      </c>
    </row>
    <row r="621" spans="1:24" ht="12.75" customHeight="1" x14ac:dyDescent="0.2">
      <c r="A621">
        <v>20809</v>
      </c>
      <c r="B621">
        <v>86409</v>
      </c>
      <c r="C621" t="s">
        <v>51</v>
      </c>
      <c r="D621">
        <v>1108</v>
      </c>
      <c r="E621" t="s">
        <v>73</v>
      </c>
      <c r="F621">
        <v>8</v>
      </c>
      <c r="G621" t="s">
        <v>1205</v>
      </c>
      <c r="H621" t="s">
        <v>28</v>
      </c>
      <c r="I621" t="s">
        <v>56</v>
      </c>
      <c r="J621">
        <v>75146</v>
      </c>
      <c r="K621" s="25">
        <v>42145</v>
      </c>
      <c r="L621" t="s">
        <v>22</v>
      </c>
      <c r="M621" t="s">
        <v>53</v>
      </c>
      <c r="N621" t="s">
        <v>125</v>
      </c>
      <c r="O621" s="25">
        <v>42144</v>
      </c>
      <c r="P621" t="s">
        <v>1206</v>
      </c>
      <c r="Q621" t="s">
        <v>72</v>
      </c>
      <c r="R621" t="s">
        <v>54</v>
      </c>
      <c r="S621" t="s">
        <v>610</v>
      </c>
      <c r="T621">
        <v>65.989999999999995</v>
      </c>
      <c r="U621">
        <f>T621*F621</f>
        <v>527.91999999999996</v>
      </c>
      <c r="V621">
        <v>39.593999999999994</v>
      </c>
      <c r="W621">
        <v>8.99</v>
      </c>
      <c r="X621">
        <f>U621-(F621*V621)-W621</f>
        <v>202.178</v>
      </c>
    </row>
    <row r="622" spans="1:24" ht="12.75" customHeight="1" x14ac:dyDescent="0.2">
      <c r="A622">
        <v>22480</v>
      </c>
      <c r="B622">
        <v>86410</v>
      </c>
      <c r="C622" t="s">
        <v>51</v>
      </c>
      <c r="D622">
        <v>1109</v>
      </c>
      <c r="E622" t="s">
        <v>45</v>
      </c>
      <c r="F622">
        <v>13</v>
      </c>
      <c r="G622" t="s">
        <v>1207</v>
      </c>
      <c r="H622" t="s">
        <v>28</v>
      </c>
      <c r="I622" t="s">
        <v>56</v>
      </c>
      <c r="J622">
        <v>78041</v>
      </c>
      <c r="K622" s="25">
        <v>42184</v>
      </c>
      <c r="L622" t="s">
        <v>44</v>
      </c>
      <c r="M622" t="s">
        <v>109</v>
      </c>
      <c r="N622" t="s">
        <v>125</v>
      </c>
      <c r="O622" s="25">
        <v>42184</v>
      </c>
      <c r="P622" t="s">
        <v>1209</v>
      </c>
      <c r="Q622" t="s">
        <v>36</v>
      </c>
      <c r="R622" t="s">
        <v>231</v>
      </c>
      <c r="S622" t="s">
        <v>1208</v>
      </c>
      <c r="T622">
        <v>8.3699999999999992</v>
      </c>
      <c r="U622">
        <f>T622*F622</f>
        <v>108.80999999999999</v>
      </c>
      <c r="V622">
        <v>4.1849999999999996</v>
      </c>
      <c r="W622">
        <v>10.16</v>
      </c>
      <c r="X622">
        <f>U622-(F622*V622)-W622</f>
        <v>44.24499999999999</v>
      </c>
    </row>
    <row r="623" spans="1:24" ht="12.75" customHeight="1" x14ac:dyDescent="0.2">
      <c r="A623">
        <v>20176</v>
      </c>
      <c r="B623">
        <v>90832</v>
      </c>
      <c r="C623" t="s">
        <v>32</v>
      </c>
      <c r="D623">
        <v>1112</v>
      </c>
      <c r="E623" t="s">
        <v>186</v>
      </c>
      <c r="F623">
        <v>12</v>
      </c>
      <c r="G623" t="s">
        <v>1210</v>
      </c>
      <c r="H623" t="s">
        <v>28</v>
      </c>
      <c r="I623" t="s">
        <v>29</v>
      </c>
      <c r="J623">
        <v>92399</v>
      </c>
      <c r="K623" s="25">
        <v>42098</v>
      </c>
      <c r="L623" t="s">
        <v>34</v>
      </c>
      <c r="M623" t="s">
        <v>23</v>
      </c>
      <c r="N623" t="s">
        <v>40</v>
      </c>
      <c r="O623" s="25">
        <v>42096</v>
      </c>
      <c r="P623" t="s">
        <v>1211</v>
      </c>
      <c r="Q623" t="s">
        <v>36</v>
      </c>
      <c r="R623" t="s">
        <v>116</v>
      </c>
      <c r="S623" t="s">
        <v>187</v>
      </c>
      <c r="T623">
        <v>300.98</v>
      </c>
      <c r="U623">
        <f>T623*F623</f>
        <v>3611.76</v>
      </c>
      <c r="V623">
        <v>150.49</v>
      </c>
      <c r="W623">
        <v>54.92</v>
      </c>
      <c r="X623">
        <f>U623-(F623*V623)-W623</f>
        <v>1750.96</v>
      </c>
    </row>
    <row r="624" spans="1:24" ht="12.75" customHeight="1" x14ac:dyDescent="0.2">
      <c r="A624">
        <v>20177</v>
      </c>
      <c r="B624">
        <v>90832</v>
      </c>
      <c r="C624" t="s">
        <v>32</v>
      </c>
      <c r="D624">
        <v>1112</v>
      </c>
      <c r="E624" t="s">
        <v>80</v>
      </c>
      <c r="F624">
        <v>2</v>
      </c>
      <c r="G624" t="s">
        <v>1210</v>
      </c>
      <c r="H624" t="s">
        <v>28</v>
      </c>
      <c r="I624" t="s">
        <v>29</v>
      </c>
      <c r="J624">
        <v>92399</v>
      </c>
      <c r="K624" s="25">
        <v>42098</v>
      </c>
      <c r="L624" t="s">
        <v>34</v>
      </c>
      <c r="M624" t="s">
        <v>23</v>
      </c>
      <c r="N624" t="s">
        <v>40</v>
      </c>
      <c r="O624" s="25">
        <v>42096</v>
      </c>
      <c r="P624" t="s">
        <v>1211</v>
      </c>
      <c r="Q624" t="s">
        <v>72</v>
      </c>
      <c r="R624" t="s">
        <v>38</v>
      </c>
      <c r="S624" t="s">
        <v>1212</v>
      </c>
      <c r="T624">
        <v>2550.14</v>
      </c>
      <c r="U624">
        <f>T624*F624</f>
        <v>5100.28</v>
      </c>
      <c r="V624">
        <v>1530.0839999999998</v>
      </c>
      <c r="W624">
        <v>29.7</v>
      </c>
      <c r="X624">
        <f>U624-(F624*V624)-W624</f>
        <v>2010.412</v>
      </c>
    </row>
    <row r="625" spans="1:24" ht="12.75" customHeight="1" x14ac:dyDescent="0.2">
      <c r="A625">
        <v>26060</v>
      </c>
      <c r="B625">
        <v>90833</v>
      </c>
      <c r="C625" t="s">
        <v>42</v>
      </c>
      <c r="D625">
        <v>1113</v>
      </c>
      <c r="E625" t="s">
        <v>129</v>
      </c>
      <c r="F625">
        <v>14</v>
      </c>
      <c r="G625" t="s">
        <v>1213</v>
      </c>
      <c r="H625" t="s">
        <v>28</v>
      </c>
      <c r="I625" t="s">
        <v>29</v>
      </c>
      <c r="J625">
        <v>80004</v>
      </c>
      <c r="K625" s="25">
        <v>42101</v>
      </c>
      <c r="L625" t="s">
        <v>44</v>
      </c>
      <c r="M625" t="s">
        <v>23</v>
      </c>
      <c r="N625" t="s">
        <v>250</v>
      </c>
      <c r="O625" s="25">
        <v>42100</v>
      </c>
      <c r="P625" t="s">
        <v>1214</v>
      </c>
      <c r="Q625" t="s">
        <v>24</v>
      </c>
      <c r="R625" t="s">
        <v>54</v>
      </c>
      <c r="S625" t="s">
        <v>784</v>
      </c>
      <c r="T625">
        <v>2.89</v>
      </c>
      <c r="U625">
        <f>T625*F625</f>
        <v>40.46</v>
      </c>
      <c r="V625">
        <v>1.4450000000000001</v>
      </c>
      <c r="W625">
        <v>0.5</v>
      </c>
      <c r="X625">
        <f>U625-(F625*V625)-W625</f>
        <v>19.73</v>
      </c>
    </row>
    <row r="626" spans="1:24" ht="12.75" customHeight="1" x14ac:dyDescent="0.2">
      <c r="A626">
        <v>26061</v>
      </c>
      <c r="B626">
        <v>90833</v>
      </c>
      <c r="C626" t="s">
        <v>42</v>
      </c>
      <c r="D626">
        <v>1113</v>
      </c>
      <c r="E626" t="s">
        <v>73</v>
      </c>
      <c r="F626">
        <v>5</v>
      </c>
      <c r="G626" t="s">
        <v>1213</v>
      </c>
      <c r="H626" t="s">
        <v>28</v>
      </c>
      <c r="I626" t="s">
        <v>29</v>
      </c>
      <c r="J626">
        <v>80004</v>
      </c>
      <c r="K626" s="25">
        <v>42102</v>
      </c>
      <c r="L626" t="s">
        <v>44</v>
      </c>
      <c r="M626" t="s">
        <v>23</v>
      </c>
      <c r="N626" t="s">
        <v>250</v>
      </c>
      <c r="O626" s="25">
        <v>42100</v>
      </c>
      <c r="P626" t="s">
        <v>1214</v>
      </c>
      <c r="Q626" t="s">
        <v>72</v>
      </c>
      <c r="R626" t="s">
        <v>46</v>
      </c>
      <c r="S626" t="s">
        <v>684</v>
      </c>
      <c r="T626">
        <v>55.99</v>
      </c>
      <c r="U626">
        <f>T626*F626</f>
        <v>279.95</v>
      </c>
      <c r="V626">
        <v>33.594000000000001</v>
      </c>
      <c r="W626">
        <v>5</v>
      </c>
      <c r="X626">
        <f>U626-(F626*V626)-W626</f>
        <v>106.97999999999999</v>
      </c>
    </row>
    <row r="627" spans="1:24" x14ac:dyDescent="0.2">
      <c r="A627">
        <v>21579</v>
      </c>
      <c r="B627">
        <v>86768</v>
      </c>
      <c r="C627" t="s">
        <v>32</v>
      </c>
      <c r="D627">
        <v>1117</v>
      </c>
      <c r="E627" t="s">
        <v>136</v>
      </c>
      <c r="F627">
        <v>4</v>
      </c>
      <c r="G627" t="s">
        <v>1215</v>
      </c>
      <c r="H627" t="s">
        <v>28</v>
      </c>
      <c r="I627" t="s">
        <v>29</v>
      </c>
      <c r="J627">
        <v>85705</v>
      </c>
      <c r="K627" s="25">
        <v>42041</v>
      </c>
      <c r="L627" t="s">
        <v>44</v>
      </c>
      <c r="M627" t="s">
        <v>35</v>
      </c>
      <c r="N627" t="s">
        <v>373</v>
      </c>
      <c r="O627" s="25">
        <v>42040</v>
      </c>
      <c r="P627" t="s">
        <v>1216</v>
      </c>
      <c r="Q627" t="s">
        <v>24</v>
      </c>
      <c r="R627" t="s">
        <v>231</v>
      </c>
      <c r="S627" t="s">
        <v>923</v>
      </c>
      <c r="T627">
        <v>64.650000000000006</v>
      </c>
      <c r="U627">
        <f>T627*F627</f>
        <v>258.60000000000002</v>
      </c>
      <c r="V627">
        <v>32.325000000000003</v>
      </c>
      <c r="W627">
        <v>35</v>
      </c>
      <c r="X627">
        <f>U627-(F627*V627)-W627</f>
        <v>94.300000000000011</v>
      </c>
    </row>
    <row r="628" spans="1:24" ht="12.75" customHeight="1" x14ac:dyDescent="0.2">
      <c r="A628">
        <v>21329</v>
      </c>
      <c r="B628">
        <v>86767</v>
      </c>
      <c r="C628" t="s">
        <v>101</v>
      </c>
      <c r="D628">
        <v>1121</v>
      </c>
      <c r="E628" t="s">
        <v>88</v>
      </c>
      <c r="F628">
        <v>8</v>
      </c>
      <c r="G628" t="s">
        <v>1217</v>
      </c>
      <c r="H628" t="s">
        <v>28</v>
      </c>
      <c r="I628" t="s">
        <v>29</v>
      </c>
      <c r="J628">
        <v>92592</v>
      </c>
      <c r="K628" s="25">
        <v>42049</v>
      </c>
      <c r="L628" t="s">
        <v>44</v>
      </c>
      <c r="M628" t="s">
        <v>109</v>
      </c>
      <c r="N628" t="s">
        <v>40</v>
      </c>
      <c r="O628" s="25">
        <v>42042</v>
      </c>
      <c r="P628" t="s">
        <v>1219</v>
      </c>
      <c r="Q628" t="s">
        <v>24</v>
      </c>
      <c r="R628" t="s">
        <v>54</v>
      </c>
      <c r="S628" t="s">
        <v>1218</v>
      </c>
      <c r="T628">
        <v>19.98</v>
      </c>
      <c r="U628">
        <f>T628*F628</f>
        <v>159.84</v>
      </c>
      <c r="V628">
        <v>9.99</v>
      </c>
      <c r="W628">
        <v>8.68</v>
      </c>
      <c r="X628">
        <f>U628-(F628*V628)-W628</f>
        <v>71.240000000000009</v>
      </c>
    </row>
    <row r="629" spans="1:24" ht="12.75" customHeight="1" x14ac:dyDescent="0.2">
      <c r="A629">
        <v>21330</v>
      </c>
      <c r="B629">
        <v>86767</v>
      </c>
      <c r="C629" t="s">
        <v>101</v>
      </c>
      <c r="D629">
        <v>1121</v>
      </c>
      <c r="E629" t="s">
        <v>73</v>
      </c>
      <c r="F629">
        <v>7</v>
      </c>
      <c r="G629" t="s">
        <v>1217</v>
      </c>
      <c r="H629" t="s">
        <v>28</v>
      </c>
      <c r="I629" t="s">
        <v>29</v>
      </c>
      <c r="J629">
        <v>92592</v>
      </c>
      <c r="K629" s="25">
        <v>42044</v>
      </c>
      <c r="L629" t="s">
        <v>44</v>
      </c>
      <c r="M629" t="s">
        <v>109</v>
      </c>
      <c r="N629" t="s">
        <v>40</v>
      </c>
      <c r="O629" s="25">
        <v>42042</v>
      </c>
      <c r="P629" t="s">
        <v>1219</v>
      </c>
      <c r="Q629" t="s">
        <v>72</v>
      </c>
      <c r="R629" t="s">
        <v>54</v>
      </c>
      <c r="S629" t="s">
        <v>1220</v>
      </c>
      <c r="T629">
        <v>125.99</v>
      </c>
      <c r="U629">
        <f>T629*F629</f>
        <v>881.93</v>
      </c>
      <c r="V629">
        <v>75.593999999999994</v>
      </c>
      <c r="W629">
        <v>7.69</v>
      </c>
      <c r="X629">
        <f>U629-(F629*V629)-W629</f>
        <v>345.08200000000005</v>
      </c>
    </row>
    <row r="630" spans="1:24" ht="12.75" customHeight="1" x14ac:dyDescent="0.2">
      <c r="A630">
        <v>20612</v>
      </c>
      <c r="B630">
        <v>87015</v>
      </c>
      <c r="C630" t="s">
        <v>20</v>
      </c>
      <c r="D630">
        <v>1123</v>
      </c>
      <c r="E630" t="s">
        <v>104</v>
      </c>
      <c r="F630">
        <v>14</v>
      </c>
      <c r="G630" t="s">
        <v>1221</v>
      </c>
      <c r="H630" t="s">
        <v>28</v>
      </c>
      <c r="I630" t="s">
        <v>29</v>
      </c>
      <c r="J630">
        <v>95661</v>
      </c>
      <c r="K630" s="25">
        <v>42081</v>
      </c>
      <c r="L630" t="s">
        <v>44</v>
      </c>
      <c r="M630" t="s">
        <v>53</v>
      </c>
      <c r="N630" t="s">
        <v>40</v>
      </c>
      <c r="O630" s="25">
        <v>42078</v>
      </c>
      <c r="P630" t="s">
        <v>542</v>
      </c>
      <c r="Q630" t="s">
        <v>24</v>
      </c>
      <c r="R630" t="s">
        <v>54</v>
      </c>
      <c r="S630" t="s">
        <v>1222</v>
      </c>
      <c r="T630">
        <v>7.3</v>
      </c>
      <c r="U630">
        <f>T630*F630</f>
        <v>102.2</v>
      </c>
      <c r="V630">
        <v>3.65</v>
      </c>
      <c r="W630">
        <v>7.72</v>
      </c>
      <c r="X630">
        <f>U630-(F630*V630)-W630</f>
        <v>43.38</v>
      </c>
    </row>
    <row r="631" spans="1:24" ht="12.75" customHeight="1" x14ac:dyDescent="0.2">
      <c r="A631">
        <v>18212</v>
      </c>
      <c r="B631">
        <v>87016</v>
      </c>
      <c r="C631" t="s">
        <v>20</v>
      </c>
      <c r="D631">
        <v>1123</v>
      </c>
      <c r="E631" t="s">
        <v>73</v>
      </c>
      <c r="F631">
        <v>22</v>
      </c>
      <c r="G631" t="s">
        <v>1221</v>
      </c>
      <c r="H631" t="s">
        <v>28</v>
      </c>
      <c r="I631" t="s">
        <v>29</v>
      </c>
      <c r="J631">
        <v>95661</v>
      </c>
      <c r="K631" s="25">
        <v>42177</v>
      </c>
      <c r="L631" t="s">
        <v>44</v>
      </c>
      <c r="M631" t="s">
        <v>53</v>
      </c>
      <c r="N631" t="s">
        <v>40</v>
      </c>
      <c r="O631" s="25">
        <v>42175</v>
      </c>
      <c r="P631" t="s">
        <v>542</v>
      </c>
      <c r="Q631" t="s">
        <v>72</v>
      </c>
      <c r="R631" t="s">
        <v>54</v>
      </c>
      <c r="S631" t="s">
        <v>134</v>
      </c>
      <c r="T631">
        <v>175.99</v>
      </c>
      <c r="U631">
        <f>T631*F631</f>
        <v>3871.78</v>
      </c>
      <c r="V631">
        <v>105.59400000000001</v>
      </c>
      <c r="W631">
        <v>4.99</v>
      </c>
      <c r="X631">
        <f>U631-(F631*V631)-W631</f>
        <v>1543.722</v>
      </c>
    </row>
    <row r="632" spans="1:24" ht="12.75" customHeight="1" x14ac:dyDescent="0.2">
      <c r="A632">
        <v>18211</v>
      </c>
      <c r="B632">
        <v>87016</v>
      </c>
      <c r="C632" t="s">
        <v>20</v>
      </c>
      <c r="D632">
        <v>1124</v>
      </c>
      <c r="E632" t="s">
        <v>186</v>
      </c>
      <c r="F632">
        <v>18</v>
      </c>
      <c r="G632" t="s">
        <v>1223</v>
      </c>
      <c r="H632" t="s">
        <v>28</v>
      </c>
      <c r="I632" t="s">
        <v>48</v>
      </c>
      <c r="J632">
        <v>6360</v>
      </c>
      <c r="K632" s="25">
        <v>42176</v>
      </c>
      <c r="L632" t="s">
        <v>34</v>
      </c>
      <c r="M632" t="s">
        <v>53</v>
      </c>
      <c r="N632" t="s">
        <v>223</v>
      </c>
      <c r="O632" s="25">
        <v>42175</v>
      </c>
      <c r="P632" t="s">
        <v>1224</v>
      </c>
      <c r="Q632" t="s">
        <v>36</v>
      </c>
      <c r="R632" t="s">
        <v>116</v>
      </c>
      <c r="S632" t="s">
        <v>743</v>
      </c>
      <c r="T632">
        <v>160.97999999999999</v>
      </c>
      <c r="U632">
        <f>T632*F632</f>
        <v>2897.64</v>
      </c>
      <c r="V632">
        <v>80.489999999999995</v>
      </c>
      <c r="W632">
        <v>35.020000000000003</v>
      </c>
      <c r="X632">
        <f>U632-(F632*V632)-W632</f>
        <v>1413.8</v>
      </c>
    </row>
    <row r="633" spans="1:24" ht="12.75" customHeight="1" x14ac:dyDescent="0.2">
      <c r="A633">
        <v>22052</v>
      </c>
      <c r="B633">
        <v>87221</v>
      </c>
      <c r="C633" t="s">
        <v>51</v>
      </c>
      <c r="D633">
        <v>1127</v>
      </c>
      <c r="E633" t="s">
        <v>252</v>
      </c>
      <c r="F633">
        <v>16</v>
      </c>
      <c r="G633" t="s">
        <v>1225</v>
      </c>
      <c r="H633" t="s">
        <v>28</v>
      </c>
      <c r="I633" t="s">
        <v>56</v>
      </c>
      <c r="J633">
        <v>78852</v>
      </c>
      <c r="K633" s="25">
        <v>42061</v>
      </c>
      <c r="L633" t="s">
        <v>44</v>
      </c>
      <c r="M633" t="s">
        <v>109</v>
      </c>
      <c r="N633" t="s">
        <v>125</v>
      </c>
      <c r="O633" s="25">
        <v>42059</v>
      </c>
      <c r="P633" t="s">
        <v>1226</v>
      </c>
      <c r="Q633" t="s">
        <v>24</v>
      </c>
      <c r="R633" t="s">
        <v>54</v>
      </c>
      <c r="S633" t="s">
        <v>905</v>
      </c>
      <c r="T633">
        <v>4.0599999999999996</v>
      </c>
      <c r="U633">
        <f>T633*F633</f>
        <v>64.959999999999994</v>
      </c>
      <c r="V633">
        <v>2.0299999999999998</v>
      </c>
      <c r="W633">
        <v>6.89</v>
      </c>
      <c r="X633">
        <f>U633-(F633*V633)-W633</f>
        <v>25.589999999999996</v>
      </c>
    </row>
    <row r="634" spans="1:24" ht="12.75" customHeight="1" x14ac:dyDescent="0.2">
      <c r="A634">
        <v>26377</v>
      </c>
      <c r="B634">
        <v>87222</v>
      </c>
      <c r="C634" t="s">
        <v>101</v>
      </c>
      <c r="D634">
        <v>1127</v>
      </c>
      <c r="E634" t="s">
        <v>61</v>
      </c>
      <c r="F634">
        <v>19</v>
      </c>
      <c r="G634" t="s">
        <v>1225</v>
      </c>
      <c r="H634" t="s">
        <v>28</v>
      </c>
      <c r="I634" t="s">
        <v>56</v>
      </c>
      <c r="J634">
        <v>78852</v>
      </c>
      <c r="K634" s="25">
        <v>42181</v>
      </c>
      <c r="L634" t="s">
        <v>44</v>
      </c>
      <c r="M634" t="s">
        <v>109</v>
      </c>
      <c r="N634" t="s">
        <v>125</v>
      </c>
      <c r="O634" s="25">
        <v>42177</v>
      </c>
      <c r="P634" t="s">
        <v>1226</v>
      </c>
      <c r="Q634" t="s">
        <v>24</v>
      </c>
      <c r="R634" t="s">
        <v>26</v>
      </c>
      <c r="S634" t="s">
        <v>1227</v>
      </c>
      <c r="T634">
        <v>4.71</v>
      </c>
      <c r="U634">
        <f>T634*F634</f>
        <v>89.49</v>
      </c>
      <c r="V634">
        <v>2.355</v>
      </c>
      <c r="W634">
        <v>0.7</v>
      </c>
      <c r="X634">
        <f>U634-(F634*V634)-W634</f>
        <v>44.044999999999995</v>
      </c>
    </row>
    <row r="635" spans="1:24" ht="12.75" customHeight="1" x14ac:dyDescent="0.2">
      <c r="A635">
        <v>26378</v>
      </c>
      <c r="B635">
        <v>87222</v>
      </c>
      <c r="C635" t="s">
        <v>101</v>
      </c>
      <c r="D635">
        <v>1128</v>
      </c>
      <c r="E635" t="s">
        <v>88</v>
      </c>
      <c r="F635">
        <v>13</v>
      </c>
      <c r="G635" t="s">
        <v>1228</v>
      </c>
      <c r="H635" t="s">
        <v>28</v>
      </c>
      <c r="I635" t="s">
        <v>56</v>
      </c>
      <c r="J635">
        <v>78539</v>
      </c>
      <c r="K635" s="25">
        <v>42182</v>
      </c>
      <c r="L635" t="s">
        <v>44</v>
      </c>
      <c r="M635" t="s">
        <v>109</v>
      </c>
      <c r="N635" t="s">
        <v>125</v>
      </c>
      <c r="O635" s="25">
        <v>42177</v>
      </c>
      <c r="P635" t="s">
        <v>1230</v>
      </c>
      <c r="Q635" t="s">
        <v>24</v>
      </c>
      <c r="R635" t="s">
        <v>26</v>
      </c>
      <c r="S635" t="s">
        <v>1229</v>
      </c>
      <c r="T635">
        <v>4.2</v>
      </c>
      <c r="U635">
        <f>T635*F635</f>
        <v>54.6</v>
      </c>
      <c r="V635">
        <v>2.1</v>
      </c>
      <c r="W635">
        <v>2.2599999999999998</v>
      </c>
      <c r="X635">
        <f>U635-(F635*V635)-W635</f>
        <v>25.04</v>
      </c>
    </row>
    <row r="636" spans="1:24" ht="12.75" customHeight="1" x14ac:dyDescent="0.2">
      <c r="A636">
        <v>4501</v>
      </c>
      <c r="B636">
        <v>32037</v>
      </c>
      <c r="C636" t="s">
        <v>101</v>
      </c>
      <c r="D636">
        <v>1129</v>
      </c>
      <c r="E636" t="s">
        <v>104</v>
      </c>
      <c r="F636">
        <v>37</v>
      </c>
      <c r="G636" t="s">
        <v>1231</v>
      </c>
      <c r="H636" t="s">
        <v>28</v>
      </c>
      <c r="I636" t="s">
        <v>48</v>
      </c>
      <c r="J636">
        <v>2118</v>
      </c>
      <c r="K636" s="25">
        <v>42058</v>
      </c>
      <c r="L636" t="s">
        <v>44</v>
      </c>
      <c r="M636" t="s">
        <v>35</v>
      </c>
      <c r="N636" t="s">
        <v>188</v>
      </c>
      <c r="O636" s="25">
        <v>42051</v>
      </c>
      <c r="P636" t="s">
        <v>189</v>
      </c>
      <c r="Q636" t="s">
        <v>24</v>
      </c>
      <c r="R636" t="s">
        <v>54</v>
      </c>
      <c r="S636" t="s">
        <v>919</v>
      </c>
      <c r="T636">
        <v>8.6</v>
      </c>
      <c r="U636">
        <f>T636*F636</f>
        <v>318.2</v>
      </c>
      <c r="V636">
        <v>4.3</v>
      </c>
      <c r="W636">
        <v>6.19</v>
      </c>
      <c r="X636">
        <f>U636-(F636*V636)-W636</f>
        <v>152.91</v>
      </c>
    </row>
    <row r="637" spans="1:24" ht="12.75" customHeight="1" x14ac:dyDescent="0.2">
      <c r="A637">
        <v>4502</v>
      </c>
      <c r="B637">
        <v>32037</v>
      </c>
      <c r="C637" t="s">
        <v>101</v>
      </c>
      <c r="D637">
        <v>1129</v>
      </c>
      <c r="E637" t="s">
        <v>582</v>
      </c>
      <c r="F637">
        <v>15</v>
      </c>
      <c r="G637" t="s">
        <v>1231</v>
      </c>
      <c r="H637" t="s">
        <v>28</v>
      </c>
      <c r="I637" t="s">
        <v>48</v>
      </c>
      <c r="J637">
        <v>2118</v>
      </c>
      <c r="K637" s="25">
        <v>42055</v>
      </c>
      <c r="L637" t="s">
        <v>44</v>
      </c>
      <c r="M637" t="s">
        <v>35</v>
      </c>
      <c r="N637" t="s">
        <v>188</v>
      </c>
      <c r="O637" s="25">
        <v>42051</v>
      </c>
      <c r="P637" t="s">
        <v>189</v>
      </c>
      <c r="Q637" t="s">
        <v>72</v>
      </c>
      <c r="R637" t="s">
        <v>231</v>
      </c>
      <c r="S637" t="s">
        <v>1232</v>
      </c>
      <c r="T637">
        <v>699.99</v>
      </c>
      <c r="U637">
        <f>T637*F637</f>
        <v>10499.85</v>
      </c>
      <c r="V637">
        <v>419.99399999999997</v>
      </c>
      <c r="W637">
        <v>24.49</v>
      </c>
      <c r="X637">
        <f>U637-(F637*V637)-W637</f>
        <v>4175.4500000000007</v>
      </c>
    </row>
    <row r="638" spans="1:24" ht="12.75" customHeight="1" x14ac:dyDescent="0.2">
      <c r="A638">
        <v>6891</v>
      </c>
      <c r="B638">
        <v>49125</v>
      </c>
      <c r="C638" t="s">
        <v>32</v>
      </c>
      <c r="D638">
        <v>1129</v>
      </c>
      <c r="E638" t="s">
        <v>88</v>
      </c>
      <c r="F638">
        <v>29</v>
      </c>
      <c r="G638" t="s">
        <v>1231</v>
      </c>
      <c r="H638" t="s">
        <v>28</v>
      </c>
      <c r="I638" t="s">
        <v>48</v>
      </c>
      <c r="J638">
        <v>2118</v>
      </c>
      <c r="K638" s="25">
        <v>42094</v>
      </c>
      <c r="L638" t="s">
        <v>22</v>
      </c>
      <c r="M638" t="s">
        <v>23</v>
      </c>
      <c r="N638" t="s">
        <v>188</v>
      </c>
      <c r="O638" s="25">
        <v>42092</v>
      </c>
      <c r="P638" t="s">
        <v>189</v>
      </c>
      <c r="Q638" t="s">
        <v>24</v>
      </c>
      <c r="R638" t="s">
        <v>54</v>
      </c>
      <c r="S638" t="s">
        <v>1233</v>
      </c>
      <c r="T638">
        <v>5.78</v>
      </c>
      <c r="U638">
        <f>T638*F638</f>
        <v>167.62</v>
      </c>
      <c r="V638">
        <v>2.89</v>
      </c>
      <c r="W638">
        <v>7.64</v>
      </c>
      <c r="X638">
        <f>U638-(F638*V638)-W638</f>
        <v>76.17</v>
      </c>
    </row>
    <row r="639" spans="1:24" ht="12.75" customHeight="1" x14ac:dyDescent="0.2">
      <c r="A639">
        <v>1917</v>
      </c>
      <c r="B639">
        <v>13735</v>
      </c>
      <c r="C639" t="s">
        <v>51</v>
      </c>
      <c r="D639">
        <v>1129</v>
      </c>
      <c r="E639" t="s">
        <v>64</v>
      </c>
      <c r="F639">
        <v>52</v>
      </c>
      <c r="G639" t="s">
        <v>1231</v>
      </c>
      <c r="H639" t="s">
        <v>28</v>
      </c>
      <c r="I639" t="s">
        <v>48</v>
      </c>
      <c r="J639">
        <v>2118</v>
      </c>
      <c r="K639" s="25">
        <v>42147</v>
      </c>
      <c r="L639" t="s">
        <v>44</v>
      </c>
      <c r="M639" t="s">
        <v>35</v>
      </c>
      <c r="N639" t="s">
        <v>188</v>
      </c>
      <c r="O639" s="25">
        <v>42145</v>
      </c>
      <c r="P639" t="s">
        <v>189</v>
      </c>
      <c r="Q639" t="s">
        <v>24</v>
      </c>
      <c r="R639" t="s">
        <v>54</v>
      </c>
      <c r="S639" t="s">
        <v>1234</v>
      </c>
      <c r="T639">
        <v>7.64</v>
      </c>
      <c r="U639">
        <f>T639*F639</f>
        <v>397.28</v>
      </c>
      <c r="V639">
        <v>3.82</v>
      </c>
      <c r="W639">
        <v>1.39</v>
      </c>
      <c r="X639">
        <f>U639-(F639*V639)-W639</f>
        <v>197.25</v>
      </c>
    </row>
    <row r="640" spans="1:24" ht="12.75" customHeight="1" x14ac:dyDescent="0.2">
      <c r="A640">
        <v>5568</v>
      </c>
      <c r="B640">
        <v>39430</v>
      </c>
      <c r="C640" t="s">
        <v>101</v>
      </c>
      <c r="D640">
        <v>1129</v>
      </c>
      <c r="E640" t="s">
        <v>175</v>
      </c>
      <c r="F640">
        <v>44</v>
      </c>
      <c r="G640" t="s">
        <v>1231</v>
      </c>
      <c r="H640" t="s">
        <v>28</v>
      </c>
      <c r="I640" t="s">
        <v>48</v>
      </c>
      <c r="J640">
        <v>2118</v>
      </c>
      <c r="K640" s="25">
        <v>42172</v>
      </c>
      <c r="L640" t="s">
        <v>44</v>
      </c>
      <c r="M640" t="s">
        <v>23</v>
      </c>
      <c r="N640" t="s">
        <v>188</v>
      </c>
      <c r="O640" s="25">
        <v>42168</v>
      </c>
      <c r="P640" t="s">
        <v>189</v>
      </c>
      <c r="Q640" t="s">
        <v>72</v>
      </c>
      <c r="R640" t="s">
        <v>54</v>
      </c>
      <c r="S640" t="s">
        <v>1235</v>
      </c>
      <c r="T640">
        <v>30.98</v>
      </c>
      <c r="U640">
        <f>T640*F640</f>
        <v>1363.1200000000001</v>
      </c>
      <c r="V640">
        <v>18.588000000000001</v>
      </c>
      <c r="W640">
        <v>6.5</v>
      </c>
      <c r="X640">
        <f>U640-(F640*V640)-W640</f>
        <v>538.74800000000005</v>
      </c>
    </row>
    <row r="641" spans="1:24" ht="12.75" customHeight="1" x14ac:dyDescent="0.2">
      <c r="A641">
        <v>8099</v>
      </c>
      <c r="B641">
        <v>57794</v>
      </c>
      <c r="C641" t="s">
        <v>101</v>
      </c>
      <c r="D641">
        <v>1129</v>
      </c>
      <c r="E641" t="s">
        <v>88</v>
      </c>
      <c r="F641">
        <v>19</v>
      </c>
      <c r="G641" t="s">
        <v>1231</v>
      </c>
      <c r="H641" t="s">
        <v>28</v>
      </c>
      <c r="I641" t="s">
        <v>48</v>
      </c>
      <c r="J641">
        <v>2118</v>
      </c>
      <c r="K641" s="25">
        <v>42032</v>
      </c>
      <c r="L641" t="s">
        <v>44</v>
      </c>
      <c r="M641" t="s">
        <v>35</v>
      </c>
      <c r="N641" t="s">
        <v>188</v>
      </c>
      <c r="O641" s="25">
        <v>42030</v>
      </c>
      <c r="P641" t="s">
        <v>189</v>
      </c>
      <c r="Q641" t="s">
        <v>24</v>
      </c>
      <c r="R641" t="s">
        <v>54</v>
      </c>
      <c r="S641" t="s">
        <v>168</v>
      </c>
      <c r="T641">
        <v>4.9800000000000004</v>
      </c>
      <c r="U641">
        <f>T641*F641</f>
        <v>94.62</v>
      </c>
      <c r="V641">
        <v>2.4900000000000002</v>
      </c>
      <c r="W641">
        <v>6.07</v>
      </c>
      <c r="X641">
        <f>U641-(F641*V641)-W641</f>
        <v>41.24</v>
      </c>
    </row>
    <row r="642" spans="1:24" ht="12.75" customHeight="1" x14ac:dyDescent="0.2">
      <c r="A642">
        <v>19917</v>
      </c>
      <c r="B642">
        <v>88103</v>
      </c>
      <c r="C642" t="s">
        <v>51</v>
      </c>
      <c r="D642">
        <v>1131</v>
      </c>
      <c r="E642" t="s">
        <v>64</v>
      </c>
      <c r="F642">
        <v>13</v>
      </c>
      <c r="G642" t="s">
        <v>1236</v>
      </c>
      <c r="H642" t="s">
        <v>28</v>
      </c>
      <c r="I642" t="s">
        <v>56</v>
      </c>
      <c r="J642">
        <v>79907</v>
      </c>
      <c r="K642" s="25">
        <v>42147</v>
      </c>
      <c r="L642" t="s">
        <v>44</v>
      </c>
      <c r="M642" t="s">
        <v>35</v>
      </c>
      <c r="N642" t="s">
        <v>125</v>
      </c>
      <c r="O642" s="25">
        <v>42145</v>
      </c>
      <c r="P642" t="s">
        <v>1237</v>
      </c>
      <c r="Q642" t="s">
        <v>24</v>
      </c>
      <c r="R642" t="s">
        <v>54</v>
      </c>
      <c r="S642" t="s">
        <v>1234</v>
      </c>
      <c r="T642">
        <v>7.64</v>
      </c>
      <c r="U642">
        <f>T642*F642</f>
        <v>99.32</v>
      </c>
      <c r="V642">
        <v>3.82</v>
      </c>
      <c r="W642">
        <v>1.39</v>
      </c>
      <c r="X642">
        <f>U642-(F642*V642)-W642</f>
        <v>48.269999999999996</v>
      </c>
    </row>
    <row r="643" spans="1:24" ht="12.75" customHeight="1" x14ac:dyDescent="0.2">
      <c r="A643">
        <v>23860</v>
      </c>
      <c r="B643">
        <v>88101</v>
      </c>
      <c r="C643" t="s">
        <v>51</v>
      </c>
      <c r="D643">
        <v>1132</v>
      </c>
      <c r="E643" t="s">
        <v>104</v>
      </c>
      <c r="F643">
        <v>6</v>
      </c>
      <c r="G643" t="s">
        <v>1238</v>
      </c>
      <c r="H643" t="s">
        <v>28</v>
      </c>
      <c r="I643" t="s">
        <v>56</v>
      </c>
      <c r="J643">
        <v>76039</v>
      </c>
      <c r="K643" s="25">
        <v>42046</v>
      </c>
      <c r="L643" t="s">
        <v>44</v>
      </c>
      <c r="M643" t="s">
        <v>23</v>
      </c>
      <c r="N643" t="s">
        <v>125</v>
      </c>
      <c r="O643" s="25">
        <v>42045</v>
      </c>
      <c r="P643" t="s">
        <v>1239</v>
      </c>
      <c r="Q643" t="s">
        <v>24</v>
      </c>
      <c r="R643" t="s">
        <v>54</v>
      </c>
      <c r="S643" t="s">
        <v>618</v>
      </c>
      <c r="T643">
        <v>6.37</v>
      </c>
      <c r="U643">
        <f>T643*F643</f>
        <v>38.22</v>
      </c>
      <c r="V643">
        <v>3.1850000000000001</v>
      </c>
      <c r="W643">
        <v>5.19</v>
      </c>
      <c r="X643">
        <f>U643-(F643*V643)-W643</f>
        <v>13.919999999999998</v>
      </c>
    </row>
    <row r="644" spans="1:24" ht="12.75" customHeight="1" x14ac:dyDescent="0.2">
      <c r="A644">
        <v>22501</v>
      </c>
      <c r="B644">
        <v>88102</v>
      </c>
      <c r="C644" t="s">
        <v>101</v>
      </c>
      <c r="D644">
        <v>1132</v>
      </c>
      <c r="E644" t="s">
        <v>104</v>
      </c>
      <c r="F644">
        <v>9</v>
      </c>
      <c r="G644" t="s">
        <v>1238</v>
      </c>
      <c r="H644" t="s">
        <v>28</v>
      </c>
      <c r="I644" t="s">
        <v>56</v>
      </c>
      <c r="J644">
        <v>76039</v>
      </c>
      <c r="K644" s="25">
        <v>42058</v>
      </c>
      <c r="L644" t="s">
        <v>44</v>
      </c>
      <c r="M644" t="s">
        <v>35</v>
      </c>
      <c r="N644" t="s">
        <v>125</v>
      </c>
      <c r="O644" s="25">
        <v>42051</v>
      </c>
      <c r="P644" t="s">
        <v>1239</v>
      </c>
      <c r="Q644" t="s">
        <v>24</v>
      </c>
      <c r="R644" t="s">
        <v>54</v>
      </c>
      <c r="S644" t="s">
        <v>919</v>
      </c>
      <c r="T644">
        <v>8.6</v>
      </c>
      <c r="U644">
        <f>T644*F644</f>
        <v>77.399999999999991</v>
      </c>
      <c r="V644">
        <v>4.3</v>
      </c>
      <c r="W644">
        <v>6.19</v>
      </c>
      <c r="X644">
        <f>U644-(F644*V644)-W644</f>
        <v>32.51</v>
      </c>
    </row>
    <row r="645" spans="1:24" ht="12.75" customHeight="1" x14ac:dyDescent="0.2">
      <c r="A645">
        <v>22502</v>
      </c>
      <c r="B645">
        <v>88102</v>
      </c>
      <c r="C645" t="s">
        <v>101</v>
      </c>
      <c r="D645">
        <v>1132</v>
      </c>
      <c r="E645" t="s">
        <v>582</v>
      </c>
      <c r="F645">
        <v>4</v>
      </c>
      <c r="G645" t="s">
        <v>1238</v>
      </c>
      <c r="H645" t="s">
        <v>28</v>
      </c>
      <c r="I645" t="s">
        <v>56</v>
      </c>
      <c r="J645">
        <v>76039</v>
      </c>
      <c r="K645" s="25">
        <v>42055</v>
      </c>
      <c r="L645" t="s">
        <v>44</v>
      </c>
      <c r="M645" t="s">
        <v>35</v>
      </c>
      <c r="N645" t="s">
        <v>125</v>
      </c>
      <c r="O645" s="25">
        <v>42051</v>
      </c>
      <c r="P645" t="s">
        <v>1239</v>
      </c>
      <c r="Q645" t="s">
        <v>72</v>
      </c>
      <c r="R645" t="s">
        <v>231</v>
      </c>
      <c r="S645" t="s">
        <v>1232</v>
      </c>
      <c r="T645">
        <v>699.99</v>
      </c>
      <c r="U645">
        <f>T645*F645</f>
        <v>2799.96</v>
      </c>
      <c r="V645">
        <v>419.99399999999997</v>
      </c>
      <c r="W645">
        <v>24.49</v>
      </c>
      <c r="X645">
        <f>U645-(F645*V645)-W645</f>
        <v>1095.4940000000001</v>
      </c>
    </row>
    <row r="646" spans="1:24" ht="12.75" customHeight="1" x14ac:dyDescent="0.2">
      <c r="A646">
        <v>23568</v>
      </c>
      <c r="B646">
        <v>88104</v>
      </c>
      <c r="C646" t="s">
        <v>101</v>
      </c>
      <c r="D646">
        <v>1132</v>
      </c>
      <c r="E646" t="s">
        <v>175</v>
      </c>
      <c r="F646">
        <v>11</v>
      </c>
      <c r="G646" t="s">
        <v>1238</v>
      </c>
      <c r="H646" t="s">
        <v>28</v>
      </c>
      <c r="I646" t="s">
        <v>56</v>
      </c>
      <c r="J646">
        <v>76039</v>
      </c>
      <c r="K646" s="25">
        <v>42172</v>
      </c>
      <c r="L646" t="s">
        <v>44</v>
      </c>
      <c r="M646" t="s">
        <v>23</v>
      </c>
      <c r="N646" t="s">
        <v>125</v>
      </c>
      <c r="O646" s="25">
        <v>42168</v>
      </c>
      <c r="P646" t="s">
        <v>1239</v>
      </c>
      <c r="Q646" t="s">
        <v>72</v>
      </c>
      <c r="R646" t="s">
        <v>54</v>
      </c>
      <c r="S646" t="s">
        <v>1235</v>
      </c>
      <c r="T646">
        <v>30.98</v>
      </c>
      <c r="U646">
        <f>T646*F646</f>
        <v>340.78000000000003</v>
      </c>
      <c r="V646">
        <v>18.588000000000001</v>
      </c>
      <c r="W646">
        <v>6.5</v>
      </c>
      <c r="X646">
        <f>U646-(F646*V646)-W646</f>
        <v>129.81200000000001</v>
      </c>
    </row>
    <row r="647" spans="1:24" ht="12.75" customHeight="1" x14ac:dyDescent="0.2">
      <c r="A647">
        <v>26099</v>
      </c>
      <c r="B647">
        <v>88105</v>
      </c>
      <c r="C647" t="s">
        <v>101</v>
      </c>
      <c r="D647">
        <v>1133</v>
      </c>
      <c r="E647" t="s">
        <v>88</v>
      </c>
      <c r="F647">
        <v>5</v>
      </c>
      <c r="G647" t="s">
        <v>1240</v>
      </c>
      <c r="H647" t="s">
        <v>28</v>
      </c>
      <c r="I647" t="s">
        <v>56</v>
      </c>
      <c r="J647">
        <v>75234</v>
      </c>
      <c r="K647" s="25">
        <v>42032</v>
      </c>
      <c r="L647" t="s">
        <v>44</v>
      </c>
      <c r="M647" t="s">
        <v>35</v>
      </c>
      <c r="N647" t="s">
        <v>125</v>
      </c>
      <c r="O647" s="25">
        <v>42030</v>
      </c>
      <c r="P647" t="s">
        <v>1241</v>
      </c>
      <c r="Q647" t="s">
        <v>24</v>
      </c>
      <c r="R647" t="s">
        <v>54</v>
      </c>
      <c r="S647" t="s">
        <v>168</v>
      </c>
      <c r="T647">
        <v>4.9800000000000004</v>
      </c>
      <c r="U647">
        <f>T647*F647</f>
        <v>24.900000000000002</v>
      </c>
      <c r="V647">
        <v>2.4900000000000002</v>
      </c>
      <c r="W647">
        <v>6.07</v>
      </c>
      <c r="X647">
        <f>U647-(F647*V647)-W647</f>
        <v>6.3800000000000008</v>
      </c>
    </row>
    <row r="648" spans="1:24" ht="12.75" customHeight="1" x14ac:dyDescent="0.2">
      <c r="A648">
        <v>22119</v>
      </c>
      <c r="B648">
        <v>87940</v>
      </c>
      <c r="C648" t="s">
        <v>20</v>
      </c>
      <c r="D648">
        <v>1136</v>
      </c>
      <c r="E648" t="s">
        <v>80</v>
      </c>
      <c r="F648">
        <v>15</v>
      </c>
      <c r="G648" t="s">
        <v>1242</v>
      </c>
      <c r="H648" t="s">
        <v>28</v>
      </c>
      <c r="I648" t="s">
        <v>56</v>
      </c>
      <c r="J648">
        <v>60188</v>
      </c>
      <c r="K648" s="25">
        <v>42008</v>
      </c>
      <c r="L648" t="s">
        <v>34</v>
      </c>
      <c r="M648" t="s">
        <v>109</v>
      </c>
      <c r="N648" t="s">
        <v>173</v>
      </c>
      <c r="O648" s="25">
        <v>42006</v>
      </c>
      <c r="P648" t="s">
        <v>1244</v>
      </c>
      <c r="Q648" t="s">
        <v>72</v>
      </c>
      <c r="R648" t="s">
        <v>38</v>
      </c>
      <c r="S648" t="s">
        <v>1243</v>
      </c>
      <c r="T648">
        <v>270.97000000000003</v>
      </c>
      <c r="U648">
        <f>T648*F648</f>
        <v>4064.55</v>
      </c>
      <c r="V648">
        <v>162.58200000000002</v>
      </c>
      <c r="W648">
        <v>28.06</v>
      </c>
      <c r="X648">
        <f>U648-(F648*V648)-W648</f>
        <v>1597.7599999999998</v>
      </c>
    </row>
    <row r="649" spans="1:24" ht="12.75" customHeight="1" x14ac:dyDescent="0.2">
      <c r="A649">
        <v>19357</v>
      </c>
      <c r="B649">
        <v>86574</v>
      </c>
      <c r="C649" t="s">
        <v>51</v>
      </c>
      <c r="D649">
        <v>1138</v>
      </c>
      <c r="E649" t="s">
        <v>37</v>
      </c>
      <c r="F649">
        <v>1</v>
      </c>
      <c r="G649" t="s">
        <v>1245</v>
      </c>
      <c r="H649" t="s">
        <v>28</v>
      </c>
      <c r="I649" t="s">
        <v>56</v>
      </c>
      <c r="J649">
        <v>75056</v>
      </c>
      <c r="K649" s="25">
        <v>42054</v>
      </c>
      <c r="L649" t="s">
        <v>34</v>
      </c>
      <c r="M649" t="s">
        <v>35</v>
      </c>
      <c r="N649" t="s">
        <v>125</v>
      </c>
      <c r="O649" s="25">
        <v>42051</v>
      </c>
      <c r="P649" t="s">
        <v>1246</v>
      </c>
      <c r="Q649" t="s">
        <v>36</v>
      </c>
      <c r="R649" t="s">
        <v>38</v>
      </c>
      <c r="S649" t="s">
        <v>172</v>
      </c>
      <c r="T649">
        <v>160.97999999999999</v>
      </c>
      <c r="U649">
        <f>T649*F649</f>
        <v>160.97999999999999</v>
      </c>
      <c r="V649">
        <v>80.489999999999995</v>
      </c>
      <c r="W649">
        <v>30</v>
      </c>
      <c r="X649">
        <f>U649-(F649*V649)-W649</f>
        <v>50.489999999999995</v>
      </c>
    </row>
    <row r="650" spans="1:24" ht="12.75" customHeight="1" x14ac:dyDescent="0.2">
      <c r="A650">
        <v>25467</v>
      </c>
      <c r="B650">
        <v>86573</v>
      </c>
      <c r="C650" t="s">
        <v>51</v>
      </c>
      <c r="D650">
        <v>1142</v>
      </c>
      <c r="E650" t="s">
        <v>252</v>
      </c>
      <c r="F650">
        <v>7</v>
      </c>
      <c r="G650" t="s">
        <v>1247</v>
      </c>
      <c r="H650" t="s">
        <v>28</v>
      </c>
      <c r="I650" t="s">
        <v>56</v>
      </c>
      <c r="J650">
        <v>76706</v>
      </c>
      <c r="K650" s="25">
        <v>42010</v>
      </c>
      <c r="L650" t="s">
        <v>44</v>
      </c>
      <c r="M650" t="s">
        <v>35</v>
      </c>
      <c r="N650" t="s">
        <v>125</v>
      </c>
      <c r="O650" s="25">
        <v>42008</v>
      </c>
      <c r="P650" t="s">
        <v>1249</v>
      </c>
      <c r="Q650" t="s">
        <v>24</v>
      </c>
      <c r="R650" t="s">
        <v>54</v>
      </c>
      <c r="S650" t="s">
        <v>1248</v>
      </c>
      <c r="T650">
        <v>363.25</v>
      </c>
      <c r="U650">
        <f>T650*F650</f>
        <v>2542.75</v>
      </c>
      <c r="V650">
        <v>181.625</v>
      </c>
      <c r="W650">
        <v>19.989999999999998</v>
      </c>
      <c r="X650">
        <f>U650-(F650*V650)-W650</f>
        <v>1251.385</v>
      </c>
    </row>
    <row r="651" spans="1:24" ht="12.75" customHeight="1" x14ac:dyDescent="0.2">
      <c r="A651">
        <v>24539</v>
      </c>
      <c r="B651">
        <v>86575</v>
      </c>
      <c r="C651" t="s">
        <v>51</v>
      </c>
      <c r="D651">
        <v>1142</v>
      </c>
      <c r="E651" t="s">
        <v>88</v>
      </c>
      <c r="F651">
        <v>11</v>
      </c>
      <c r="G651" t="s">
        <v>1247</v>
      </c>
      <c r="H651" t="s">
        <v>28</v>
      </c>
      <c r="I651" t="s">
        <v>56</v>
      </c>
      <c r="J651">
        <v>76706</v>
      </c>
      <c r="K651" s="25">
        <v>42164</v>
      </c>
      <c r="L651" t="s">
        <v>44</v>
      </c>
      <c r="M651" t="s">
        <v>35</v>
      </c>
      <c r="N651" t="s">
        <v>125</v>
      </c>
      <c r="O651" s="25">
        <v>42161</v>
      </c>
      <c r="P651" t="s">
        <v>1249</v>
      </c>
      <c r="Q651" t="s">
        <v>24</v>
      </c>
      <c r="R651" t="s">
        <v>54</v>
      </c>
      <c r="S651" t="s">
        <v>218</v>
      </c>
      <c r="T651">
        <v>18.97</v>
      </c>
      <c r="U651">
        <f>T651*F651</f>
        <v>208.67</v>
      </c>
      <c r="V651">
        <v>9.4849999999999994</v>
      </c>
      <c r="W651">
        <v>9.5399999999999991</v>
      </c>
      <c r="X651">
        <f>U651-(F651*V651)-W651</f>
        <v>94.794999999999987</v>
      </c>
    </row>
    <row r="652" spans="1:24" ht="12.75" customHeight="1" x14ac:dyDescent="0.2">
      <c r="A652">
        <v>25179</v>
      </c>
      <c r="B652">
        <v>91344</v>
      </c>
      <c r="C652" t="s">
        <v>101</v>
      </c>
      <c r="D652">
        <v>1151</v>
      </c>
      <c r="E652" t="s">
        <v>45</v>
      </c>
      <c r="F652">
        <v>1</v>
      </c>
      <c r="G652" t="s">
        <v>1250</v>
      </c>
      <c r="H652" t="s">
        <v>28</v>
      </c>
      <c r="I652" t="s">
        <v>48</v>
      </c>
      <c r="J652">
        <v>1075</v>
      </c>
      <c r="K652" s="25">
        <v>42164</v>
      </c>
      <c r="L652" t="s">
        <v>44</v>
      </c>
      <c r="M652" t="s">
        <v>23</v>
      </c>
      <c r="N652" t="s">
        <v>188</v>
      </c>
      <c r="O652" s="25">
        <v>42164</v>
      </c>
      <c r="P652" t="s">
        <v>1251</v>
      </c>
      <c r="Q652" t="s">
        <v>36</v>
      </c>
      <c r="R652" t="s">
        <v>26</v>
      </c>
      <c r="S652" t="s">
        <v>439</v>
      </c>
      <c r="T652">
        <v>7.59</v>
      </c>
      <c r="U652">
        <f>T652*F652</f>
        <v>7.59</v>
      </c>
      <c r="V652">
        <v>3.7949999999999999</v>
      </c>
      <c r="W652">
        <v>4</v>
      </c>
      <c r="X652">
        <f>U652-(F652*V652)-W652</f>
        <v>-0.20500000000000007</v>
      </c>
    </row>
    <row r="653" spans="1:24" ht="12.75" customHeight="1" x14ac:dyDescent="0.2">
      <c r="A653">
        <v>24224</v>
      </c>
      <c r="B653">
        <v>90853</v>
      </c>
      <c r="C653" t="s">
        <v>42</v>
      </c>
      <c r="D653">
        <v>1155</v>
      </c>
      <c r="E653" t="s">
        <v>88</v>
      </c>
      <c r="F653">
        <v>4</v>
      </c>
      <c r="G653" t="s">
        <v>1252</v>
      </c>
      <c r="H653" t="s">
        <v>28</v>
      </c>
      <c r="I653" t="s">
        <v>29</v>
      </c>
      <c r="J653">
        <v>90640</v>
      </c>
      <c r="K653" s="25">
        <v>42008</v>
      </c>
      <c r="L653" t="s">
        <v>22</v>
      </c>
      <c r="M653" t="s">
        <v>109</v>
      </c>
      <c r="N653" t="s">
        <v>40</v>
      </c>
      <c r="O653" s="25">
        <v>42006</v>
      </c>
      <c r="P653" t="s">
        <v>1254</v>
      </c>
      <c r="Q653" t="s">
        <v>24</v>
      </c>
      <c r="R653" t="s">
        <v>26</v>
      </c>
      <c r="S653" t="s">
        <v>1253</v>
      </c>
      <c r="T653">
        <v>9.11</v>
      </c>
      <c r="U653">
        <f>T653*F653</f>
        <v>36.44</v>
      </c>
      <c r="V653">
        <v>4.5549999999999997</v>
      </c>
      <c r="W653">
        <v>2.15</v>
      </c>
      <c r="X653">
        <f>U653-(F653*V653)-W653</f>
        <v>16.07</v>
      </c>
    </row>
    <row r="654" spans="1:24" ht="12.75" customHeight="1" x14ac:dyDescent="0.2">
      <c r="A654">
        <v>24225</v>
      </c>
      <c r="B654">
        <v>90853</v>
      </c>
      <c r="C654" t="s">
        <v>42</v>
      </c>
      <c r="D654">
        <v>1155</v>
      </c>
      <c r="E654" t="s">
        <v>88</v>
      </c>
      <c r="F654">
        <v>11</v>
      </c>
      <c r="G654" t="s">
        <v>1252</v>
      </c>
      <c r="H654" t="s">
        <v>28</v>
      </c>
      <c r="I654" t="s">
        <v>29</v>
      </c>
      <c r="J654">
        <v>90640</v>
      </c>
      <c r="K654" s="25">
        <v>42006</v>
      </c>
      <c r="L654" t="s">
        <v>44</v>
      </c>
      <c r="M654" t="s">
        <v>109</v>
      </c>
      <c r="N654" t="s">
        <v>40</v>
      </c>
      <c r="O654" s="25">
        <v>42006</v>
      </c>
      <c r="P654" t="s">
        <v>1254</v>
      </c>
      <c r="Q654" t="s">
        <v>24</v>
      </c>
      <c r="R654" t="s">
        <v>26</v>
      </c>
      <c r="S654" t="s">
        <v>654</v>
      </c>
      <c r="T654">
        <v>15.04</v>
      </c>
      <c r="U654">
        <f>T654*F654</f>
        <v>165.44</v>
      </c>
      <c r="V654">
        <v>7.52</v>
      </c>
      <c r="W654">
        <v>1.97</v>
      </c>
      <c r="X654">
        <f>U654-(F654*V654)-W654</f>
        <v>80.75</v>
      </c>
    </row>
    <row r="655" spans="1:24" ht="12.75" customHeight="1" x14ac:dyDescent="0.2">
      <c r="A655">
        <v>20212</v>
      </c>
      <c r="B655">
        <v>90855</v>
      </c>
      <c r="C655" t="s">
        <v>20</v>
      </c>
      <c r="D655">
        <v>1156</v>
      </c>
      <c r="E655" t="s">
        <v>73</v>
      </c>
      <c r="F655">
        <v>7</v>
      </c>
      <c r="G655" t="s">
        <v>1255</v>
      </c>
      <c r="H655" t="s">
        <v>28</v>
      </c>
      <c r="I655" t="s">
        <v>48</v>
      </c>
      <c r="J655">
        <v>1876</v>
      </c>
      <c r="K655" s="25">
        <v>42050</v>
      </c>
      <c r="L655" t="s">
        <v>44</v>
      </c>
      <c r="M655" t="s">
        <v>109</v>
      </c>
      <c r="N655" t="s">
        <v>188</v>
      </c>
      <c r="O655" s="25">
        <v>42049</v>
      </c>
      <c r="P655" t="s">
        <v>1256</v>
      </c>
      <c r="Q655" t="s">
        <v>72</v>
      </c>
      <c r="R655" t="s">
        <v>54</v>
      </c>
      <c r="S655" t="s">
        <v>163</v>
      </c>
      <c r="T655">
        <v>175.99</v>
      </c>
      <c r="U655">
        <f>T655*F655</f>
        <v>1231.93</v>
      </c>
      <c r="V655">
        <v>105.59400000000001</v>
      </c>
      <c r="W655">
        <v>8.99</v>
      </c>
      <c r="X655">
        <f>U655-(F655*V655)-W655</f>
        <v>483.78200000000004</v>
      </c>
    </row>
    <row r="656" spans="1:24" ht="12.75" customHeight="1" x14ac:dyDescent="0.2">
      <c r="A656">
        <v>20897</v>
      </c>
      <c r="B656">
        <v>90854</v>
      </c>
      <c r="C656" t="s">
        <v>20</v>
      </c>
      <c r="D656">
        <v>1159</v>
      </c>
      <c r="E656" t="s">
        <v>186</v>
      </c>
      <c r="F656">
        <v>1</v>
      </c>
      <c r="G656" t="s">
        <v>1257</v>
      </c>
      <c r="H656" t="s">
        <v>28</v>
      </c>
      <c r="I656" t="s">
        <v>48</v>
      </c>
      <c r="J656">
        <v>7086</v>
      </c>
      <c r="K656" s="25">
        <v>42145</v>
      </c>
      <c r="L656" t="s">
        <v>34</v>
      </c>
      <c r="M656" t="s">
        <v>109</v>
      </c>
      <c r="N656" t="s">
        <v>49</v>
      </c>
      <c r="O656" s="25">
        <v>42144</v>
      </c>
      <c r="P656" t="s">
        <v>1258</v>
      </c>
      <c r="Q656" t="s">
        <v>36</v>
      </c>
      <c r="R656" t="s">
        <v>116</v>
      </c>
      <c r="S656" t="s">
        <v>255</v>
      </c>
      <c r="T656">
        <v>100.98</v>
      </c>
      <c r="U656">
        <f>T656*F656</f>
        <v>100.98</v>
      </c>
      <c r="V656">
        <v>50.49</v>
      </c>
      <c r="W656">
        <v>35.840000000000003</v>
      </c>
      <c r="X656">
        <f>U656-(F656*V656)-W656</f>
        <v>14.649999999999999</v>
      </c>
    </row>
    <row r="657" spans="1:24" ht="12.75" customHeight="1" x14ac:dyDescent="0.2">
      <c r="A657">
        <v>18860</v>
      </c>
      <c r="B657">
        <v>87520</v>
      </c>
      <c r="C657" t="s">
        <v>32</v>
      </c>
      <c r="D657">
        <v>1170</v>
      </c>
      <c r="E657" t="s">
        <v>64</v>
      </c>
      <c r="F657">
        <v>19</v>
      </c>
      <c r="G657" t="s">
        <v>1259</v>
      </c>
      <c r="H657" t="s">
        <v>28</v>
      </c>
      <c r="I657" t="s">
        <v>48</v>
      </c>
      <c r="J657">
        <v>19711</v>
      </c>
      <c r="K657" s="25">
        <v>42158</v>
      </c>
      <c r="L657" t="s">
        <v>44</v>
      </c>
      <c r="M657" t="s">
        <v>109</v>
      </c>
      <c r="N657" t="s">
        <v>1144</v>
      </c>
      <c r="O657" s="25">
        <v>42157</v>
      </c>
      <c r="P657" t="s">
        <v>396</v>
      </c>
      <c r="Q657" t="s">
        <v>24</v>
      </c>
      <c r="R657" t="s">
        <v>54</v>
      </c>
      <c r="S657" t="s">
        <v>1260</v>
      </c>
      <c r="T657">
        <v>9.7799999999999994</v>
      </c>
      <c r="U657">
        <f>T657*F657</f>
        <v>185.82</v>
      </c>
      <c r="V657">
        <v>4.8899999999999997</v>
      </c>
      <c r="W657">
        <v>1.39</v>
      </c>
      <c r="X657">
        <f>U657-(F657*V657)-W657</f>
        <v>91.52</v>
      </c>
    </row>
    <row r="658" spans="1:24" ht="12.75" customHeight="1" x14ac:dyDescent="0.2">
      <c r="A658">
        <v>18861</v>
      </c>
      <c r="B658">
        <v>87520</v>
      </c>
      <c r="C658" t="s">
        <v>32</v>
      </c>
      <c r="D658">
        <v>1170</v>
      </c>
      <c r="E658" t="s">
        <v>73</v>
      </c>
      <c r="F658">
        <v>6</v>
      </c>
      <c r="G658" t="s">
        <v>1259</v>
      </c>
      <c r="H658" t="s">
        <v>28</v>
      </c>
      <c r="I658" t="s">
        <v>48</v>
      </c>
      <c r="J658">
        <v>19711</v>
      </c>
      <c r="K658" s="25">
        <v>42159</v>
      </c>
      <c r="L658" t="s">
        <v>44</v>
      </c>
      <c r="M658" t="s">
        <v>109</v>
      </c>
      <c r="N658" t="s">
        <v>1144</v>
      </c>
      <c r="O658" s="25">
        <v>42157</v>
      </c>
      <c r="P658" t="s">
        <v>396</v>
      </c>
      <c r="Q658" t="s">
        <v>72</v>
      </c>
      <c r="R658" t="s">
        <v>54</v>
      </c>
      <c r="S658" t="s">
        <v>1261</v>
      </c>
      <c r="T658">
        <v>200.99</v>
      </c>
      <c r="U658">
        <f>T658*F658</f>
        <v>1205.94</v>
      </c>
      <c r="V658">
        <v>120.59399999999999</v>
      </c>
      <c r="W658">
        <v>8.08</v>
      </c>
      <c r="X658">
        <f>U658-(F658*V658)-W658</f>
        <v>474.29600000000011</v>
      </c>
    </row>
    <row r="659" spans="1:24" ht="12.75" customHeight="1" x14ac:dyDescent="0.2">
      <c r="A659">
        <v>19182</v>
      </c>
      <c r="B659">
        <v>89787</v>
      </c>
      <c r="C659" t="s">
        <v>20</v>
      </c>
      <c r="D659">
        <v>1178</v>
      </c>
      <c r="E659" t="s">
        <v>252</v>
      </c>
      <c r="F659">
        <v>2</v>
      </c>
      <c r="G659" t="s">
        <v>1262</v>
      </c>
      <c r="H659" t="s">
        <v>28</v>
      </c>
      <c r="I659" t="s">
        <v>131</v>
      </c>
      <c r="J659">
        <v>32701</v>
      </c>
      <c r="K659" s="25">
        <v>42105</v>
      </c>
      <c r="L659" t="s">
        <v>44</v>
      </c>
      <c r="M659" t="s">
        <v>109</v>
      </c>
      <c r="N659" t="s">
        <v>357</v>
      </c>
      <c r="O659" s="25">
        <v>42103</v>
      </c>
      <c r="P659" t="s">
        <v>1263</v>
      </c>
      <c r="Q659" t="s">
        <v>24</v>
      </c>
      <c r="R659" t="s">
        <v>231</v>
      </c>
      <c r="S659" t="s">
        <v>675</v>
      </c>
      <c r="T659">
        <v>4.4800000000000004</v>
      </c>
      <c r="U659">
        <f>T659*F659</f>
        <v>8.9600000000000009</v>
      </c>
      <c r="V659">
        <v>2.2400000000000002</v>
      </c>
      <c r="W659">
        <v>49</v>
      </c>
      <c r="X659">
        <f>U659-(F659*V659)-W659</f>
        <v>-44.519999999999996</v>
      </c>
    </row>
    <row r="660" spans="1:24" ht="12.75" customHeight="1" x14ac:dyDescent="0.2">
      <c r="A660">
        <v>19183</v>
      </c>
      <c r="B660">
        <v>89787</v>
      </c>
      <c r="C660" t="s">
        <v>20</v>
      </c>
      <c r="D660">
        <v>1178</v>
      </c>
      <c r="E660" t="s">
        <v>37</v>
      </c>
      <c r="F660">
        <v>10</v>
      </c>
      <c r="G660" t="s">
        <v>1262</v>
      </c>
      <c r="H660" t="s">
        <v>28</v>
      </c>
      <c r="I660" t="s">
        <v>131</v>
      </c>
      <c r="J660">
        <v>32701</v>
      </c>
      <c r="K660" s="25">
        <v>42105</v>
      </c>
      <c r="L660" t="s">
        <v>34</v>
      </c>
      <c r="M660" t="s">
        <v>109</v>
      </c>
      <c r="N660" t="s">
        <v>357</v>
      </c>
      <c r="O660" s="25">
        <v>42103</v>
      </c>
      <c r="P660" t="s">
        <v>1263</v>
      </c>
      <c r="Q660" t="s">
        <v>36</v>
      </c>
      <c r="R660" t="s">
        <v>38</v>
      </c>
      <c r="S660" t="s">
        <v>1264</v>
      </c>
      <c r="T660">
        <v>350.99</v>
      </c>
      <c r="U660">
        <f>T660*F660</f>
        <v>3509.9</v>
      </c>
      <c r="V660">
        <v>175.495</v>
      </c>
      <c r="W660">
        <v>39</v>
      </c>
      <c r="X660">
        <f>U660-(F660*V660)-W660</f>
        <v>1715.95</v>
      </c>
    </row>
    <row r="661" spans="1:24" ht="12.75" customHeight="1" x14ac:dyDescent="0.2">
      <c r="A661">
        <v>19184</v>
      </c>
      <c r="B661">
        <v>89787</v>
      </c>
      <c r="C661" t="s">
        <v>20</v>
      </c>
      <c r="D661">
        <v>1178</v>
      </c>
      <c r="E661" t="s">
        <v>175</v>
      </c>
      <c r="F661">
        <v>7</v>
      </c>
      <c r="G661" t="s">
        <v>1262</v>
      </c>
      <c r="H661" t="s">
        <v>28</v>
      </c>
      <c r="I661" t="s">
        <v>131</v>
      </c>
      <c r="J661">
        <v>32701</v>
      </c>
      <c r="K661" s="25">
        <v>42105</v>
      </c>
      <c r="L661" t="s">
        <v>22</v>
      </c>
      <c r="M661" t="s">
        <v>109</v>
      </c>
      <c r="N661" t="s">
        <v>357</v>
      </c>
      <c r="O661" s="25">
        <v>42103</v>
      </c>
      <c r="P661" t="s">
        <v>1263</v>
      </c>
      <c r="Q661" t="s">
        <v>72</v>
      </c>
      <c r="R661" t="s">
        <v>54</v>
      </c>
      <c r="S661" t="s">
        <v>1265</v>
      </c>
      <c r="T661">
        <v>40.98</v>
      </c>
      <c r="U661">
        <f>T661*F661</f>
        <v>286.85999999999996</v>
      </c>
      <c r="V661">
        <v>24.587999999999997</v>
      </c>
      <c r="W661">
        <v>6.5</v>
      </c>
      <c r="X661">
        <f>U661-(F661*V661)-W661</f>
        <v>108.24399999999997</v>
      </c>
    </row>
    <row r="662" spans="1:24" ht="12.75" customHeight="1" x14ac:dyDescent="0.2">
      <c r="A662">
        <v>19185</v>
      </c>
      <c r="B662">
        <v>89787</v>
      </c>
      <c r="C662" t="s">
        <v>20</v>
      </c>
      <c r="D662">
        <v>1178</v>
      </c>
      <c r="E662" t="s">
        <v>147</v>
      </c>
      <c r="F662">
        <v>7</v>
      </c>
      <c r="G662" t="s">
        <v>1262</v>
      </c>
      <c r="H662" t="s">
        <v>28</v>
      </c>
      <c r="I662" t="s">
        <v>131</v>
      </c>
      <c r="J662">
        <v>32701</v>
      </c>
      <c r="K662" s="25">
        <v>42104</v>
      </c>
      <c r="L662" t="s">
        <v>34</v>
      </c>
      <c r="M662" t="s">
        <v>109</v>
      </c>
      <c r="N662" t="s">
        <v>357</v>
      </c>
      <c r="O662" s="25">
        <v>42103</v>
      </c>
      <c r="P662" t="s">
        <v>1263</v>
      </c>
      <c r="Q662" t="s">
        <v>36</v>
      </c>
      <c r="R662" t="s">
        <v>38</v>
      </c>
      <c r="S662" t="s">
        <v>984</v>
      </c>
      <c r="T662">
        <v>349.45</v>
      </c>
      <c r="U662">
        <f>T662*F662</f>
        <v>2446.15</v>
      </c>
      <c r="V662">
        <v>174.72499999999999</v>
      </c>
      <c r="W662">
        <v>60</v>
      </c>
      <c r="X662">
        <f>U662-(F662*V662)-W662</f>
        <v>1163.075</v>
      </c>
    </row>
    <row r="663" spans="1:24" ht="12.75" customHeight="1" x14ac:dyDescent="0.2">
      <c r="A663">
        <v>19484</v>
      </c>
      <c r="B663">
        <v>86913</v>
      </c>
      <c r="C663" t="s">
        <v>20</v>
      </c>
      <c r="D663">
        <v>1182</v>
      </c>
      <c r="E663" t="s">
        <v>129</v>
      </c>
      <c r="F663">
        <v>15</v>
      </c>
      <c r="G663" t="s">
        <v>1266</v>
      </c>
      <c r="H663" t="s">
        <v>28</v>
      </c>
      <c r="I663" t="s">
        <v>29</v>
      </c>
      <c r="J663">
        <v>84660</v>
      </c>
      <c r="K663" s="25">
        <v>42147</v>
      </c>
      <c r="L663" t="s">
        <v>44</v>
      </c>
      <c r="M663" t="s">
        <v>35</v>
      </c>
      <c r="N663" t="s">
        <v>207</v>
      </c>
      <c r="O663" s="25">
        <v>42147</v>
      </c>
      <c r="P663" t="s">
        <v>1267</v>
      </c>
      <c r="Q663" t="s">
        <v>24</v>
      </c>
      <c r="R663" t="s">
        <v>54</v>
      </c>
      <c r="S663" t="s">
        <v>1133</v>
      </c>
      <c r="T663">
        <v>2.61</v>
      </c>
      <c r="U663">
        <f>T663*F663</f>
        <v>39.15</v>
      </c>
      <c r="V663">
        <v>1.3049999999999999</v>
      </c>
      <c r="W663">
        <v>0.5</v>
      </c>
      <c r="X663">
        <f>U663-(F663*V663)-W663</f>
        <v>19.074999999999999</v>
      </c>
    </row>
    <row r="664" spans="1:24" ht="12.75" customHeight="1" x14ac:dyDescent="0.2">
      <c r="A664">
        <v>21522</v>
      </c>
      <c r="B664">
        <v>86914</v>
      </c>
      <c r="C664" t="s">
        <v>32</v>
      </c>
      <c r="D664">
        <v>1183</v>
      </c>
      <c r="E664" t="s">
        <v>73</v>
      </c>
      <c r="F664">
        <v>9</v>
      </c>
      <c r="G664" t="s">
        <v>1268</v>
      </c>
      <c r="H664" t="s">
        <v>28</v>
      </c>
      <c r="I664" t="s">
        <v>29</v>
      </c>
      <c r="J664">
        <v>84663</v>
      </c>
      <c r="K664" s="25">
        <v>42184</v>
      </c>
      <c r="L664" t="s">
        <v>44</v>
      </c>
      <c r="M664" t="s">
        <v>35</v>
      </c>
      <c r="N664" t="s">
        <v>207</v>
      </c>
      <c r="O664" s="25">
        <v>42184</v>
      </c>
      <c r="P664" t="s">
        <v>1270</v>
      </c>
      <c r="Q664" t="s">
        <v>72</v>
      </c>
      <c r="R664" t="s">
        <v>46</v>
      </c>
      <c r="S664" t="s">
        <v>1269</v>
      </c>
      <c r="T664">
        <v>35.99</v>
      </c>
      <c r="U664">
        <f>T664*F664</f>
        <v>323.91000000000003</v>
      </c>
      <c r="V664">
        <v>21.594000000000001</v>
      </c>
      <c r="W664">
        <v>3.3</v>
      </c>
      <c r="X664">
        <f>U664-(F664*V664)-W664</f>
        <v>126.26400000000002</v>
      </c>
    </row>
    <row r="665" spans="1:24" ht="12.75" customHeight="1" x14ac:dyDescent="0.2">
      <c r="A665">
        <v>22190</v>
      </c>
      <c r="B665">
        <v>85938</v>
      </c>
      <c r="C665" t="s">
        <v>51</v>
      </c>
      <c r="D665">
        <v>1185</v>
      </c>
      <c r="E665" t="s">
        <v>80</v>
      </c>
      <c r="F665">
        <v>3</v>
      </c>
      <c r="G665" t="s">
        <v>1271</v>
      </c>
      <c r="H665" t="s">
        <v>28</v>
      </c>
      <c r="I665" t="s">
        <v>131</v>
      </c>
      <c r="J665">
        <v>35756</v>
      </c>
      <c r="K665" s="25">
        <v>42085</v>
      </c>
      <c r="L665" t="s">
        <v>44</v>
      </c>
      <c r="M665" t="s">
        <v>109</v>
      </c>
      <c r="N665" t="s">
        <v>1273</v>
      </c>
      <c r="O665" s="25">
        <v>42084</v>
      </c>
      <c r="P665" t="s">
        <v>1274</v>
      </c>
      <c r="Q665" t="s">
        <v>72</v>
      </c>
      <c r="R665" t="s">
        <v>231</v>
      </c>
      <c r="S665" t="s">
        <v>1272</v>
      </c>
      <c r="T665">
        <v>6783.02</v>
      </c>
      <c r="U665">
        <f>T665*F665</f>
        <v>20349.060000000001</v>
      </c>
      <c r="V665">
        <v>4069.8119999999999</v>
      </c>
      <c r="W665">
        <v>24.49</v>
      </c>
      <c r="X665">
        <f>U665-(F665*V665)-W665</f>
        <v>8115.1340000000018</v>
      </c>
    </row>
    <row r="666" spans="1:24" ht="12.75" customHeight="1" x14ac:dyDescent="0.2">
      <c r="A666">
        <v>20764</v>
      </c>
      <c r="B666">
        <v>85940</v>
      </c>
      <c r="C666" t="s">
        <v>32</v>
      </c>
      <c r="D666">
        <v>1185</v>
      </c>
      <c r="E666" t="s">
        <v>252</v>
      </c>
      <c r="F666">
        <v>8</v>
      </c>
      <c r="G666" t="s">
        <v>1271</v>
      </c>
      <c r="H666" t="s">
        <v>28</v>
      </c>
      <c r="I666" t="s">
        <v>131</v>
      </c>
      <c r="J666">
        <v>35756</v>
      </c>
      <c r="K666" s="25">
        <v>42107</v>
      </c>
      <c r="L666" t="s">
        <v>44</v>
      </c>
      <c r="M666" t="s">
        <v>109</v>
      </c>
      <c r="N666" t="s">
        <v>1273</v>
      </c>
      <c r="O666" s="25">
        <v>42104</v>
      </c>
      <c r="P666" t="s">
        <v>1274</v>
      </c>
      <c r="Q666" t="s">
        <v>24</v>
      </c>
      <c r="R666" t="s">
        <v>81</v>
      </c>
      <c r="S666" t="s">
        <v>1275</v>
      </c>
      <c r="T666">
        <v>11.7</v>
      </c>
      <c r="U666">
        <f>T666*F666</f>
        <v>93.6</v>
      </c>
      <c r="V666">
        <v>5.85</v>
      </c>
      <c r="W666">
        <v>6.96</v>
      </c>
      <c r="X666">
        <f>U666-(F666*V666)-W666</f>
        <v>39.839999999999996</v>
      </c>
    </row>
    <row r="667" spans="1:24" ht="12.75" customHeight="1" x14ac:dyDescent="0.2">
      <c r="A667">
        <v>24358</v>
      </c>
      <c r="B667">
        <v>85939</v>
      </c>
      <c r="C667" t="s">
        <v>42</v>
      </c>
      <c r="D667">
        <v>1186</v>
      </c>
      <c r="E667" t="s">
        <v>80</v>
      </c>
      <c r="F667">
        <v>10</v>
      </c>
      <c r="G667" t="s">
        <v>1276</v>
      </c>
      <c r="H667" t="s">
        <v>28</v>
      </c>
      <c r="I667" t="s">
        <v>29</v>
      </c>
      <c r="J667">
        <v>92646</v>
      </c>
      <c r="K667" s="25">
        <v>42104</v>
      </c>
      <c r="L667" t="s">
        <v>34</v>
      </c>
      <c r="M667" t="s">
        <v>109</v>
      </c>
      <c r="N667" t="s">
        <v>40</v>
      </c>
      <c r="O667" s="25">
        <v>42103</v>
      </c>
      <c r="P667" t="s">
        <v>1278</v>
      </c>
      <c r="Q667" t="s">
        <v>72</v>
      </c>
      <c r="R667" t="s">
        <v>116</v>
      </c>
      <c r="S667" t="s">
        <v>1277</v>
      </c>
      <c r="T667">
        <v>400.97</v>
      </c>
      <c r="U667">
        <f>T667*F667</f>
        <v>4009.7000000000003</v>
      </c>
      <c r="V667">
        <v>240.58199999999999</v>
      </c>
      <c r="W667">
        <v>48.26</v>
      </c>
      <c r="X667">
        <f>U667-(F667*V667)-W667</f>
        <v>1555.6200000000006</v>
      </c>
    </row>
    <row r="668" spans="1:24" ht="12.75" customHeight="1" x14ac:dyDescent="0.2">
      <c r="A668">
        <v>18829</v>
      </c>
      <c r="B668">
        <v>87584</v>
      </c>
      <c r="C668" t="s">
        <v>101</v>
      </c>
      <c r="D668">
        <v>1189</v>
      </c>
      <c r="E668" t="s">
        <v>252</v>
      </c>
      <c r="F668">
        <v>14</v>
      </c>
      <c r="G668" t="s">
        <v>1279</v>
      </c>
      <c r="H668" t="s">
        <v>28</v>
      </c>
      <c r="I668" t="s">
        <v>29</v>
      </c>
      <c r="J668">
        <v>92646</v>
      </c>
      <c r="K668" s="25">
        <v>42177</v>
      </c>
      <c r="L668" t="s">
        <v>44</v>
      </c>
      <c r="M668" t="s">
        <v>109</v>
      </c>
      <c r="N668" t="s">
        <v>40</v>
      </c>
      <c r="O668" s="25">
        <v>42172</v>
      </c>
      <c r="P668" t="s">
        <v>1278</v>
      </c>
      <c r="Q668" t="s">
        <v>24</v>
      </c>
      <c r="R668" t="s">
        <v>54</v>
      </c>
      <c r="S668" t="s">
        <v>253</v>
      </c>
      <c r="T668">
        <v>10.89</v>
      </c>
      <c r="U668">
        <f>T668*F668</f>
        <v>152.46</v>
      </c>
      <c r="V668">
        <v>5.4450000000000003</v>
      </c>
      <c r="W668">
        <v>4.5</v>
      </c>
      <c r="X668">
        <f>U668-(F668*V668)-W668</f>
        <v>71.73</v>
      </c>
    </row>
    <row r="669" spans="1:24" ht="12.75" customHeight="1" x14ac:dyDescent="0.2">
      <c r="A669">
        <v>18830</v>
      </c>
      <c r="B669">
        <v>87584</v>
      </c>
      <c r="C669" t="s">
        <v>101</v>
      </c>
      <c r="D669">
        <v>1189</v>
      </c>
      <c r="E669" t="s">
        <v>45</v>
      </c>
      <c r="F669">
        <v>16</v>
      </c>
      <c r="G669" t="s">
        <v>1279</v>
      </c>
      <c r="H669" t="s">
        <v>28</v>
      </c>
      <c r="I669" t="s">
        <v>29</v>
      </c>
      <c r="J669">
        <v>92646</v>
      </c>
      <c r="K669" s="25">
        <v>42177</v>
      </c>
      <c r="L669" t="s">
        <v>44</v>
      </c>
      <c r="M669" t="s">
        <v>109</v>
      </c>
      <c r="N669" t="s">
        <v>40</v>
      </c>
      <c r="O669" s="25">
        <v>42172</v>
      </c>
      <c r="P669" t="s">
        <v>1278</v>
      </c>
      <c r="Q669" t="s">
        <v>36</v>
      </c>
      <c r="R669" t="s">
        <v>54</v>
      </c>
      <c r="S669" t="s">
        <v>846</v>
      </c>
      <c r="T669">
        <v>10.64</v>
      </c>
      <c r="U669">
        <f>T669*F669</f>
        <v>170.24</v>
      </c>
      <c r="V669">
        <v>5.32</v>
      </c>
      <c r="W669">
        <v>5.16</v>
      </c>
      <c r="X669">
        <f>U669-(F669*V669)-W669</f>
        <v>79.960000000000008</v>
      </c>
    </row>
    <row r="670" spans="1:24" ht="12.75" customHeight="1" x14ac:dyDescent="0.2">
      <c r="A670">
        <v>18831</v>
      </c>
      <c r="B670">
        <v>87584</v>
      </c>
      <c r="C670" t="s">
        <v>101</v>
      </c>
      <c r="D670">
        <v>1189</v>
      </c>
      <c r="E670" t="s">
        <v>45</v>
      </c>
      <c r="F670">
        <v>4</v>
      </c>
      <c r="G670" t="s">
        <v>1279</v>
      </c>
      <c r="H670" t="s">
        <v>28</v>
      </c>
      <c r="I670" t="s">
        <v>29</v>
      </c>
      <c r="J670">
        <v>92646</v>
      </c>
      <c r="K670" s="25">
        <v>42174</v>
      </c>
      <c r="L670" t="s">
        <v>44</v>
      </c>
      <c r="M670" t="s">
        <v>109</v>
      </c>
      <c r="N670" t="s">
        <v>40</v>
      </c>
      <c r="O670" s="25">
        <v>42172</v>
      </c>
      <c r="P670" t="s">
        <v>1278</v>
      </c>
      <c r="Q670" t="s">
        <v>36</v>
      </c>
      <c r="R670" t="s">
        <v>54</v>
      </c>
      <c r="S670" t="s">
        <v>1280</v>
      </c>
      <c r="T670">
        <v>7.96</v>
      </c>
      <c r="U670">
        <f>T670*F670</f>
        <v>31.84</v>
      </c>
      <c r="V670">
        <v>3.98</v>
      </c>
      <c r="W670">
        <v>4.95</v>
      </c>
      <c r="X670">
        <f>U670-(F670*V670)-W670</f>
        <v>10.969999999999999</v>
      </c>
    </row>
    <row r="671" spans="1:24" ht="12.75" customHeight="1" x14ac:dyDescent="0.2">
      <c r="A671">
        <v>19553</v>
      </c>
      <c r="B671">
        <v>87587</v>
      </c>
      <c r="C671" t="s">
        <v>101</v>
      </c>
      <c r="D671">
        <v>1191</v>
      </c>
      <c r="E671" t="s">
        <v>104</v>
      </c>
      <c r="F671">
        <v>3</v>
      </c>
      <c r="G671" t="s">
        <v>1281</v>
      </c>
      <c r="H671" t="s">
        <v>28</v>
      </c>
      <c r="I671" t="s">
        <v>48</v>
      </c>
      <c r="J671">
        <v>6050</v>
      </c>
      <c r="K671" s="25">
        <v>42186</v>
      </c>
      <c r="L671" t="s">
        <v>44</v>
      </c>
      <c r="M671" t="s">
        <v>53</v>
      </c>
      <c r="N671" t="s">
        <v>223</v>
      </c>
      <c r="O671" s="25">
        <v>42183</v>
      </c>
      <c r="P671" t="s">
        <v>1282</v>
      </c>
      <c r="Q671" t="s">
        <v>24</v>
      </c>
      <c r="R671" t="s">
        <v>54</v>
      </c>
      <c r="S671" t="s">
        <v>327</v>
      </c>
      <c r="T671">
        <v>28.53</v>
      </c>
      <c r="U671">
        <f>T671*F671</f>
        <v>85.59</v>
      </c>
      <c r="V671">
        <v>14.265000000000001</v>
      </c>
      <c r="W671">
        <v>1.49</v>
      </c>
      <c r="X671">
        <f>U671-(F671*V671)-W671</f>
        <v>41.305</v>
      </c>
    </row>
    <row r="672" spans="1:24" ht="12.75" customHeight="1" x14ac:dyDescent="0.2">
      <c r="A672">
        <v>830</v>
      </c>
      <c r="B672">
        <v>5984</v>
      </c>
      <c r="C672" t="s">
        <v>101</v>
      </c>
      <c r="D672">
        <v>1193</v>
      </c>
      <c r="E672" t="s">
        <v>45</v>
      </c>
      <c r="F672">
        <v>63</v>
      </c>
      <c r="G672" t="s">
        <v>1283</v>
      </c>
      <c r="H672" t="s">
        <v>28</v>
      </c>
      <c r="I672" t="s">
        <v>48</v>
      </c>
      <c r="J672">
        <v>20016</v>
      </c>
      <c r="K672" s="25">
        <v>42177</v>
      </c>
      <c r="L672" t="s">
        <v>44</v>
      </c>
      <c r="M672" t="s">
        <v>109</v>
      </c>
      <c r="N672" t="s">
        <v>1003</v>
      </c>
      <c r="O672" s="25">
        <v>42172</v>
      </c>
      <c r="P672" t="s">
        <v>30</v>
      </c>
      <c r="Q672" t="s">
        <v>36</v>
      </c>
      <c r="R672" t="s">
        <v>54</v>
      </c>
      <c r="S672" t="s">
        <v>846</v>
      </c>
      <c r="T672">
        <v>10.64</v>
      </c>
      <c r="U672">
        <f>T672*F672</f>
        <v>670.32</v>
      </c>
      <c r="V672">
        <v>5.32</v>
      </c>
      <c r="W672">
        <v>5.16</v>
      </c>
      <c r="X672">
        <f>U672-(F672*V672)-W672</f>
        <v>330</v>
      </c>
    </row>
    <row r="673" spans="1:24" ht="12.75" customHeight="1" x14ac:dyDescent="0.2">
      <c r="A673">
        <v>831</v>
      </c>
      <c r="B673">
        <v>5984</v>
      </c>
      <c r="C673" t="s">
        <v>101</v>
      </c>
      <c r="D673">
        <v>1193</v>
      </c>
      <c r="E673" t="s">
        <v>45</v>
      </c>
      <c r="F673">
        <v>17</v>
      </c>
      <c r="G673" t="s">
        <v>1283</v>
      </c>
      <c r="H673" t="s">
        <v>28</v>
      </c>
      <c r="I673" t="s">
        <v>48</v>
      </c>
      <c r="J673">
        <v>20016</v>
      </c>
      <c r="K673" s="25">
        <v>42174</v>
      </c>
      <c r="L673" t="s">
        <v>44</v>
      </c>
      <c r="M673" t="s">
        <v>109</v>
      </c>
      <c r="N673" t="s">
        <v>1003</v>
      </c>
      <c r="O673" s="25">
        <v>42172</v>
      </c>
      <c r="P673" t="s">
        <v>30</v>
      </c>
      <c r="Q673" t="s">
        <v>36</v>
      </c>
      <c r="R673" t="s">
        <v>54</v>
      </c>
      <c r="S673" t="s">
        <v>1280</v>
      </c>
      <c r="T673">
        <v>7.96</v>
      </c>
      <c r="U673">
        <f>T673*F673</f>
        <v>135.32</v>
      </c>
      <c r="V673">
        <v>3.98</v>
      </c>
      <c r="W673">
        <v>4.95</v>
      </c>
      <c r="X673">
        <f>U673-(F673*V673)-W673</f>
        <v>62.709999999999994</v>
      </c>
    </row>
    <row r="674" spans="1:24" ht="12.75" customHeight="1" x14ac:dyDescent="0.2">
      <c r="A674">
        <v>4131</v>
      </c>
      <c r="B674">
        <v>29350</v>
      </c>
      <c r="C674" t="s">
        <v>20</v>
      </c>
      <c r="D674">
        <v>1193</v>
      </c>
      <c r="E674" t="s">
        <v>104</v>
      </c>
      <c r="F674">
        <v>85</v>
      </c>
      <c r="G674" t="s">
        <v>1283</v>
      </c>
      <c r="H674" t="s">
        <v>28</v>
      </c>
      <c r="I674" t="s">
        <v>48</v>
      </c>
      <c r="J674">
        <v>20016</v>
      </c>
      <c r="K674" s="25">
        <v>42062</v>
      </c>
      <c r="L674" t="s">
        <v>44</v>
      </c>
      <c r="M674" t="s">
        <v>109</v>
      </c>
      <c r="N674" t="s">
        <v>1003</v>
      </c>
      <c r="O674" s="25">
        <v>42060</v>
      </c>
      <c r="P674" t="s">
        <v>30</v>
      </c>
      <c r="Q674" t="s">
        <v>24</v>
      </c>
      <c r="R674" t="s">
        <v>54</v>
      </c>
      <c r="S674" t="s">
        <v>1284</v>
      </c>
      <c r="T674">
        <v>52.4</v>
      </c>
      <c r="U674">
        <f>T674*F674</f>
        <v>4454</v>
      </c>
      <c r="V674">
        <v>26.2</v>
      </c>
      <c r="W674">
        <v>16.11</v>
      </c>
      <c r="X674">
        <f>U674-(F674*V674)-W674</f>
        <v>2210.89</v>
      </c>
    </row>
    <row r="675" spans="1:24" ht="12.75" customHeight="1" x14ac:dyDescent="0.2">
      <c r="A675">
        <v>4133</v>
      </c>
      <c r="B675">
        <v>29350</v>
      </c>
      <c r="C675" t="s">
        <v>20</v>
      </c>
      <c r="D675">
        <v>1193</v>
      </c>
      <c r="E675" t="s">
        <v>25</v>
      </c>
      <c r="F675">
        <v>83</v>
      </c>
      <c r="G675" t="s">
        <v>1283</v>
      </c>
      <c r="H675" t="s">
        <v>28</v>
      </c>
      <c r="I675" t="s">
        <v>48</v>
      </c>
      <c r="J675">
        <v>20016</v>
      </c>
      <c r="K675" s="25">
        <v>42061</v>
      </c>
      <c r="L675" t="s">
        <v>22</v>
      </c>
      <c r="M675" t="s">
        <v>109</v>
      </c>
      <c r="N675" t="s">
        <v>1003</v>
      </c>
      <c r="O675" s="25">
        <v>42060</v>
      </c>
      <c r="P675" t="s">
        <v>30</v>
      </c>
      <c r="Q675" t="s">
        <v>24</v>
      </c>
      <c r="R675" t="s">
        <v>26</v>
      </c>
      <c r="S675" t="s">
        <v>1285</v>
      </c>
      <c r="T675">
        <v>36.549999999999997</v>
      </c>
      <c r="U675">
        <f>T675*F675</f>
        <v>3033.6499999999996</v>
      </c>
      <c r="V675">
        <v>18.274999999999999</v>
      </c>
      <c r="W675">
        <v>13.89</v>
      </c>
      <c r="X675">
        <f>U675-(F675*V675)-W675</f>
        <v>1502.9349999999997</v>
      </c>
    </row>
    <row r="676" spans="1:24" ht="12.75" customHeight="1" x14ac:dyDescent="0.2">
      <c r="A676">
        <v>5468</v>
      </c>
      <c r="B676">
        <v>38852</v>
      </c>
      <c r="C676" t="s">
        <v>32</v>
      </c>
      <c r="D676">
        <v>1193</v>
      </c>
      <c r="E676" t="s">
        <v>104</v>
      </c>
      <c r="F676">
        <v>85</v>
      </c>
      <c r="G676" t="s">
        <v>1283</v>
      </c>
      <c r="H676" t="s">
        <v>28</v>
      </c>
      <c r="I676" t="s">
        <v>48</v>
      </c>
      <c r="J676">
        <v>20016</v>
      </c>
      <c r="K676" s="25">
        <v>42127</v>
      </c>
      <c r="L676" t="s">
        <v>44</v>
      </c>
      <c r="M676" t="s">
        <v>53</v>
      </c>
      <c r="N676" t="s">
        <v>1003</v>
      </c>
      <c r="O676" s="25">
        <v>42125</v>
      </c>
      <c r="P676" t="s">
        <v>30</v>
      </c>
      <c r="Q676" t="s">
        <v>24</v>
      </c>
      <c r="R676" t="s">
        <v>54</v>
      </c>
      <c r="S676" t="s">
        <v>1015</v>
      </c>
      <c r="T676">
        <v>5.98</v>
      </c>
      <c r="U676">
        <f>T676*F676</f>
        <v>508.3</v>
      </c>
      <c r="V676">
        <v>2.99</v>
      </c>
      <c r="W676">
        <v>1.49</v>
      </c>
      <c r="X676">
        <f>U676-(F676*V676)-W676</f>
        <v>252.66</v>
      </c>
    </row>
    <row r="677" spans="1:24" ht="12.75" customHeight="1" x14ac:dyDescent="0.2">
      <c r="A677">
        <v>1552</v>
      </c>
      <c r="B677">
        <v>11206</v>
      </c>
      <c r="C677" t="s">
        <v>101</v>
      </c>
      <c r="D677">
        <v>1193</v>
      </c>
      <c r="E677" t="s">
        <v>175</v>
      </c>
      <c r="F677">
        <v>48</v>
      </c>
      <c r="G677" t="s">
        <v>1283</v>
      </c>
      <c r="H677" t="s">
        <v>28</v>
      </c>
      <c r="I677" t="s">
        <v>48</v>
      </c>
      <c r="J677">
        <v>20016</v>
      </c>
      <c r="K677" s="25">
        <v>42185</v>
      </c>
      <c r="L677" t="s">
        <v>44</v>
      </c>
      <c r="M677" t="s">
        <v>53</v>
      </c>
      <c r="N677" t="s">
        <v>1003</v>
      </c>
      <c r="O677" s="25">
        <v>42183</v>
      </c>
      <c r="P677" t="s">
        <v>30</v>
      </c>
      <c r="Q677" t="s">
        <v>72</v>
      </c>
      <c r="R677" t="s">
        <v>54</v>
      </c>
      <c r="S677" t="s">
        <v>270</v>
      </c>
      <c r="T677">
        <v>49.99</v>
      </c>
      <c r="U677">
        <f>T677*F677</f>
        <v>2399.52</v>
      </c>
      <c r="V677">
        <v>29.994</v>
      </c>
      <c r="W677">
        <v>19.989999999999998</v>
      </c>
      <c r="X677">
        <f>U677-(F677*V677)-W677</f>
        <v>939.81799999999998</v>
      </c>
    </row>
    <row r="678" spans="1:24" ht="12.75" customHeight="1" x14ac:dyDescent="0.2">
      <c r="A678">
        <v>1553</v>
      </c>
      <c r="B678">
        <v>11206</v>
      </c>
      <c r="C678" t="s">
        <v>101</v>
      </c>
      <c r="D678">
        <v>1193</v>
      </c>
      <c r="E678" t="s">
        <v>104</v>
      </c>
      <c r="F678">
        <v>11</v>
      </c>
      <c r="G678" t="s">
        <v>1283</v>
      </c>
      <c r="H678" t="s">
        <v>28</v>
      </c>
      <c r="I678" t="s">
        <v>48</v>
      </c>
      <c r="J678">
        <v>20016</v>
      </c>
      <c r="K678" s="25">
        <v>42186</v>
      </c>
      <c r="L678" t="s">
        <v>44</v>
      </c>
      <c r="M678" t="s">
        <v>53</v>
      </c>
      <c r="N678" t="s">
        <v>1003</v>
      </c>
      <c r="O678" s="25">
        <v>42183</v>
      </c>
      <c r="P678" t="s">
        <v>30</v>
      </c>
      <c r="Q678" t="s">
        <v>24</v>
      </c>
      <c r="R678" t="s">
        <v>54</v>
      </c>
      <c r="S678" t="s">
        <v>327</v>
      </c>
      <c r="T678">
        <v>28.53</v>
      </c>
      <c r="U678">
        <f>T678*F678</f>
        <v>313.83000000000004</v>
      </c>
      <c r="V678">
        <v>14.265000000000001</v>
      </c>
      <c r="W678">
        <v>1.49</v>
      </c>
      <c r="X678">
        <f>U678-(F678*V678)-W678</f>
        <v>155.42500000000001</v>
      </c>
    </row>
    <row r="679" spans="1:24" ht="12.75" customHeight="1" x14ac:dyDescent="0.2">
      <c r="A679">
        <v>23468</v>
      </c>
      <c r="B679">
        <v>87586</v>
      </c>
      <c r="C679" t="s">
        <v>32</v>
      </c>
      <c r="D679">
        <v>1194</v>
      </c>
      <c r="E679" t="s">
        <v>104</v>
      </c>
      <c r="F679">
        <v>21</v>
      </c>
      <c r="G679" t="s">
        <v>1286</v>
      </c>
      <c r="H679" t="s">
        <v>28</v>
      </c>
      <c r="I679" t="s">
        <v>131</v>
      </c>
      <c r="J679">
        <v>34142</v>
      </c>
      <c r="K679" s="25">
        <v>42127</v>
      </c>
      <c r="L679" t="s">
        <v>44</v>
      </c>
      <c r="M679" t="s">
        <v>53</v>
      </c>
      <c r="N679" t="s">
        <v>357</v>
      </c>
      <c r="O679" s="25">
        <v>42125</v>
      </c>
      <c r="P679" t="s">
        <v>1287</v>
      </c>
      <c r="Q679" t="s">
        <v>24</v>
      </c>
      <c r="R679" t="s">
        <v>54</v>
      </c>
      <c r="S679" t="s">
        <v>1015</v>
      </c>
      <c r="T679">
        <v>5.98</v>
      </c>
      <c r="U679">
        <f>T679*F679</f>
        <v>125.58000000000001</v>
      </c>
      <c r="V679">
        <v>2.99</v>
      </c>
      <c r="W679">
        <v>1.49</v>
      </c>
      <c r="X679">
        <f>U679-(F679*V679)-W679</f>
        <v>61.300000000000004</v>
      </c>
    </row>
    <row r="680" spans="1:24" ht="12.75" customHeight="1" x14ac:dyDescent="0.2">
      <c r="A680">
        <v>19358</v>
      </c>
      <c r="B680">
        <v>87583</v>
      </c>
      <c r="C680" t="s">
        <v>20</v>
      </c>
      <c r="D680">
        <v>1197</v>
      </c>
      <c r="E680" t="s">
        <v>37</v>
      </c>
      <c r="F680">
        <v>4</v>
      </c>
      <c r="G680" t="s">
        <v>1288</v>
      </c>
      <c r="H680" t="s">
        <v>28</v>
      </c>
      <c r="I680" t="s">
        <v>48</v>
      </c>
      <c r="J680">
        <v>1776</v>
      </c>
      <c r="K680" s="25">
        <v>42083</v>
      </c>
      <c r="L680" t="s">
        <v>34</v>
      </c>
      <c r="M680" t="s">
        <v>53</v>
      </c>
      <c r="N680" t="s">
        <v>188</v>
      </c>
      <c r="O680" s="25">
        <v>42081</v>
      </c>
      <c r="P680" t="s">
        <v>1290</v>
      </c>
      <c r="Q680" t="s">
        <v>36</v>
      </c>
      <c r="R680" t="s">
        <v>38</v>
      </c>
      <c r="S680" t="s">
        <v>1289</v>
      </c>
      <c r="T680">
        <v>355.98</v>
      </c>
      <c r="U680">
        <f>T680*F680</f>
        <v>1423.92</v>
      </c>
      <c r="V680">
        <v>177.99</v>
      </c>
      <c r="W680">
        <v>58.92</v>
      </c>
      <c r="X680">
        <f>U680-(F680*V680)-W680</f>
        <v>653.04000000000008</v>
      </c>
    </row>
    <row r="681" spans="1:24" ht="12.75" customHeight="1" x14ac:dyDescent="0.2">
      <c r="A681">
        <v>22132</v>
      </c>
      <c r="B681">
        <v>87585</v>
      </c>
      <c r="C681" t="s">
        <v>20</v>
      </c>
      <c r="D681">
        <v>1199</v>
      </c>
      <c r="E681" t="s">
        <v>136</v>
      </c>
      <c r="F681">
        <v>5</v>
      </c>
      <c r="G681" t="s">
        <v>1291</v>
      </c>
      <c r="H681" t="s">
        <v>28</v>
      </c>
      <c r="I681" t="s">
        <v>48</v>
      </c>
      <c r="J681">
        <v>3060</v>
      </c>
      <c r="K681" s="25">
        <v>42063</v>
      </c>
      <c r="L681" t="s">
        <v>44</v>
      </c>
      <c r="M681" t="s">
        <v>109</v>
      </c>
      <c r="N681" t="s">
        <v>192</v>
      </c>
      <c r="O681" s="25">
        <v>42060</v>
      </c>
      <c r="P681" t="s">
        <v>1292</v>
      </c>
      <c r="Q681" t="s">
        <v>24</v>
      </c>
      <c r="R681" t="s">
        <v>54</v>
      </c>
      <c r="S681" t="s">
        <v>1196</v>
      </c>
      <c r="T681">
        <v>15.14</v>
      </c>
      <c r="U681">
        <f>T681*F681</f>
        <v>75.7</v>
      </c>
      <c r="V681">
        <v>7.57</v>
      </c>
      <c r="W681">
        <v>4.53</v>
      </c>
      <c r="X681">
        <f>U681-(F681*V681)-W681</f>
        <v>33.32</v>
      </c>
    </row>
    <row r="682" spans="1:24" ht="12.75" customHeight="1" x14ac:dyDescent="0.2">
      <c r="A682">
        <v>22131</v>
      </c>
      <c r="B682">
        <v>87585</v>
      </c>
      <c r="C682" t="s">
        <v>20</v>
      </c>
      <c r="D682">
        <v>1200</v>
      </c>
      <c r="E682" t="s">
        <v>104</v>
      </c>
      <c r="F682">
        <v>21</v>
      </c>
      <c r="G682" t="s">
        <v>1293</v>
      </c>
      <c r="H682" t="s">
        <v>28</v>
      </c>
      <c r="I682" t="s">
        <v>48</v>
      </c>
      <c r="J682">
        <v>7407</v>
      </c>
      <c r="K682" s="25">
        <v>42062</v>
      </c>
      <c r="L682" t="s">
        <v>44</v>
      </c>
      <c r="M682" t="s">
        <v>109</v>
      </c>
      <c r="N682" t="s">
        <v>49</v>
      </c>
      <c r="O682" s="25">
        <v>42060</v>
      </c>
      <c r="P682" t="s">
        <v>1294</v>
      </c>
      <c r="Q682" t="s">
        <v>24</v>
      </c>
      <c r="R682" t="s">
        <v>54</v>
      </c>
      <c r="S682" t="s">
        <v>1284</v>
      </c>
      <c r="T682">
        <v>52.4</v>
      </c>
      <c r="U682">
        <f>T682*F682</f>
        <v>1100.3999999999999</v>
      </c>
      <c r="V682">
        <v>26.2</v>
      </c>
      <c r="W682">
        <v>16.11</v>
      </c>
      <c r="X682">
        <f>U682-(F682*V682)-W682</f>
        <v>534.08999999999992</v>
      </c>
    </row>
    <row r="683" spans="1:24" ht="12.75" customHeight="1" x14ac:dyDescent="0.2">
      <c r="A683">
        <v>22133</v>
      </c>
      <c r="B683">
        <v>87585</v>
      </c>
      <c r="C683" t="s">
        <v>20</v>
      </c>
      <c r="D683">
        <v>1202</v>
      </c>
      <c r="E683" t="s">
        <v>25</v>
      </c>
      <c r="F683">
        <v>21</v>
      </c>
      <c r="G683" t="s">
        <v>1295</v>
      </c>
      <c r="H683" t="s">
        <v>28</v>
      </c>
      <c r="I683" t="s">
        <v>48</v>
      </c>
      <c r="J683">
        <v>7079</v>
      </c>
      <c r="K683" s="25">
        <v>42061</v>
      </c>
      <c r="L683" t="s">
        <v>22</v>
      </c>
      <c r="M683" t="s">
        <v>109</v>
      </c>
      <c r="N683" t="s">
        <v>49</v>
      </c>
      <c r="O683" s="25">
        <v>42060</v>
      </c>
      <c r="P683" t="s">
        <v>1296</v>
      </c>
      <c r="Q683" t="s">
        <v>24</v>
      </c>
      <c r="R683" t="s">
        <v>26</v>
      </c>
      <c r="S683" t="s">
        <v>1285</v>
      </c>
      <c r="T683">
        <v>36.549999999999997</v>
      </c>
      <c r="U683">
        <f>T683*F683</f>
        <v>767.55</v>
      </c>
      <c r="V683">
        <v>18.274999999999999</v>
      </c>
      <c r="W683">
        <v>13.89</v>
      </c>
      <c r="X683">
        <f>U683-(F683*V683)-W683</f>
        <v>369.88499999999999</v>
      </c>
    </row>
    <row r="684" spans="1:24" ht="12.75" customHeight="1" x14ac:dyDescent="0.2">
      <c r="A684">
        <v>19552</v>
      </c>
      <c r="B684">
        <v>87587</v>
      </c>
      <c r="C684" t="s">
        <v>101</v>
      </c>
      <c r="D684">
        <v>1203</v>
      </c>
      <c r="E684" t="s">
        <v>175</v>
      </c>
      <c r="F684">
        <v>12</v>
      </c>
      <c r="G684" t="s">
        <v>1297</v>
      </c>
      <c r="H684" t="s">
        <v>28</v>
      </c>
      <c r="I684" t="s">
        <v>48</v>
      </c>
      <c r="J684">
        <v>2920</v>
      </c>
      <c r="K684" s="25">
        <v>42185</v>
      </c>
      <c r="L684" t="s">
        <v>44</v>
      </c>
      <c r="M684" t="s">
        <v>53</v>
      </c>
      <c r="N684" t="s">
        <v>464</v>
      </c>
      <c r="O684" s="25">
        <v>42183</v>
      </c>
      <c r="P684" t="s">
        <v>465</v>
      </c>
      <c r="Q684" t="s">
        <v>72</v>
      </c>
      <c r="R684" t="s">
        <v>54</v>
      </c>
      <c r="S684" t="s">
        <v>270</v>
      </c>
      <c r="T684">
        <v>49.99</v>
      </c>
      <c r="U684">
        <f>T684*F684</f>
        <v>599.88</v>
      </c>
      <c r="V684">
        <v>29.994</v>
      </c>
      <c r="W684">
        <v>19.989999999999998</v>
      </c>
      <c r="X684">
        <f>U684-(F684*V684)-W684</f>
        <v>219.96199999999999</v>
      </c>
    </row>
    <row r="685" spans="1:24" ht="12.75" customHeight="1" x14ac:dyDescent="0.2">
      <c r="A685">
        <v>18636</v>
      </c>
      <c r="B685">
        <v>88598</v>
      </c>
      <c r="C685" t="s">
        <v>101</v>
      </c>
      <c r="D685">
        <v>1211</v>
      </c>
      <c r="E685" t="s">
        <v>129</v>
      </c>
      <c r="F685">
        <v>4</v>
      </c>
      <c r="G685" t="s">
        <v>1298</v>
      </c>
      <c r="H685" t="s">
        <v>28</v>
      </c>
      <c r="I685" t="s">
        <v>56</v>
      </c>
      <c r="J685">
        <v>46806</v>
      </c>
      <c r="K685" s="25">
        <v>42041</v>
      </c>
      <c r="L685" t="s">
        <v>44</v>
      </c>
      <c r="M685" t="s">
        <v>23</v>
      </c>
      <c r="N685" t="s">
        <v>698</v>
      </c>
      <c r="O685" s="25">
        <v>42036</v>
      </c>
      <c r="P685" t="s">
        <v>1300</v>
      </c>
      <c r="Q685" t="s">
        <v>24</v>
      </c>
      <c r="R685" t="s">
        <v>54</v>
      </c>
      <c r="S685" t="s">
        <v>1299</v>
      </c>
      <c r="T685">
        <v>3.08</v>
      </c>
      <c r="U685">
        <f>T685*F685</f>
        <v>12.32</v>
      </c>
      <c r="V685">
        <v>1.54</v>
      </c>
      <c r="W685">
        <v>0.5</v>
      </c>
      <c r="X685">
        <f>U685-(F685*V685)-W685</f>
        <v>5.66</v>
      </c>
    </row>
    <row r="686" spans="1:24" ht="12.75" customHeight="1" x14ac:dyDescent="0.2">
      <c r="A686">
        <v>22528</v>
      </c>
      <c r="B686">
        <v>88600</v>
      </c>
      <c r="C686" t="s">
        <v>20</v>
      </c>
      <c r="D686">
        <v>1212</v>
      </c>
      <c r="E686" t="s">
        <v>104</v>
      </c>
      <c r="F686">
        <v>12</v>
      </c>
      <c r="G686" t="s">
        <v>1301</v>
      </c>
      <c r="H686" t="s">
        <v>28</v>
      </c>
      <c r="I686" t="s">
        <v>56</v>
      </c>
      <c r="J686">
        <v>46404</v>
      </c>
      <c r="K686" s="25">
        <v>42020</v>
      </c>
      <c r="L686" t="s">
        <v>44</v>
      </c>
      <c r="M686" t="s">
        <v>23</v>
      </c>
      <c r="N686" t="s">
        <v>698</v>
      </c>
      <c r="O686" s="25">
        <v>42019</v>
      </c>
      <c r="P686" t="s">
        <v>1303</v>
      </c>
      <c r="Q686" t="s">
        <v>24</v>
      </c>
      <c r="R686" t="s">
        <v>54</v>
      </c>
      <c r="S686" t="s">
        <v>1302</v>
      </c>
      <c r="T686">
        <v>4.91</v>
      </c>
      <c r="U686">
        <f>T686*F686</f>
        <v>58.92</v>
      </c>
      <c r="V686">
        <v>2.4550000000000001</v>
      </c>
      <c r="W686">
        <v>4.97</v>
      </c>
      <c r="X686">
        <f>U686-(F686*V686)-W686</f>
        <v>24.490000000000002</v>
      </c>
    </row>
    <row r="687" spans="1:24" ht="12.75" customHeight="1" x14ac:dyDescent="0.2">
      <c r="A687">
        <v>22529</v>
      </c>
      <c r="B687">
        <v>88600</v>
      </c>
      <c r="C687" t="s">
        <v>20</v>
      </c>
      <c r="D687">
        <v>1212</v>
      </c>
      <c r="E687" t="s">
        <v>582</v>
      </c>
      <c r="F687">
        <v>1</v>
      </c>
      <c r="G687" t="s">
        <v>1301</v>
      </c>
      <c r="H687" t="s">
        <v>28</v>
      </c>
      <c r="I687" t="s">
        <v>56</v>
      </c>
      <c r="J687">
        <v>46404</v>
      </c>
      <c r="K687" s="25">
        <v>42020</v>
      </c>
      <c r="L687" t="s">
        <v>44</v>
      </c>
      <c r="M687" t="s">
        <v>23</v>
      </c>
      <c r="N687" t="s">
        <v>698</v>
      </c>
      <c r="O687" s="25">
        <v>42019</v>
      </c>
      <c r="P687" t="s">
        <v>1303</v>
      </c>
      <c r="Q687" t="s">
        <v>72</v>
      </c>
      <c r="R687" t="s">
        <v>231</v>
      </c>
      <c r="S687" t="s">
        <v>1304</v>
      </c>
      <c r="T687">
        <v>3499.99</v>
      </c>
      <c r="U687">
        <f>T687*F687</f>
        <v>3499.99</v>
      </c>
      <c r="V687">
        <v>2099.9939999999997</v>
      </c>
      <c r="W687">
        <v>24.49</v>
      </c>
      <c r="X687">
        <f>U687-(F687*V687)-W687</f>
        <v>1375.5060000000001</v>
      </c>
    </row>
    <row r="688" spans="1:24" ht="12.75" customHeight="1" x14ac:dyDescent="0.2">
      <c r="A688">
        <v>24270</v>
      </c>
      <c r="B688">
        <v>88599</v>
      </c>
      <c r="C688" t="s">
        <v>101</v>
      </c>
      <c r="D688">
        <v>1213</v>
      </c>
      <c r="E688" t="s">
        <v>175</v>
      </c>
      <c r="F688">
        <v>13</v>
      </c>
      <c r="G688" t="s">
        <v>1305</v>
      </c>
      <c r="H688" t="s">
        <v>28</v>
      </c>
      <c r="I688" t="s">
        <v>56</v>
      </c>
      <c r="J688">
        <v>46530</v>
      </c>
      <c r="K688" s="25">
        <v>42044</v>
      </c>
      <c r="L688" t="s">
        <v>22</v>
      </c>
      <c r="M688" t="s">
        <v>23</v>
      </c>
      <c r="N688" t="s">
        <v>698</v>
      </c>
      <c r="O688" s="25">
        <v>42039</v>
      </c>
      <c r="P688" t="s">
        <v>1307</v>
      </c>
      <c r="Q688" t="s">
        <v>72</v>
      </c>
      <c r="R688" t="s">
        <v>46</v>
      </c>
      <c r="S688" t="s">
        <v>1306</v>
      </c>
      <c r="T688">
        <v>29.89</v>
      </c>
      <c r="U688">
        <f>T688*F688</f>
        <v>388.57</v>
      </c>
      <c r="V688">
        <v>17.934000000000001</v>
      </c>
      <c r="W688">
        <v>1.99</v>
      </c>
      <c r="X688">
        <f>U688-(F688*V688)-W688</f>
        <v>153.43799999999996</v>
      </c>
    </row>
    <row r="689" spans="1:24" ht="12.75" customHeight="1" x14ac:dyDescent="0.2">
      <c r="A689">
        <v>24271</v>
      </c>
      <c r="B689">
        <v>88599</v>
      </c>
      <c r="C689" t="s">
        <v>101</v>
      </c>
      <c r="D689">
        <v>1213</v>
      </c>
      <c r="E689" t="s">
        <v>88</v>
      </c>
      <c r="F689">
        <v>5</v>
      </c>
      <c r="G689" t="s">
        <v>1305</v>
      </c>
      <c r="H689" t="s">
        <v>28</v>
      </c>
      <c r="I689" t="s">
        <v>56</v>
      </c>
      <c r="J689">
        <v>46530</v>
      </c>
      <c r="K689" s="25">
        <v>42043</v>
      </c>
      <c r="L689" t="s">
        <v>44</v>
      </c>
      <c r="M689" t="s">
        <v>23</v>
      </c>
      <c r="N689" t="s">
        <v>698</v>
      </c>
      <c r="O689" s="25">
        <v>42039</v>
      </c>
      <c r="P689" t="s">
        <v>1307</v>
      </c>
      <c r="Q689" t="s">
        <v>24</v>
      </c>
      <c r="R689" t="s">
        <v>54</v>
      </c>
      <c r="S689" t="s">
        <v>913</v>
      </c>
      <c r="T689">
        <v>8.34</v>
      </c>
      <c r="U689">
        <f>T689*F689</f>
        <v>41.7</v>
      </c>
      <c r="V689">
        <v>4.17</v>
      </c>
      <c r="W689">
        <v>4.82</v>
      </c>
      <c r="X689">
        <f>U689-(F689*V689)-W689</f>
        <v>16.03</v>
      </c>
    </row>
    <row r="690" spans="1:24" ht="12.75" customHeight="1" x14ac:dyDescent="0.2">
      <c r="A690">
        <v>22530</v>
      </c>
      <c r="B690">
        <v>88600</v>
      </c>
      <c r="C690" t="s">
        <v>20</v>
      </c>
      <c r="D690">
        <v>1213</v>
      </c>
      <c r="E690" t="s">
        <v>25</v>
      </c>
      <c r="F690">
        <v>2</v>
      </c>
      <c r="G690" t="s">
        <v>1305</v>
      </c>
      <c r="H690" t="s">
        <v>28</v>
      </c>
      <c r="I690" t="s">
        <v>56</v>
      </c>
      <c r="J690">
        <v>46530</v>
      </c>
      <c r="K690" s="25">
        <v>42021</v>
      </c>
      <c r="L690" t="s">
        <v>44</v>
      </c>
      <c r="M690" t="s">
        <v>23</v>
      </c>
      <c r="N690" t="s">
        <v>698</v>
      </c>
      <c r="O690" s="25">
        <v>42019</v>
      </c>
      <c r="P690" t="s">
        <v>1307</v>
      </c>
      <c r="Q690" t="s">
        <v>24</v>
      </c>
      <c r="R690" t="s">
        <v>26</v>
      </c>
      <c r="S690" t="s">
        <v>1308</v>
      </c>
      <c r="T690">
        <v>5.84</v>
      </c>
      <c r="U690">
        <f>T690*F690</f>
        <v>11.68</v>
      </c>
      <c r="V690">
        <v>2.92</v>
      </c>
      <c r="W690">
        <v>1.2</v>
      </c>
      <c r="X690">
        <f>U690-(F690*V690)-W690</f>
        <v>4.6399999999999997</v>
      </c>
    </row>
    <row r="691" spans="1:24" ht="12.75" customHeight="1" x14ac:dyDescent="0.2">
      <c r="A691">
        <v>7632</v>
      </c>
      <c r="B691">
        <v>54595</v>
      </c>
      <c r="C691" t="s">
        <v>51</v>
      </c>
      <c r="D691">
        <v>1217</v>
      </c>
      <c r="E691" t="s">
        <v>37</v>
      </c>
      <c r="F691">
        <v>41</v>
      </c>
      <c r="G691" t="s">
        <v>1309</v>
      </c>
      <c r="H691" t="s">
        <v>28</v>
      </c>
      <c r="I691" t="s">
        <v>48</v>
      </c>
      <c r="J691">
        <v>2112</v>
      </c>
      <c r="K691" s="25">
        <v>42125</v>
      </c>
      <c r="L691" t="s">
        <v>34</v>
      </c>
      <c r="M691" t="s">
        <v>53</v>
      </c>
      <c r="N691" t="s">
        <v>188</v>
      </c>
      <c r="O691" s="25">
        <v>42122</v>
      </c>
      <c r="P691" t="s">
        <v>189</v>
      </c>
      <c r="Q691" t="s">
        <v>36</v>
      </c>
      <c r="R691" t="s">
        <v>38</v>
      </c>
      <c r="S691" t="s">
        <v>541</v>
      </c>
      <c r="T691">
        <v>130.97999999999999</v>
      </c>
      <c r="U691">
        <f>T691*F691</f>
        <v>5370.1799999999994</v>
      </c>
      <c r="V691">
        <v>65.489999999999995</v>
      </c>
      <c r="W691">
        <v>30</v>
      </c>
      <c r="X691">
        <f>U691-(F691*V691)-W691</f>
        <v>2655.0899999999997</v>
      </c>
    </row>
    <row r="692" spans="1:24" ht="12.75" customHeight="1" x14ac:dyDescent="0.2">
      <c r="A692">
        <v>25631</v>
      </c>
      <c r="B692">
        <v>90800</v>
      </c>
      <c r="C692" t="s">
        <v>51</v>
      </c>
      <c r="D692">
        <v>1226</v>
      </c>
      <c r="E692" t="s">
        <v>169</v>
      </c>
      <c r="F692">
        <v>8</v>
      </c>
      <c r="G692" t="s">
        <v>1310</v>
      </c>
      <c r="H692" t="s">
        <v>28</v>
      </c>
      <c r="I692" t="s">
        <v>48</v>
      </c>
      <c r="J692">
        <v>2861</v>
      </c>
      <c r="K692" s="25">
        <v>42124</v>
      </c>
      <c r="L692" t="s">
        <v>44</v>
      </c>
      <c r="M692" t="s">
        <v>53</v>
      </c>
      <c r="N692" t="s">
        <v>464</v>
      </c>
      <c r="O692" s="25">
        <v>42122</v>
      </c>
      <c r="P692" t="s">
        <v>1311</v>
      </c>
      <c r="Q692" t="s">
        <v>24</v>
      </c>
      <c r="R692" t="s">
        <v>46</v>
      </c>
      <c r="S692" t="s">
        <v>353</v>
      </c>
      <c r="T692">
        <v>8.34</v>
      </c>
      <c r="U692">
        <f>T692*F692</f>
        <v>66.72</v>
      </c>
      <c r="V692">
        <v>4.17</v>
      </c>
      <c r="W692">
        <v>2.64</v>
      </c>
      <c r="X692">
        <f>U692-(F692*V692)-W692</f>
        <v>30.72</v>
      </c>
    </row>
    <row r="693" spans="1:24" ht="12.75" customHeight="1" x14ac:dyDescent="0.2">
      <c r="A693">
        <v>25632</v>
      </c>
      <c r="B693">
        <v>90800</v>
      </c>
      <c r="C693" t="s">
        <v>51</v>
      </c>
      <c r="D693">
        <v>1227</v>
      </c>
      <c r="E693" t="s">
        <v>37</v>
      </c>
      <c r="F693">
        <v>10</v>
      </c>
      <c r="G693" t="s">
        <v>1312</v>
      </c>
      <c r="H693" t="s">
        <v>28</v>
      </c>
      <c r="I693" t="s">
        <v>48</v>
      </c>
      <c r="J693">
        <v>5403</v>
      </c>
      <c r="K693" s="25">
        <v>42125</v>
      </c>
      <c r="L693" t="s">
        <v>34</v>
      </c>
      <c r="M693" t="s">
        <v>53</v>
      </c>
      <c r="N693" t="s">
        <v>144</v>
      </c>
      <c r="O693" s="25">
        <v>42122</v>
      </c>
      <c r="P693" t="s">
        <v>773</v>
      </c>
      <c r="Q693" t="s">
        <v>36</v>
      </c>
      <c r="R693" t="s">
        <v>38</v>
      </c>
      <c r="S693" t="s">
        <v>541</v>
      </c>
      <c r="T693">
        <v>130.97999999999999</v>
      </c>
      <c r="U693">
        <f>T693*F693</f>
        <v>1309.8</v>
      </c>
      <c r="V693">
        <v>65.489999999999995</v>
      </c>
      <c r="W693">
        <v>30</v>
      </c>
      <c r="X693">
        <f>U693-(F693*V693)-W693</f>
        <v>624.9</v>
      </c>
    </row>
    <row r="694" spans="1:24" ht="12.75" customHeight="1" x14ac:dyDescent="0.2">
      <c r="A694">
        <v>7810</v>
      </c>
      <c r="B694">
        <v>55874</v>
      </c>
      <c r="C694" t="s">
        <v>51</v>
      </c>
      <c r="D694">
        <v>1228</v>
      </c>
      <c r="E694" t="s">
        <v>104</v>
      </c>
      <c r="F694">
        <v>28</v>
      </c>
      <c r="G694" t="s">
        <v>1313</v>
      </c>
      <c r="H694" t="s">
        <v>28</v>
      </c>
      <c r="I694" t="s">
        <v>48</v>
      </c>
      <c r="J694">
        <v>19140</v>
      </c>
      <c r="K694" s="25">
        <v>42052</v>
      </c>
      <c r="L694" t="s">
        <v>44</v>
      </c>
      <c r="M694" t="s">
        <v>53</v>
      </c>
      <c r="N694" t="s">
        <v>229</v>
      </c>
      <c r="O694" s="25">
        <v>42051</v>
      </c>
      <c r="P694" t="s">
        <v>1314</v>
      </c>
      <c r="Q694" t="s">
        <v>24</v>
      </c>
      <c r="R694" t="s">
        <v>54</v>
      </c>
      <c r="S694" t="s">
        <v>646</v>
      </c>
      <c r="T694">
        <v>7.1</v>
      </c>
      <c r="U694">
        <f>T694*F694</f>
        <v>198.79999999999998</v>
      </c>
      <c r="V694">
        <v>3.55</v>
      </c>
      <c r="W694">
        <v>6.05</v>
      </c>
      <c r="X694">
        <f>U694-(F694*V694)-W694</f>
        <v>93.35</v>
      </c>
    </row>
    <row r="695" spans="1:24" ht="12.75" customHeight="1" x14ac:dyDescent="0.2">
      <c r="A695">
        <v>7811</v>
      </c>
      <c r="B695">
        <v>55874</v>
      </c>
      <c r="C695" t="s">
        <v>51</v>
      </c>
      <c r="D695">
        <v>1228</v>
      </c>
      <c r="E695" t="s">
        <v>175</v>
      </c>
      <c r="F695">
        <v>41</v>
      </c>
      <c r="G695" t="s">
        <v>1313</v>
      </c>
      <c r="H695" t="s">
        <v>28</v>
      </c>
      <c r="I695" t="s">
        <v>48</v>
      </c>
      <c r="J695">
        <v>19140</v>
      </c>
      <c r="K695" s="25">
        <v>42053</v>
      </c>
      <c r="L695" t="s">
        <v>22</v>
      </c>
      <c r="M695" t="s">
        <v>53</v>
      </c>
      <c r="N695" t="s">
        <v>229</v>
      </c>
      <c r="O695" s="25">
        <v>42051</v>
      </c>
      <c r="P695" t="s">
        <v>1314</v>
      </c>
      <c r="Q695" t="s">
        <v>72</v>
      </c>
      <c r="R695" t="s">
        <v>46</v>
      </c>
      <c r="S695" t="s">
        <v>406</v>
      </c>
      <c r="T695">
        <v>4.9800000000000004</v>
      </c>
      <c r="U695">
        <f>T695*F695</f>
        <v>204.18</v>
      </c>
      <c r="V695">
        <v>2.988</v>
      </c>
      <c r="W695">
        <v>4.62</v>
      </c>
      <c r="X695">
        <f>U695-(F695*V695)-W695</f>
        <v>77.052000000000007</v>
      </c>
    </row>
    <row r="696" spans="1:24" ht="12.75" customHeight="1" x14ac:dyDescent="0.2">
      <c r="A696">
        <v>7812</v>
      </c>
      <c r="B696">
        <v>55874</v>
      </c>
      <c r="C696" t="s">
        <v>51</v>
      </c>
      <c r="D696">
        <v>1228</v>
      </c>
      <c r="E696" t="s">
        <v>64</v>
      </c>
      <c r="F696">
        <v>24</v>
      </c>
      <c r="G696" t="s">
        <v>1313</v>
      </c>
      <c r="H696" t="s">
        <v>28</v>
      </c>
      <c r="I696" t="s">
        <v>48</v>
      </c>
      <c r="J696">
        <v>19140</v>
      </c>
      <c r="K696" s="25">
        <v>42051</v>
      </c>
      <c r="L696" t="s">
        <v>44</v>
      </c>
      <c r="M696" t="s">
        <v>53</v>
      </c>
      <c r="N696" t="s">
        <v>229</v>
      </c>
      <c r="O696" s="25">
        <v>42051</v>
      </c>
      <c r="P696" t="s">
        <v>1314</v>
      </c>
      <c r="Q696" t="s">
        <v>24</v>
      </c>
      <c r="R696" t="s">
        <v>54</v>
      </c>
      <c r="S696" t="s">
        <v>993</v>
      </c>
      <c r="T696">
        <v>5.68</v>
      </c>
      <c r="U696">
        <f>T696*F696</f>
        <v>136.32</v>
      </c>
      <c r="V696">
        <v>2.84</v>
      </c>
      <c r="W696">
        <v>1.39</v>
      </c>
      <c r="X696">
        <f>U696-(F696*V696)-W696</f>
        <v>66.77</v>
      </c>
    </row>
    <row r="697" spans="1:24" ht="12.75" customHeight="1" x14ac:dyDescent="0.2">
      <c r="A697">
        <v>25811</v>
      </c>
      <c r="B697">
        <v>90378</v>
      </c>
      <c r="C697" t="s">
        <v>51</v>
      </c>
      <c r="D697">
        <v>1229</v>
      </c>
      <c r="E697" t="s">
        <v>175</v>
      </c>
      <c r="F697">
        <v>10</v>
      </c>
      <c r="G697" t="s">
        <v>1315</v>
      </c>
      <c r="H697" t="s">
        <v>28</v>
      </c>
      <c r="I697" t="s">
        <v>56</v>
      </c>
      <c r="J697">
        <v>75482</v>
      </c>
      <c r="K697" s="25">
        <v>42053</v>
      </c>
      <c r="L697" t="s">
        <v>22</v>
      </c>
      <c r="M697" t="s">
        <v>53</v>
      </c>
      <c r="N697" t="s">
        <v>125</v>
      </c>
      <c r="O697" s="25">
        <v>42051</v>
      </c>
      <c r="P697" t="s">
        <v>1316</v>
      </c>
      <c r="Q697" t="s">
        <v>72</v>
      </c>
      <c r="R697" t="s">
        <v>46</v>
      </c>
      <c r="S697" t="s">
        <v>406</v>
      </c>
      <c r="T697">
        <v>4.9800000000000004</v>
      </c>
      <c r="U697">
        <f>T697*F697</f>
        <v>49.800000000000004</v>
      </c>
      <c r="V697">
        <v>2.988</v>
      </c>
      <c r="W697">
        <v>4.62</v>
      </c>
      <c r="X697">
        <f>U697-(F697*V697)-W697</f>
        <v>15.300000000000004</v>
      </c>
    </row>
    <row r="698" spans="1:24" ht="12.75" customHeight="1" x14ac:dyDescent="0.2">
      <c r="A698">
        <v>21206</v>
      </c>
      <c r="B698">
        <v>89375</v>
      </c>
      <c r="C698" t="s">
        <v>42</v>
      </c>
      <c r="D698">
        <v>1233</v>
      </c>
      <c r="E698" t="s">
        <v>104</v>
      </c>
      <c r="F698">
        <v>5</v>
      </c>
      <c r="G698" t="s">
        <v>1317</v>
      </c>
      <c r="H698" t="s">
        <v>28</v>
      </c>
      <c r="I698" t="s">
        <v>56</v>
      </c>
      <c r="J698">
        <v>75028</v>
      </c>
      <c r="K698" s="25">
        <v>42105</v>
      </c>
      <c r="L698" t="s">
        <v>22</v>
      </c>
      <c r="M698" t="s">
        <v>109</v>
      </c>
      <c r="N698" t="s">
        <v>125</v>
      </c>
      <c r="O698" s="25">
        <v>42103</v>
      </c>
      <c r="P698" t="s">
        <v>1319</v>
      </c>
      <c r="Q698" t="s">
        <v>24</v>
      </c>
      <c r="R698" t="s">
        <v>54</v>
      </c>
      <c r="S698" t="s">
        <v>1318</v>
      </c>
      <c r="T698">
        <v>120.98</v>
      </c>
      <c r="U698">
        <f>T698*F698</f>
        <v>604.9</v>
      </c>
      <c r="V698">
        <v>60.49</v>
      </c>
      <c r="W698">
        <v>9.07</v>
      </c>
      <c r="X698">
        <f>U698-(F698*V698)-W698</f>
        <v>293.38</v>
      </c>
    </row>
    <row r="699" spans="1:24" ht="12.75" customHeight="1" x14ac:dyDescent="0.2">
      <c r="A699">
        <v>21207</v>
      </c>
      <c r="B699">
        <v>89375</v>
      </c>
      <c r="C699" t="s">
        <v>42</v>
      </c>
      <c r="D699">
        <v>1233</v>
      </c>
      <c r="E699" t="s">
        <v>175</v>
      </c>
      <c r="F699">
        <v>1</v>
      </c>
      <c r="G699" t="s">
        <v>1317</v>
      </c>
      <c r="H699" t="s">
        <v>28</v>
      </c>
      <c r="I699" t="s">
        <v>56</v>
      </c>
      <c r="J699">
        <v>75028</v>
      </c>
      <c r="K699" s="25">
        <v>42105</v>
      </c>
      <c r="L699" t="s">
        <v>22</v>
      </c>
      <c r="M699" t="s">
        <v>109</v>
      </c>
      <c r="N699" t="s">
        <v>125</v>
      </c>
      <c r="O699" s="25">
        <v>42103</v>
      </c>
      <c r="P699" t="s">
        <v>1319</v>
      </c>
      <c r="Q699" t="s">
        <v>72</v>
      </c>
      <c r="R699" t="s">
        <v>54</v>
      </c>
      <c r="S699" t="s">
        <v>604</v>
      </c>
      <c r="T699">
        <v>152.47999999999999</v>
      </c>
      <c r="U699">
        <f>T699*F699</f>
        <v>152.47999999999999</v>
      </c>
      <c r="V699">
        <v>91.487999999999985</v>
      </c>
      <c r="W699">
        <v>6.5</v>
      </c>
      <c r="X699">
        <f>U699-(F699*V699)-W699</f>
        <v>54.492000000000004</v>
      </c>
    </row>
    <row r="700" spans="1:24" ht="12.75" customHeight="1" x14ac:dyDescent="0.2">
      <c r="A700">
        <v>19874</v>
      </c>
      <c r="B700">
        <v>89376</v>
      </c>
      <c r="C700" t="s">
        <v>20</v>
      </c>
      <c r="D700">
        <v>1233</v>
      </c>
      <c r="E700" t="s">
        <v>175</v>
      </c>
      <c r="F700">
        <v>1</v>
      </c>
      <c r="G700" t="s">
        <v>1317</v>
      </c>
      <c r="H700" t="s">
        <v>28</v>
      </c>
      <c r="I700" t="s">
        <v>56</v>
      </c>
      <c r="J700">
        <v>75028</v>
      </c>
      <c r="K700" s="25">
        <v>42161</v>
      </c>
      <c r="L700" t="s">
        <v>44</v>
      </c>
      <c r="M700" t="s">
        <v>109</v>
      </c>
      <c r="N700" t="s">
        <v>125</v>
      </c>
      <c r="O700" s="25">
        <v>42159</v>
      </c>
      <c r="P700" t="s">
        <v>1319</v>
      </c>
      <c r="Q700" t="s">
        <v>72</v>
      </c>
      <c r="R700" t="s">
        <v>54</v>
      </c>
      <c r="S700" t="s">
        <v>1146</v>
      </c>
      <c r="T700">
        <v>99.99</v>
      </c>
      <c r="U700">
        <f>T700*F700</f>
        <v>99.99</v>
      </c>
      <c r="V700">
        <v>59.993999999999993</v>
      </c>
      <c r="W700">
        <v>19.989999999999998</v>
      </c>
      <c r="X700">
        <f>U700-(F700*V700)-W700</f>
        <v>20.006000000000004</v>
      </c>
    </row>
    <row r="701" spans="1:24" ht="12.75" customHeight="1" x14ac:dyDescent="0.2">
      <c r="A701">
        <v>19875</v>
      </c>
      <c r="B701">
        <v>89376</v>
      </c>
      <c r="C701" t="s">
        <v>20</v>
      </c>
      <c r="D701">
        <v>1233</v>
      </c>
      <c r="E701" t="s">
        <v>73</v>
      </c>
      <c r="F701">
        <v>6</v>
      </c>
      <c r="G701" t="s">
        <v>1317</v>
      </c>
      <c r="H701" t="s">
        <v>28</v>
      </c>
      <c r="I701" t="s">
        <v>56</v>
      </c>
      <c r="J701">
        <v>75028</v>
      </c>
      <c r="K701" s="25">
        <v>42160</v>
      </c>
      <c r="L701" t="s">
        <v>44</v>
      </c>
      <c r="M701" t="s">
        <v>109</v>
      </c>
      <c r="N701" t="s">
        <v>125</v>
      </c>
      <c r="O701" s="25">
        <v>42159</v>
      </c>
      <c r="P701" t="s">
        <v>1319</v>
      </c>
      <c r="Q701" t="s">
        <v>72</v>
      </c>
      <c r="R701" t="s">
        <v>54</v>
      </c>
      <c r="S701" t="s">
        <v>819</v>
      </c>
      <c r="T701">
        <v>205.99</v>
      </c>
      <c r="U701">
        <f>T701*F701</f>
        <v>1235.94</v>
      </c>
      <c r="V701">
        <v>123.59399999999999</v>
      </c>
      <c r="W701">
        <v>5.26</v>
      </c>
      <c r="X701">
        <f>U701-(F701*V701)-W701</f>
        <v>489.1160000000001</v>
      </c>
    </row>
    <row r="702" spans="1:24" ht="12.75" customHeight="1" x14ac:dyDescent="0.2">
      <c r="A702">
        <v>20592</v>
      </c>
      <c r="B702">
        <v>86075</v>
      </c>
      <c r="C702" t="s">
        <v>51</v>
      </c>
      <c r="D702">
        <v>1237</v>
      </c>
      <c r="E702" t="s">
        <v>37</v>
      </c>
      <c r="F702">
        <v>9</v>
      </c>
      <c r="G702" t="s">
        <v>1320</v>
      </c>
      <c r="H702" t="s">
        <v>28</v>
      </c>
      <c r="I702" t="s">
        <v>56</v>
      </c>
      <c r="J702">
        <v>75007</v>
      </c>
      <c r="K702" s="25">
        <v>42037</v>
      </c>
      <c r="L702" t="s">
        <v>44</v>
      </c>
      <c r="M702" t="s">
        <v>23</v>
      </c>
      <c r="N702" t="s">
        <v>125</v>
      </c>
      <c r="O702" s="25">
        <v>42035</v>
      </c>
      <c r="P702" t="s">
        <v>1321</v>
      </c>
      <c r="Q702" t="s">
        <v>36</v>
      </c>
      <c r="R702" t="s">
        <v>81</v>
      </c>
      <c r="S702" t="s">
        <v>614</v>
      </c>
      <c r="T702">
        <v>128.24</v>
      </c>
      <c r="U702">
        <f>T702*F702</f>
        <v>1154.1600000000001</v>
      </c>
      <c r="V702">
        <v>64.12</v>
      </c>
      <c r="W702">
        <v>12.65</v>
      </c>
      <c r="X702">
        <f>U702-(F702*V702)-W702</f>
        <v>564.43000000000006</v>
      </c>
    </row>
    <row r="703" spans="1:24" ht="12.75" customHeight="1" x14ac:dyDescent="0.2">
      <c r="A703">
        <v>18625</v>
      </c>
      <c r="B703">
        <v>86076</v>
      </c>
      <c r="C703" t="s">
        <v>32</v>
      </c>
      <c r="D703">
        <v>1237</v>
      </c>
      <c r="E703" t="s">
        <v>45</v>
      </c>
      <c r="F703">
        <v>3</v>
      </c>
      <c r="G703" t="s">
        <v>1320</v>
      </c>
      <c r="H703" t="s">
        <v>28</v>
      </c>
      <c r="I703" t="s">
        <v>56</v>
      </c>
      <c r="J703">
        <v>75007</v>
      </c>
      <c r="K703" s="25">
        <v>42093</v>
      </c>
      <c r="L703" t="s">
        <v>44</v>
      </c>
      <c r="M703" t="s">
        <v>23</v>
      </c>
      <c r="N703" t="s">
        <v>125</v>
      </c>
      <c r="O703" s="25">
        <v>42092</v>
      </c>
      <c r="P703" t="s">
        <v>1321</v>
      </c>
      <c r="Q703" t="s">
        <v>36</v>
      </c>
      <c r="R703" t="s">
        <v>54</v>
      </c>
      <c r="S703" t="s">
        <v>419</v>
      </c>
      <c r="T703">
        <v>7.38</v>
      </c>
      <c r="U703">
        <f>T703*F703</f>
        <v>22.14</v>
      </c>
      <c r="V703">
        <v>3.69</v>
      </c>
      <c r="W703">
        <v>5.21</v>
      </c>
      <c r="X703">
        <f>U703-(F703*V703)-W703</f>
        <v>5.86</v>
      </c>
    </row>
    <row r="704" spans="1:24" ht="12.75" customHeight="1" x14ac:dyDescent="0.2">
      <c r="A704">
        <v>20432</v>
      </c>
      <c r="B704">
        <v>86077</v>
      </c>
      <c r="C704" t="s">
        <v>51</v>
      </c>
      <c r="D704">
        <v>1237</v>
      </c>
      <c r="E704" t="s">
        <v>80</v>
      </c>
      <c r="F704">
        <v>20</v>
      </c>
      <c r="G704" t="s">
        <v>1320</v>
      </c>
      <c r="H704" t="s">
        <v>28</v>
      </c>
      <c r="I704" t="s">
        <v>56</v>
      </c>
      <c r="J704">
        <v>75007</v>
      </c>
      <c r="K704" s="25">
        <v>42150</v>
      </c>
      <c r="L704" t="s">
        <v>44</v>
      </c>
      <c r="M704" t="s">
        <v>23</v>
      </c>
      <c r="N704" t="s">
        <v>125</v>
      </c>
      <c r="O704" s="25">
        <v>42149</v>
      </c>
      <c r="P704" t="s">
        <v>1321</v>
      </c>
      <c r="Q704" t="s">
        <v>72</v>
      </c>
      <c r="R704" t="s">
        <v>81</v>
      </c>
      <c r="S704" t="s">
        <v>1322</v>
      </c>
      <c r="T704">
        <v>300.98</v>
      </c>
      <c r="U704">
        <f>T704*F704</f>
        <v>6019.6</v>
      </c>
      <c r="V704">
        <v>180.58799999999999</v>
      </c>
      <c r="W704">
        <v>13.99</v>
      </c>
      <c r="X704">
        <f>U704-(F704*V704)-W704</f>
        <v>2393.8500000000008</v>
      </c>
    </row>
    <row r="705" spans="1:24" ht="12.75" customHeight="1" x14ac:dyDescent="0.2">
      <c r="A705">
        <v>20433</v>
      </c>
      <c r="B705">
        <v>86077</v>
      </c>
      <c r="C705" t="s">
        <v>51</v>
      </c>
      <c r="D705">
        <v>1237</v>
      </c>
      <c r="E705" t="s">
        <v>73</v>
      </c>
      <c r="F705">
        <v>11</v>
      </c>
      <c r="G705" t="s">
        <v>1320</v>
      </c>
      <c r="H705" t="s">
        <v>28</v>
      </c>
      <c r="I705" t="s">
        <v>56</v>
      </c>
      <c r="J705">
        <v>75007</v>
      </c>
      <c r="K705" s="25">
        <v>42150</v>
      </c>
      <c r="L705" t="s">
        <v>22</v>
      </c>
      <c r="M705" t="s">
        <v>23</v>
      </c>
      <c r="N705" t="s">
        <v>125</v>
      </c>
      <c r="O705" s="25">
        <v>42149</v>
      </c>
      <c r="P705" t="s">
        <v>1321</v>
      </c>
      <c r="Q705" t="s">
        <v>72</v>
      </c>
      <c r="R705" t="s">
        <v>54</v>
      </c>
      <c r="S705" t="s">
        <v>1323</v>
      </c>
      <c r="T705">
        <v>205.99</v>
      </c>
      <c r="U705">
        <f>T705*F705</f>
        <v>2265.8900000000003</v>
      </c>
      <c r="V705">
        <v>123.59399999999999</v>
      </c>
      <c r="W705">
        <v>5</v>
      </c>
      <c r="X705">
        <f>U705-(F705*V705)-W705</f>
        <v>901.35600000000045</v>
      </c>
    </row>
    <row r="706" spans="1:24" ht="12.75" customHeight="1" x14ac:dyDescent="0.2">
      <c r="A706">
        <v>20593</v>
      </c>
      <c r="B706">
        <v>86075</v>
      </c>
      <c r="C706" t="s">
        <v>51</v>
      </c>
      <c r="D706">
        <v>1238</v>
      </c>
      <c r="E706" t="s">
        <v>37</v>
      </c>
      <c r="F706">
        <v>10</v>
      </c>
      <c r="G706" t="s">
        <v>1324</v>
      </c>
      <c r="H706" t="s">
        <v>28</v>
      </c>
      <c r="I706" t="s">
        <v>56</v>
      </c>
      <c r="J706">
        <v>75104</v>
      </c>
      <c r="K706" s="25">
        <v>42037</v>
      </c>
      <c r="L706" t="s">
        <v>34</v>
      </c>
      <c r="M706" t="s">
        <v>23</v>
      </c>
      <c r="N706" t="s">
        <v>125</v>
      </c>
      <c r="O706" s="25">
        <v>42035</v>
      </c>
      <c r="P706" t="s">
        <v>1325</v>
      </c>
      <c r="Q706" t="s">
        <v>36</v>
      </c>
      <c r="R706" t="s">
        <v>38</v>
      </c>
      <c r="S706" t="s">
        <v>172</v>
      </c>
      <c r="T706">
        <v>160.97999999999999</v>
      </c>
      <c r="U706">
        <f>T706*F706</f>
        <v>1609.8</v>
      </c>
      <c r="V706">
        <v>80.489999999999995</v>
      </c>
      <c r="W706">
        <v>30</v>
      </c>
      <c r="X706">
        <f>U706-(F706*V706)-W706</f>
        <v>774.9</v>
      </c>
    </row>
    <row r="707" spans="1:24" ht="12.75" customHeight="1" x14ac:dyDescent="0.2">
      <c r="A707">
        <v>20920</v>
      </c>
      <c r="B707">
        <v>90880</v>
      </c>
      <c r="C707" t="s">
        <v>32</v>
      </c>
      <c r="D707">
        <v>1241</v>
      </c>
      <c r="E707" t="s">
        <v>104</v>
      </c>
      <c r="F707">
        <v>23</v>
      </c>
      <c r="G707" t="s">
        <v>1326</v>
      </c>
      <c r="H707" t="s">
        <v>28</v>
      </c>
      <c r="I707" t="s">
        <v>131</v>
      </c>
      <c r="J707">
        <v>36830</v>
      </c>
      <c r="K707" s="25">
        <v>42080</v>
      </c>
      <c r="L707" t="s">
        <v>44</v>
      </c>
      <c r="M707" t="s">
        <v>23</v>
      </c>
      <c r="N707" t="s">
        <v>1273</v>
      </c>
      <c r="O707" s="25">
        <v>42079</v>
      </c>
      <c r="P707" t="s">
        <v>506</v>
      </c>
      <c r="Q707" t="s">
        <v>24</v>
      </c>
      <c r="R707" t="s">
        <v>54</v>
      </c>
      <c r="S707" t="s">
        <v>1327</v>
      </c>
      <c r="T707">
        <v>387.99</v>
      </c>
      <c r="U707">
        <f>T707*F707</f>
        <v>8923.77</v>
      </c>
      <c r="V707">
        <v>193.995</v>
      </c>
      <c r="W707">
        <v>19.989999999999998</v>
      </c>
      <c r="X707">
        <f>U707-(F707*V707)-W707</f>
        <v>4441.8950000000004</v>
      </c>
    </row>
    <row r="708" spans="1:24" ht="12.75" customHeight="1" x14ac:dyDescent="0.2">
      <c r="A708">
        <v>20233</v>
      </c>
      <c r="B708">
        <v>90881</v>
      </c>
      <c r="C708" t="s">
        <v>42</v>
      </c>
      <c r="D708">
        <v>1241</v>
      </c>
      <c r="E708" t="s">
        <v>80</v>
      </c>
      <c r="F708">
        <v>7</v>
      </c>
      <c r="G708" t="s">
        <v>1326</v>
      </c>
      <c r="H708" t="s">
        <v>28</v>
      </c>
      <c r="I708" t="s">
        <v>131</v>
      </c>
      <c r="J708">
        <v>36830</v>
      </c>
      <c r="K708" s="25">
        <v>42088</v>
      </c>
      <c r="L708" t="s">
        <v>34</v>
      </c>
      <c r="M708" t="s">
        <v>53</v>
      </c>
      <c r="N708" t="s">
        <v>1273</v>
      </c>
      <c r="O708" s="25">
        <v>42088</v>
      </c>
      <c r="P708" t="s">
        <v>506</v>
      </c>
      <c r="Q708" t="s">
        <v>72</v>
      </c>
      <c r="R708" t="s">
        <v>38</v>
      </c>
      <c r="S708" t="s">
        <v>1328</v>
      </c>
      <c r="T708">
        <v>200.97</v>
      </c>
      <c r="U708">
        <f>T708*F708</f>
        <v>1406.79</v>
      </c>
      <c r="V708">
        <v>120.58199999999999</v>
      </c>
      <c r="W708">
        <v>15.59</v>
      </c>
      <c r="X708">
        <f>U708-(F708*V708)-W708</f>
        <v>547.12599999999998</v>
      </c>
    </row>
    <row r="709" spans="1:24" ht="12.75" customHeight="1" x14ac:dyDescent="0.2">
      <c r="A709">
        <v>5117</v>
      </c>
      <c r="B709">
        <v>36452</v>
      </c>
      <c r="C709" t="s">
        <v>20</v>
      </c>
      <c r="D709">
        <v>1246</v>
      </c>
      <c r="E709" t="s">
        <v>104</v>
      </c>
      <c r="F709">
        <v>26</v>
      </c>
      <c r="G709" t="s">
        <v>1329</v>
      </c>
      <c r="H709" t="s">
        <v>28</v>
      </c>
      <c r="I709" t="s">
        <v>48</v>
      </c>
      <c r="J709">
        <v>10009</v>
      </c>
      <c r="K709" s="25">
        <v>42100</v>
      </c>
      <c r="L709" t="s">
        <v>44</v>
      </c>
      <c r="M709" t="s">
        <v>35</v>
      </c>
      <c r="N709" t="s">
        <v>66</v>
      </c>
      <c r="O709" s="25">
        <v>42099</v>
      </c>
      <c r="P709" t="s">
        <v>85</v>
      </c>
      <c r="Q709" t="s">
        <v>24</v>
      </c>
      <c r="R709" t="s">
        <v>54</v>
      </c>
      <c r="S709" t="s">
        <v>1170</v>
      </c>
      <c r="T709">
        <v>22.38</v>
      </c>
      <c r="U709">
        <f>T709*F709</f>
        <v>581.88</v>
      </c>
      <c r="V709">
        <v>11.19</v>
      </c>
      <c r="W709">
        <v>15.1</v>
      </c>
      <c r="X709">
        <f>U709-(F709*V709)-W709</f>
        <v>275.83999999999997</v>
      </c>
    </row>
    <row r="710" spans="1:24" ht="12.75" customHeight="1" x14ac:dyDescent="0.2">
      <c r="A710">
        <v>5118</v>
      </c>
      <c r="B710">
        <v>36452</v>
      </c>
      <c r="C710" t="s">
        <v>20</v>
      </c>
      <c r="D710">
        <v>1246</v>
      </c>
      <c r="E710" t="s">
        <v>45</v>
      </c>
      <c r="F710">
        <v>18</v>
      </c>
      <c r="G710" t="s">
        <v>1329</v>
      </c>
      <c r="H710" t="s">
        <v>28</v>
      </c>
      <c r="I710" t="s">
        <v>48</v>
      </c>
      <c r="J710">
        <v>10009</v>
      </c>
      <c r="K710" s="25">
        <v>42101</v>
      </c>
      <c r="L710" t="s">
        <v>44</v>
      </c>
      <c r="M710" t="s">
        <v>35</v>
      </c>
      <c r="N710" t="s">
        <v>66</v>
      </c>
      <c r="O710" s="25">
        <v>42099</v>
      </c>
      <c r="P710" t="s">
        <v>85</v>
      </c>
      <c r="Q710" t="s">
        <v>36</v>
      </c>
      <c r="R710" t="s">
        <v>46</v>
      </c>
      <c r="S710" t="s">
        <v>1330</v>
      </c>
      <c r="T710">
        <v>6.98</v>
      </c>
      <c r="U710">
        <f>T710*F710</f>
        <v>125.64000000000001</v>
      </c>
      <c r="V710">
        <v>3.49</v>
      </c>
      <c r="W710">
        <v>2.83</v>
      </c>
      <c r="X710">
        <f>U710-(F710*V710)-W710</f>
        <v>59.990000000000009</v>
      </c>
    </row>
    <row r="711" spans="1:24" ht="12.75" customHeight="1" x14ac:dyDescent="0.2">
      <c r="A711">
        <v>6581</v>
      </c>
      <c r="B711">
        <v>46853</v>
      </c>
      <c r="C711" t="s">
        <v>101</v>
      </c>
      <c r="D711">
        <v>1246</v>
      </c>
      <c r="E711" t="s">
        <v>175</v>
      </c>
      <c r="F711">
        <v>32</v>
      </c>
      <c r="G711" t="s">
        <v>1329</v>
      </c>
      <c r="H711" t="s">
        <v>28</v>
      </c>
      <c r="I711" t="s">
        <v>48</v>
      </c>
      <c r="J711">
        <v>10009</v>
      </c>
      <c r="K711" s="25">
        <v>42146</v>
      </c>
      <c r="L711" t="s">
        <v>44</v>
      </c>
      <c r="M711" t="s">
        <v>35</v>
      </c>
      <c r="N711" t="s">
        <v>66</v>
      </c>
      <c r="O711" s="25">
        <v>42146</v>
      </c>
      <c r="P711" t="s">
        <v>85</v>
      </c>
      <c r="Q711" t="s">
        <v>72</v>
      </c>
      <c r="R711" t="s">
        <v>54</v>
      </c>
      <c r="S711" t="s">
        <v>1331</v>
      </c>
      <c r="T711">
        <v>256.99</v>
      </c>
      <c r="U711">
        <f>T711*F711</f>
        <v>8223.68</v>
      </c>
      <c r="V711">
        <v>154.19399999999999</v>
      </c>
      <c r="W711">
        <v>11.25</v>
      </c>
      <c r="X711">
        <f>U711-(F711*V711)-W711</f>
        <v>3278.2220000000007</v>
      </c>
    </row>
    <row r="712" spans="1:24" ht="12.75" customHeight="1" x14ac:dyDescent="0.2">
      <c r="A712">
        <v>23117</v>
      </c>
      <c r="B712">
        <v>91555</v>
      </c>
      <c r="C712" t="s">
        <v>20</v>
      </c>
      <c r="D712">
        <v>1247</v>
      </c>
      <c r="E712" t="s">
        <v>104</v>
      </c>
      <c r="F712">
        <v>7</v>
      </c>
      <c r="G712" t="s">
        <v>1332</v>
      </c>
      <c r="H712" t="s">
        <v>28</v>
      </c>
      <c r="I712" t="s">
        <v>56</v>
      </c>
      <c r="J712">
        <v>78641</v>
      </c>
      <c r="K712" s="25">
        <v>42100</v>
      </c>
      <c r="L712" t="s">
        <v>44</v>
      </c>
      <c r="M712" t="s">
        <v>35</v>
      </c>
      <c r="N712" t="s">
        <v>125</v>
      </c>
      <c r="O712" s="25">
        <v>42099</v>
      </c>
      <c r="P712" t="s">
        <v>1333</v>
      </c>
      <c r="Q712" t="s">
        <v>24</v>
      </c>
      <c r="R712" t="s">
        <v>54</v>
      </c>
      <c r="S712" t="s">
        <v>1170</v>
      </c>
      <c r="T712">
        <v>22.38</v>
      </c>
      <c r="U712">
        <f>T712*F712</f>
        <v>156.66</v>
      </c>
      <c r="V712">
        <v>11.19</v>
      </c>
      <c r="W712">
        <v>15.1</v>
      </c>
      <c r="X712">
        <f>U712-(F712*V712)-W712</f>
        <v>63.23</v>
      </c>
    </row>
    <row r="713" spans="1:24" ht="12.75" customHeight="1" x14ac:dyDescent="0.2">
      <c r="A713">
        <v>23118</v>
      </c>
      <c r="B713">
        <v>91555</v>
      </c>
      <c r="C713" t="s">
        <v>20</v>
      </c>
      <c r="D713">
        <v>1247</v>
      </c>
      <c r="E713" t="s">
        <v>45</v>
      </c>
      <c r="F713">
        <v>5</v>
      </c>
      <c r="G713" t="s">
        <v>1332</v>
      </c>
      <c r="H713" t="s">
        <v>28</v>
      </c>
      <c r="I713" t="s">
        <v>56</v>
      </c>
      <c r="J713">
        <v>78641</v>
      </c>
      <c r="K713" s="25">
        <v>42101</v>
      </c>
      <c r="L713" t="s">
        <v>44</v>
      </c>
      <c r="M713" t="s">
        <v>35</v>
      </c>
      <c r="N713" t="s">
        <v>125</v>
      </c>
      <c r="O713" s="25">
        <v>42099</v>
      </c>
      <c r="P713" t="s">
        <v>1333</v>
      </c>
      <c r="Q713" t="s">
        <v>36</v>
      </c>
      <c r="R713" t="s">
        <v>46</v>
      </c>
      <c r="S713" t="s">
        <v>1330</v>
      </c>
      <c r="T713">
        <v>6.98</v>
      </c>
      <c r="U713">
        <f>T713*F713</f>
        <v>34.900000000000006</v>
      </c>
      <c r="V713">
        <v>3.49</v>
      </c>
      <c r="W713">
        <v>2.83</v>
      </c>
      <c r="X713">
        <f>U713-(F713*V713)-W713</f>
        <v>14.620000000000003</v>
      </c>
    </row>
    <row r="714" spans="1:24" ht="12.75" customHeight="1" x14ac:dyDescent="0.2">
      <c r="A714">
        <v>18413</v>
      </c>
      <c r="B714">
        <v>87877</v>
      </c>
      <c r="C714" t="s">
        <v>20</v>
      </c>
      <c r="D714">
        <v>1250</v>
      </c>
      <c r="E714" t="s">
        <v>104</v>
      </c>
      <c r="F714">
        <v>21</v>
      </c>
      <c r="G714" t="s">
        <v>1334</v>
      </c>
      <c r="H714" t="s">
        <v>28</v>
      </c>
      <c r="I714" t="s">
        <v>56</v>
      </c>
      <c r="J714">
        <v>60110</v>
      </c>
      <c r="K714" s="25">
        <v>42103</v>
      </c>
      <c r="L714" t="s">
        <v>44</v>
      </c>
      <c r="M714" t="s">
        <v>23</v>
      </c>
      <c r="N714" t="s">
        <v>173</v>
      </c>
      <c r="O714" s="25">
        <v>42103</v>
      </c>
      <c r="P714" t="s">
        <v>1336</v>
      </c>
      <c r="Q714" t="s">
        <v>24</v>
      </c>
      <c r="R714" t="s">
        <v>54</v>
      </c>
      <c r="S714" t="s">
        <v>1335</v>
      </c>
      <c r="T714">
        <v>3.89</v>
      </c>
      <c r="U714">
        <f>T714*F714</f>
        <v>81.69</v>
      </c>
      <c r="V714">
        <v>1.9450000000000001</v>
      </c>
      <c r="W714">
        <v>7.01</v>
      </c>
      <c r="X714">
        <f>U714-(F714*V714)-W714</f>
        <v>33.835000000000001</v>
      </c>
    </row>
    <row r="715" spans="1:24" ht="12.75" customHeight="1" x14ac:dyDescent="0.2">
      <c r="A715">
        <v>18414</v>
      </c>
      <c r="B715">
        <v>87877</v>
      </c>
      <c r="C715" t="s">
        <v>20</v>
      </c>
      <c r="D715">
        <v>1250</v>
      </c>
      <c r="E715" t="s">
        <v>37</v>
      </c>
      <c r="F715">
        <v>22</v>
      </c>
      <c r="G715" t="s">
        <v>1334</v>
      </c>
      <c r="H715" t="s">
        <v>28</v>
      </c>
      <c r="I715" t="s">
        <v>56</v>
      </c>
      <c r="J715">
        <v>60110</v>
      </c>
      <c r="K715" s="25">
        <v>42105</v>
      </c>
      <c r="L715" t="s">
        <v>34</v>
      </c>
      <c r="M715" t="s">
        <v>23</v>
      </c>
      <c r="N715" t="s">
        <v>173</v>
      </c>
      <c r="O715" s="25">
        <v>42103</v>
      </c>
      <c r="P715" t="s">
        <v>1336</v>
      </c>
      <c r="Q715" t="s">
        <v>36</v>
      </c>
      <c r="R715" t="s">
        <v>38</v>
      </c>
      <c r="S715" t="s">
        <v>1337</v>
      </c>
      <c r="T715">
        <v>120.98</v>
      </c>
      <c r="U715">
        <f>T715*F715</f>
        <v>2661.56</v>
      </c>
      <c r="V715">
        <v>60.49</v>
      </c>
      <c r="W715">
        <v>30</v>
      </c>
      <c r="X715">
        <f>U715-(F715*V715)-W715</f>
        <v>1300.78</v>
      </c>
    </row>
    <row r="716" spans="1:24" ht="12.75" customHeight="1" x14ac:dyDescent="0.2">
      <c r="A716">
        <v>18415</v>
      </c>
      <c r="B716">
        <v>87877</v>
      </c>
      <c r="C716" t="s">
        <v>20</v>
      </c>
      <c r="D716">
        <v>1250</v>
      </c>
      <c r="E716" t="s">
        <v>88</v>
      </c>
      <c r="F716">
        <v>8</v>
      </c>
      <c r="G716" t="s">
        <v>1334</v>
      </c>
      <c r="H716" t="s">
        <v>28</v>
      </c>
      <c r="I716" t="s">
        <v>56</v>
      </c>
      <c r="J716">
        <v>60110</v>
      </c>
      <c r="K716" s="25">
        <v>42104</v>
      </c>
      <c r="L716" t="s">
        <v>44</v>
      </c>
      <c r="M716" t="s">
        <v>23</v>
      </c>
      <c r="N716" t="s">
        <v>173</v>
      </c>
      <c r="O716" s="25">
        <v>42103</v>
      </c>
      <c r="P716" t="s">
        <v>1336</v>
      </c>
      <c r="Q716" t="s">
        <v>24</v>
      </c>
      <c r="R716" t="s">
        <v>54</v>
      </c>
      <c r="S716" t="s">
        <v>1338</v>
      </c>
      <c r="T716">
        <v>30.98</v>
      </c>
      <c r="U716">
        <f>T716*F716</f>
        <v>247.84</v>
      </c>
      <c r="V716">
        <v>15.49</v>
      </c>
      <c r="W716">
        <v>5.76</v>
      </c>
      <c r="X716">
        <f>U716-(F716*V716)-W716</f>
        <v>118.16</v>
      </c>
    </row>
    <row r="717" spans="1:24" ht="12.75" customHeight="1" x14ac:dyDescent="0.2">
      <c r="A717">
        <v>19322</v>
      </c>
      <c r="B717">
        <v>89981</v>
      </c>
      <c r="C717" t="s">
        <v>101</v>
      </c>
      <c r="D717">
        <v>1253</v>
      </c>
      <c r="E717" t="s">
        <v>252</v>
      </c>
      <c r="F717">
        <v>13</v>
      </c>
      <c r="G717" t="s">
        <v>1339</v>
      </c>
      <c r="H717" t="s">
        <v>28</v>
      </c>
      <c r="I717" t="s">
        <v>56</v>
      </c>
      <c r="J717">
        <v>78613</v>
      </c>
      <c r="K717" s="25">
        <v>42117</v>
      </c>
      <c r="L717" t="s">
        <v>44</v>
      </c>
      <c r="M717" t="s">
        <v>35</v>
      </c>
      <c r="N717" t="s">
        <v>125</v>
      </c>
      <c r="O717" s="25">
        <v>42117</v>
      </c>
      <c r="P717" t="s">
        <v>1341</v>
      </c>
      <c r="Q717" t="s">
        <v>24</v>
      </c>
      <c r="R717" t="s">
        <v>81</v>
      </c>
      <c r="S717" t="s">
        <v>1340</v>
      </c>
      <c r="T717">
        <v>46.89</v>
      </c>
      <c r="U717">
        <f>T717*F717</f>
        <v>609.57000000000005</v>
      </c>
      <c r="V717">
        <v>23.445</v>
      </c>
      <c r="W717">
        <v>5.0999999999999996</v>
      </c>
      <c r="X717">
        <f>U717-(F717*V717)-W717</f>
        <v>299.685</v>
      </c>
    </row>
    <row r="718" spans="1:24" ht="12.75" customHeight="1" x14ac:dyDescent="0.2">
      <c r="A718">
        <v>19323</v>
      </c>
      <c r="B718">
        <v>89981</v>
      </c>
      <c r="C718" t="s">
        <v>101</v>
      </c>
      <c r="D718">
        <v>1253</v>
      </c>
      <c r="E718" t="s">
        <v>186</v>
      </c>
      <c r="F718">
        <v>5</v>
      </c>
      <c r="G718" t="s">
        <v>1339</v>
      </c>
      <c r="H718" t="s">
        <v>28</v>
      </c>
      <c r="I718" t="s">
        <v>56</v>
      </c>
      <c r="J718">
        <v>78613</v>
      </c>
      <c r="K718" s="25">
        <v>42119</v>
      </c>
      <c r="L718" t="s">
        <v>34</v>
      </c>
      <c r="M718" t="s">
        <v>35</v>
      </c>
      <c r="N718" t="s">
        <v>125</v>
      </c>
      <c r="O718" s="25">
        <v>42117</v>
      </c>
      <c r="P718" t="s">
        <v>1341</v>
      </c>
      <c r="Q718" t="s">
        <v>36</v>
      </c>
      <c r="R718" t="s">
        <v>116</v>
      </c>
      <c r="S718" t="s">
        <v>1342</v>
      </c>
      <c r="T718">
        <v>140.97999999999999</v>
      </c>
      <c r="U718">
        <f>T718*F718</f>
        <v>704.9</v>
      </c>
      <c r="V718">
        <v>70.489999999999995</v>
      </c>
      <c r="W718">
        <v>36.090000000000003</v>
      </c>
      <c r="X718">
        <f>U718-(F718*V718)-W718</f>
        <v>316.36</v>
      </c>
    </row>
    <row r="719" spans="1:24" ht="12.75" customHeight="1" x14ac:dyDescent="0.2">
      <c r="A719">
        <v>19324</v>
      </c>
      <c r="B719">
        <v>89981</v>
      </c>
      <c r="C719" t="s">
        <v>101</v>
      </c>
      <c r="D719">
        <v>1253</v>
      </c>
      <c r="E719" t="s">
        <v>147</v>
      </c>
      <c r="F719">
        <v>12</v>
      </c>
      <c r="G719" t="s">
        <v>1339</v>
      </c>
      <c r="H719" t="s">
        <v>28</v>
      </c>
      <c r="I719" t="s">
        <v>56</v>
      </c>
      <c r="J719">
        <v>78613</v>
      </c>
      <c r="K719" s="25">
        <v>42119</v>
      </c>
      <c r="L719" t="s">
        <v>34</v>
      </c>
      <c r="M719" t="s">
        <v>35</v>
      </c>
      <c r="N719" t="s">
        <v>125</v>
      </c>
      <c r="O719" s="25">
        <v>42117</v>
      </c>
      <c r="P719" t="s">
        <v>1341</v>
      </c>
      <c r="Q719" t="s">
        <v>36</v>
      </c>
      <c r="R719" t="s">
        <v>116</v>
      </c>
      <c r="S719" t="s">
        <v>1343</v>
      </c>
      <c r="T719">
        <v>212.6</v>
      </c>
      <c r="U719">
        <f>T719*F719</f>
        <v>2551.1999999999998</v>
      </c>
      <c r="V719">
        <v>106.3</v>
      </c>
      <c r="W719">
        <v>110.2</v>
      </c>
      <c r="X719">
        <f>U719-(F719*V719)-W719</f>
        <v>1165.3999999999999</v>
      </c>
    </row>
    <row r="720" spans="1:24" ht="12.75" customHeight="1" x14ac:dyDescent="0.2">
      <c r="A720">
        <v>23455</v>
      </c>
      <c r="B720">
        <v>89982</v>
      </c>
      <c r="C720" t="s">
        <v>51</v>
      </c>
      <c r="D720">
        <v>1254</v>
      </c>
      <c r="E720" t="s">
        <v>104</v>
      </c>
      <c r="F720">
        <v>16</v>
      </c>
      <c r="G720" t="s">
        <v>1344</v>
      </c>
      <c r="H720" t="s">
        <v>28</v>
      </c>
      <c r="I720" t="s">
        <v>56</v>
      </c>
      <c r="J720">
        <v>77530</v>
      </c>
      <c r="K720" s="25">
        <v>42147</v>
      </c>
      <c r="L720" t="s">
        <v>44</v>
      </c>
      <c r="M720" t="s">
        <v>35</v>
      </c>
      <c r="N720" t="s">
        <v>125</v>
      </c>
      <c r="O720" s="25">
        <v>42145</v>
      </c>
      <c r="P720" t="s">
        <v>1346</v>
      </c>
      <c r="Q720" t="s">
        <v>24</v>
      </c>
      <c r="R720" t="s">
        <v>54</v>
      </c>
      <c r="S720" t="s">
        <v>1345</v>
      </c>
      <c r="T720">
        <v>2.08</v>
      </c>
      <c r="U720">
        <f>T720*F720</f>
        <v>33.28</v>
      </c>
      <c r="V720">
        <v>1.04</v>
      </c>
      <c r="W720">
        <v>1.49</v>
      </c>
      <c r="X720">
        <f>U720-(F720*V720)-W720</f>
        <v>15.15</v>
      </c>
    </row>
    <row r="721" spans="1:24" ht="12.75" customHeight="1" x14ac:dyDescent="0.2">
      <c r="A721">
        <v>23815</v>
      </c>
      <c r="B721">
        <v>89983</v>
      </c>
      <c r="C721" t="s">
        <v>42</v>
      </c>
      <c r="D721">
        <v>1254</v>
      </c>
      <c r="E721" t="s">
        <v>136</v>
      </c>
      <c r="F721">
        <v>2</v>
      </c>
      <c r="G721" t="s">
        <v>1344</v>
      </c>
      <c r="H721" t="s">
        <v>28</v>
      </c>
      <c r="I721" t="s">
        <v>56</v>
      </c>
      <c r="J721">
        <v>77530</v>
      </c>
      <c r="K721" s="25">
        <v>42076</v>
      </c>
      <c r="L721" t="s">
        <v>44</v>
      </c>
      <c r="M721" t="s">
        <v>35</v>
      </c>
      <c r="N721" t="s">
        <v>125</v>
      </c>
      <c r="O721" s="25">
        <v>42075</v>
      </c>
      <c r="P721" t="s">
        <v>1346</v>
      </c>
      <c r="Q721" t="s">
        <v>24</v>
      </c>
      <c r="R721" t="s">
        <v>231</v>
      </c>
      <c r="S721" t="s">
        <v>1347</v>
      </c>
      <c r="T721">
        <v>80.98</v>
      </c>
      <c r="U721">
        <f>T721*F721</f>
        <v>161.96</v>
      </c>
      <c r="V721">
        <v>40.49</v>
      </c>
      <c r="W721">
        <v>35</v>
      </c>
      <c r="X721">
        <f>U721-(F721*V721)-W721</f>
        <v>45.980000000000004</v>
      </c>
    </row>
    <row r="722" spans="1:24" ht="12.75" customHeight="1" x14ac:dyDescent="0.2">
      <c r="A722">
        <v>23926</v>
      </c>
      <c r="B722">
        <v>89984</v>
      </c>
      <c r="C722" t="s">
        <v>51</v>
      </c>
      <c r="D722">
        <v>1254</v>
      </c>
      <c r="E722" t="s">
        <v>61</v>
      </c>
      <c r="F722">
        <v>5</v>
      </c>
      <c r="G722" t="s">
        <v>1344</v>
      </c>
      <c r="H722" t="s">
        <v>28</v>
      </c>
      <c r="I722" t="s">
        <v>56</v>
      </c>
      <c r="J722">
        <v>77530</v>
      </c>
      <c r="K722" s="25">
        <v>42088</v>
      </c>
      <c r="L722" t="s">
        <v>44</v>
      </c>
      <c r="M722" t="s">
        <v>35</v>
      </c>
      <c r="N722" t="s">
        <v>125</v>
      </c>
      <c r="O722" s="25">
        <v>42087</v>
      </c>
      <c r="P722" t="s">
        <v>1346</v>
      </c>
      <c r="Q722" t="s">
        <v>24</v>
      </c>
      <c r="R722" t="s">
        <v>26</v>
      </c>
      <c r="S722" t="s">
        <v>1348</v>
      </c>
      <c r="T722">
        <v>3.95</v>
      </c>
      <c r="U722">
        <f>T722*F722</f>
        <v>19.75</v>
      </c>
      <c r="V722">
        <v>1.9750000000000001</v>
      </c>
      <c r="W722">
        <v>2</v>
      </c>
      <c r="X722">
        <f>U722-(F722*V722)-W722</f>
        <v>7.875</v>
      </c>
    </row>
    <row r="723" spans="1:24" ht="12.75" customHeight="1" x14ac:dyDescent="0.2">
      <c r="A723">
        <v>18131</v>
      </c>
      <c r="B723">
        <v>86535</v>
      </c>
      <c r="C723" t="s">
        <v>51</v>
      </c>
      <c r="D723">
        <v>1257</v>
      </c>
      <c r="E723" t="s">
        <v>80</v>
      </c>
      <c r="F723">
        <v>5</v>
      </c>
      <c r="G723" t="s">
        <v>1349</v>
      </c>
      <c r="H723" t="s">
        <v>28</v>
      </c>
      <c r="I723" t="s">
        <v>29</v>
      </c>
      <c r="J723">
        <v>80013</v>
      </c>
      <c r="K723" s="25">
        <v>42147</v>
      </c>
      <c r="L723" t="s">
        <v>34</v>
      </c>
      <c r="M723" t="s">
        <v>35</v>
      </c>
      <c r="N723" t="s">
        <v>250</v>
      </c>
      <c r="O723" s="25">
        <v>42146</v>
      </c>
      <c r="P723" t="s">
        <v>282</v>
      </c>
      <c r="Q723" t="s">
        <v>72</v>
      </c>
      <c r="R723" t="s">
        <v>38</v>
      </c>
      <c r="S723" t="s">
        <v>1350</v>
      </c>
      <c r="T723">
        <v>115.99</v>
      </c>
      <c r="U723">
        <f>T723*F723</f>
        <v>579.94999999999993</v>
      </c>
      <c r="V723">
        <v>69.593999999999994</v>
      </c>
      <c r="W723">
        <v>56.14</v>
      </c>
      <c r="X723">
        <f>U723-(F723*V723)-W723</f>
        <v>175.83999999999997</v>
      </c>
    </row>
    <row r="724" spans="1:24" ht="12.75" customHeight="1" x14ac:dyDescent="0.2">
      <c r="A724">
        <v>18693</v>
      </c>
      <c r="B724">
        <v>86536</v>
      </c>
      <c r="C724" t="s">
        <v>42</v>
      </c>
      <c r="D724">
        <v>1257</v>
      </c>
      <c r="E724" t="s">
        <v>169</v>
      </c>
      <c r="F724">
        <v>1</v>
      </c>
      <c r="G724" t="s">
        <v>1349</v>
      </c>
      <c r="H724" t="s">
        <v>28</v>
      </c>
      <c r="I724" t="s">
        <v>29</v>
      </c>
      <c r="J724">
        <v>80013</v>
      </c>
      <c r="K724" s="25">
        <v>42118</v>
      </c>
      <c r="L724" t="s">
        <v>44</v>
      </c>
      <c r="M724" t="s">
        <v>35</v>
      </c>
      <c r="N724" t="s">
        <v>250</v>
      </c>
      <c r="O724" s="25">
        <v>42118</v>
      </c>
      <c r="P724" t="s">
        <v>282</v>
      </c>
      <c r="Q724" t="s">
        <v>24</v>
      </c>
      <c r="R724" t="s">
        <v>26</v>
      </c>
      <c r="S724" t="s">
        <v>1351</v>
      </c>
      <c r="T724">
        <v>2.52</v>
      </c>
      <c r="U724">
        <f>T724*F724</f>
        <v>2.52</v>
      </c>
      <c r="V724">
        <v>1.26</v>
      </c>
      <c r="W724">
        <v>1.92</v>
      </c>
      <c r="X724">
        <f>U724-(F724*V724)-W724</f>
        <v>-0.65999999999999992</v>
      </c>
    </row>
    <row r="725" spans="1:24" ht="12.75" customHeight="1" x14ac:dyDescent="0.2">
      <c r="A725">
        <v>24939</v>
      </c>
      <c r="B725">
        <v>86534</v>
      </c>
      <c r="C725" t="s">
        <v>20</v>
      </c>
      <c r="D725">
        <v>1259</v>
      </c>
      <c r="E725" t="s">
        <v>64</v>
      </c>
      <c r="F725">
        <v>9</v>
      </c>
      <c r="G725" t="s">
        <v>1352</v>
      </c>
      <c r="H725" t="s">
        <v>28</v>
      </c>
      <c r="I725" t="s">
        <v>131</v>
      </c>
      <c r="J725">
        <v>40422</v>
      </c>
      <c r="K725" s="25">
        <v>42114</v>
      </c>
      <c r="L725" t="s">
        <v>22</v>
      </c>
      <c r="M725" t="s">
        <v>35</v>
      </c>
      <c r="N725" t="s">
        <v>608</v>
      </c>
      <c r="O725" s="25">
        <v>42114</v>
      </c>
      <c r="P725" t="s">
        <v>1354</v>
      </c>
      <c r="Q725" t="s">
        <v>24</v>
      </c>
      <c r="R725" t="s">
        <v>54</v>
      </c>
      <c r="S725" t="s">
        <v>1353</v>
      </c>
      <c r="T725">
        <v>3.69</v>
      </c>
      <c r="U725">
        <f>T725*F725</f>
        <v>33.21</v>
      </c>
      <c r="V725">
        <v>1.845</v>
      </c>
      <c r="W725">
        <v>2.5</v>
      </c>
      <c r="X725">
        <f>U725-(F725*V725)-W725</f>
        <v>14.105</v>
      </c>
    </row>
    <row r="726" spans="1:24" ht="12.75" customHeight="1" x14ac:dyDescent="0.2">
      <c r="A726">
        <v>21771</v>
      </c>
      <c r="B726">
        <v>89730</v>
      </c>
      <c r="C726" t="s">
        <v>42</v>
      </c>
      <c r="D726">
        <v>1261</v>
      </c>
      <c r="E726" t="s">
        <v>175</v>
      </c>
      <c r="F726">
        <v>5</v>
      </c>
      <c r="G726" t="s">
        <v>1355</v>
      </c>
      <c r="H726" t="s">
        <v>28</v>
      </c>
      <c r="I726" t="s">
        <v>29</v>
      </c>
      <c r="J726">
        <v>80020</v>
      </c>
      <c r="K726" s="25">
        <v>42134</v>
      </c>
      <c r="L726" t="s">
        <v>44</v>
      </c>
      <c r="M726" t="s">
        <v>35</v>
      </c>
      <c r="N726" t="s">
        <v>250</v>
      </c>
      <c r="O726" s="25">
        <v>42131</v>
      </c>
      <c r="P726" t="s">
        <v>1356</v>
      </c>
      <c r="Q726" t="s">
        <v>72</v>
      </c>
      <c r="R726" t="s">
        <v>54</v>
      </c>
      <c r="S726" t="s">
        <v>1135</v>
      </c>
      <c r="T726">
        <v>73.98</v>
      </c>
      <c r="U726">
        <f>T726*F726</f>
        <v>369.90000000000003</v>
      </c>
      <c r="V726">
        <v>44.387999999999998</v>
      </c>
      <c r="W726">
        <v>14.52</v>
      </c>
      <c r="X726">
        <f>U726-(F726*V726)-W726</f>
        <v>133.44000000000003</v>
      </c>
    </row>
    <row r="727" spans="1:24" ht="12.75" customHeight="1" x14ac:dyDescent="0.2">
      <c r="A727">
        <v>24559</v>
      </c>
      <c r="B727">
        <v>89729</v>
      </c>
      <c r="C727" t="s">
        <v>42</v>
      </c>
      <c r="D727">
        <v>1265</v>
      </c>
      <c r="E727" t="s">
        <v>88</v>
      </c>
      <c r="F727">
        <v>1</v>
      </c>
      <c r="G727" t="s">
        <v>1357</v>
      </c>
      <c r="H727" t="s">
        <v>28</v>
      </c>
      <c r="I727" t="s">
        <v>56</v>
      </c>
      <c r="J727">
        <v>73521</v>
      </c>
      <c r="K727" s="25">
        <v>42167</v>
      </c>
      <c r="L727" t="s">
        <v>44</v>
      </c>
      <c r="M727" t="s">
        <v>35</v>
      </c>
      <c r="N727" t="s">
        <v>299</v>
      </c>
      <c r="O727" s="25">
        <v>42166</v>
      </c>
      <c r="P727" t="s">
        <v>1359</v>
      </c>
      <c r="Q727" t="s">
        <v>24</v>
      </c>
      <c r="R727" t="s">
        <v>54</v>
      </c>
      <c r="S727" t="s">
        <v>1358</v>
      </c>
      <c r="T727">
        <v>5.28</v>
      </c>
      <c r="U727">
        <f>T727*F727</f>
        <v>5.28</v>
      </c>
      <c r="V727">
        <v>2.64</v>
      </c>
      <c r="W727">
        <v>6.26</v>
      </c>
      <c r="X727">
        <f>U727-(F727*V727)-W727</f>
        <v>-3.6199999999999997</v>
      </c>
    </row>
    <row r="728" spans="1:24" ht="12.75" customHeight="1" x14ac:dyDescent="0.2">
      <c r="A728">
        <v>22363</v>
      </c>
      <c r="B728">
        <v>89514</v>
      </c>
      <c r="C728" t="s">
        <v>42</v>
      </c>
      <c r="D728">
        <v>1267</v>
      </c>
      <c r="E728" t="s">
        <v>80</v>
      </c>
      <c r="F728">
        <v>2</v>
      </c>
      <c r="G728" t="s">
        <v>1360</v>
      </c>
      <c r="H728" t="s">
        <v>28</v>
      </c>
      <c r="I728" t="s">
        <v>131</v>
      </c>
      <c r="J728">
        <v>33433</v>
      </c>
      <c r="K728" s="25">
        <v>42046</v>
      </c>
      <c r="L728" t="s">
        <v>44</v>
      </c>
      <c r="M728" t="s">
        <v>23</v>
      </c>
      <c r="N728" t="s">
        <v>357</v>
      </c>
      <c r="O728" s="25">
        <v>42045</v>
      </c>
      <c r="P728" t="s">
        <v>1362</v>
      </c>
      <c r="Q728" t="s">
        <v>72</v>
      </c>
      <c r="R728" t="s">
        <v>81</v>
      </c>
      <c r="S728" t="s">
        <v>1361</v>
      </c>
      <c r="T728">
        <v>13.99</v>
      </c>
      <c r="U728">
        <f>T728*F728</f>
        <v>27.98</v>
      </c>
      <c r="V728">
        <v>8.3940000000000001</v>
      </c>
      <c r="W728">
        <v>7.51</v>
      </c>
      <c r="X728">
        <f>U728-(F728*V728)-W728</f>
        <v>3.6820000000000004</v>
      </c>
    </row>
    <row r="729" spans="1:24" ht="12.75" customHeight="1" x14ac:dyDescent="0.2">
      <c r="A729">
        <v>21848</v>
      </c>
      <c r="B729">
        <v>89515</v>
      </c>
      <c r="C729" t="s">
        <v>32</v>
      </c>
      <c r="D729">
        <v>1267</v>
      </c>
      <c r="E729" t="s">
        <v>37</v>
      </c>
      <c r="F729">
        <v>3</v>
      </c>
      <c r="G729" t="s">
        <v>1360</v>
      </c>
      <c r="H729" t="s">
        <v>28</v>
      </c>
      <c r="I729" t="s">
        <v>131</v>
      </c>
      <c r="J729">
        <v>33433</v>
      </c>
      <c r="K729" s="25">
        <v>42137</v>
      </c>
      <c r="L729" t="s">
        <v>44</v>
      </c>
      <c r="M729" t="s">
        <v>23</v>
      </c>
      <c r="N729" t="s">
        <v>357</v>
      </c>
      <c r="O729" s="25">
        <v>42136</v>
      </c>
      <c r="P729" t="s">
        <v>1362</v>
      </c>
      <c r="Q729" t="s">
        <v>36</v>
      </c>
      <c r="R729" t="s">
        <v>81</v>
      </c>
      <c r="S729" t="s">
        <v>614</v>
      </c>
      <c r="T729">
        <v>128.24</v>
      </c>
      <c r="U729">
        <f>T729*F729</f>
        <v>384.72</v>
      </c>
      <c r="V729">
        <v>64.12</v>
      </c>
      <c r="W729">
        <v>12.65</v>
      </c>
      <c r="X729">
        <f>U729-(F729*V729)-W729</f>
        <v>179.71</v>
      </c>
    </row>
    <row r="730" spans="1:24" ht="12.75" customHeight="1" x14ac:dyDescent="0.2">
      <c r="A730">
        <v>21849</v>
      </c>
      <c r="B730">
        <v>89515</v>
      </c>
      <c r="C730" t="s">
        <v>32</v>
      </c>
      <c r="D730">
        <v>1267</v>
      </c>
      <c r="E730" t="s">
        <v>175</v>
      </c>
      <c r="F730">
        <v>11</v>
      </c>
      <c r="G730" t="s">
        <v>1360</v>
      </c>
      <c r="H730" t="s">
        <v>28</v>
      </c>
      <c r="I730" t="s">
        <v>131</v>
      </c>
      <c r="J730">
        <v>33433</v>
      </c>
      <c r="K730" s="25">
        <v>42138</v>
      </c>
      <c r="L730" t="s">
        <v>44</v>
      </c>
      <c r="M730" t="s">
        <v>23</v>
      </c>
      <c r="N730" t="s">
        <v>357</v>
      </c>
      <c r="O730" s="25">
        <v>42136</v>
      </c>
      <c r="P730" t="s">
        <v>1362</v>
      </c>
      <c r="Q730" t="s">
        <v>72</v>
      </c>
      <c r="R730" t="s">
        <v>46</v>
      </c>
      <c r="S730" t="s">
        <v>1363</v>
      </c>
      <c r="T730">
        <v>5.98</v>
      </c>
      <c r="U730">
        <f>T730*F730</f>
        <v>65.78</v>
      </c>
      <c r="V730">
        <v>3.5880000000000001</v>
      </c>
      <c r="W730">
        <v>4.38</v>
      </c>
      <c r="X730">
        <f>U730-(F730*V730)-W730</f>
        <v>21.931999999999999</v>
      </c>
    </row>
    <row r="731" spans="1:24" ht="12.75" customHeight="1" x14ac:dyDescent="0.2">
      <c r="A731">
        <v>19550</v>
      </c>
      <c r="B731">
        <v>88410</v>
      </c>
      <c r="C731" t="s">
        <v>51</v>
      </c>
      <c r="D731">
        <v>1271</v>
      </c>
      <c r="E731" t="s">
        <v>73</v>
      </c>
      <c r="F731">
        <v>8</v>
      </c>
      <c r="G731" t="s">
        <v>1364</v>
      </c>
      <c r="H731" t="s">
        <v>28</v>
      </c>
      <c r="I731" t="s">
        <v>29</v>
      </c>
      <c r="J731">
        <v>91941</v>
      </c>
      <c r="K731" s="25">
        <v>42104</v>
      </c>
      <c r="L731" t="s">
        <v>44</v>
      </c>
      <c r="M731" t="s">
        <v>23</v>
      </c>
      <c r="N731" t="s">
        <v>40</v>
      </c>
      <c r="O731" s="25">
        <v>42103</v>
      </c>
      <c r="P731" t="s">
        <v>1365</v>
      </c>
      <c r="Q731" t="s">
        <v>72</v>
      </c>
      <c r="R731" t="s">
        <v>54</v>
      </c>
      <c r="S731" t="s">
        <v>100</v>
      </c>
      <c r="T731">
        <v>125.99</v>
      </c>
      <c r="U731">
        <f>T731*F731</f>
        <v>1007.92</v>
      </c>
      <c r="V731">
        <v>75.593999999999994</v>
      </c>
      <c r="W731">
        <v>7.69</v>
      </c>
      <c r="X731">
        <f>U731-(F731*V731)-W731</f>
        <v>395.47800000000001</v>
      </c>
    </row>
    <row r="732" spans="1:24" ht="12.75" customHeight="1" x14ac:dyDescent="0.2">
      <c r="A732">
        <v>19398</v>
      </c>
      <c r="B732">
        <v>88411</v>
      </c>
      <c r="C732" t="s">
        <v>101</v>
      </c>
      <c r="D732">
        <v>1271</v>
      </c>
      <c r="E732" t="s">
        <v>45</v>
      </c>
      <c r="F732">
        <v>7</v>
      </c>
      <c r="G732" t="s">
        <v>1364</v>
      </c>
      <c r="H732" t="s">
        <v>28</v>
      </c>
      <c r="I732" t="s">
        <v>29</v>
      </c>
      <c r="J732">
        <v>91941</v>
      </c>
      <c r="K732" s="25">
        <v>42130</v>
      </c>
      <c r="L732" t="s">
        <v>44</v>
      </c>
      <c r="M732" t="s">
        <v>23</v>
      </c>
      <c r="N732" t="s">
        <v>40</v>
      </c>
      <c r="O732" s="25">
        <v>42125</v>
      </c>
      <c r="P732" t="s">
        <v>1365</v>
      </c>
      <c r="Q732" t="s">
        <v>36</v>
      </c>
      <c r="R732" t="s">
        <v>54</v>
      </c>
      <c r="S732" t="s">
        <v>1366</v>
      </c>
      <c r="T732">
        <v>34.229999999999997</v>
      </c>
      <c r="U732">
        <f>T732*F732</f>
        <v>239.60999999999999</v>
      </c>
      <c r="V732">
        <v>17.114999999999998</v>
      </c>
      <c r="W732">
        <v>5.0199999999999996</v>
      </c>
      <c r="X732">
        <f>U732-(F732*V732)-W732</f>
        <v>114.785</v>
      </c>
    </row>
    <row r="733" spans="1:24" ht="12.75" customHeight="1" x14ac:dyDescent="0.2">
      <c r="A733">
        <v>20628</v>
      </c>
      <c r="B733">
        <v>90114</v>
      </c>
      <c r="C733" t="s">
        <v>42</v>
      </c>
      <c r="D733">
        <v>1279</v>
      </c>
      <c r="E733" t="s">
        <v>104</v>
      </c>
      <c r="F733">
        <v>2</v>
      </c>
      <c r="G733" t="s">
        <v>1367</v>
      </c>
      <c r="H733" t="s">
        <v>28</v>
      </c>
      <c r="I733" t="s">
        <v>56</v>
      </c>
      <c r="J733">
        <v>46324</v>
      </c>
      <c r="K733" s="25">
        <v>42065</v>
      </c>
      <c r="L733" t="s">
        <v>44</v>
      </c>
      <c r="M733" t="s">
        <v>23</v>
      </c>
      <c r="N733" t="s">
        <v>698</v>
      </c>
      <c r="O733" s="25">
        <v>42064</v>
      </c>
      <c r="P733" t="s">
        <v>1369</v>
      </c>
      <c r="Q733" t="s">
        <v>24</v>
      </c>
      <c r="R733" t="s">
        <v>54</v>
      </c>
      <c r="S733" t="s">
        <v>1368</v>
      </c>
      <c r="T733">
        <v>40.98</v>
      </c>
      <c r="U733">
        <f>T733*F733</f>
        <v>81.96</v>
      </c>
      <c r="V733">
        <v>20.49</v>
      </c>
      <c r="W733">
        <v>7.47</v>
      </c>
      <c r="X733">
        <f>U733-(F733*V733)-W733</f>
        <v>33.51</v>
      </c>
    </row>
    <row r="734" spans="1:24" ht="12.75" customHeight="1" x14ac:dyDescent="0.2">
      <c r="A734">
        <v>25005</v>
      </c>
      <c r="B734">
        <v>90115</v>
      </c>
      <c r="C734" t="s">
        <v>32</v>
      </c>
      <c r="D734">
        <v>1279</v>
      </c>
      <c r="E734" t="s">
        <v>80</v>
      </c>
      <c r="F734">
        <v>5</v>
      </c>
      <c r="G734" t="s">
        <v>1367</v>
      </c>
      <c r="H734" t="s">
        <v>28</v>
      </c>
      <c r="I734" t="s">
        <v>56</v>
      </c>
      <c r="J734">
        <v>46324</v>
      </c>
      <c r="K734" s="25">
        <v>42068</v>
      </c>
      <c r="L734" t="s">
        <v>34</v>
      </c>
      <c r="M734" t="s">
        <v>23</v>
      </c>
      <c r="N734" t="s">
        <v>698</v>
      </c>
      <c r="O734" s="25">
        <v>42068</v>
      </c>
      <c r="P734" t="s">
        <v>1369</v>
      </c>
      <c r="Q734" t="s">
        <v>72</v>
      </c>
      <c r="R734" t="s">
        <v>38</v>
      </c>
      <c r="S734" t="s">
        <v>331</v>
      </c>
      <c r="T734">
        <v>442.14</v>
      </c>
      <c r="U734">
        <f>T734*F734</f>
        <v>2210.6999999999998</v>
      </c>
      <c r="V734">
        <v>265.28399999999999</v>
      </c>
      <c r="W734">
        <v>14.7</v>
      </c>
      <c r="X734">
        <f>U734-(F734*V734)-W734</f>
        <v>869.5799999999997</v>
      </c>
    </row>
    <row r="735" spans="1:24" ht="12.75" customHeight="1" x14ac:dyDescent="0.2">
      <c r="A735">
        <v>2628</v>
      </c>
      <c r="B735">
        <v>19042</v>
      </c>
      <c r="C735" t="s">
        <v>42</v>
      </c>
      <c r="D735">
        <v>1280</v>
      </c>
      <c r="E735" t="s">
        <v>104</v>
      </c>
      <c r="F735">
        <v>8</v>
      </c>
      <c r="G735" t="s">
        <v>1370</v>
      </c>
      <c r="H735" t="s">
        <v>28</v>
      </c>
      <c r="I735" t="s">
        <v>29</v>
      </c>
      <c r="J735">
        <v>98119</v>
      </c>
      <c r="K735" s="25">
        <v>42065</v>
      </c>
      <c r="L735" t="s">
        <v>44</v>
      </c>
      <c r="M735" t="s">
        <v>23</v>
      </c>
      <c r="N735" t="s">
        <v>30</v>
      </c>
      <c r="O735" s="25">
        <v>42064</v>
      </c>
      <c r="P735" t="s">
        <v>204</v>
      </c>
      <c r="Q735" t="s">
        <v>24</v>
      </c>
      <c r="R735" t="s">
        <v>54</v>
      </c>
      <c r="S735" t="s">
        <v>1368</v>
      </c>
      <c r="T735">
        <v>40.98</v>
      </c>
      <c r="U735">
        <f>T735*F735</f>
        <v>327.84</v>
      </c>
      <c r="V735">
        <v>20.49</v>
      </c>
      <c r="W735">
        <v>7.47</v>
      </c>
      <c r="X735">
        <f>U735-(F735*V735)-W735</f>
        <v>156.44999999999999</v>
      </c>
    </row>
    <row r="736" spans="1:24" ht="12.75" customHeight="1" x14ac:dyDescent="0.2">
      <c r="A736">
        <v>22125</v>
      </c>
      <c r="B736">
        <v>89112</v>
      </c>
      <c r="C736" t="s">
        <v>101</v>
      </c>
      <c r="D736">
        <v>1281</v>
      </c>
      <c r="E736" t="s">
        <v>37</v>
      </c>
      <c r="F736">
        <v>8</v>
      </c>
      <c r="G736" t="s">
        <v>1371</v>
      </c>
      <c r="H736" t="s">
        <v>28</v>
      </c>
      <c r="I736" t="s">
        <v>56</v>
      </c>
      <c r="J736">
        <v>47591</v>
      </c>
      <c r="K736" s="25">
        <v>42030</v>
      </c>
      <c r="L736" t="s">
        <v>44</v>
      </c>
      <c r="M736" t="s">
        <v>53</v>
      </c>
      <c r="N736" t="s">
        <v>698</v>
      </c>
      <c r="O736" s="25">
        <v>42028</v>
      </c>
      <c r="P736" t="s">
        <v>1373</v>
      </c>
      <c r="Q736" t="s">
        <v>36</v>
      </c>
      <c r="R736" t="s">
        <v>231</v>
      </c>
      <c r="S736" t="s">
        <v>1372</v>
      </c>
      <c r="T736">
        <v>238.4</v>
      </c>
      <c r="U736">
        <f>T736*F736</f>
        <v>1907.2</v>
      </c>
      <c r="V736">
        <v>119.2</v>
      </c>
      <c r="W736">
        <v>24.49</v>
      </c>
      <c r="X736">
        <f>U736-(F736*V736)-W736</f>
        <v>929.11</v>
      </c>
    </row>
    <row r="737" spans="1:24" ht="12.75" customHeight="1" x14ac:dyDescent="0.2">
      <c r="A737">
        <v>22126</v>
      </c>
      <c r="B737">
        <v>89112</v>
      </c>
      <c r="C737" t="s">
        <v>101</v>
      </c>
      <c r="D737">
        <v>1281</v>
      </c>
      <c r="E737" t="s">
        <v>582</v>
      </c>
      <c r="F737">
        <v>5</v>
      </c>
      <c r="G737" t="s">
        <v>1371</v>
      </c>
      <c r="H737" t="s">
        <v>28</v>
      </c>
      <c r="I737" t="s">
        <v>56</v>
      </c>
      <c r="J737">
        <v>47591</v>
      </c>
      <c r="K737" s="25">
        <v>42030</v>
      </c>
      <c r="L737" t="s">
        <v>22</v>
      </c>
      <c r="M737" t="s">
        <v>53</v>
      </c>
      <c r="N737" t="s">
        <v>698</v>
      </c>
      <c r="O737" s="25">
        <v>42028</v>
      </c>
      <c r="P737" t="s">
        <v>1373</v>
      </c>
      <c r="Q737" t="s">
        <v>72</v>
      </c>
      <c r="R737" t="s">
        <v>231</v>
      </c>
      <c r="S737" t="s">
        <v>1374</v>
      </c>
      <c r="T737">
        <v>199.99</v>
      </c>
      <c r="U737">
        <f>T737*F737</f>
        <v>999.95</v>
      </c>
      <c r="V737">
        <v>119.994</v>
      </c>
      <c r="W737">
        <v>24.49</v>
      </c>
      <c r="X737">
        <f>U737-(F737*V737)-W737</f>
        <v>375.49</v>
      </c>
    </row>
    <row r="738" spans="1:24" ht="12.75" customHeight="1" x14ac:dyDescent="0.2">
      <c r="A738">
        <v>4125</v>
      </c>
      <c r="B738">
        <v>29319</v>
      </c>
      <c r="C738" t="s">
        <v>101</v>
      </c>
      <c r="D738">
        <v>1282</v>
      </c>
      <c r="E738" t="s">
        <v>37</v>
      </c>
      <c r="F738">
        <v>30</v>
      </c>
      <c r="G738" t="s">
        <v>1375</v>
      </c>
      <c r="H738" t="s">
        <v>28</v>
      </c>
      <c r="I738" t="s">
        <v>48</v>
      </c>
      <c r="J738">
        <v>19134</v>
      </c>
      <c r="K738" s="25">
        <v>42030</v>
      </c>
      <c r="L738" t="s">
        <v>44</v>
      </c>
      <c r="M738" t="s">
        <v>53</v>
      </c>
      <c r="N738" t="s">
        <v>229</v>
      </c>
      <c r="O738" s="25">
        <v>42028</v>
      </c>
      <c r="P738" t="s">
        <v>1314</v>
      </c>
      <c r="Q738" t="s">
        <v>36</v>
      </c>
      <c r="R738" t="s">
        <v>231</v>
      </c>
      <c r="S738" t="s">
        <v>1372</v>
      </c>
      <c r="T738">
        <v>238.4</v>
      </c>
      <c r="U738">
        <f>T738*F738</f>
        <v>7152</v>
      </c>
      <c r="V738">
        <v>119.2</v>
      </c>
      <c r="W738">
        <v>24.49</v>
      </c>
      <c r="X738">
        <f>U738-(F738*V738)-W738</f>
        <v>3551.51</v>
      </c>
    </row>
    <row r="739" spans="1:24" ht="12.75" customHeight="1" x14ac:dyDescent="0.2">
      <c r="A739">
        <v>4126</v>
      </c>
      <c r="B739">
        <v>29319</v>
      </c>
      <c r="C739" t="s">
        <v>101</v>
      </c>
      <c r="D739">
        <v>1282</v>
      </c>
      <c r="E739" t="s">
        <v>582</v>
      </c>
      <c r="F739">
        <v>21</v>
      </c>
      <c r="G739" t="s">
        <v>1375</v>
      </c>
      <c r="H739" t="s">
        <v>28</v>
      </c>
      <c r="I739" t="s">
        <v>48</v>
      </c>
      <c r="J739">
        <v>19134</v>
      </c>
      <c r="K739" s="25">
        <v>42030</v>
      </c>
      <c r="L739" t="s">
        <v>22</v>
      </c>
      <c r="M739" t="s">
        <v>53</v>
      </c>
      <c r="N739" t="s">
        <v>229</v>
      </c>
      <c r="O739" s="25">
        <v>42028</v>
      </c>
      <c r="P739" t="s">
        <v>1314</v>
      </c>
      <c r="Q739" t="s">
        <v>72</v>
      </c>
      <c r="R739" t="s">
        <v>231</v>
      </c>
      <c r="S739" t="s">
        <v>1374</v>
      </c>
      <c r="T739">
        <v>199.99</v>
      </c>
      <c r="U739">
        <f>T739*F739</f>
        <v>4199.79</v>
      </c>
      <c r="V739">
        <v>119.994</v>
      </c>
      <c r="W739">
        <v>24.49</v>
      </c>
      <c r="X739">
        <f>U739-(F739*V739)-W739</f>
        <v>1655.4260000000002</v>
      </c>
    </row>
    <row r="740" spans="1:24" ht="12.75" customHeight="1" x14ac:dyDescent="0.2">
      <c r="A740">
        <v>19990</v>
      </c>
      <c r="B740">
        <v>90662</v>
      </c>
      <c r="C740" t="s">
        <v>32</v>
      </c>
      <c r="D740">
        <v>1298</v>
      </c>
      <c r="E740" t="s">
        <v>80</v>
      </c>
      <c r="F740">
        <v>6</v>
      </c>
      <c r="G740" t="s">
        <v>1376</v>
      </c>
      <c r="H740" t="s">
        <v>28</v>
      </c>
      <c r="I740" t="s">
        <v>56</v>
      </c>
      <c r="J740">
        <v>75482</v>
      </c>
      <c r="K740" s="25">
        <v>42050</v>
      </c>
      <c r="L740" t="s">
        <v>44</v>
      </c>
      <c r="M740" t="s">
        <v>35</v>
      </c>
      <c r="N740" t="s">
        <v>125</v>
      </c>
      <c r="O740" s="25">
        <v>42047</v>
      </c>
      <c r="P740" t="s">
        <v>1316</v>
      </c>
      <c r="Q740" t="s">
        <v>72</v>
      </c>
      <c r="R740" t="s">
        <v>81</v>
      </c>
      <c r="S740" t="s">
        <v>622</v>
      </c>
      <c r="T740">
        <v>150.97999999999999</v>
      </c>
      <c r="U740">
        <f>T740*F740</f>
        <v>905.87999999999988</v>
      </c>
      <c r="V740">
        <v>90.587999999999994</v>
      </c>
      <c r="W740">
        <v>13.99</v>
      </c>
      <c r="X740">
        <f>U740-(F740*V740)-W740</f>
        <v>348.36199999999985</v>
      </c>
    </row>
    <row r="741" spans="1:24" ht="12.75" customHeight="1" x14ac:dyDescent="0.2">
      <c r="A741">
        <v>19991</v>
      </c>
      <c r="B741">
        <v>90662</v>
      </c>
      <c r="C741" t="s">
        <v>32</v>
      </c>
      <c r="D741">
        <v>1298</v>
      </c>
      <c r="E741" t="s">
        <v>136</v>
      </c>
      <c r="F741">
        <v>4</v>
      </c>
      <c r="G741" t="s">
        <v>1376</v>
      </c>
      <c r="H741" t="s">
        <v>28</v>
      </c>
      <c r="I741" t="s">
        <v>56</v>
      </c>
      <c r="J741">
        <v>75482</v>
      </c>
      <c r="K741" s="25">
        <v>42049</v>
      </c>
      <c r="L741" t="s">
        <v>44</v>
      </c>
      <c r="M741" t="s">
        <v>35</v>
      </c>
      <c r="N741" t="s">
        <v>125</v>
      </c>
      <c r="O741" s="25">
        <v>42047</v>
      </c>
      <c r="P741" t="s">
        <v>1316</v>
      </c>
      <c r="Q741" t="s">
        <v>24</v>
      </c>
      <c r="R741" t="s">
        <v>54</v>
      </c>
      <c r="S741" t="s">
        <v>1377</v>
      </c>
      <c r="T741">
        <v>176.19</v>
      </c>
      <c r="U741">
        <f>T741*F741</f>
        <v>704.76</v>
      </c>
      <c r="V741">
        <v>88.094999999999999</v>
      </c>
      <c r="W741">
        <v>11.87</v>
      </c>
      <c r="X741">
        <f>U741-(F741*V741)-W741</f>
        <v>340.51</v>
      </c>
    </row>
    <row r="742" spans="1:24" ht="12.75" customHeight="1" x14ac:dyDescent="0.2">
      <c r="A742">
        <v>23120</v>
      </c>
      <c r="B742">
        <v>87003</v>
      </c>
      <c r="C742" t="s">
        <v>20</v>
      </c>
      <c r="D742">
        <v>1303</v>
      </c>
      <c r="E742" t="s">
        <v>175</v>
      </c>
      <c r="F742">
        <v>12</v>
      </c>
      <c r="G742" t="s">
        <v>1378</v>
      </c>
      <c r="H742" t="s">
        <v>28</v>
      </c>
      <c r="I742" t="s">
        <v>29</v>
      </c>
      <c r="J742">
        <v>84074</v>
      </c>
      <c r="K742" s="25">
        <v>42056</v>
      </c>
      <c r="L742" t="s">
        <v>44</v>
      </c>
      <c r="M742" t="s">
        <v>109</v>
      </c>
      <c r="N742" t="s">
        <v>207</v>
      </c>
      <c r="O742" s="25">
        <v>42054</v>
      </c>
      <c r="P742" t="s">
        <v>1379</v>
      </c>
      <c r="Q742" t="s">
        <v>72</v>
      </c>
      <c r="R742" t="s">
        <v>46</v>
      </c>
      <c r="S742" t="s">
        <v>700</v>
      </c>
      <c r="T742">
        <v>39.479999999999997</v>
      </c>
      <c r="U742">
        <f>T742*F742</f>
        <v>473.76</v>
      </c>
      <c r="V742">
        <v>23.687999999999999</v>
      </c>
      <c r="W742">
        <v>1.99</v>
      </c>
      <c r="X742">
        <f>U742-(F742*V742)-W742</f>
        <v>187.51400000000001</v>
      </c>
    </row>
    <row r="743" spans="1:24" ht="12.75" customHeight="1" x14ac:dyDescent="0.2">
      <c r="A743">
        <v>20652</v>
      </c>
      <c r="B743">
        <v>87005</v>
      </c>
      <c r="C743" t="s">
        <v>101</v>
      </c>
      <c r="D743">
        <v>1303</v>
      </c>
      <c r="E743" t="s">
        <v>73</v>
      </c>
      <c r="F743">
        <v>9</v>
      </c>
      <c r="G743" t="s">
        <v>1378</v>
      </c>
      <c r="H743" t="s">
        <v>28</v>
      </c>
      <c r="I743" t="s">
        <v>29</v>
      </c>
      <c r="J743">
        <v>84074</v>
      </c>
      <c r="K743" s="25">
        <v>42061</v>
      </c>
      <c r="L743" t="s">
        <v>44</v>
      </c>
      <c r="M743" t="s">
        <v>109</v>
      </c>
      <c r="N743" t="s">
        <v>207</v>
      </c>
      <c r="O743" s="25">
        <v>42054</v>
      </c>
      <c r="P743" t="s">
        <v>1379</v>
      </c>
      <c r="Q743" t="s">
        <v>72</v>
      </c>
      <c r="R743" t="s">
        <v>54</v>
      </c>
      <c r="S743" t="s">
        <v>1380</v>
      </c>
      <c r="T743">
        <v>65.989999999999995</v>
      </c>
      <c r="U743">
        <f>T743*F743</f>
        <v>593.91</v>
      </c>
      <c r="V743">
        <v>39.593999999999994</v>
      </c>
      <c r="W743">
        <v>5.31</v>
      </c>
      <c r="X743">
        <f>U743-(F743*V743)-W743</f>
        <v>232.25400000000002</v>
      </c>
    </row>
    <row r="744" spans="1:24" ht="12.75" customHeight="1" x14ac:dyDescent="0.2">
      <c r="A744">
        <v>25092</v>
      </c>
      <c r="B744">
        <v>87004</v>
      </c>
      <c r="C744" t="s">
        <v>51</v>
      </c>
      <c r="D744">
        <v>1304</v>
      </c>
      <c r="E744" t="s">
        <v>129</v>
      </c>
      <c r="F744">
        <v>3</v>
      </c>
      <c r="G744" t="s">
        <v>1381</v>
      </c>
      <c r="H744" t="s">
        <v>28</v>
      </c>
      <c r="I744" t="s">
        <v>29</v>
      </c>
      <c r="J744">
        <v>84084</v>
      </c>
      <c r="K744" s="25">
        <v>42118</v>
      </c>
      <c r="L744" t="s">
        <v>44</v>
      </c>
      <c r="M744" t="s">
        <v>109</v>
      </c>
      <c r="N744" t="s">
        <v>207</v>
      </c>
      <c r="O744" s="25">
        <v>42117</v>
      </c>
      <c r="P744" t="s">
        <v>1383</v>
      </c>
      <c r="Q744" t="s">
        <v>24</v>
      </c>
      <c r="R744" t="s">
        <v>54</v>
      </c>
      <c r="S744" t="s">
        <v>1382</v>
      </c>
      <c r="T744">
        <v>2.88</v>
      </c>
      <c r="U744">
        <f>T744*F744</f>
        <v>8.64</v>
      </c>
      <c r="V744">
        <v>1.44</v>
      </c>
      <c r="W744">
        <v>0.5</v>
      </c>
      <c r="X744">
        <f>U744-(F744*V744)-W744</f>
        <v>3.8200000000000003</v>
      </c>
    </row>
    <row r="745" spans="1:24" ht="12.75" customHeight="1" x14ac:dyDescent="0.2">
      <c r="A745">
        <v>26274</v>
      </c>
      <c r="B745">
        <v>87002</v>
      </c>
      <c r="C745" t="s">
        <v>20</v>
      </c>
      <c r="D745">
        <v>1305</v>
      </c>
      <c r="E745" t="s">
        <v>45</v>
      </c>
      <c r="F745">
        <v>3</v>
      </c>
      <c r="G745" t="s">
        <v>1384</v>
      </c>
      <c r="H745" t="s">
        <v>28</v>
      </c>
      <c r="I745" t="s">
        <v>29</v>
      </c>
      <c r="J745">
        <v>84120</v>
      </c>
      <c r="K745" s="25">
        <v>42054</v>
      </c>
      <c r="L745" t="s">
        <v>44</v>
      </c>
      <c r="M745" t="s">
        <v>109</v>
      </c>
      <c r="N745" t="s">
        <v>207</v>
      </c>
      <c r="O745" s="25">
        <v>42052</v>
      </c>
      <c r="P745" t="s">
        <v>1386</v>
      </c>
      <c r="Q745" t="s">
        <v>36</v>
      </c>
      <c r="R745" t="s">
        <v>81</v>
      </c>
      <c r="S745" t="s">
        <v>1385</v>
      </c>
      <c r="T745">
        <v>62.18</v>
      </c>
      <c r="U745">
        <f>T745*F745</f>
        <v>186.54</v>
      </c>
      <c r="V745">
        <v>31.09</v>
      </c>
      <c r="W745">
        <v>10.84</v>
      </c>
      <c r="X745">
        <f>U745-(F745*V745)-W745</f>
        <v>82.429999999999993</v>
      </c>
    </row>
    <row r="746" spans="1:24" ht="12.75" customHeight="1" x14ac:dyDescent="0.2">
      <c r="A746">
        <v>22832</v>
      </c>
      <c r="B746">
        <v>91451</v>
      </c>
      <c r="C746" t="s">
        <v>101</v>
      </c>
      <c r="D746">
        <v>1307</v>
      </c>
      <c r="E746" t="s">
        <v>175</v>
      </c>
      <c r="F746">
        <v>16</v>
      </c>
      <c r="G746" t="s">
        <v>1387</v>
      </c>
      <c r="H746" t="s">
        <v>28</v>
      </c>
      <c r="I746" t="s">
        <v>29</v>
      </c>
      <c r="J746">
        <v>97420</v>
      </c>
      <c r="K746" s="25">
        <v>42192</v>
      </c>
      <c r="L746" t="s">
        <v>44</v>
      </c>
      <c r="M746" t="s">
        <v>53</v>
      </c>
      <c r="N746" t="s">
        <v>97</v>
      </c>
      <c r="O746" s="25">
        <v>42185</v>
      </c>
      <c r="P746" t="s">
        <v>1388</v>
      </c>
      <c r="Q746" t="s">
        <v>72</v>
      </c>
      <c r="R746" t="s">
        <v>46</v>
      </c>
      <c r="S746" t="s">
        <v>409</v>
      </c>
      <c r="T746">
        <v>8.33</v>
      </c>
      <c r="U746">
        <f>T746*F746</f>
        <v>133.28</v>
      </c>
      <c r="V746">
        <v>4.9980000000000002</v>
      </c>
      <c r="W746">
        <v>1.99</v>
      </c>
      <c r="X746">
        <f>U746-(F746*V746)-W746</f>
        <v>51.321999999999996</v>
      </c>
    </row>
    <row r="747" spans="1:24" ht="12.75" customHeight="1" x14ac:dyDescent="0.2">
      <c r="A747">
        <v>3167</v>
      </c>
      <c r="B747">
        <v>22755</v>
      </c>
      <c r="C747" t="s">
        <v>51</v>
      </c>
      <c r="D747">
        <v>1314</v>
      </c>
      <c r="E747" t="s">
        <v>104</v>
      </c>
      <c r="F747">
        <v>45</v>
      </c>
      <c r="G747" t="s">
        <v>1389</v>
      </c>
      <c r="H747" t="s">
        <v>28</v>
      </c>
      <c r="I747" t="s">
        <v>29</v>
      </c>
      <c r="J747">
        <v>90058</v>
      </c>
      <c r="K747" s="25">
        <v>42095</v>
      </c>
      <c r="L747" t="s">
        <v>44</v>
      </c>
      <c r="M747" t="s">
        <v>35</v>
      </c>
      <c r="N747" t="s">
        <v>40</v>
      </c>
      <c r="O747" s="25">
        <v>42093</v>
      </c>
      <c r="P747" t="s">
        <v>658</v>
      </c>
      <c r="Q747" t="s">
        <v>24</v>
      </c>
      <c r="R747" t="s">
        <v>54</v>
      </c>
      <c r="S747" t="s">
        <v>817</v>
      </c>
      <c r="T747">
        <v>5.34</v>
      </c>
      <c r="U747">
        <f>T747*F747</f>
        <v>240.29999999999998</v>
      </c>
      <c r="V747">
        <v>2.67</v>
      </c>
      <c r="W747">
        <v>2.99</v>
      </c>
      <c r="X747">
        <f>U747-(F747*V747)-W747</f>
        <v>117.16</v>
      </c>
    </row>
    <row r="748" spans="1:24" ht="12.75" customHeight="1" x14ac:dyDescent="0.2">
      <c r="A748">
        <v>3168</v>
      </c>
      <c r="B748">
        <v>22755</v>
      </c>
      <c r="C748" t="s">
        <v>51</v>
      </c>
      <c r="D748">
        <v>1314</v>
      </c>
      <c r="E748" t="s">
        <v>73</v>
      </c>
      <c r="F748">
        <v>5</v>
      </c>
      <c r="G748" t="s">
        <v>1389</v>
      </c>
      <c r="H748" t="s">
        <v>28</v>
      </c>
      <c r="I748" t="s">
        <v>29</v>
      </c>
      <c r="J748">
        <v>90058</v>
      </c>
      <c r="K748" s="25">
        <v>42095</v>
      </c>
      <c r="L748" t="s">
        <v>44</v>
      </c>
      <c r="M748" t="s">
        <v>35</v>
      </c>
      <c r="N748" t="s">
        <v>40</v>
      </c>
      <c r="O748" s="25">
        <v>42093</v>
      </c>
      <c r="P748" t="s">
        <v>658</v>
      </c>
      <c r="Q748" t="s">
        <v>72</v>
      </c>
      <c r="R748" t="s">
        <v>46</v>
      </c>
      <c r="S748" t="s">
        <v>684</v>
      </c>
      <c r="T748">
        <v>55.99</v>
      </c>
      <c r="U748">
        <f>T748*F748</f>
        <v>279.95</v>
      </c>
      <c r="V748">
        <v>33.594000000000001</v>
      </c>
      <c r="W748">
        <v>5</v>
      </c>
      <c r="X748">
        <f>U748-(F748*V748)-W748</f>
        <v>106.97999999999999</v>
      </c>
    </row>
    <row r="749" spans="1:24" ht="12.75" customHeight="1" x14ac:dyDescent="0.2">
      <c r="A749">
        <v>3791</v>
      </c>
      <c r="B749">
        <v>27013</v>
      </c>
      <c r="C749" t="s">
        <v>101</v>
      </c>
      <c r="D749">
        <v>1314</v>
      </c>
      <c r="E749" t="s">
        <v>136</v>
      </c>
      <c r="F749">
        <v>34</v>
      </c>
      <c r="G749" t="s">
        <v>1389</v>
      </c>
      <c r="H749" t="s">
        <v>28</v>
      </c>
      <c r="I749" t="s">
        <v>29</v>
      </c>
      <c r="J749">
        <v>90058</v>
      </c>
      <c r="K749" s="25">
        <v>42013</v>
      </c>
      <c r="L749" t="s">
        <v>44</v>
      </c>
      <c r="M749" t="s">
        <v>35</v>
      </c>
      <c r="N749" t="s">
        <v>40</v>
      </c>
      <c r="O749" s="25">
        <v>42009</v>
      </c>
      <c r="P749" t="s">
        <v>658</v>
      </c>
      <c r="Q749" t="s">
        <v>24</v>
      </c>
      <c r="R749" t="s">
        <v>231</v>
      </c>
      <c r="S749" t="s">
        <v>1347</v>
      </c>
      <c r="T749">
        <v>80.98</v>
      </c>
      <c r="U749">
        <f>T749*F749</f>
        <v>2753.32</v>
      </c>
      <c r="V749">
        <v>40.49</v>
      </c>
      <c r="W749">
        <v>35</v>
      </c>
      <c r="X749">
        <f>U749-(F749*V749)-W749</f>
        <v>1341.66</v>
      </c>
    </row>
    <row r="750" spans="1:24" ht="12.75" customHeight="1" x14ac:dyDescent="0.2">
      <c r="A750">
        <v>3792</v>
      </c>
      <c r="B750">
        <v>27013</v>
      </c>
      <c r="C750" t="s">
        <v>101</v>
      </c>
      <c r="D750">
        <v>1314</v>
      </c>
      <c r="E750" t="s">
        <v>136</v>
      </c>
      <c r="F750">
        <v>31</v>
      </c>
      <c r="G750" t="s">
        <v>1389</v>
      </c>
      <c r="H750" t="s">
        <v>28</v>
      </c>
      <c r="I750" t="s">
        <v>29</v>
      </c>
      <c r="J750">
        <v>90058</v>
      </c>
      <c r="K750" s="25">
        <v>42009</v>
      </c>
      <c r="L750" t="s">
        <v>44</v>
      </c>
      <c r="M750" t="s">
        <v>35</v>
      </c>
      <c r="N750" t="s">
        <v>40</v>
      </c>
      <c r="O750" s="25">
        <v>42009</v>
      </c>
      <c r="P750" t="s">
        <v>658</v>
      </c>
      <c r="Q750" t="s">
        <v>24</v>
      </c>
      <c r="R750" t="s">
        <v>231</v>
      </c>
      <c r="S750" t="s">
        <v>805</v>
      </c>
      <c r="T750">
        <v>279.48</v>
      </c>
      <c r="U750">
        <f>T750*F750</f>
        <v>8663.880000000001</v>
      </c>
      <c r="V750">
        <v>139.74</v>
      </c>
      <c r="W750">
        <v>35</v>
      </c>
      <c r="X750">
        <f>U750-(F750*V750)-W750</f>
        <v>4296.9400000000005</v>
      </c>
    </row>
    <row r="751" spans="1:24" ht="12.75" customHeight="1" x14ac:dyDescent="0.2">
      <c r="A751">
        <v>21166</v>
      </c>
      <c r="B751">
        <v>87602</v>
      </c>
      <c r="C751" t="s">
        <v>51</v>
      </c>
      <c r="D751">
        <v>1315</v>
      </c>
      <c r="E751" t="s">
        <v>104</v>
      </c>
      <c r="F751">
        <v>9</v>
      </c>
      <c r="G751" t="s">
        <v>1390</v>
      </c>
      <c r="H751" t="s">
        <v>28</v>
      </c>
      <c r="I751" t="s">
        <v>29</v>
      </c>
      <c r="J751">
        <v>80906</v>
      </c>
      <c r="K751" s="25">
        <v>42094</v>
      </c>
      <c r="L751" t="s">
        <v>44</v>
      </c>
      <c r="M751" t="s">
        <v>35</v>
      </c>
      <c r="N751" t="s">
        <v>250</v>
      </c>
      <c r="O751" s="25">
        <v>42093</v>
      </c>
      <c r="P751" t="s">
        <v>1392</v>
      </c>
      <c r="Q751" t="s">
        <v>24</v>
      </c>
      <c r="R751" t="s">
        <v>54</v>
      </c>
      <c r="S751" t="s">
        <v>1391</v>
      </c>
      <c r="T751">
        <v>4.91</v>
      </c>
      <c r="U751">
        <f>T751*F751</f>
        <v>44.19</v>
      </c>
      <c r="V751">
        <v>2.4550000000000001</v>
      </c>
      <c r="W751">
        <v>5.68</v>
      </c>
      <c r="X751">
        <f>U751-(F751*V751)-W751</f>
        <v>16.414999999999999</v>
      </c>
    </row>
    <row r="752" spans="1:24" ht="12.75" customHeight="1" x14ac:dyDescent="0.2">
      <c r="A752">
        <v>21167</v>
      </c>
      <c r="B752">
        <v>87602</v>
      </c>
      <c r="C752" t="s">
        <v>51</v>
      </c>
      <c r="D752">
        <v>1316</v>
      </c>
      <c r="E752" t="s">
        <v>104</v>
      </c>
      <c r="F752">
        <v>11</v>
      </c>
      <c r="G752" t="s">
        <v>1393</v>
      </c>
      <c r="H752" t="s">
        <v>28</v>
      </c>
      <c r="I752" t="s">
        <v>29</v>
      </c>
      <c r="J752">
        <v>80022</v>
      </c>
      <c r="K752" s="25">
        <v>42095</v>
      </c>
      <c r="L752" t="s">
        <v>44</v>
      </c>
      <c r="M752" t="s">
        <v>35</v>
      </c>
      <c r="N752" t="s">
        <v>250</v>
      </c>
      <c r="O752" s="25">
        <v>42093</v>
      </c>
      <c r="P752" t="s">
        <v>1394</v>
      </c>
      <c r="Q752" t="s">
        <v>24</v>
      </c>
      <c r="R752" t="s">
        <v>54</v>
      </c>
      <c r="S752" t="s">
        <v>817</v>
      </c>
      <c r="T752">
        <v>5.34</v>
      </c>
      <c r="U752">
        <f>T752*F752</f>
        <v>58.739999999999995</v>
      </c>
      <c r="V752">
        <v>2.67</v>
      </c>
      <c r="W752">
        <v>2.99</v>
      </c>
      <c r="X752">
        <f>U752-(F752*V752)-W752</f>
        <v>26.379999999999995</v>
      </c>
    </row>
    <row r="753" spans="1:24" ht="12.75" customHeight="1" x14ac:dyDescent="0.2">
      <c r="A753">
        <v>21168</v>
      </c>
      <c r="B753">
        <v>87602</v>
      </c>
      <c r="C753" t="s">
        <v>51</v>
      </c>
      <c r="D753">
        <v>1316</v>
      </c>
      <c r="E753" t="s">
        <v>73</v>
      </c>
      <c r="F753">
        <v>1</v>
      </c>
      <c r="G753" t="s">
        <v>1393</v>
      </c>
      <c r="H753" t="s">
        <v>28</v>
      </c>
      <c r="I753" t="s">
        <v>29</v>
      </c>
      <c r="J753">
        <v>80022</v>
      </c>
      <c r="K753" s="25">
        <v>42095</v>
      </c>
      <c r="L753" t="s">
        <v>44</v>
      </c>
      <c r="M753" t="s">
        <v>35</v>
      </c>
      <c r="N753" t="s">
        <v>250</v>
      </c>
      <c r="O753" s="25">
        <v>42093</v>
      </c>
      <c r="P753" t="s">
        <v>1394</v>
      </c>
      <c r="Q753" t="s">
        <v>72</v>
      </c>
      <c r="R753" t="s">
        <v>46</v>
      </c>
      <c r="S753" t="s">
        <v>684</v>
      </c>
      <c r="T753">
        <v>55.99</v>
      </c>
      <c r="U753">
        <f>T753*F753</f>
        <v>55.99</v>
      </c>
      <c r="V753">
        <v>33.594000000000001</v>
      </c>
      <c r="W753">
        <v>5</v>
      </c>
      <c r="X753">
        <f>U753-(F753*V753)-W753</f>
        <v>17.396000000000001</v>
      </c>
    </row>
    <row r="754" spans="1:24" ht="12.75" customHeight="1" x14ac:dyDescent="0.2">
      <c r="A754">
        <v>21791</v>
      </c>
      <c r="B754">
        <v>87603</v>
      </c>
      <c r="C754" t="s">
        <v>101</v>
      </c>
      <c r="D754">
        <v>1316</v>
      </c>
      <c r="E754" t="s">
        <v>136</v>
      </c>
      <c r="F754">
        <v>8</v>
      </c>
      <c r="G754" t="s">
        <v>1393</v>
      </c>
      <c r="H754" t="s">
        <v>28</v>
      </c>
      <c r="I754" t="s">
        <v>29</v>
      </c>
      <c r="J754">
        <v>80022</v>
      </c>
      <c r="K754" s="25">
        <v>42013</v>
      </c>
      <c r="L754" t="s">
        <v>44</v>
      </c>
      <c r="M754" t="s">
        <v>35</v>
      </c>
      <c r="N754" t="s">
        <v>250</v>
      </c>
      <c r="O754" s="25">
        <v>42009</v>
      </c>
      <c r="P754" t="s">
        <v>1394</v>
      </c>
      <c r="Q754" t="s">
        <v>24</v>
      </c>
      <c r="R754" t="s">
        <v>231</v>
      </c>
      <c r="S754" t="s">
        <v>1347</v>
      </c>
      <c r="T754">
        <v>80.98</v>
      </c>
      <c r="U754">
        <f>T754*F754</f>
        <v>647.84</v>
      </c>
      <c r="V754">
        <v>40.49</v>
      </c>
      <c r="W754">
        <v>35</v>
      </c>
      <c r="X754">
        <f>U754-(F754*V754)-W754</f>
        <v>288.92</v>
      </c>
    </row>
    <row r="755" spans="1:24" ht="12.75" customHeight="1" x14ac:dyDescent="0.2">
      <c r="A755">
        <v>21792</v>
      </c>
      <c r="B755">
        <v>87603</v>
      </c>
      <c r="C755" t="s">
        <v>101</v>
      </c>
      <c r="D755">
        <v>1316</v>
      </c>
      <c r="E755" t="s">
        <v>136</v>
      </c>
      <c r="F755">
        <v>8</v>
      </c>
      <c r="G755" t="s">
        <v>1393</v>
      </c>
      <c r="H755" t="s">
        <v>28</v>
      </c>
      <c r="I755" t="s">
        <v>29</v>
      </c>
      <c r="J755">
        <v>80022</v>
      </c>
      <c r="K755" s="25">
        <v>42009</v>
      </c>
      <c r="L755" t="s">
        <v>44</v>
      </c>
      <c r="M755" t="s">
        <v>35</v>
      </c>
      <c r="N755" t="s">
        <v>250</v>
      </c>
      <c r="O755" s="25">
        <v>42009</v>
      </c>
      <c r="P755" t="s">
        <v>1394</v>
      </c>
      <c r="Q755" t="s">
        <v>24</v>
      </c>
      <c r="R755" t="s">
        <v>231</v>
      </c>
      <c r="S755" t="s">
        <v>805</v>
      </c>
      <c r="T755">
        <v>279.48</v>
      </c>
      <c r="U755">
        <f>T755*F755</f>
        <v>2235.84</v>
      </c>
      <c r="V755">
        <v>139.74</v>
      </c>
      <c r="W755">
        <v>35</v>
      </c>
      <c r="X755">
        <f>U755-(F755*V755)-W755</f>
        <v>1082.92</v>
      </c>
    </row>
    <row r="756" spans="1:24" ht="12.75" customHeight="1" x14ac:dyDescent="0.2">
      <c r="A756">
        <v>21006</v>
      </c>
      <c r="B756">
        <v>91244</v>
      </c>
      <c r="C756" t="s">
        <v>101</v>
      </c>
      <c r="D756">
        <v>1338</v>
      </c>
      <c r="E756" t="s">
        <v>73</v>
      </c>
      <c r="F756">
        <v>16</v>
      </c>
      <c r="G756" t="s">
        <v>1395</v>
      </c>
      <c r="H756" t="s">
        <v>28</v>
      </c>
      <c r="I756" t="s">
        <v>56</v>
      </c>
      <c r="J756">
        <v>60623</v>
      </c>
      <c r="K756" s="25">
        <v>42045</v>
      </c>
      <c r="L756" t="s">
        <v>44</v>
      </c>
      <c r="M756" t="s">
        <v>35</v>
      </c>
      <c r="N756" t="s">
        <v>173</v>
      </c>
      <c r="O756" s="25">
        <v>42045</v>
      </c>
      <c r="P756" t="s">
        <v>174</v>
      </c>
      <c r="Q756" t="s">
        <v>72</v>
      </c>
      <c r="R756" t="s">
        <v>46</v>
      </c>
      <c r="S756" t="s">
        <v>1396</v>
      </c>
      <c r="T756">
        <v>55.99</v>
      </c>
      <c r="U756">
        <f>T756*F756</f>
        <v>895.84</v>
      </c>
      <c r="V756">
        <v>33.594000000000001</v>
      </c>
      <c r="W756">
        <v>3.3</v>
      </c>
      <c r="X756">
        <f>U756-(F756*V756)-W756</f>
        <v>355.036</v>
      </c>
    </row>
    <row r="757" spans="1:24" ht="12.75" customHeight="1" x14ac:dyDescent="0.2">
      <c r="A757">
        <v>3004</v>
      </c>
      <c r="B757">
        <v>21636</v>
      </c>
      <c r="C757" t="s">
        <v>101</v>
      </c>
      <c r="D757">
        <v>1340</v>
      </c>
      <c r="E757" t="s">
        <v>104</v>
      </c>
      <c r="F757">
        <v>29</v>
      </c>
      <c r="G757" t="s">
        <v>1397</v>
      </c>
      <c r="H757" t="s">
        <v>28</v>
      </c>
      <c r="I757" t="s">
        <v>48</v>
      </c>
      <c r="J757">
        <v>10170</v>
      </c>
      <c r="K757" s="25">
        <v>42052</v>
      </c>
      <c r="L757" t="s">
        <v>22</v>
      </c>
      <c r="M757" t="s">
        <v>35</v>
      </c>
      <c r="N757" t="s">
        <v>66</v>
      </c>
      <c r="O757" s="25">
        <v>42045</v>
      </c>
      <c r="P757" t="s">
        <v>85</v>
      </c>
      <c r="Q757" t="s">
        <v>24</v>
      </c>
      <c r="R757" t="s">
        <v>54</v>
      </c>
      <c r="S757" t="s">
        <v>1170</v>
      </c>
      <c r="T757">
        <v>22.38</v>
      </c>
      <c r="U757">
        <f>T757*F757</f>
        <v>649.02</v>
      </c>
      <c r="V757">
        <v>11.19</v>
      </c>
      <c r="W757">
        <v>15.1</v>
      </c>
      <c r="X757">
        <f>U757-(F757*V757)-W757</f>
        <v>309.40999999999997</v>
      </c>
    </row>
    <row r="758" spans="1:24" ht="12.75" customHeight="1" x14ac:dyDescent="0.2">
      <c r="A758">
        <v>3005</v>
      </c>
      <c r="B758">
        <v>21636</v>
      </c>
      <c r="C758" t="s">
        <v>101</v>
      </c>
      <c r="D758">
        <v>1340</v>
      </c>
      <c r="E758" t="s">
        <v>136</v>
      </c>
      <c r="F758">
        <v>11</v>
      </c>
      <c r="G758" t="s">
        <v>1397</v>
      </c>
      <c r="H758" t="s">
        <v>28</v>
      </c>
      <c r="I758" t="s">
        <v>48</v>
      </c>
      <c r="J758">
        <v>10170</v>
      </c>
      <c r="K758" s="25">
        <v>42050</v>
      </c>
      <c r="L758" t="s">
        <v>44</v>
      </c>
      <c r="M758" t="s">
        <v>35</v>
      </c>
      <c r="N758" t="s">
        <v>66</v>
      </c>
      <c r="O758" s="25">
        <v>42045</v>
      </c>
      <c r="P758" t="s">
        <v>85</v>
      </c>
      <c r="Q758" t="s">
        <v>24</v>
      </c>
      <c r="R758" t="s">
        <v>54</v>
      </c>
      <c r="S758" t="s">
        <v>1398</v>
      </c>
      <c r="T758">
        <v>5.98</v>
      </c>
      <c r="U758">
        <f>T758*F758</f>
        <v>65.78</v>
      </c>
      <c r="V758">
        <v>2.99</v>
      </c>
      <c r="W758">
        <v>4.6900000000000004</v>
      </c>
      <c r="X758">
        <f>U758-(F758*V758)-W758</f>
        <v>28.2</v>
      </c>
    </row>
    <row r="759" spans="1:24" ht="12.75" customHeight="1" x14ac:dyDescent="0.2">
      <c r="A759">
        <v>3006</v>
      </c>
      <c r="B759">
        <v>21636</v>
      </c>
      <c r="C759" t="s">
        <v>101</v>
      </c>
      <c r="D759">
        <v>1340</v>
      </c>
      <c r="E759" t="s">
        <v>73</v>
      </c>
      <c r="F759">
        <v>63</v>
      </c>
      <c r="G759" t="s">
        <v>1397</v>
      </c>
      <c r="H759" t="s">
        <v>28</v>
      </c>
      <c r="I759" t="s">
        <v>48</v>
      </c>
      <c r="J759">
        <v>10170</v>
      </c>
      <c r="K759" s="25">
        <v>42045</v>
      </c>
      <c r="L759" t="s">
        <v>44</v>
      </c>
      <c r="M759" t="s">
        <v>35</v>
      </c>
      <c r="N759" t="s">
        <v>66</v>
      </c>
      <c r="O759" s="25">
        <v>42045</v>
      </c>
      <c r="P759" t="s">
        <v>85</v>
      </c>
      <c r="Q759" t="s">
        <v>72</v>
      </c>
      <c r="R759" t="s">
        <v>46</v>
      </c>
      <c r="S759" t="s">
        <v>1396</v>
      </c>
      <c r="T759">
        <v>55.99</v>
      </c>
      <c r="U759">
        <f>T759*F759</f>
        <v>3527.3700000000003</v>
      </c>
      <c r="V759">
        <v>33.594000000000001</v>
      </c>
      <c r="W759">
        <v>3.3</v>
      </c>
      <c r="X759">
        <f>U759-(F759*V759)-W759</f>
        <v>1407.6480000000004</v>
      </c>
    </row>
    <row r="760" spans="1:24" ht="12.75" customHeight="1" x14ac:dyDescent="0.2">
      <c r="A760">
        <v>3431</v>
      </c>
      <c r="B760">
        <v>24455</v>
      </c>
      <c r="C760" t="s">
        <v>32</v>
      </c>
      <c r="D760">
        <v>1340</v>
      </c>
      <c r="E760" t="s">
        <v>25</v>
      </c>
      <c r="F760">
        <v>76</v>
      </c>
      <c r="G760" t="s">
        <v>1397</v>
      </c>
      <c r="H760" t="s">
        <v>28</v>
      </c>
      <c r="I760" t="s">
        <v>48</v>
      </c>
      <c r="J760">
        <v>10170</v>
      </c>
      <c r="K760" s="25">
        <v>42164</v>
      </c>
      <c r="L760" t="s">
        <v>44</v>
      </c>
      <c r="M760" t="s">
        <v>35</v>
      </c>
      <c r="N760" t="s">
        <v>66</v>
      </c>
      <c r="O760" s="25">
        <v>42161</v>
      </c>
      <c r="P760" t="s">
        <v>85</v>
      </c>
      <c r="Q760" t="s">
        <v>24</v>
      </c>
      <c r="R760" t="s">
        <v>26</v>
      </c>
      <c r="S760" t="s">
        <v>1399</v>
      </c>
      <c r="T760">
        <v>3.98</v>
      </c>
      <c r="U760">
        <f>T760*F760</f>
        <v>302.48</v>
      </c>
      <c r="V760">
        <v>1.99</v>
      </c>
      <c r="W760">
        <v>0.83</v>
      </c>
      <c r="X760">
        <f>U760-(F760*V760)-W760</f>
        <v>150.41</v>
      </c>
    </row>
    <row r="761" spans="1:24" ht="12.75" customHeight="1" x14ac:dyDescent="0.2">
      <c r="A761">
        <v>21005</v>
      </c>
      <c r="B761">
        <v>91244</v>
      </c>
      <c r="C761" t="s">
        <v>101</v>
      </c>
      <c r="D761">
        <v>1341</v>
      </c>
      <c r="E761" t="s">
        <v>136</v>
      </c>
      <c r="F761">
        <v>3</v>
      </c>
      <c r="G761" t="s">
        <v>1400</v>
      </c>
      <c r="H761" t="s">
        <v>28</v>
      </c>
      <c r="I761" t="s">
        <v>48</v>
      </c>
      <c r="J761">
        <v>17201</v>
      </c>
      <c r="K761" s="25">
        <v>42050</v>
      </c>
      <c r="L761" t="s">
        <v>44</v>
      </c>
      <c r="M761" t="s">
        <v>35</v>
      </c>
      <c r="N761" t="s">
        <v>229</v>
      </c>
      <c r="O761" s="25">
        <v>42045</v>
      </c>
      <c r="P761" t="s">
        <v>1401</v>
      </c>
      <c r="Q761" t="s">
        <v>24</v>
      </c>
      <c r="R761" t="s">
        <v>54</v>
      </c>
      <c r="S761" t="s">
        <v>1398</v>
      </c>
      <c r="T761">
        <v>5.98</v>
      </c>
      <c r="U761">
        <f>T761*F761</f>
        <v>17.940000000000001</v>
      </c>
      <c r="V761">
        <v>2.99</v>
      </c>
      <c r="W761">
        <v>4.6900000000000004</v>
      </c>
      <c r="X761">
        <f>U761-(F761*V761)-W761</f>
        <v>4.28</v>
      </c>
    </row>
    <row r="762" spans="1:24" ht="12.75" customHeight="1" x14ac:dyDescent="0.2">
      <c r="A762">
        <v>21430</v>
      </c>
      <c r="B762">
        <v>91245</v>
      </c>
      <c r="C762" t="s">
        <v>32</v>
      </c>
      <c r="D762">
        <v>1341</v>
      </c>
      <c r="E762" t="s">
        <v>175</v>
      </c>
      <c r="F762">
        <v>4</v>
      </c>
      <c r="G762" t="s">
        <v>1400</v>
      </c>
      <c r="H762" t="s">
        <v>28</v>
      </c>
      <c r="I762" t="s">
        <v>48</v>
      </c>
      <c r="J762">
        <v>17201</v>
      </c>
      <c r="K762" s="25">
        <v>42163</v>
      </c>
      <c r="L762" t="s">
        <v>44</v>
      </c>
      <c r="M762" t="s">
        <v>35</v>
      </c>
      <c r="N762" t="s">
        <v>229</v>
      </c>
      <c r="O762" s="25">
        <v>42161</v>
      </c>
      <c r="P762" t="s">
        <v>1401</v>
      </c>
      <c r="Q762" t="s">
        <v>72</v>
      </c>
      <c r="R762" t="s">
        <v>46</v>
      </c>
      <c r="S762" t="s">
        <v>1402</v>
      </c>
      <c r="T762">
        <v>20.89</v>
      </c>
      <c r="U762">
        <f>T762*F762</f>
        <v>83.56</v>
      </c>
      <c r="V762">
        <v>12.534000000000001</v>
      </c>
      <c r="W762">
        <v>1.99</v>
      </c>
      <c r="X762">
        <f>U762-(F762*V762)-W762</f>
        <v>31.434000000000001</v>
      </c>
    </row>
    <row r="763" spans="1:24" ht="12.75" customHeight="1" x14ac:dyDescent="0.2">
      <c r="A763">
        <v>21431</v>
      </c>
      <c r="B763">
        <v>91245</v>
      </c>
      <c r="C763" t="s">
        <v>32</v>
      </c>
      <c r="D763">
        <v>1341</v>
      </c>
      <c r="E763" t="s">
        <v>25</v>
      </c>
      <c r="F763">
        <v>19</v>
      </c>
      <c r="G763" t="s">
        <v>1400</v>
      </c>
      <c r="H763" t="s">
        <v>28</v>
      </c>
      <c r="I763" t="s">
        <v>48</v>
      </c>
      <c r="J763">
        <v>17201</v>
      </c>
      <c r="K763" s="25">
        <v>42164</v>
      </c>
      <c r="L763" t="s">
        <v>44</v>
      </c>
      <c r="M763" t="s">
        <v>35</v>
      </c>
      <c r="N763" t="s">
        <v>229</v>
      </c>
      <c r="O763" s="25">
        <v>42161</v>
      </c>
      <c r="P763" t="s">
        <v>1401</v>
      </c>
      <c r="Q763" t="s">
        <v>24</v>
      </c>
      <c r="R763" t="s">
        <v>26</v>
      </c>
      <c r="S763" t="s">
        <v>1399</v>
      </c>
      <c r="T763">
        <v>3.98</v>
      </c>
      <c r="U763">
        <f>T763*F763</f>
        <v>75.62</v>
      </c>
      <c r="V763">
        <v>1.99</v>
      </c>
      <c r="W763">
        <v>0.83</v>
      </c>
      <c r="X763">
        <f>U763-(F763*V763)-W763</f>
        <v>36.980000000000004</v>
      </c>
    </row>
    <row r="764" spans="1:24" ht="12.75" customHeight="1" x14ac:dyDescent="0.2">
      <c r="A764">
        <v>20804</v>
      </c>
      <c r="B764">
        <v>89686</v>
      </c>
      <c r="C764" t="s">
        <v>101</v>
      </c>
      <c r="D764">
        <v>1347</v>
      </c>
      <c r="E764" t="s">
        <v>61</v>
      </c>
      <c r="F764">
        <v>21</v>
      </c>
      <c r="G764" t="s">
        <v>1403</v>
      </c>
      <c r="H764" t="s">
        <v>28</v>
      </c>
      <c r="I764" t="s">
        <v>131</v>
      </c>
      <c r="J764">
        <v>33511</v>
      </c>
      <c r="K764" s="25">
        <v>42130</v>
      </c>
      <c r="L764" t="s">
        <v>44</v>
      </c>
      <c r="M764" t="s">
        <v>35</v>
      </c>
      <c r="N764" t="s">
        <v>357</v>
      </c>
      <c r="O764" s="25">
        <v>42124</v>
      </c>
      <c r="P764" t="s">
        <v>1405</v>
      </c>
      <c r="Q764" t="s">
        <v>24</v>
      </c>
      <c r="R764" t="s">
        <v>26</v>
      </c>
      <c r="S764" t="s">
        <v>1404</v>
      </c>
      <c r="T764">
        <v>2.62</v>
      </c>
      <c r="U764">
        <f>T764*F764</f>
        <v>55.02</v>
      </c>
      <c r="V764">
        <v>1.31</v>
      </c>
      <c r="W764">
        <v>0.8</v>
      </c>
      <c r="X764">
        <f>U764-(F764*V764)-W764</f>
        <v>26.71</v>
      </c>
    </row>
    <row r="765" spans="1:24" ht="12.75" customHeight="1" x14ac:dyDescent="0.2">
      <c r="A765">
        <v>22414</v>
      </c>
      <c r="B765">
        <v>88233</v>
      </c>
      <c r="C765" t="s">
        <v>20</v>
      </c>
      <c r="D765">
        <v>1350</v>
      </c>
      <c r="E765" t="s">
        <v>45</v>
      </c>
      <c r="F765">
        <v>4</v>
      </c>
      <c r="G765" t="s">
        <v>1406</v>
      </c>
      <c r="H765" t="s">
        <v>28</v>
      </c>
      <c r="I765" t="s">
        <v>131</v>
      </c>
      <c r="J765">
        <v>33055</v>
      </c>
      <c r="K765" s="25">
        <v>42112</v>
      </c>
      <c r="L765" t="s">
        <v>22</v>
      </c>
      <c r="M765" t="s">
        <v>35</v>
      </c>
      <c r="N765" t="s">
        <v>357</v>
      </c>
      <c r="O765" s="25">
        <v>42111</v>
      </c>
      <c r="P765" t="s">
        <v>1408</v>
      </c>
      <c r="Q765" t="s">
        <v>36</v>
      </c>
      <c r="R765" t="s">
        <v>46</v>
      </c>
      <c r="S765" t="s">
        <v>1407</v>
      </c>
      <c r="T765">
        <v>12.2</v>
      </c>
      <c r="U765">
        <f>T765*F765</f>
        <v>48.8</v>
      </c>
      <c r="V765">
        <v>6.1</v>
      </c>
      <c r="W765">
        <v>6.02</v>
      </c>
      <c r="X765">
        <f>U765-(F765*V765)-W765</f>
        <v>18.38</v>
      </c>
    </row>
    <row r="766" spans="1:24" ht="12.75" customHeight="1" x14ac:dyDescent="0.2">
      <c r="A766">
        <v>18499</v>
      </c>
      <c r="B766">
        <v>88232</v>
      </c>
      <c r="C766" t="s">
        <v>32</v>
      </c>
      <c r="D766">
        <v>1351</v>
      </c>
      <c r="E766" t="s">
        <v>73</v>
      </c>
      <c r="F766">
        <v>7</v>
      </c>
      <c r="G766" t="s">
        <v>1409</v>
      </c>
      <c r="H766" t="s">
        <v>28</v>
      </c>
      <c r="I766" t="s">
        <v>131</v>
      </c>
      <c r="J766">
        <v>33063</v>
      </c>
      <c r="K766" s="25">
        <v>42033</v>
      </c>
      <c r="L766" t="s">
        <v>22</v>
      </c>
      <c r="M766" t="s">
        <v>35</v>
      </c>
      <c r="N766" t="s">
        <v>357</v>
      </c>
      <c r="O766" s="25">
        <v>42031</v>
      </c>
      <c r="P766" t="s">
        <v>1411</v>
      </c>
      <c r="Q766" t="s">
        <v>72</v>
      </c>
      <c r="R766" t="s">
        <v>54</v>
      </c>
      <c r="S766" t="s">
        <v>1410</v>
      </c>
      <c r="T766">
        <v>110.99</v>
      </c>
      <c r="U766">
        <f>T766*F766</f>
        <v>776.93</v>
      </c>
      <c r="V766">
        <v>66.593999999999994</v>
      </c>
      <c r="W766">
        <v>8.99</v>
      </c>
      <c r="X766">
        <f>U766-(F766*V766)-W766</f>
        <v>301.78199999999998</v>
      </c>
    </row>
    <row r="767" spans="1:24" ht="12.75" customHeight="1" x14ac:dyDescent="0.2">
      <c r="A767">
        <v>24232</v>
      </c>
      <c r="B767">
        <v>88234</v>
      </c>
      <c r="C767" t="s">
        <v>20</v>
      </c>
      <c r="D767">
        <v>1352</v>
      </c>
      <c r="E767" t="s">
        <v>45</v>
      </c>
      <c r="F767">
        <v>16</v>
      </c>
      <c r="G767" t="s">
        <v>1412</v>
      </c>
      <c r="H767" t="s">
        <v>28</v>
      </c>
      <c r="I767" t="s">
        <v>48</v>
      </c>
      <c r="J767">
        <v>20746</v>
      </c>
      <c r="K767" s="25">
        <v>42125</v>
      </c>
      <c r="L767" t="s">
        <v>44</v>
      </c>
      <c r="M767" t="s">
        <v>35</v>
      </c>
      <c r="N767" t="s">
        <v>410</v>
      </c>
      <c r="O767" s="25">
        <v>42124</v>
      </c>
      <c r="P767" t="s">
        <v>1413</v>
      </c>
      <c r="Q767" t="s">
        <v>36</v>
      </c>
      <c r="R767" t="s">
        <v>46</v>
      </c>
      <c r="S767" t="s">
        <v>802</v>
      </c>
      <c r="T767">
        <v>17.670000000000002</v>
      </c>
      <c r="U767">
        <f>T767*F767</f>
        <v>282.72000000000003</v>
      </c>
      <c r="V767">
        <v>8.8350000000000009</v>
      </c>
      <c r="W767">
        <v>8.99</v>
      </c>
      <c r="X767">
        <f>U767-(F767*V767)-W767</f>
        <v>132.37</v>
      </c>
    </row>
    <row r="768" spans="1:24" ht="12.75" customHeight="1" x14ac:dyDescent="0.2">
      <c r="A768">
        <v>20870</v>
      </c>
      <c r="B768">
        <v>91209</v>
      </c>
      <c r="C768" t="s">
        <v>20</v>
      </c>
      <c r="D768">
        <v>1354</v>
      </c>
      <c r="E768" t="s">
        <v>129</v>
      </c>
      <c r="F768">
        <v>2</v>
      </c>
      <c r="G768" t="s">
        <v>1414</v>
      </c>
      <c r="H768" t="s">
        <v>28</v>
      </c>
      <c r="I768" t="s">
        <v>56</v>
      </c>
      <c r="J768">
        <v>76086</v>
      </c>
      <c r="K768" s="25">
        <v>42046</v>
      </c>
      <c r="L768" t="s">
        <v>44</v>
      </c>
      <c r="M768" t="s">
        <v>109</v>
      </c>
      <c r="N768" t="s">
        <v>125</v>
      </c>
      <c r="O768" s="25">
        <v>42046</v>
      </c>
      <c r="P768" t="s">
        <v>1416</v>
      </c>
      <c r="Q768" t="s">
        <v>24</v>
      </c>
      <c r="R768" t="s">
        <v>54</v>
      </c>
      <c r="S768" t="s">
        <v>1415</v>
      </c>
      <c r="T768">
        <v>4.13</v>
      </c>
      <c r="U768">
        <f>T768*F768</f>
        <v>8.26</v>
      </c>
      <c r="V768">
        <v>2.0649999999999999</v>
      </c>
      <c r="W768">
        <v>0.99</v>
      </c>
      <c r="X768">
        <f>U768-(F768*V768)-W768</f>
        <v>3.1399999999999997</v>
      </c>
    </row>
    <row r="769" spans="1:24" ht="12.75" customHeight="1" x14ac:dyDescent="0.2">
      <c r="A769">
        <v>20871</v>
      </c>
      <c r="B769">
        <v>91209</v>
      </c>
      <c r="C769" t="s">
        <v>20</v>
      </c>
      <c r="D769">
        <v>1354</v>
      </c>
      <c r="E769" t="s">
        <v>129</v>
      </c>
      <c r="F769">
        <v>2</v>
      </c>
      <c r="G769" t="s">
        <v>1414</v>
      </c>
      <c r="H769" t="s">
        <v>28</v>
      </c>
      <c r="I769" t="s">
        <v>56</v>
      </c>
      <c r="J769">
        <v>76086</v>
      </c>
      <c r="K769" s="25">
        <v>42048</v>
      </c>
      <c r="L769" t="s">
        <v>44</v>
      </c>
      <c r="M769" t="s">
        <v>109</v>
      </c>
      <c r="N769" t="s">
        <v>125</v>
      </c>
      <c r="O769" s="25">
        <v>42046</v>
      </c>
      <c r="P769" t="s">
        <v>1416</v>
      </c>
      <c r="Q769" t="s">
        <v>24</v>
      </c>
      <c r="R769" t="s">
        <v>54</v>
      </c>
      <c r="S769" t="s">
        <v>1417</v>
      </c>
      <c r="T769">
        <v>4.9800000000000004</v>
      </c>
      <c r="U769">
        <f>T769*F769</f>
        <v>9.9600000000000009</v>
      </c>
      <c r="V769">
        <v>2.4900000000000002</v>
      </c>
      <c r="W769">
        <v>0.49</v>
      </c>
      <c r="X769">
        <f>U769-(F769*V769)-W769</f>
        <v>4.49</v>
      </c>
    </row>
    <row r="770" spans="1:24" ht="12.75" customHeight="1" x14ac:dyDescent="0.2">
      <c r="A770">
        <v>18733</v>
      </c>
      <c r="B770">
        <v>88184</v>
      </c>
      <c r="C770" t="s">
        <v>51</v>
      </c>
      <c r="D770">
        <v>1357</v>
      </c>
      <c r="E770" t="s">
        <v>73</v>
      </c>
      <c r="F770">
        <v>9</v>
      </c>
      <c r="G770" t="s">
        <v>1418</v>
      </c>
      <c r="H770" t="s">
        <v>28</v>
      </c>
      <c r="I770" t="s">
        <v>56</v>
      </c>
      <c r="J770">
        <v>78596</v>
      </c>
      <c r="K770" s="25">
        <v>42160</v>
      </c>
      <c r="L770" t="s">
        <v>44</v>
      </c>
      <c r="M770" t="s">
        <v>35</v>
      </c>
      <c r="N770" t="s">
        <v>125</v>
      </c>
      <c r="O770" s="25">
        <v>42158</v>
      </c>
      <c r="P770" t="s">
        <v>1419</v>
      </c>
      <c r="Q770" t="s">
        <v>72</v>
      </c>
      <c r="R770" t="s">
        <v>54</v>
      </c>
      <c r="S770" t="s">
        <v>1220</v>
      </c>
      <c r="T770">
        <v>125.99</v>
      </c>
      <c r="U770">
        <f>T770*F770</f>
        <v>1133.9099999999999</v>
      </c>
      <c r="V770">
        <v>75.593999999999994</v>
      </c>
      <c r="W770">
        <v>7.69</v>
      </c>
      <c r="X770">
        <f>U770-(F770*V770)-W770</f>
        <v>445.87399999999985</v>
      </c>
    </row>
    <row r="771" spans="1:24" ht="12.75" customHeight="1" x14ac:dyDescent="0.2">
      <c r="A771">
        <v>18645</v>
      </c>
      <c r="B771">
        <v>88185</v>
      </c>
      <c r="C771" t="s">
        <v>20</v>
      </c>
      <c r="D771">
        <v>1357</v>
      </c>
      <c r="E771" t="s">
        <v>80</v>
      </c>
      <c r="F771">
        <v>15</v>
      </c>
      <c r="G771" t="s">
        <v>1418</v>
      </c>
      <c r="H771" t="s">
        <v>28</v>
      </c>
      <c r="I771" t="s">
        <v>56</v>
      </c>
      <c r="J771">
        <v>78596</v>
      </c>
      <c r="K771" s="25">
        <v>42185</v>
      </c>
      <c r="L771" t="s">
        <v>34</v>
      </c>
      <c r="M771" t="s">
        <v>35</v>
      </c>
      <c r="N771" t="s">
        <v>125</v>
      </c>
      <c r="O771" s="25">
        <v>42183</v>
      </c>
      <c r="P771" t="s">
        <v>1419</v>
      </c>
      <c r="Q771" t="s">
        <v>72</v>
      </c>
      <c r="R771" t="s">
        <v>116</v>
      </c>
      <c r="S771" t="s">
        <v>1420</v>
      </c>
      <c r="T771">
        <v>119.99</v>
      </c>
      <c r="U771">
        <f>T771*F771</f>
        <v>1799.85</v>
      </c>
      <c r="V771">
        <v>71.994</v>
      </c>
      <c r="W771">
        <v>16.8</v>
      </c>
      <c r="X771">
        <f>U771-(F771*V771)-W771</f>
        <v>703.13999999999987</v>
      </c>
    </row>
    <row r="772" spans="1:24" ht="12.75" customHeight="1" x14ac:dyDescent="0.2">
      <c r="A772">
        <v>20830</v>
      </c>
      <c r="B772">
        <v>89595</v>
      </c>
      <c r="C772" t="s">
        <v>20</v>
      </c>
      <c r="D772">
        <v>1360</v>
      </c>
      <c r="E772" t="s">
        <v>45</v>
      </c>
      <c r="F772">
        <v>8</v>
      </c>
      <c r="G772" t="s">
        <v>1421</v>
      </c>
      <c r="H772" t="s">
        <v>28</v>
      </c>
      <c r="I772" t="s">
        <v>56</v>
      </c>
      <c r="J772">
        <v>52761</v>
      </c>
      <c r="K772" s="25">
        <v>42031</v>
      </c>
      <c r="L772" t="s">
        <v>44</v>
      </c>
      <c r="M772" t="s">
        <v>109</v>
      </c>
      <c r="N772" t="s">
        <v>325</v>
      </c>
      <c r="O772" s="25">
        <v>42030</v>
      </c>
      <c r="P772" t="s">
        <v>1423</v>
      </c>
      <c r="Q772" t="s">
        <v>36</v>
      </c>
      <c r="R772" t="s">
        <v>46</v>
      </c>
      <c r="S772" t="s">
        <v>1422</v>
      </c>
      <c r="T772">
        <v>14.34</v>
      </c>
      <c r="U772">
        <f>T772*F772</f>
        <v>114.72</v>
      </c>
      <c r="V772">
        <v>7.17</v>
      </c>
      <c r="W772">
        <v>5</v>
      </c>
      <c r="X772">
        <f>U772-(F772*V772)-W772</f>
        <v>52.36</v>
      </c>
    </row>
    <row r="773" spans="1:24" ht="12.75" customHeight="1" x14ac:dyDescent="0.2">
      <c r="A773">
        <v>20829</v>
      </c>
      <c r="B773">
        <v>89595</v>
      </c>
      <c r="C773" t="s">
        <v>20</v>
      </c>
      <c r="D773">
        <v>1361</v>
      </c>
      <c r="E773" t="s">
        <v>129</v>
      </c>
      <c r="F773">
        <v>1</v>
      </c>
      <c r="G773" t="s">
        <v>1424</v>
      </c>
      <c r="H773" t="s">
        <v>28</v>
      </c>
      <c r="I773" t="s">
        <v>56</v>
      </c>
      <c r="J773">
        <v>48101</v>
      </c>
      <c r="K773" s="25">
        <v>42032</v>
      </c>
      <c r="L773" t="s">
        <v>44</v>
      </c>
      <c r="M773" t="s">
        <v>109</v>
      </c>
      <c r="N773" t="s">
        <v>295</v>
      </c>
      <c r="O773" s="25">
        <v>42030</v>
      </c>
      <c r="P773" t="s">
        <v>1425</v>
      </c>
      <c r="Q773" t="s">
        <v>24</v>
      </c>
      <c r="R773" t="s">
        <v>54</v>
      </c>
      <c r="S773" t="s">
        <v>784</v>
      </c>
      <c r="T773">
        <v>2.89</v>
      </c>
      <c r="U773">
        <f>T773*F773</f>
        <v>2.89</v>
      </c>
      <c r="V773">
        <v>1.4450000000000001</v>
      </c>
      <c r="W773">
        <v>0.5</v>
      </c>
      <c r="X773">
        <f>U773-(F773*V773)-W773</f>
        <v>0.94500000000000006</v>
      </c>
    </row>
    <row r="774" spans="1:24" ht="12.75" customHeight="1" x14ac:dyDescent="0.2">
      <c r="A774">
        <v>24432</v>
      </c>
      <c r="B774">
        <v>89596</v>
      </c>
      <c r="C774" t="s">
        <v>42</v>
      </c>
      <c r="D774">
        <v>1361</v>
      </c>
      <c r="E774" t="s">
        <v>88</v>
      </c>
      <c r="F774">
        <v>9</v>
      </c>
      <c r="G774" t="s">
        <v>1424</v>
      </c>
      <c r="H774" t="s">
        <v>28</v>
      </c>
      <c r="I774" t="s">
        <v>56</v>
      </c>
      <c r="J774">
        <v>48101</v>
      </c>
      <c r="K774" s="25">
        <v>42046</v>
      </c>
      <c r="L774" t="s">
        <v>22</v>
      </c>
      <c r="M774" t="s">
        <v>109</v>
      </c>
      <c r="N774" t="s">
        <v>295</v>
      </c>
      <c r="O774" s="25">
        <v>42045</v>
      </c>
      <c r="P774" t="s">
        <v>1425</v>
      </c>
      <c r="Q774" t="s">
        <v>24</v>
      </c>
      <c r="R774" t="s">
        <v>54</v>
      </c>
      <c r="S774" t="s">
        <v>1426</v>
      </c>
      <c r="T774">
        <v>6.48</v>
      </c>
      <c r="U774">
        <f>T774*F774</f>
        <v>58.320000000000007</v>
      </c>
      <c r="V774">
        <v>3.24</v>
      </c>
      <c r="W774">
        <v>6.22</v>
      </c>
      <c r="X774">
        <f>U774-(F774*V774)-W774</f>
        <v>22.940000000000005</v>
      </c>
    </row>
    <row r="775" spans="1:24" ht="12.75" customHeight="1" x14ac:dyDescent="0.2">
      <c r="A775">
        <v>24433</v>
      </c>
      <c r="B775">
        <v>89596</v>
      </c>
      <c r="C775" t="s">
        <v>42</v>
      </c>
      <c r="D775">
        <v>1361</v>
      </c>
      <c r="E775" t="s">
        <v>73</v>
      </c>
      <c r="F775">
        <v>16</v>
      </c>
      <c r="G775" t="s">
        <v>1424</v>
      </c>
      <c r="H775" t="s">
        <v>28</v>
      </c>
      <c r="I775" t="s">
        <v>56</v>
      </c>
      <c r="J775">
        <v>48101</v>
      </c>
      <c r="K775" s="25">
        <v>42047</v>
      </c>
      <c r="L775" t="s">
        <v>44</v>
      </c>
      <c r="M775" t="s">
        <v>109</v>
      </c>
      <c r="N775" t="s">
        <v>295</v>
      </c>
      <c r="O775" s="25">
        <v>42045</v>
      </c>
      <c r="P775" t="s">
        <v>1425</v>
      </c>
      <c r="Q775" t="s">
        <v>72</v>
      </c>
      <c r="R775" t="s">
        <v>46</v>
      </c>
      <c r="S775" t="s">
        <v>530</v>
      </c>
      <c r="T775">
        <v>85.99</v>
      </c>
      <c r="U775">
        <f>T775*F775</f>
        <v>1375.84</v>
      </c>
      <c r="V775">
        <v>51.593999999999994</v>
      </c>
      <c r="W775">
        <v>3.3</v>
      </c>
      <c r="X775">
        <f>U775-(F775*V775)-W775</f>
        <v>547.03600000000006</v>
      </c>
    </row>
    <row r="776" spans="1:24" ht="12.75" customHeight="1" x14ac:dyDescent="0.2">
      <c r="A776">
        <v>23011</v>
      </c>
      <c r="B776">
        <v>89993</v>
      </c>
      <c r="C776" t="s">
        <v>51</v>
      </c>
      <c r="D776">
        <v>1363</v>
      </c>
      <c r="E776" t="s">
        <v>104</v>
      </c>
      <c r="F776">
        <v>2</v>
      </c>
      <c r="G776" t="s">
        <v>1427</v>
      </c>
      <c r="H776" t="s">
        <v>28</v>
      </c>
      <c r="I776" t="s">
        <v>131</v>
      </c>
      <c r="J776">
        <v>32707</v>
      </c>
      <c r="K776" s="25">
        <v>42041</v>
      </c>
      <c r="L776" t="s">
        <v>44</v>
      </c>
      <c r="M776" t="s">
        <v>109</v>
      </c>
      <c r="N776" t="s">
        <v>357</v>
      </c>
      <c r="O776" s="25">
        <v>42039</v>
      </c>
      <c r="P776" t="s">
        <v>1429</v>
      </c>
      <c r="Q776" t="s">
        <v>24</v>
      </c>
      <c r="R776" t="s">
        <v>54</v>
      </c>
      <c r="S776" t="s">
        <v>1428</v>
      </c>
      <c r="T776">
        <v>12.97</v>
      </c>
      <c r="U776">
        <f>T776*F776</f>
        <v>25.94</v>
      </c>
      <c r="V776">
        <v>6.4850000000000003</v>
      </c>
      <c r="W776">
        <v>1.49</v>
      </c>
      <c r="X776">
        <f>U776-(F776*V776)-W776</f>
        <v>11.48</v>
      </c>
    </row>
    <row r="777" spans="1:24" ht="12.75" customHeight="1" x14ac:dyDescent="0.2">
      <c r="A777">
        <v>23012</v>
      </c>
      <c r="B777">
        <v>89993</v>
      </c>
      <c r="C777" t="s">
        <v>51</v>
      </c>
      <c r="D777">
        <v>1363</v>
      </c>
      <c r="E777" t="s">
        <v>61</v>
      </c>
      <c r="F777">
        <v>9</v>
      </c>
      <c r="G777" t="s">
        <v>1427</v>
      </c>
      <c r="H777" t="s">
        <v>28</v>
      </c>
      <c r="I777" t="s">
        <v>131</v>
      </c>
      <c r="J777">
        <v>32707</v>
      </c>
      <c r="K777" s="25">
        <v>42041</v>
      </c>
      <c r="L777" t="s">
        <v>44</v>
      </c>
      <c r="M777" t="s">
        <v>109</v>
      </c>
      <c r="N777" t="s">
        <v>357</v>
      </c>
      <c r="O777" s="25">
        <v>42039</v>
      </c>
      <c r="P777" t="s">
        <v>1429</v>
      </c>
      <c r="Q777" t="s">
        <v>24</v>
      </c>
      <c r="R777" t="s">
        <v>26</v>
      </c>
      <c r="S777" t="s">
        <v>1430</v>
      </c>
      <c r="T777">
        <v>5.81</v>
      </c>
      <c r="U777">
        <f>T777*F777</f>
        <v>52.29</v>
      </c>
      <c r="V777">
        <v>2.9049999999999998</v>
      </c>
      <c r="W777">
        <v>3.37</v>
      </c>
      <c r="X777">
        <f>U777-(F777*V777)-W777</f>
        <v>22.774999999999999</v>
      </c>
    </row>
    <row r="778" spans="1:24" ht="12.75" customHeight="1" x14ac:dyDescent="0.2">
      <c r="A778">
        <v>19333</v>
      </c>
      <c r="B778">
        <v>89994</v>
      </c>
      <c r="C778" t="s">
        <v>32</v>
      </c>
      <c r="D778">
        <v>1364</v>
      </c>
      <c r="E778" t="s">
        <v>88</v>
      </c>
      <c r="F778">
        <v>10</v>
      </c>
      <c r="G778" t="s">
        <v>1431</v>
      </c>
      <c r="H778" t="s">
        <v>28</v>
      </c>
      <c r="I778" t="s">
        <v>48</v>
      </c>
      <c r="J778">
        <v>20746</v>
      </c>
      <c r="K778" s="25">
        <v>42080</v>
      </c>
      <c r="L778" t="s">
        <v>44</v>
      </c>
      <c r="M778" t="s">
        <v>35</v>
      </c>
      <c r="N778" t="s">
        <v>410</v>
      </c>
      <c r="O778" s="25">
        <v>42080</v>
      </c>
      <c r="P778" t="s">
        <v>1413</v>
      </c>
      <c r="Q778" t="s">
        <v>24</v>
      </c>
      <c r="R778" t="s">
        <v>54</v>
      </c>
      <c r="S778" t="s">
        <v>1432</v>
      </c>
      <c r="T778">
        <v>5.98</v>
      </c>
      <c r="U778">
        <f>T778*F778</f>
        <v>59.800000000000004</v>
      </c>
      <c r="V778">
        <v>2.99</v>
      </c>
      <c r="W778">
        <v>5.35</v>
      </c>
      <c r="X778">
        <f>U778-(F778*V778)-W778</f>
        <v>24.550000000000004</v>
      </c>
    </row>
    <row r="779" spans="1:24" ht="12.75" customHeight="1" x14ac:dyDescent="0.2">
      <c r="A779">
        <v>20539</v>
      </c>
      <c r="B779">
        <v>90513</v>
      </c>
      <c r="C779" t="s">
        <v>51</v>
      </c>
      <c r="D779">
        <v>1367</v>
      </c>
      <c r="E779" t="s">
        <v>175</v>
      </c>
      <c r="F779">
        <v>1</v>
      </c>
      <c r="G779" t="s">
        <v>1433</v>
      </c>
      <c r="H779" t="s">
        <v>28</v>
      </c>
      <c r="I779" t="s">
        <v>56</v>
      </c>
      <c r="J779">
        <v>79424</v>
      </c>
      <c r="K779" s="25">
        <v>42014</v>
      </c>
      <c r="L779" t="s">
        <v>44</v>
      </c>
      <c r="M779" t="s">
        <v>109</v>
      </c>
      <c r="N779" t="s">
        <v>125</v>
      </c>
      <c r="O779" s="25">
        <v>42011</v>
      </c>
      <c r="P779" t="s">
        <v>1434</v>
      </c>
      <c r="Q779" t="s">
        <v>72</v>
      </c>
      <c r="R779" t="s">
        <v>54</v>
      </c>
      <c r="S779" t="s">
        <v>1135</v>
      </c>
      <c r="T779">
        <v>73.98</v>
      </c>
      <c r="U779">
        <f>T779*F779</f>
        <v>73.98</v>
      </c>
      <c r="V779">
        <v>44.387999999999998</v>
      </c>
      <c r="W779">
        <v>14.52</v>
      </c>
      <c r="X779">
        <f>U779-(F779*V779)-W779</f>
        <v>15.072000000000006</v>
      </c>
    </row>
    <row r="780" spans="1:24" ht="12.75" customHeight="1" x14ac:dyDescent="0.2">
      <c r="A780">
        <v>26034</v>
      </c>
      <c r="B780">
        <v>90514</v>
      </c>
      <c r="C780" t="s">
        <v>51</v>
      </c>
      <c r="D780">
        <v>1368</v>
      </c>
      <c r="E780" t="s">
        <v>104</v>
      </c>
      <c r="F780">
        <v>6</v>
      </c>
      <c r="G780" t="s">
        <v>1435</v>
      </c>
      <c r="H780" t="s">
        <v>28</v>
      </c>
      <c r="I780" t="s">
        <v>56</v>
      </c>
      <c r="J780">
        <v>75901</v>
      </c>
      <c r="K780" s="25">
        <v>42088</v>
      </c>
      <c r="L780" t="s">
        <v>44</v>
      </c>
      <c r="M780" t="s">
        <v>109</v>
      </c>
      <c r="N780" t="s">
        <v>125</v>
      </c>
      <c r="O780" s="25">
        <v>42086</v>
      </c>
      <c r="P780" t="s">
        <v>1437</v>
      </c>
      <c r="Q780" t="s">
        <v>24</v>
      </c>
      <c r="R780" t="s">
        <v>54</v>
      </c>
      <c r="S780" t="s">
        <v>1436</v>
      </c>
      <c r="T780">
        <v>4.55</v>
      </c>
      <c r="U780">
        <f>T780*F780</f>
        <v>27.299999999999997</v>
      </c>
      <c r="V780">
        <v>2.2749999999999999</v>
      </c>
      <c r="W780">
        <v>1.49</v>
      </c>
      <c r="X780">
        <f>U780-(F780*V780)-W780</f>
        <v>12.159999999999998</v>
      </c>
    </row>
    <row r="781" spans="1:24" ht="12.75" customHeight="1" x14ac:dyDescent="0.2">
      <c r="A781">
        <v>26035</v>
      </c>
      <c r="B781">
        <v>90514</v>
      </c>
      <c r="C781" t="s">
        <v>51</v>
      </c>
      <c r="D781">
        <v>1369</v>
      </c>
      <c r="E781" t="s">
        <v>64</v>
      </c>
      <c r="F781">
        <v>11</v>
      </c>
      <c r="G781" t="s">
        <v>1438</v>
      </c>
      <c r="H781" t="s">
        <v>28</v>
      </c>
      <c r="I781" t="s">
        <v>56</v>
      </c>
      <c r="J781">
        <v>76063</v>
      </c>
      <c r="K781" s="25">
        <v>42088</v>
      </c>
      <c r="L781" t="s">
        <v>22</v>
      </c>
      <c r="M781" t="s">
        <v>109</v>
      </c>
      <c r="N781" t="s">
        <v>125</v>
      </c>
      <c r="O781" s="25">
        <v>42086</v>
      </c>
      <c r="P781" t="s">
        <v>1439</v>
      </c>
      <c r="Q781" t="s">
        <v>24</v>
      </c>
      <c r="R781" t="s">
        <v>54</v>
      </c>
      <c r="S781" t="s">
        <v>1260</v>
      </c>
      <c r="T781">
        <v>9.7799999999999994</v>
      </c>
      <c r="U781">
        <f>T781*F781</f>
        <v>107.58</v>
      </c>
      <c r="V781">
        <v>4.8899999999999997</v>
      </c>
      <c r="W781">
        <v>5.76</v>
      </c>
      <c r="X781">
        <f>U781-(F781*V781)-W781</f>
        <v>48.03</v>
      </c>
    </row>
    <row r="782" spans="1:24" ht="12.75" customHeight="1" x14ac:dyDescent="0.2">
      <c r="A782">
        <v>24534</v>
      </c>
      <c r="B782">
        <v>88212</v>
      </c>
      <c r="C782" t="s">
        <v>42</v>
      </c>
      <c r="D782">
        <v>1374</v>
      </c>
      <c r="E782" t="s">
        <v>252</v>
      </c>
      <c r="F782">
        <v>1</v>
      </c>
      <c r="G782" t="s">
        <v>1440</v>
      </c>
      <c r="H782" t="s">
        <v>28</v>
      </c>
      <c r="I782" t="s">
        <v>29</v>
      </c>
      <c r="J782">
        <v>95207</v>
      </c>
      <c r="K782" s="25">
        <v>42163</v>
      </c>
      <c r="L782" t="s">
        <v>44</v>
      </c>
      <c r="M782" t="s">
        <v>35</v>
      </c>
      <c r="N782" t="s">
        <v>40</v>
      </c>
      <c r="O782" s="25">
        <v>42162</v>
      </c>
      <c r="P782" t="s">
        <v>1442</v>
      </c>
      <c r="Q782" t="s">
        <v>24</v>
      </c>
      <c r="R782" t="s">
        <v>54</v>
      </c>
      <c r="S782" t="s">
        <v>1441</v>
      </c>
      <c r="T782">
        <v>44.01</v>
      </c>
      <c r="U782">
        <f>T782*F782</f>
        <v>44.01</v>
      </c>
      <c r="V782">
        <v>22.004999999999999</v>
      </c>
      <c r="W782">
        <v>3.5</v>
      </c>
      <c r="X782">
        <f>U782-(F782*V782)-W782</f>
        <v>18.504999999999999</v>
      </c>
    </row>
    <row r="783" spans="1:24" ht="12.75" customHeight="1" x14ac:dyDescent="0.2">
      <c r="A783">
        <v>19932</v>
      </c>
      <c r="B783">
        <v>88213</v>
      </c>
      <c r="C783" t="s">
        <v>101</v>
      </c>
      <c r="D783">
        <v>1380</v>
      </c>
      <c r="E783" t="s">
        <v>129</v>
      </c>
      <c r="F783">
        <v>9</v>
      </c>
      <c r="G783" t="s">
        <v>1443</v>
      </c>
      <c r="H783" t="s">
        <v>28</v>
      </c>
      <c r="I783" t="s">
        <v>48</v>
      </c>
      <c r="J783">
        <v>3801</v>
      </c>
      <c r="K783" s="25">
        <v>42188</v>
      </c>
      <c r="L783" t="s">
        <v>44</v>
      </c>
      <c r="M783" t="s">
        <v>35</v>
      </c>
      <c r="N783" t="s">
        <v>192</v>
      </c>
      <c r="O783" s="25">
        <v>42182</v>
      </c>
      <c r="P783" t="s">
        <v>1444</v>
      </c>
      <c r="Q783" t="s">
        <v>24</v>
      </c>
      <c r="R783" t="s">
        <v>54</v>
      </c>
      <c r="S783" t="s">
        <v>784</v>
      </c>
      <c r="T783">
        <v>2.89</v>
      </c>
      <c r="U783">
        <f>T783*F783</f>
        <v>26.01</v>
      </c>
      <c r="V783">
        <v>1.4450000000000001</v>
      </c>
      <c r="W783">
        <v>0.5</v>
      </c>
      <c r="X783">
        <f>U783-(F783*V783)-W783</f>
        <v>12.505000000000001</v>
      </c>
    </row>
    <row r="784" spans="1:24" ht="12.75" customHeight="1" x14ac:dyDescent="0.2">
      <c r="A784">
        <v>19018</v>
      </c>
      <c r="B784">
        <v>89406</v>
      </c>
      <c r="C784" t="s">
        <v>51</v>
      </c>
      <c r="D784">
        <v>1383</v>
      </c>
      <c r="E784" t="s">
        <v>45</v>
      </c>
      <c r="F784">
        <v>12</v>
      </c>
      <c r="G784" t="s">
        <v>1445</v>
      </c>
      <c r="H784" t="s">
        <v>28</v>
      </c>
      <c r="I784" t="s">
        <v>29</v>
      </c>
      <c r="J784">
        <v>84120</v>
      </c>
      <c r="K784" s="25">
        <v>42126</v>
      </c>
      <c r="L784" t="s">
        <v>44</v>
      </c>
      <c r="M784" t="s">
        <v>109</v>
      </c>
      <c r="N784" t="s">
        <v>207</v>
      </c>
      <c r="O784" s="25">
        <v>42125</v>
      </c>
      <c r="P784" t="s">
        <v>1386</v>
      </c>
      <c r="Q784" t="s">
        <v>36</v>
      </c>
      <c r="R784" t="s">
        <v>46</v>
      </c>
      <c r="S784" t="s">
        <v>1446</v>
      </c>
      <c r="T784">
        <v>2.23</v>
      </c>
      <c r="U784">
        <f>T784*F784</f>
        <v>26.759999999999998</v>
      </c>
      <c r="V784">
        <v>1.115</v>
      </c>
      <c r="W784">
        <v>4.57</v>
      </c>
      <c r="X784">
        <f>U784-(F784*V784)-W784</f>
        <v>8.8099999999999987</v>
      </c>
    </row>
    <row r="785" spans="1:24" ht="12.75" customHeight="1" x14ac:dyDescent="0.2">
      <c r="A785">
        <v>25790</v>
      </c>
      <c r="B785">
        <v>89407</v>
      </c>
      <c r="C785" t="s">
        <v>32</v>
      </c>
      <c r="D785">
        <v>1384</v>
      </c>
      <c r="E785" t="s">
        <v>136</v>
      </c>
      <c r="F785">
        <v>11</v>
      </c>
      <c r="G785" t="s">
        <v>1447</v>
      </c>
      <c r="H785" t="s">
        <v>28</v>
      </c>
      <c r="I785" t="s">
        <v>131</v>
      </c>
      <c r="J785">
        <v>22304</v>
      </c>
      <c r="K785" s="25">
        <v>42187</v>
      </c>
      <c r="L785" t="s">
        <v>44</v>
      </c>
      <c r="M785" t="s">
        <v>109</v>
      </c>
      <c r="N785" t="s">
        <v>132</v>
      </c>
      <c r="O785" s="25">
        <v>42185</v>
      </c>
      <c r="P785" t="s">
        <v>1449</v>
      </c>
      <c r="Q785" t="s">
        <v>24</v>
      </c>
      <c r="R785" t="s">
        <v>54</v>
      </c>
      <c r="S785" t="s">
        <v>1448</v>
      </c>
      <c r="T785">
        <v>11.29</v>
      </c>
      <c r="U785">
        <f>T785*F785</f>
        <v>124.19</v>
      </c>
      <c r="V785">
        <v>5.6449999999999996</v>
      </c>
      <c r="W785">
        <v>5.03</v>
      </c>
      <c r="X785">
        <f>U785-(F785*V785)-W785</f>
        <v>57.064999999999998</v>
      </c>
    </row>
    <row r="786" spans="1:24" ht="12.75" customHeight="1" x14ac:dyDescent="0.2">
      <c r="A786">
        <v>22984</v>
      </c>
      <c r="B786">
        <v>89408</v>
      </c>
      <c r="C786" t="s">
        <v>101</v>
      </c>
      <c r="D786">
        <v>1384</v>
      </c>
      <c r="E786" t="s">
        <v>252</v>
      </c>
      <c r="F786">
        <v>21</v>
      </c>
      <c r="G786" t="s">
        <v>1447</v>
      </c>
      <c r="H786" t="s">
        <v>28</v>
      </c>
      <c r="I786" t="s">
        <v>131</v>
      </c>
      <c r="J786">
        <v>22304</v>
      </c>
      <c r="K786" s="25">
        <v>42169</v>
      </c>
      <c r="L786" t="s">
        <v>44</v>
      </c>
      <c r="M786" t="s">
        <v>109</v>
      </c>
      <c r="N786" t="s">
        <v>132</v>
      </c>
      <c r="O786" s="25">
        <v>42162</v>
      </c>
      <c r="P786" t="s">
        <v>1449</v>
      </c>
      <c r="Q786" t="s">
        <v>24</v>
      </c>
      <c r="R786" t="s">
        <v>54</v>
      </c>
      <c r="S786" t="s">
        <v>667</v>
      </c>
      <c r="T786">
        <v>70.97</v>
      </c>
      <c r="U786">
        <f>T786*F786</f>
        <v>1490.37</v>
      </c>
      <c r="V786">
        <v>35.484999999999999</v>
      </c>
      <c r="W786">
        <v>3.5</v>
      </c>
      <c r="X786">
        <f>U786-(F786*V786)-W786</f>
        <v>741.68499999999995</v>
      </c>
    </row>
    <row r="787" spans="1:24" ht="12.75" customHeight="1" x14ac:dyDescent="0.2">
      <c r="A787">
        <v>18970</v>
      </c>
      <c r="B787">
        <v>88726</v>
      </c>
      <c r="C787" t="s">
        <v>42</v>
      </c>
      <c r="D787">
        <v>1389</v>
      </c>
      <c r="E787" t="s">
        <v>45</v>
      </c>
      <c r="F787">
        <v>1</v>
      </c>
      <c r="G787" t="s">
        <v>1450</v>
      </c>
      <c r="H787" t="s">
        <v>28</v>
      </c>
      <c r="I787" t="s">
        <v>29</v>
      </c>
      <c r="J787">
        <v>94025</v>
      </c>
      <c r="K787" s="25">
        <v>42030</v>
      </c>
      <c r="L787" t="s">
        <v>44</v>
      </c>
      <c r="M787" t="s">
        <v>23</v>
      </c>
      <c r="N787" t="s">
        <v>40</v>
      </c>
      <c r="O787" s="25">
        <v>42029</v>
      </c>
      <c r="P787" t="s">
        <v>1451</v>
      </c>
      <c r="Q787" t="s">
        <v>36</v>
      </c>
      <c r="R787" t="s">
        <v>46</v>
      </c>
      <c r="S787" t="s">
        <v>214</v>
      </c>
      <c r="T787">
        <v>1.74</v>
      </c>
      <c r="U787">
        <f>T787*F787</f>
        <v>1.74</v>
      </c>
      <c r="V787">
        <v>0.87</v>
      </c>
      <c r="W787">
        <v>4.08</v>
      </c>
      <c r="X787">
        <f>U787-(F787*V787)-W787</f>
        <v>-3.21</v>
      </c>
    </row>
    <row r="788" spans="1:24" ht="12.75" customHeight="1" x14ac:dyDescent="0.2">
      <c r="A788">
        <v>19852</v>
      </c>
      <c r="B788">
        <v>88728</v>
      </c>
      <c r="C788" t="s">
        <v>20</v>
      </c>
      <c r="D788">
        <v>1389</v>
      </c>
      <c r="E788" t="s">
        <v>61</v>
      </c>
      <c r="F788">
        <v>12</v>
      </c>
      <c r="G788" t="s">
        <v>1450</v>
      </c>
      <c r="H788" t="s">
        <v>28</v>
      </c>
      <c r="I788" t="s">
        <v>29</v>
      </c>
      <c r="J788">
        <v>94025</v>
      </c>
      <c r="K788" s="25">
        <v>42139</v>
      </c>
      <c r="L788" t="s">
        <v>22</v>
      </c>
      <c r="M788" t="s">
        <v>53</v>
      </c>
      <c r="N788" t="s">
        <v>40</v>
      </c>
      <c r="O788" s="25">
        <v>42137</v>
      </c>
      <c r="P788" t="s">
        <v>1451</v>
      </c>
      <c r="Q788" t="s">
        <v>24</v>
      </c>
      <c r="R788" t="s">
        <v>26</v>
      </c>
      <c r="S788" t="s">
        <v>1404</v>
      </c>
      <c r="T788">
        <v>2.62</v>
      </c>
      <c r="U788">
        <f>T788*F788</f>
        <v>31.44</v>
      </c>
      <c r="V788">
        <v>1.31</v>
      </c>
      <c r="W788">
        <v>0.8</v>
      </c>
      <c r="X788">
        <f>U788-(F788*V788)-W788</f>
        <v>14.92</v>
      </c>
    </row>
    <row r="789" spans="1:24" ht="12.75" customHeight="1" x14ac:dyDescent="0.2">
      <c r="A789">
        <v>19111</v>
      </c>
      <c r="B789">
        <v>88729</v>
      </c>
      <c r="C789" t="s">
        <v>20</v>
      </c>
      <c r="D789">
        <v>1389</v>
      </c>
      <c r="E789" t="s">
        <v>129</v>
      </c>
      <c r="F789">
        <v>17</v>
      </c>
      <c r="G789" t="s">
        <v>1450</v>
      </c>
      <c r="H789" t="s">
        <v>28</v>
      </c>
      <c r="I789" t="s">
        <v>29</v>
      </c>
      <c r="J789">
        <v>94025</v>
      </c>
      <c r="K789" s="25">
        <v>42160</v>
      </c>
      <c r="L789" t="s">
        <v>44</v>
      </c>
      <c r="M789" t="s">
        <v>109</v>
      </c>
      <c r="N789" t="s">
        <v>40</v>
      </c>
      <c r="O789" s="25">
        <v>42158</v>
      </c>
      <c r="P789" t="s">
        <v>1451</v>
      </c>
      <c r="Q789" t="s">
        <v>24</v>
      </c>
      <c r="R789" t="s">
        <v>54</v>
      </c>
      <c r="S789" t="s">
        <v>1133</v>
      </c>
      <c r="T789">
        <v>2.61</v>
      </c>
      <c r="U789">
        <f>T789*F789</f>
        <v>44.37</v>
      </c>
      <c r="V789">
        <v>1.3049999999999999</v>
      </c>
      <c r="W789">
        <v>0.5</v>
      </c>
      <c r="X789">
        <f>U789-(F789*V789)-W789</f>
        <v>21.684999999999999</v>
      </c>
    </row>
    <row r="790" spans="1:24" ht="12.75" customHeight="1" x14ac:dyDescent="0.2">
      <c r="A790">
        <v>18702</v>
      </c>
      <c r="B790">
        <v>88731</v>
      </c>
      <c r="C790" t="s">
        <v>42</v>
      </c>
      <c r="D790">
        <v>1390</v>
      </c>
      <c r="E790" t="s">
        <v>88</v>
      </c>
      <c r="F790">
        <v>19</v>
      </c>
      <c r="G790" t="s">
        <v>1452</v>
      </c>
      <c r="H790" t="s">
        <v>28</v>
      </c>
      <c r="I790" t="s">
        <v>29</v>
      </c>
      <c r="J790">
        <v>95207</v>
      </c>
      <c r="K790" s="25">
        <v>42140</v>
      </c>
      <c r="L790" t="s">
        <v>44</v>
      </c>
      <c r="M790" t="s">
        <v>23</v>
      </c>
      <c r="N790" t="s">
        <v>40</v>
      </c>
      <c r="O790" s="25">
        <v>42140</v>
      </c>
      <c r="P790" t="s">
        <v>1442</v>
      </c>
      <c r="Q790" t="s">
        <v>24</v>
      </c>
      <c r="R790" t="s">
        <v>26</v>
      </c>
      <c r="S790" t="s">
        <v>1453</v>
      </c>
      <c r="T790">
        <v>8.17</v>
      </c>
      <c r="U790">
        <f>T790*F790</f>
        <v>155.22999999999999</v>
      </c>
      <c r="V790">
        <v>4.085</v>
      </c>
      <c r="W790">
        <v>1.69</v>
      </c>
      <c r="X790">
        <f>U790-(F790*V790)-W790</f>
        <v>75.924999999999997</v>
      </c>
    </row>
    <row r="791" spans="1:24" ht="12.75" customHeight="1" x14ac:dyDescent="0.2">
      <c r="A791">
        <v>18703</v>
      </c>
      <c r="B791">
        <v>88731</v>
      </c>
      <c r="C791" t="s">
        <v>42</v>
      </c>
      <c r="D791">
        <v>1390</v>
      </c>
      <c r="E791" t="s">
        <v>73</v>
      </c>
      <c r="F791">
        <v>38</v>
      </c>
      <c r="G791" t="s">
        <v>1452</v>
      </c>
      <c r="H791" t="s">
        <v>28</v>
      </c>
      <c r="I791" t="s">
        <v>29</v>
      </c>
      <c r="J791">
        <v>95207</v>
      </c>
      <c r="K791" s="25">
        <v>42142</v>
      </c>
      <c r="L791" t="s">
        <v>44</v>
      </c>
      <c r="M791" t="s">
        <v>23</v>
      </c>
      <c r="N791" t="s">
        <v>40</v>
      </c>
      <c r="O791" s="25">
        <v>42140</v>
      </c>
      <c r="P791" t="s">
        <v>1442</v>
      </c>
      <c r="Q791" t="s">
        <v>72</v>
      </c>
      <c r="R791" t="s">
        <v>54</v>
      </c>
      <c r="S791" t="s">
        <v>496</v>
      </c>
      <c r="T791">
        <v>110.99</v>
      </c>
      <c r="U791">
        <f>T791*F791</f>
        <v>4217.62</v>
      </c>
      <c r="V791">
        <v>66.593999999999994</v>
      </c>
      <c r="W791">
        <v>2.5</v>
      </c>
      <c r="X791">
        <f>U791-(F791*V791)-W791</f>
        <v>1684.5480000000002</v>
      </c>
    </row>
    <row r="792" spans="1:24" ht="12.75" customHeight="1" x14ac:dyDescent="0.2">
      <c r="A792">
        <v>20523</v>
      </c>
      <c r="B792">
        <v>88727</v>
      </c>
      <c r="C792" t="s">
        <v>32</v>
      </c>
      <c r="D792">
        <v>1391</v>
      </c>
      <c r="E792" t="s">
        <v>25</v>
      </c>
      <c r="F792">
        <v>1</v>
      </c>
      <c r="G792" t="s">
        <v>1454</v>
      </c>
      <c r="H792" t="s">
        <v>28</v>
      </c>
      <c r="I792" t="s">
        <v>29</v>
      </c>
      <c r="J792">
        <v>94086</v>
      </c>
      <c r="K792" s="25">
        <v>42118</v>
      </c>
      <c r="L792" t="s">
        <v>22</v>
      </c>
      <c r="M792" t="s">
        <v>109</v>
      </c>
      <c r="N792" t="s">
        <v>40</v>
      </c>
      <c r="O792" s="25">
        <v>42118</v>
      </c>
      <c r="P792" t="s">
        <v>1455</v>
      </c>
      <c r="Q792" t="s">
        <v>24</v>
      </c>
      <c r="R792" t="s">
        <v>26</v>
      </c>
      <c r="S792" t="s">
        <v>360</v>
      </c>
      <c r="T792">
        <v>2.88</v>
      </c>
      <c r="U792">
        <f>T792*F792</f>
        <v>2.88</v>
      </c>
      <c r="V792">
        <v>1.44</v>
      </c>
      <c r="W792">
        <v>0.7</v>
      </c>
      <c r="X792">
        <f>U792-(F792*V792)-W792</f>
        <v>0.74</v>
      </c>
    </row>
    <row r="793" spans="1:24" ht="12.75" customHeight="1" x14ac:dyDescent="0.2">
      <c r="A793">
        <v>20163</v>
      </c>
      <c r="B793">
        <v>88730</v>
      </c>
      <c r="C793" t="s">
        <v>101</v>
      </c>
      <c r="D793">
        <v>1391</v>
      </c>
      <c r="E793" t="s">
        <v>136</v>
      </c>
      <c r="F793">
        <v>33</v>
      </c>
      <c r="G793" t="s">
        <v>1454</v>
      </c>
      <c r="H793" t="s">
        <v>28</v>
      </c>
      <c r="I793" t="s">
        <v>29</v>
      </c>
      <c r="J793">
        <v>94086</v>
      </c>
      <c r="K793" s="25">
        <v>42134</v>
      </c>
      <c r="L793" t="s">
        <v>44</v>
      </c>
      <c r="M793" t="s">
        <v>53</v>
      </c>
      <c r="N793" t="s">
        <v>40</v>
      </c>
      <c r="O793" s="25">
        <v>42127</v>
      </c>
      <c r="P793" t="s">
        <v>1455</v>
      </c>
      <c r="Q793" t="s">
        <v>24</v>
      </c>
      <c r="R793" t="s">
        <v>54</v>
      </c>
      <c r="S793" t="s">
        <v>1456</v>
      </c>
      <c r="T793">
        <v>12.28</v>
      </c>
      <c r="U793">
        <f>T793*F793</f>
        <v>405.23999999999995</v>
      </c>
      <c r="V793">
        <v>6.14</v>
      </c>
      <c r="W793">
        <v>6.13</v>
      </c>
      <c r="X793">
        <f>U793-(F793*V793)-W793</f>
        <v>196.48999999999998</v>
      </c>
    </row>
    <row r="794" spans="1:24" ht="12.75" customHeight="1" x14ac:dyDescent="0.2">
      <c r="A794">
        <v>5297</v>
      </c>
      <c r="B794">
        <v>37729</v>
      </c>
      <c r="C794" t="s">
        <v>32</v>
      </c>
      <c r="D794">
        <v>1402</v>
      </c>
      <c r="E794" t="s">
        <v>104</v>
      </c>
      <c r="F794">
        <v>48</v>
      </c>
      <c r="G794" t="s">
        <v>1457</v>
      </c>
      <c r="H794" t="s">
        <v>28</v>
      </c>
      <c r="I794" t="s">
        <v>56</v>
      </c>
      <c r="J794">
        <v>60653</v>
      </c>
      <c r="K794" s="25">
        <v>42019</v>
      </c>
      <c r="L794" t="s">
        <v>44</v>
      </c>
      <c r="M794" t="s">
        <v>23</v>
      </c>
      <c r="N794" t="s">
        <v>173</v>
      </c>
      <c r="O794" s="25">
        <v>42019</v>
      </c>
      <c r="P794" t="s">
        <v>174</v>
      </c>
      <c r="Q794" t="s">
        <v>24</v>
      </c>
      <c r="R794" t="s">
        <v>54</v>
      </c>
      <c r="S794" t="s">
        <v>919</v>
      </c>
      <c r="T794">
        <v>8.6</v>
      </c>
      <c r="U794">
        <f>T794*F794</f>
        <v>412.79999999999995</v>
      </c>
      <c r="V794">
        <v>4.3</v>
      </c>
      <c r="W794">
        <v>6.19</v>
      </c>
      <c r="X794">
        <f>U794-(F794*V794)-W794</f>
        <v>200.20999999999998</v>
      </c>
    </row>
    <row r="795" spans="1:24" ht="12.75" customHeight="1" x14ac:dyDescent="0.2">
      <c r="A795">
        <v>6080</v>
      </c>
      <c r="B795">
        <v>43079</v>
      </c>
      <c r="C795" t="s">
        <v>51</v>
      </c>
      <c r="D795">
        <v>1402</v>
      </c>
      <c r="E795" t="s">
        <v>175</v>
      </c>
      <c r="F795">
        <v>48</v>
      </c>
      <c r="G795" t="s">
        <v>1457</v>
      </c>
      <c r="H795" t="s">
        <v>28</v>
      </c>
      <c r="I795" t="s">
        <v>56</v>
      </c>
      <c r="J795">
        <v>60653</v>
      </c>
      <c r="K795" s="25">
        <v>42026</v>
      </c>
      <c r="L795" t="s">
        <v>44</v>
      </c>
      <c r="M795" t="s">
        <v>35</v>
      </c>
      <c r="N795" t="s">
        <v>173</v>
      </c>
      <c r="O795" s="25">
        <v>42025</v>
      </c>
      <c r="P795" t="s">
        <v>174</v>
      </c>
      <c r="Q795" t="s">
        <v>72</v>
      </c>
      <c r="R795" t="s">
        <v>54</v>
      </c>
      <c r="S795" t="s">
        <v>283</v>
      </c>
      <c r="T795">
        <v>30.73</v>
      </c>
      <c r="U795">
        <f>T795*F795</f>
        <v>1475.04</v>
      </c>
      <c r="V795">
        <v>18.437999999999999</v>
      </c>
      <c r="W795">
        <v>4</v>
      </c>
      <c r="X795">
        <f>U795-(F795*V795)-W795</f>
        <v>586.01600000000008</v>
      </c>
    </row>
    <row r="796" spans="1:24" ht="12.75" customHeight="1" x14ac:dyDescent="0.2">
      <c r="A796">
        <v>23297</v>
      </c>
      <c r="B796">
        <v>86144</v>
      </c>
      <c r="C796" t="s">
        <v>32</v>
      </c>
      <c r="D796">
        <v>1405</v>
      </c>
      <c r="E796" t="s">
        <v>104</v>
      </c>
      <c r="F796">
        <v>12</v>
      </c>
      <c r="G796" t="s">
        <v>1458</v>
      </c>
      <c r="H796" t="s">
        <v>28</v>
      </c>
      <c r="I796" t="s">
        <v>56</v>
      </c>
      <c r="J796">
        <v>49017</v>
      </c>
      <c r="K796" s="25">
        <v>42019</v>
      </c>
      <c r="L796" t="s">
        <v>44</v>
      </c>
      <c r="M796" t="s">
        <v>23</v>
      </c>
      <c r="N796" t="s">
        <v>295</v>
      </c>
      <c r="O796" s="25">
        <v>42019</v>
      </c>
      <c r="P796" t="s">
        <v>1459</v>
      </c>
      <c r="Q796" t="s">
        <v>24</v>
      </c>
      <c r="R796" t="s">
        <v>54</v>
      </c>
      <c r="S796" t="s">
        <v>919</v>
      </c>
      <c r="T796">
        <v>8.6</v>
      </c>
      <c r="U796">
        <f>T796*F796</f>
        <v>103.19999999999999</v>
      </c>
      <c r="V796">
        <v>4.3</v>
      </c>
      <c r="W796">
        <v>6.19</v>
      </c>
      <c r="X796">
        <f>U796-(F796*V796)-W796</f>
        <v>45.41</v>
      </c>
    </row>
    <row r="797" spans="1:24" ht="12.75" customHeight="1" x14ac:dyDescent="0.2">
      <c r="A797">
        <v>24080</v>
      </c>
      <c r="B797">
        <v>86145</v>
      </c>
      <c r="C797" t="s">
        <v>51</v>
      </c>
      <c r="D797">
        <v>1405</v>
      </c>
      <c r="E797" t="s">
        <v>175</v>
      </c>
      <c r="F797">
        <v>12</v>
      </c>
      <c r="G797" t="s">
        <v>1458</v>
      </c>
      <c r="H797" t="s">
        <v>28</v>
      </c>
      <c r="I797" t="s">
        <v>56</v>
      </c>
      <c r="J797">
        <v>49017</v>
      </c>
      <c r="K797" s="25">
        <v>42026</v>
      </c>
      <c r="L797" t="s">
        <v>44</v>
      </c>
      <c r="M797" t="s">
        <v>35</v>
      </c>
      <c r="N797" t="s">
        <v>295</v>
      </c>
      <c r="O797" s="25">
        <v>42025</v>
      </c>
      <c r="P797" t="s">
        <v>1459</v>
      </c>
      <c r="Q797" t="s">
        <v>72</v>
      </c>
      <c r="R797" t="s">
        <v>54</v>
      </c>
      <c r="S797" t="s">
        <v>283</v>
      </c>
      <c r="T797">
        <v>30.73</v>
      </c>
      <c r="U797">
        <f>T797*F797</f>
        <v>368.76</v>
      </c>
      <c r="V797">
        <v>18.437999999999999</v>
      </c>
      <c r="W797">
        <v>4</v>
      </c>
      <c r="X797">
        <f>U797-(F797*V797)-W797</f>
        <v>143.50400000000002</v>
      </c>
    </row>
    <row r="798" spans="1:24" ht="12.75" customHeight="1" x14ac:dyDescent="0.2">
      <c r="A798">
        <v>19417</v>
      </c>
      <c r="B798">
        <v>87086</v>
      </c>
      <c r="C798" t="s">
        <v>51</v>
      </c>
      <c r="D798">
        <v>1410</v>
      </c>
      <c r="E798" t="s">
        <v>73</v>
      </c>
      <c r="F798">
        <v>9</v>
      </c>
      <c r="G798" t="s">
        <v>1460</v>
      </c>
      <c r="H798" t="s">
        <v>28</v>
      </c>
      <c r="I798" t="s">
        <v>29</v>
      </c>
      <c r="J798">
        <v>92553</v>
      </c>
      <c r="K798" s="25">
        <v>42102</v>
      </c>
      <c r="L798" t="s">
        <v>44</v>
      </c>
      <c r="M798" t="s">
        <v>23</v>
      </c>
      <c r="N798" t="s">
        <v>40</v>
      </c>
      <c r="O798" s="25">
        <v>42101</v>
      </c>
      <c r="P798" t="s">
        <v>1462</v>
      </c>
      <c r="Q798" t="s">
        <v>72</v>
      </c>
      <c r="R798" t="s">
        <v>54</v>
      </c>
      <c r="S798" t="s">
        <v>1461</v>
      </c>
      <c r="T798">
        <v>65.989999999999995</v>
      </c>
      <c r="U798">
        <f>T798*F798</f>
        <v>593.91</v>
      </c>
      <c r="V798">
        <v>39.593999999999994</v>
      </c>
      <c r="W798">
        <v>5.26</v>
      </c>
      <c r="X798">
        <f>U798-(F798*V798)-W798</f>
        <v>232.30400000000003</v>
      </c>
    </row>
    <row r="799" spans="1:24" ht="12.75" customHeight="1" x14ac:dyDescent="0.2">
      <c r="A799">
        <v>24407</v>
      </c>
      <c r="B799">
        <v>87087</v>
      </c>
      <c r="C799" t="s">
        <v>32</v>
      </c>
      <c r="D799">
        <v>1412</v>
      </c>
      <c r="E799" t="s">
        <v>25</v>
      </c>
      <c r="F799">
        <v>12</v>
      </c>
      <c r="G799" t="s">
        <v>1463</v>
      </c>
      <c r="H799" t="s">
        <v>28</v>
      </c>
      <c r="I799" t="s">
        <v>29</v>
      </c>
      <c r="J799">
        <v>94043</v>
      </c>
      <c r="K799" s="25">
        <v>42039</v>
      </c>
      <c r="L799" t="s">
        <v>44</v>
      </c>
      <c r="M799" t="s">
        <v>23</v>
      </c>
      <c r="N799" t="s">
        <v>40</v>
      </c>
      <c r="O799" s="25">
        <v>42037</v>
      </c>
      <c r="P799" t="s">
        <v>1465</v>
      </c>
      <c r="Q799" t="s">
        <v>24</v>
      </c>
      <c r="R799" t="s">
        <v>26</v>
      </c>
      <c r="S799" t="s">
        <v>1464</v>
      </c>
      <c r="T799">
        <v>3.38</v>
      </c>
      <c r="U799">
        <f>T799*F799</f>
        <v>40.56</v>
      </c>
      <c r="V799">
        <v>1.69</v>
      </c>
      <c r="W799">
        <v>0.85</v>
      </c>
      <c r="X799">
        <f>U799-(F799*V799)-W799</f>
        <v>19.43</v>
      </c>
    </row>
    <row r="800" spans="1:24" ht="12.75" customHeight="1" x14ac:dyDescent="0.2">
      <c r="A800">
        <v>1417</v>
      </c>
      <c r="B800">
        <v>10277</v>
      </c>
      <c r="C800" t="s">
        <v>51</v>
      </c>
      <c r="D800">
        <v>1413</v>
      </c>
      <c r="E800" t="s">
        <v>73</v>
      </c>
      <c r="F800">
        <v>36</v>
      </c>
      <c r="G800" t="s">
        <v>1466</v>
      </c>
      <c r="H800" t="s">
        <v>28</v>
      </c>
      <c r="I800" t="s">
        <v>48</v>
      </c>
      <c r="J800">
        <v>2113</v>
      </c>
      <c r="K800" s="25">
        <v>42102</v>
      </c>
      <c r="L800" t="s">
        <v>44</v>
      </c>
      <c r="M800" t="s">
        <v>23</v>
      </c>
      <c r="N800" t="s">
        <v>188</v>
      </c>
      <c r="O800" s="25">
        <v>42101</v>
      </c>
      <c r="P800" t="s">
        <v>189</v>
      </c>
      <c r="Q800" t="s">
        <v>72</v>
      </c>
      <c r="R800" t="s">
        <v>54</v>
      </c>
      <c r="S800" t="s">
        <v>1461</v>
      </c>
      <c r="T800">
        <v>65.989999999999995</v>
      </c>
      <c r="U800">
        <f>T800*F800</f>
        <v>2375.64</v>
      </c>
      <c r="V800">
        <v>39.593999999999994</v>
      </c>
      <c r="W800">
        <v>5.26</v>
      </c>
      <c r="X800">
        <f>U800-(F800*V800)-W800</f>
        <v>944.99600000000009</v>
      </c>
    </row>
    <row r="801" spans="1:24" ht="12.75" customHeight="1" x14ac:dyDescent="0.2">
      <c r="A801">
        <v>6406</v>
      </c>
      <c r="B801">
        <v>45539</v>
      </c>
      <c r="C801" t="s">
        <v>32</v>
      </c>
      <c r="D801">
        <v>1413</v>
      </c>
      <c r="E801" t="s">
        <v>175</v>
      </c>
      <c r="F801">
        <v>27</v>
      </c>
      <c r="G801" t="s">
        <v>1466</v>
      </c>
      <c r="H801" t="s">
        <v>28</v>
      </c>
      <c r="I801" t="s">
        <v>48</v>
      </c>
      <c r="J801">
        <v>2113</v>
      </c>
      <c r="K801" s="25">
        <v>42039</v>
      </c>
      <c r="L801" t="s">
        <v>22</v>
      </c>
      <c r="M801" t="s">
        <v>23</v>
      </c>
      <c r="N801" t="s">
        <v>188</v>
      </c>
      <c r="O801" s="25">
        <v>42037</v>
      </c>
      <c r="P801" t="s">
        <v>189</v>
      </c>
      <c r="Q801" t="s">
        <v>72</v>
      </c>
      <c r="R801" t="s">
        <v>46</v>
      </c>
      <c r="S801" t="s">
        <v>1467</v>
      </c>
      <c r="T801">
        <v>16.48</v>
      </c>
      <c r="U801">
        <f>T801*F801</f>
        <v>444.96000000000004</v>
      </c>
      <c r="V801">
        <v>9.8879999999999999</v>
      </c>
      <c r="W801">
        <v>1.99</v>
      </c>
      <c r="X801">
        <f>U801-(F801*V801)-W801</f>
        <v>175.99400000000003</v>
      </c>
    </row>
    <row r="802" spans="1:24" ht="12.75" customHeight="1" x14ac:dyDescent="0.2">
      <c r="A802">
        <v>25129</v>
      </c>
      <c r="B802">
        <v>90538</v>
      </c>
      <c r="C802" t="s">
        <v>42</v>
      </c>
      <c r="D802">
        <v>1416</v>
      </c>
      <c r="E802" t="s">
        <v>147</v>
      </c>
      <c r="F802">
        <v>1</v>
      </c>
      <c r="G802" t="s">
        <v>1468</v>
      </c>
      <c r="H802" t="s">
        <v>28</v>
      </c>
      <c r="I802" t="s">
        <v>56</v>
      </c>
      <c r="J802">
        <v>46203</v>
      </c>
      <c r="K802" s="25">
        <v>42131</v>
      </c>
      <c r="L802" t="s">
        <v>34</v>
      </c>
      <c r="M802" t="s">
        <v>53</v>
      </c>
      <c r="N802" t="s">
        <v>698</v>
      </c>
      <c r="O802" s="25">
        <v>42130</v>
      </c>
      <c r="P802" t="s">
        <v>1469</v>
      </c>
      <c r="Q802" t="s">
        <v>36</v>
      </c>
      <c r="R802" t="s">
        <v>116</v>
      </c>
      <c r="S802" t="s">
        <v>705</v>
      </c>
      <c r="T802">
        <v>417.4</v>
      </c>
      <c r="U802">
        <f>T802*F802</f>
        <v>417.4</v>
      </c>
      <c r="V802">
        <v>208.7</v>
      </c>
      <c r="W802">
        <v>75.23</v>
      </c>
      <c r="X802">
        <f>U802-(F802*V802)-W802</f>
        <v>133.46999999999997</v>
      </c>
    </row>
    <row r="803" spans="1:24" ht="12.75" customHeight="1" x14ac:dyDescent="0.2">
      <c r="A803">
        <v>24722</v>
      </c>
      <c r="B803">
        <v>90540</v>
      </c>
      <c r="C803" t="s">
        <v>20</v>
      </c>
      <c r="D803">
        <v>1416</v>
      </c>
      <c r="E803" t="s">
        <v>252</v>
      </c>
      <c r="F803">
        <v>4</v>
      </c>
      <c r="G803" t="s">
        <v>1468</v>
      </c>
      <c r="H803" t="s">
        <v>28</v>
      </c>
      <c r="I803" t="s">
        <v>56</v>
      </c>
      <c r="J803">
        <v>46203</v>
      </c>
      <c r="K803" s="25">
        <v>42182</v>
      </c>
      <c r="L803" t="s">
        <v>44</v>
      </c>
      <c r="M803" t="s">
        <v>53</v>
      </c>
      <c r="N803" t="s">
        <v>698</v>
      </c>
      <c r="O803" s="25">
        <v>42180</v>
      </c>
      <c r="P803" t="s">
        <v>1469</v>
      </c>
      <c r="Q803" t="s">
        <v>24</v>
      </c>
      <c r="R803" t="s">
        <v>81</v>
      </c>
      <c r="S803" t="s">
        <v>1340</v>
      </c>
      <c r="T803">
        <v>46.89</v>
      </c>
      <c r="U803">
        <f>T803*F803</f>
        <v>187.56</v>
      </c>
      <c r="V803">
        <v>23.445</v>
      </c>
      <c r="W803">
        <v>5.0999999999999996</v>
      </c>
      <c r="X803">
        <f>U803-(F803*V803)-W803</f>
        <v>88.68</v>
      </c>
    </row>
    <row r="804" spans="1:24" ht="12.75" customHeight="1" x14ac:dyDescent="0.2">
      <c r="A804">
        <v>22823</v>
      </c>
      <c r="B804">
        <v>90539</v>
      </c>
      <c r="C804" t="s">
        <v>101</v>
      </c>
      <c r="D804">
        <v>1418</v>
      </c>
      <c r="E804" t="s">
        <v>25</v>
      </c>
      <c r="F804">
        <v>8</v>
      </c>
      <c r="G804" t="s">
        <v>1470</v>
      </c>
      <c r="H804" t="s">
        <v>28</v>
      </c>
      <c r="I804" t="s">
        <v>56</v>
      </c>
      <c r="J804">
        <v>46901</v>
      </c>
      <c r="K804" s="25">
        <v>42007</v>
      </c>
      <c r="L804" t="s">
        <v>44</v>
      </c>
      <c r="M804" t="s">
        <v>53</v>
      </c>
      <c r="N804" t="s">
        <v>698</v>
      </c>
      <c r="O804" s="25">
        <v>42005</v>
      </c>
      <c r="P804" t="s">
        <v>1472</v>
      </c>
      <c r="Q804" t="s">
        <v>24</v>
      </c>
      <c r="R804" t="s">
        <v>26</v>
      </c>
      <c r="S804" t="s">
        <v>1471</v>
      </c>
      <c r="T804">
        <v>4.84</v>
      </c>
      <c r="U804">
        <f>T804*F804</f>
        <v>38.72</v>
      </c>
      <c r="V804">
        <v>2.42</v>
      </c>
      <c r="W804">
        <v>0.71</v>
      </c>
      <c r="X804">
        <f>U804-(F804*V804)-W804</f>
        <v>18.649999999999999</v>
      </c>
    </row>
    <row r="805" spans="1:24" ht="12.75" customHeight="1" x14ac:dyDescent="0.2">
      <c r="A805">
        <v>24295</v>
      </c>
      <c r="B805">
        <v>90540</v>
      </c>
      <c r="C805" t="s">
        <v>32</v>
      </c>
      <c r="D805">
        <v>1419</v>
      </c>
      <c r="E805" t="s">
        <v>147</v>
      </c>
      <c r="F805">
        <v>18</v>
      </c>
      <c r="G805" t="s">
        <v>1473</v>
      </c>
      <c r="H805" t="s">
        <v>28</v>
      </c>
      <c r="I805" t="s">
        <v>56</v>
      </c>
      <c r="J805">
        <v>47905</v>
      </c>
      <c r="K805" s="25">
        <v>42181</v>
      </c>
      <c r="L805" t="s">
        <v>34</v>
      </c>
      <c r="M805" t="s">
        <v>53</v>
      </c>
      <c r="N805" t="s">
        <v>698</v>
      </c>
      <c r="O805" s="25">
        <v>42180</v>
      </c>
      <c r="P805" t="s">
        <v>1474</v>
      </c>
      <c r="Q805" t="s">
        <v>36</v>
      </c>
      <c r="R805" t="s">
        <v>116</v>
      </c>
      <c r="S805" t="s">
        <v>457</v>
      </c>
      <c r="T805">
        <v>124.49</v>
      </c>
      <c r="U805">
        <f>T805*F805</f>
        <v>2240.8199999999997</v>
      </c>
      <c r="V805">
        <v>62.244999999999997</v>
      </c>
      <c r="W805">
        <v>51.94</v>
      </c>
      <c r="X805">
        <f>U805-(F805*V805)-W805</f>
        <v>1068.4699999999998</v>
      </c>
    </row>
    <row r="806" spans="1:24" ht="12.75" customHeight="1" x14ac:dyDescent="0.2">
      <c r="A806">
        <v>19024</v>
      </c>
      <c r="B806">
        <v>89448</v>
      </c>
      <c r="C806" t="s">
        <v>101</v>
      </c>
      <c r="D806">
        <v>1424</v>
      </c>
      <c r="E806" t="s">
        <v>37</v>
      </c>
      <c r="F806">
        <v>3</v>
      </c>
      <c r="G806" t="s">
        <v>1475</v>
      </c>
      <c r="H806" t="s">
        <v>28</v>
      </c>
      <c r="I806" t="s">
        <v>29</v>
      </c>
      <c r="J806">
        <v>80112</v>
      </c>
      <c r="K806" s="25">
        <v>42018</v>
      </c>
      <c r="L806" t="s">
        <v>34</v>
      </c>
      <c r="M806" t="s">
        <v>35</v>
      </c>
      <c r="N806" t="s">
        <v>250</v>
      </c>
      <c r="O806" s="25">
        <v>42016</v>
      </c>
      <c r="P806" t="s">
        <v>1476</v>
      </c>
      <c r="Q806" t="s">
        <v>36</v>
      </c>
      <c r="R806" t="s">
        <v>38</v>
      </c>
      <c r="S806" t="s">
        <v>1264</v>
      </c>
      <c r="T806">
        <v>350.99</v>
      </c>
      <c r="U806">
        <f>T806*F806</f>
        <v>1052.97</v>
      </c>
      <c r="V806">
        <v>175.495</v>
      </c>
      <c r="W806">
        <v>39</v>
      </c>
      <c r="X806">
        <f>U806-(F806*V806)-W806</f>
        <v>487.48500000000001</v>
      </c>
    </row>
    <row r="807" spans="1:24" ht="12.75" customHeight="1" x14ac:dyDescent="0.2">
      <c r="A807">
        <v>19025</v>
      </c>
      <c r="B807">
        <v>89448</v>
      </c>
      <c r="C807" t="s">
        <v>101</v>
      </c>
      <c r="D807">
        <v>1424</v>
      </c>
      <c r="E807" t="s">
        <v>64</v>
      </c>
      <c r="F807">
        <v>7</v>
      </c>
      <c r="G807" t="s">
        <v>1475</v>
      </c>
      <c r="H807" t="s">
        <v>28</v>
      </c>
      <c r="I807" t="s">
        <v>29</v>
      </c>
      <c r="J807">
        <v>80112</v>
      </c>
      <c r="K807" s="25">
        <v>42020</v>
      </c>
      <c r="L807" t="s">
        <v>44</v>
      </c>
      <c r="M807" t="s">
        <v>35</v>
      </c>
      <c r="N807" t="s">
        <v>250</v>
      </c>
      <c r="O807" s="25">
        <v>42016</v>
      </c>
      <c r="P807" t="s">
        <v>1476</v>
      </c>
      <c r="Q807" t="s">
        <v>24</v>
      </c>
      <c r="R807" t="s">
        <v>54</v>
      </c>
      <c r="S807" t="s">
        <v>1477</v>
      </c>
      <c r="T807">
        <v>8.74</v>
      </c>
      <c r="U807">
        <f>T807*F807</f>
        <v>61.18</v>
      </c>
      <c r="V807">
        <v>4.37</v>
      </c>
      <c r="W807">
        <v>1.39</v>
      </c>
      <c r="X807">
        <f>U807-(F807*V807)-W807</f>
        <v>29.2</v>
      </c>
    </row>
    <row r="808" spans="1:24" ht="12.75" customHeight="1" x14ac:dyDescent="0.2">
      <c r="A808">
        <v>19026</v>
      </c>
      <c r="B808">
        <v>89448</v>
      </c>
      <c r="C808" t="s">
        <v>101</v>
      </c>
      <c r="D808">
        <v>1424</v>
      </c>
      <c r="E808" t="s">
        <v>61</v>
      </c>
      <c r="F808">
        <v>11</v>
      </c>
      <c r="G808" t="s">
        <v>1475</v>
      </c>
      <c r="H808" t="s">
        <v>28</v>
      </c>
      <c r="I808" t="s">
        <v>29</v>
      </c>
      <c r="J808">
        <v>80112</v>
      </c>
      <c r="K808" s="25">
        <v>42020</v>
      </c>
      <c r="L808" t="s">
        <v>44</v>
      </c>
      <c r="M808" t="s">
        <v>35</v>
      </c>
      <c r="N808" t="s">
        <v>250</v>
      </c>
      <c r="O808" s="25">
        <v>42016</v>
      </c>
      <c r="P808" t="s">
        <v>1476</v>
      </c>
      <c r="Q808" t="s">
        <v>24</v>
      </c>
      <c r="R808" t="s">
        <v>26</v>
      </c>
      <c r="S808" t="s">
        <v>390</v>
      </c>
      <c r="T808">
        <v>1.98</v>
      </c>
      <c r="U808">
        <f>T808*F808</f>
        <v>21.78</v>
      </c>
      <c r="V808">
        <v>0.99</v>
      </c>
      <c r="W808">
        <v>0.7</v>
      </c>
      <c r="X808">
        <f>U808-(F808*V808)-W808</f>
        <v>10.190000000000001</v>
      </c>
    </row>
    <row r="809" spans="1:24" ht="12.75" customHeight="1" x14ac:dyDescent="0.2">
      <c r="A809">
        <v>23620</v>
      </c>
      <c r="B809">
        <v>89449</v>
      </c>
      <c r="C809" t="s">
        <v>32</v>
      </c>
      <c r="D809">
        <v>1424</v>
      </c>
      <c r="E809" t="s">
        <v>104</v>
      </c>
      <c r="F809">
        <v>15</v>
      </c>
      <c r="G809" t="s">
        <v>1475</v>
      </c>
      <c r="H809" t="s">
        <v>28</v>
      </c>
      <c r="I809" t="s">
        <v>29</v>
      </c>
      <c r="J809">
        <v>80112</v>
      </c>
      <c r="K809" s="25">
        <v>42177</v>
      </c>
      <c r="L809" t="s">
        <v>44</v>
      </c>
      <c r="M809" t="s">
        <v>35</v>
      </c>
      <c r="N809" t="s">
        <v>250</v>
      </c>
      <c r="O809" s="25">
        <v>42175</v>
      </c>
      <c r="P809" t="s">
        <v>1476</v>
      </c>
      <c r="Q809" t="s">
        <v>24</v>
      </c>
      <c r="R809" t="s">
        <v>54</v>
      </c>
      <c r="S809" t="s">
        <v>1035</v>
      </c>
      <c r="T809">
        <v>8.0399999999999991</v>
      </c>
      <c r="U809">
        <f>T809*F809</f>
        <v>120.6</v>
      </c>
      <c r="V809">
        <v>4.0199999999999996</v>
      </c>
      <c r="W809">
        <v>8.94</v>
      </c>
      <c r="X809">
        <f>U809-(F809*V809)-W809</f>
        <v>51.36</v>
      </c>
    </row>
    <row r="810" spans="1:24" ht="12.75" customHeight="1" x14ac:dyDescent="0.2">
      <c r="A810">
        <v>22824</v>
      </c>
      <c r="B810">
        <v>89450</v>
      </c>
      <c r="C810" t="s">
        <v>101</v>
      </c>
      <c r="D810">
        <v>1425</v>
      </c>
      <c r="E810" t="s">
        <v>80</v>
      </c>
      <c r="F810">
        <v>1</v>
      </c>
      <c r="G810" t="s">
        <v>1478</v>
      </c>
      <c r="H810" t="s">
        <v>28</v>
      </c>
      <c r="I810" t="s">
        <v>29</v>
      </c>
      <c r="J810">
        <v>80525</v>
      </c>
      <c r="K810" s="25">
        <v>42010</v>
      </c>
      <c r="L810" t="s">
        <v>34</v>
      </c>
      <c r="M810" t="s">
        <v>53</v>
      </c>
      <c r="N810" t="s">
        <v>250</v>
      </c>
      <c r="O810" s="25">
        <v>42005</v>
      </c>
      <c r="P810" t="s">
        <v>251</v>
      </c>
      <c r="Q810" t="s">
        <v>72</v>
      </c>
      <c r="R810" t="s">
        <v>38</v>
      </c>
      <c r="S810" t="s">
        <v>628</v>
      </c>
      <c r="T810">
        <v>2036.48</v>
      </c>
      <c r="U810">
        <f>T810*F810</f>
        <v>2036.48</v>
      </c>
      <c r="V810">
        <v>1221.8879999999999</v>
      </c>
      <c r="W810">
        <v>14.7</v>
      </c>
      <c r="X810">
        <f>U810-(F810*V810)-W810</f>
        <v>799.89200000000005</v>
      </c>
    </row>
    <row r="811" spans="1:24" ht="12.75" customHeight="1" x14ac:dyDescent="0.2">
      <c r="A811">
        <v>22407</v>
      </c>
      <c r="B811">
        <v>90905</v>
      </c>
      <c r="C811" t="s">
        <v>101</v>
      </c>
      <c r="D811">
        <v>1427</v>
      </c>
      <c r="E811" t="s">
        <v>73</v>
      </c>
      <c r="F811">
        <v>18</v>
      </c>
      <c r="G811" t="s">
        <v>1479</v>
      </c>
      <c r="H811" t="s">
        <v>28</v>
      </c>
      <c r="I811" t="s">
        <v>56</v>
      </c>
      <c r="J811">
        <v>48708</v>
      </c>
      <c r="K811" s="25">
        <v>42044</v>
      </c>
      <c r="L811" t="s">
        <v>44</v>
      </c>
      <c r="M811" t="s">
        <v>35</v>
      </c>
      <c r="N811" t="s">
        <v>295</v>
      </c>
      <c r="O811" s="25">
        <v>42040</v>
      </c>
      <c r="P811" t="s">
        <v>1480</v>
      </c>
      <c r="Q811" t="s">
        <v>72</v>
      </c>
      <c r="R811" t="s">
        <v>54</v>
      </c>
      <c r="S811" t="s">
        <v>1143</v>
      </c>
      <c r="T811">
        <v>125.99</v>
      </c>
      <c r="U811">
        <f>T811*F811</f>
        <v>2267.8199999999997</v>
      </c>
      <c r="V811">
        <v>75.593999999999994</v>
      </c>
      <c r="W811">
        <v>2.5</v>
      </c>
      <c r="X811">
        <f>U811-(F811*V811)-W811</f>
        <v>904.6279999999997</v>
      </c>
    </row>
    <row r="812" spans="1:24" ht="12.75" customHeight="1" x14ac:dyDescent="0.2">
      <c r="A812">
        <v>19810</v>
      </c>
      <c r="B812">
        <v>86826</v>
      </c>
      <c r="C812" t="s">
        <v>32</v>
      </c>
      <c r="D812">
        <v>1432</v>
      </c>
      <c r="E812" t="s">
        <v>64</v>
      </c>
      <c r="F812">
        <v>11</v>
      </c>
      <c r="G812" t="s">
        <v>1481</v>
      </c>
      <c r="H812" t="s">
        <v>28</v>
      </c>
      <c r="I812" t="s">
        <v>56</v>
      </c>
      <c r="J812">
        <v>46203</v>
      </c>
      <c r="K812" s="25">
        <v>42069</v>
      </c>
      <c r="L812" t="s">
        <v>44</v>
      </c>
      <c r="M812" t="s">
        <v>23</v>
      </c>
      <c r="N812" t="s">
        <v>698</v>
      </c>
      <c r="O812" s="25">
        <v>42068</v>
      </c>
      <c r="P812" t="s">
        <v>1469</v>
      </c>
      <c r="Q812" t="s">
        <v>24</v>
      </c>
      <c r="R812" t="s">
        <v>54</v>
      </c>
      <c r="S812" t="s">
        <v>1260</v>
      </c>
      <c r="T812">
        <v>9.7799999999999994</v>
      </c>
      <c r="U812">
        <f>T812*F812</f>
        <v>107.58</v>
      </c>
      <c r="V812">
        <v>4.8899999999999997</v>
      </c>
      <c r="W812">
        <v>1.39</v>
      </c>
      <c r="X812">
        <f>U812-(F812*V812)-W812</f>
        <v>52.4</v>
      </c>
    </row>
    <row r="813" spans="1:24" ht="12.75" customHeight="1" x14ac:dyDescent="0.2">
      <c r="A813">
        <v>18762</v>
      </c>
      <c r="B813">
        <v>86827</v>
      </c>
      <c r="C813" t="s">
        <v>101</v>
      </c>
      <c r="D813">
        <v>1432</v>
      </c>
      <c r="E813" t="s">
        <v>64</v>
      </c>
      <c r="F813">
        <v>16</v>
      </c>
      <c r="G813" t="s">
        <v>1481</v>
      </c>
      <c r="H813" t="s">
        <v>28</v>
      </c>
      <c r="I813" t="s">
        <v>56</v>
      </c>
      <c r="J813">
        <v>46203</v>
      </c>
      <c r="K813" s="25">
        <v>42182</v>
      </c>
      <c r="L813" t="s">
        <v>44</v>
      </c>
      <c r="M813" t="s">
        <v>23</v>
      </c>
      <c r="N813" t="s">
        <v>698</v>
      </c>
      <c r="O813" s="25">
        <v>42175</v>
      </c>
      <c r="P813" t="s">
        <v>1469</v>
      </c>
      <c r="Q813" t="s">
        <v>24</v>
      </c>
      <c r="R813" t="s">
        <v>54</v>
      </c>
      <c r="S813" t="s">
        <v>531</v>
      </c>
      <c r="T813">
        <v>10.98</v>
      </c>
      <c r="U813">
        <f>T813*F813</f>
        <v>175.68</v>
      </c>
      <c r="V813">
        <v>5.49</v>
      </c>
      <c r="W813">
        <v>4.8</v>
      </c>
      <c r="X813">
        <f>U813-(F813*V813)-W813</f>
        <v>83.04</v>
      </c>
    </row>
    <row r="814" spans="1:24" ht="12.75" customHeight="1" x14ac:dyDescent="0.2">
      <c r="A814">
        <v>19811</v>
      </c>
      <c r="B814">
        <v>86826</v>
      </c>
      <c r="C814" t="s">
        <v>32</v>
      </c>
      <c r="D814">
        <v>1433</v>
      </c>
      <c r="E814" t="s">
        <v>25</v>
      </c>
      <c r="F814">
        <v>7</v>
      </c>
      <c r="G814" t="s">
        <v>1482</v>
      </c>
      <c r="H814" t="s">
        <v>28</v>
      </c>
      <c r="I814" t="s">
        <v>56</v>
      </c>
      <c r="J814">
        <v>47130</v>
      </c>
      <c r="K814" s="25">
        <v>42069</v>
      </c>
      <c r="L814" t="s">
        <v>22</v>
      </c>
      <c r="M814" t="s">
        <v>23</v>
      </c>
      <c r="N814" t="s">
        <v>698</v>
      </c>
      <c r="O814" s="25">
        <v>42068</v>
      </c>
      <c r="P814" t="s">
        <v>1483</v>
      </c>
      <c r="Q814" t="s">
        <v>24</v>
      </c>
      <c r="R814" t="s">
        <v>26</v>
      </c>
      <c r="S814" t="s">
        <v>1004</v>
      </c>
      <c r="T814">
        <v>3.28</v>
      </c>
      <c r="U814">
        <f>T814*F814</f>
        <v>22.959999999999997</v>
      </c>
      <c r="V814">
        <v>1.64</v>
      </c>
      <c r="W814">
        <v>3.97</v>
      </c>
      <c r="X814">
        <f>U814-(F814*V814)-W814</f>
        <v>7.509999999999998</v>
      </c>
    </row>
    <row r="815" spans="1:24" ht="12.75" customHeight="1" x14ac:dyDescent="0.2">
      <c r="A815">
        <v>20124</v>
      </c>
      <c r="B815">
        <v>86828</v>
      </c>
      <c r="C815" t="s">
        <v>20</v>
      </c>
      <c r="D815">
        <v>1433</v>
      </c>
      <c r="E815" t="s">
        <v>37</v>
      </c>
      <c r="F815">
        <v>14</v>
      </c>
      <c r="G815" t="s">
        <v>1482</v>
      </c>
      <c r="H815" t="s">
        <v>28</v>
      </c>
      <c r="I815" t="s">
        <v>56</v>
      </c>
      <c r="J815">
        <v>47130</v>
      </c>
      <c r="K815" s="25">
        <v>42145</v>
      </c>
      <c r="L815" t="s">
        <v>34</v>
      </c>
      <c r="M815" t="s">
        <v>23</v>
      </c>
      <c r="N815" t="s">
        <v>698</v>
      </c>
      <c r="O815" s="25">
        <v>42143</v>
      </c>
      <c r="P815" t="s">
        <v>1483</v>
      </c>
      <c r="Q815" t="s">
        <v>36</v>
      </c>
      <c r="R815" t="s">
        <v>38</v>
      </c>
      <c r="S815" t="s">
        <v>1484</v>
      </c>
      <c r="T815">
        <v>300.98</v>
      </c>
      <c r="U815">
        <f>T815*F815</f>
        <v>4213.72</v>
      </c>
      <c r="V815">
        <v>150.49</v>
      </c>
      <c r="W815">
        <v>64.73</v>
      </c>
      <c r="X815">
        <f>U815-(F815*V815)-W815</f>
        <v>2042.13</v>
      </c>
    </row>
    <row r="816" spans="1:24" ht="12.75" customHeight="1" x14ac:dyDescent="0.2">
      <c r="A816">
        <v>20125</v>
      </c>
      <c r="B816">
        <v>86828</v>
      </c>
      <c r="C816" t="s">
        <v>20</v>
      </c>
      <c r="D816">
        <v>1433</v>
      </c>
      <c r="E816" t="s">
        <v>136</v>
      </c>
      <c r="F816">
        <v>28</v>
      </c>
      <c r="G816" t="s">
        <v>1482</v>
      </c>
      <c r="H816" t="s">
        <v>28</v>
      </c>
      <c r="I816" t="s">
        <v>56</v>
      </c>
      <c r="J816">
        <v>47130</v>
      </c>
      <c r="K816" s="25">
        <v>42143</v>
      </c>
      <c r="L816" t="s">
        <v>34</v>
      </c>
      <c r="M816" t="s">
        <v>23</v>
      </c>
      <c r="N816" t="s">
        <v>698</v>
      </c>
      <c r="O816" s="25">
        <v>42143</v>
      </c>
      <c r="P816" t="s">
        <v>1483</v>
      </c>
      <c r="Q816" t="s">
        <v>24</v>
      </c>
      <c r="R816" t="s">
        <v>38</v>
      </c>
      <c r="S816" t="s">
        <v>1485</v>
      </c>
      <c r="T816">
        <v>20.98</v>
      </c>
      <c r="U816">
        <f>T816*F816</f>
        <v>587.44000000000005</v>
      </c>
      <c r="V816">
        <v>10.49</v>
      </c>
      <c r="W816">
        <v>45</v>
      </c>
      <c r="X816">
        <f>U816-(F816*V816)-W816</f>
        <v>248.72000000000003</v>
      </c>
    </row>
    <row r="817" spans="1:24" ht="12.75" customHeight="1" x14ac:dyDescent="0.2">
      <c r="A817">
        <v>21955</v>
      </c>
      <c r="B817">
        <v>90120</v>
      </c>
      <c r="C817" t="s">
        <v>42</v>
      </c>
      <c r="D817">
        <v>1438</v>
      </c>
      <c r="E817" t="s">
        <v>136</v>
      </c>
      <c r="F817">
        <v>3</v>
      </c>
      <c r="G817" t="s">
        <v>1486</v>
      </c>
      <c r="H817" t="s">
        <v>28</v>
      </c>
      <c r="I817" t="s">
        <v>48</v>
      </c>
      <c r="J817">
        <v>44035</v>
      </c>
      <c r="K817" s="25">
        <v>42028</v>
      </c>
      <c r="L817" t="s">
        <v>44</v>
      </c>
      <c r="M817" t="s">
        <v>23</v>
      </c>
      <c r="N817" t="s">
        <v>149</v>
      </c>
      <c r="O817" s="25">
        <v>42026</v>
      </c>
      <c r="P817" t="s">
        <v>1487</v>
      </c>
      <c r="Q817" t="s">
        <v>24</v>
      </c>
      <c r="R817" t="s">
        <v>231</v>
      </c>
      <c r="S817" t="s">
        <v>982</v>
      </c>
      <c r="T817">
        <v>80.98</v>
      </c>
      <c r="U817">
        <f>T817*F817</f>
        <v>242.94</v>
      </c>
      <c r="V817">
        <v>40.49</v>
      </c>
      <c r="W817">
        <v>35</v>
      </c>
      <c r="X817">
        <f>U817-(F817*V817)-W817</f>
        <v>86.47</v>
      </c>
    </row>
    <row r="818" spans="1:24" ht="12.75" customHeight="1" x14ac:dyDescent="0.2">
      <c r="A818">
        <v>23415</v>
      </c>
      <c r="B818">
        <v>90121</v>
      </c>
      <c r="C818" t="s">
        <v>42</v>
      </c>
      <c r="D818">
        <v>1439</v>
      </c>
      <c r="E818" t="s">
        <v>88</v>
      </c>
      <c r="F818">
        <v>3</v>
      </c>
      <c r="G818" t="s">
        <v>1488</v>
      </c>
      <c r="H818" t="s">
        <v>28</v>
      </c>
      <c r="I818" t="s">
        <v>48</v>
      </c>
      <c r="J818">
        <v>44117</v>
      </c>
      <c r="K818" s="25">
        <v>42123</v>
      </c>
      <c r="L818" t="s">
        <v>44</v>
      </c>
      <c r="M818" t="s">
        <v>23</v>
      </c>
      <c r="N818" t="s">
        <v>149</v>
      </c>
      <c r="O818" s="25">
        <v>42122</v>
      </c>
      <c r="P818" t="s">
        <v>1489</v>
      </c>
      <c r="Q818" t="s">
        <v>24</v>
      </c>
      <c r="R818" t="s">
        <v>54</v>
      </c>
      <c r="S818" t="s">
        <v>1426</v>
      </c>
      <c r="T818">
        <v>6.48</v>
      </c>
      <c r="U818">
        <f>T818*F818</f>
        <v>19.440000000000001</v>
      </c>
      <c r="V818">
        <v>3.24</v>
      </c>
      <c r="W818">
        <v>6.22</v>
      </c>
      <c r="X818">
        <f>U818-(F818*V818)-W818</f>
        <v>3.5000000000000009</v>
      </c>
    </row>
    <row r="819" spans="1:24" ht="12.75" customHeight="1" x14ac:dyDescent="0.2">
      <c r="A819">
        <v>22672</v>
      </c>
      <c r="B819">
        <v>89076</v>
      </c>
      <c r="C819" t="s">
        <v>32</v>
      </c>
      <c r="D819">
        <v>1442</v>
      </c>
      <c r="E819" t="s">
        <v>252</v>
      </c>
      <c r="F819">
        <v>15</v>
      </c>
      <c r="G819" t="s">
        <v>1490</v>
      </c>
      <c r="H819" t="s">
        <v>28</v>
      </c>
      <c r="I819" t="s">
        <v>56</v>
      </c>
      <c r="J819">
        <v>65807</v>
      </c>
      <c r="K819" s="25">
        <v>42182</v>
      </c>
      <c r="L819" t="s">
        <v>44</v>
      </c>
      <c r="M819" t="s">
        <v>23</v>
      </c>
      <c r="N819" t="s">
        <v>501</v>
      </c>
      <c r="O819" s="25">
        <v>42180</v>
      </c>
      <c r="P819" t="s">
        <v>1188</v>
      </c>
      <c r="Q819" t="s">
        <v>24</v>
      </c>
      <c r="R819" t="s">
        <v>54</v>
      </c>
      <c r="S819" t="s">
        <v>1491</v>
      </c>
      <c r="T819">
        <v>177.98</v>
      </c>
      <c r="U819">
        <f>T819*F819</f>
        <v>2669.7</v>
      </c>
      <c r="V819">
        <v>88.99</v>
      </c>
      <c r="W819">
        <v>0.99</v>
      </c>
      <c r="X819">
        <f>U819-(F819*V819)-W819</f>
        <v>1333.86</v>
      </c>
    </row>
    <row r="820" spans="1:24" ht="12.75" customHeight="1" x14ac:dyDescent="0.2">
      <c r="A820">
        <v>21945</v>
      </c>
      <c r="B820">
        <v>89077</v>
      </c>
      <c r="C820" t="s">
        <v>101</v>
      </c>
      <c r="D820">
        <v>1442</v>
      </c>
      <c r="E820" t="s">
        <v>104</v>
      </c>
      <c r="F820">
        <v>7</v>
      </c>
      <c r="G820" t="s">
        <v>1490</v>
      </c>
      <c r="H820" t="s">
        <v>28</v>
      </c>
      <c r="I820" t="s">
        <v>56</v>
      </c>
      <c r="J820">
        <v>65807</v>
      </c>
      <c r="K820" s="25">
        <v>42038</v>
      </c>
      <c r="L820" t="s">
        <v>22</v>
      </c>
      <c r="M820" t="s">
        <v>23</v>
      </c>
      <c r="N820" t="s">
        <v>501</v>
      </c>
      <c r="O820" s="25">
        <v>42034</v>
      </c>
      <c r="P820" t="s">
        <v>1188</v>
      </c>
      <c r="Q820" t="s">
        <v>24</v>
      </c>
      <c r="R820" t="s">
        <v>54</v>
      </c>
      <c r="S820" t="s">
        <v>633</v>
      </c>
      <c r="T820">
        <v>15.99</v>
      </c>
      <c r="U820">
        <f>T820*F820</f>
        <v>111.93</v>
      </c>
      <c r="V820">
        <v>7.9950000000000001</v>
      </c>
      <c r="W820">
        <v>13.18</v>
      </c>
      <c r="X820">
        <f>U820-(F820*V820)-W820</f>
        <v>42.785000000000004</v>
      </c>
    </row>
    <row r="821" spans="1:24" ht="12.75" customHeight="1" x14ac:dyDescent="0.2">
      <c r="A821">
        <v>21946</v>
      </c>
      <c r="B821">
        <v>89077</v>
      </c>
      <c r="C821" t="s">
        <v>101</v>
      </c>
      <c r="D821">
        <v>1442</v>
      </c>
      <c r="E821" t="s">
        <v>45</v>
      </c>
      <c r="F821">
        <v>10</v>
      </c>
      <c r="G821" t="s">
        <v>1490</v>
      </c>
      <c r="H821" t="s">
        <v>28</v>
      </c>
      <c r="I821" t="s">
        <v>56</v>
      </c>
      <c r="J821">
        <v>65807</v>
      </c>
      <c r="K821" s="25">
        <v>42034</v>
      </c>
      <c r="L821" t="s">
        <v>22</v>
      </c>
      <c r="M821" t="s">
        <v>23</v>
      </c>
      <c r="N821" t="s">
        <v>501</v>
      </c>
      <c r="O821" s="25">
        <v>42034</v>
      </c>
      <c r="P821" t="s">
        <v>1188</v>
      </c>
      <c r="Q821" t="s">
        <v>36</v>
      </c>
      <c r="R821" t="s">
        <v>54</v>
      </c>
      <c r="S821" t="s">
        <v>1492</v>
      </c>
      <c r="T821">
        <v>46.94</v>
      </c>
      <c r="U821">
        <f>T821*F821</f>
        <v>469.4</v>
      </c>
      <c r="V821">
        <v>23.47</v>
      </c>
      <c r="W821">
        <v>6.77</v>
      </c>
      <c r="X821">
        <f>U821-(F821*V821)-W821</f>
        <v>227.92999999999998</v>
      </c>
    </row>
    <row r="822" spans="1:24" ht="12.75" customHeight="1" x14ac:dyDescent="0.2">
      <c r="A822">
        <v>23793</v>
      </c>
      <c r="B822">
        <v>86735</v>
      </c>
      <c r="C822" t="s">
        <v>51</v>
      </c>
      <c r="D822">
        <v>1450</v>
      </c>
      <c r="E822" t="s">
        <v>37</v>
      </c>
      <c r="F822">
        <v>12</v>
      </c>
      <c r="G822" t="s">
        <v>1493</v>
      </c>
      <c r="H822" t="s">
        <v>28</v>
      </c>
      <c r="I822" t="s">
        <v>29</v>
      </c>
      <c r="J822">
        <v>96150</v>
      </c>
      <c r="K822" s="25">
        <v>42149</v>
      </c>
      <c r="L822" t="s">
        <v>22</v>
      </c>
      <c r="M822" t="s">
        <v>109</v>
      </c>
      <c r="N822" t="s">
        <v>40</v>
      </c>
      <c r="O822" s="25">
        <v>42148</v>
      </c>
      <c r="P822" t="s">
        <v>1495</v>
      </c>
      <c r="Q822" t="s">
        <v>36</v>
      </c>
      <c r="R822" t="s">
        <v>231</v>
      </c>
      <c r="S822" t="s">
        <v>1494</v>
      </c>
      <c r="T822">
        <v>218.08</v>
      </c>
      <c r="U822">
        <f>T822*F822</f>
        <v>2616.96</v>
      </c>
      <c r="V822">
        <v>109.04</v>
      </c>
      <c r="W822">
        <v>18.059999999999999</v>
      </c>
      <c r="X822">
        <f>U822-(F822*V822)-W822</f>
        <v>1290.42</v>
      </c>
    </row>
    <row r="823" spans="1:24" ht="12.75" customHeight="1" x14ac:dyDescent="0.2">
      <c r="A823">
        <v>25006</v>
      </c>
      <c r="B823">
        <v>86734</v>
      </c>
      <c r="C823" t="s">
        <v>20</v>
      </c>
      <c r="D823">
        <v>1459</v>
      </c>
      <c r="E823" t="s">
        <v>73</v>
      </c>
      <c r="F823">
        <v>4</v>
      </c>
      <c r="G823" t="s">
        <v>1496</v>
      </c>
      <c r="H823" t="s">
        <v>28</v>
      </c>
      <c r="I823" t="s">
        <v>131</v>
      </c>
      <c r="J823">
        <v>29687</v>
      </c>
      <c r="K823" s="25">
        <v>42101</v>
      </c>
      <c r="L823" t="s">
        <v>44</v>
      </c>
      <c r="M823" t="s">
        <v>109</v>
      </c>
      <c r="N823" t="s">
        <v>927</v>
      </c>
      <c r="O823" s="25">
        <v>42099</v>
      </c>
      <c r="P823" t="s">
        <v>1497</v>
      </c>
      <c r="Q823" t="s">
        <v>72</v>
      </c>
      <c r="R823" t="s">
        <v>26</v>
      </c>
      <c r="S823" t="s">
        <v>412</v>
      </c>
      <c r="T823">
        <v>85.99</v>
      </c>
      <c r="U823">
        <f>T823*F823</f>
        <v>343.96</v>
      </c>
      <c r="V823">
        <v>51.593999999999994</v>
      </c>
      <c r="W823">
        <v>0.99</v>
      </c>
      <c r="X823">
        <f>U823-(F823*V823)-W823</f>
        <v>136.59399999999999</v>
      </c>
    </row>
    <row r="824" spans="1:24" ht="12.75" customHeight="1" x14ac:dyDescent="0.2">
      <c r="A824">
        <v>18105</v>
      </c>
      <c r="B824">
        <v>86397</v>
      </c>
      <c r="C824" t="s">
        <v>20</v>
      </c>
      <c r="D824">
        <v>1461</v>
      </c>
      <c r="E824" t="s">
        <v>104</v>
      </c>
      <c r="F824">
        <v>19</v>
      </c>
      <c r="G824" t="s">
        <v>1498</v>
      </c>
      <c r="H824" t="s">
        <v>28</v>
      </c>
      <c r="I824" t="s">
        <v>56</v>
      </c>
      <c r="J824">
        <v>47905</v>
      </c>
      <c r="K824" s="25">
        <v>42159</v>
      </c>
      <c r="L824" t="s">
        <v>44</v>
      </c>
      <c r="M824" t="s">
        <v>109</v>
      </c>
      <c r="N824" t="s">
        <v>698</v>
      </c>
      <c r="O824" s="25">
        <v>42157</v>
      </c>
      <c r="P824" t="s">
        <v>1474</v>
      </c>
      <c r="Q824" t="s">
        <v>24</v>
      </c>
      <c r="R824" t="s">
        <v>54</v>
      </c>
      <c r="S824" t="s">
        <v>1499</v>
      </c>
      <c r="T824">
        <v>12.95</v>
      </c>
      <c r="U824">
        <f>T824*F824</f>
        <v>246.04999999999998</v>
      </c>
      <c r="V824">
        <v>6.4749999999999996</v>
      </c>
      <c r="W824">
        <v>4.9800000000000004</v>
      </c>
      <c r="X824">
        <f>U824-(F824*V824)-W824</f>
        <v>118.04499999999999</v>
      </c>
    </row>
    <row r="825" spans="1:24" ht="12.75" customHeight="1" x14ac:dyDescent="0.2">
      <c r="A825">
        <v>23735</v>
      </c>
      <c r="B825">
        <v>91115</v>
      </c>
      <c r="C825" t="s">
        <v>20</v>
      </c>
      <c r="D825">
        <v>1466</v>
      </c>
      <c r="E825" t="s">
        <v>73</v>
      </c>
      <c r="F825">
        <v>10</v>
      </c>
      <c r="G825" t="s">
        <v>1500</v>
      </c>
      <c r="H825" t="s">
        <v>28</v>
      </c>
      <c r="I825" t="s">
        <v>56</v>
      </c>
      <c r="J825">
        <v>68601</v>
      </c>
      <c r="K825" s="25">
        <v>42168</v>
      </c>
      <c r="L825" t="s">
        <v>44</v>
      </c>
      <c r="M825" t="s">
        <v>53</v>
      </c>
      <c r="N825" t="s">
        <v>491</v>
      </c>
      <c r="O825" s="25">
        <v>42166</v>
      </c>
      <c r="P825" t="s">
        <v>438</v>
      </c>
      <c r="Q825" t="s">
        <v>72</v>
      </c>
      <c r="R825" t="s">
        <v>54</v>
      </c>
      <c r="S825" t="s">
        <v>1037</v>
      </c>
      <c r="T825">
        <v>65.989999999999995</v>
      </c>
      <c r="U825">
        <f>T825*F825</f>
        <v>659.9</v>
      </c>
      <c r="V825">
        <v>39.593999999999994</v>
      </c>
      <c r="W825">
        <v>8.99</v>
      </c>
      <c r="X825">
        <f>U825-(F825*V825)-W825</f>
        <v>254.97000000000003</v>
      </c>
    </row>
    <row r="826" spans="1:24" ht="12.75" customHeight="1" x14ac:dyDescent="0.2">
      <c r="A826">
        <v>25917</v>
      </c>
      <c r="B826">
        <v>91116</v>
      </c>
      <c r="C826" t="s">
        <v>101</v>
      </c>
      <c r="D826">
        <v>1466</v>
      </c>
      <c r="E826" t="s">
        <v>186</v>
      </c>
      <c r="F826">
        <v>14</v>
      </c>
      <c r="G826" t="s">
        <v>1500</v>
      </c>
      <c r="H826" t="s">
        <v>28</v>
      </c>
      <c r="I826" t="s">
        <v>56</v>
      </c>
      <c r="J826">
        <v>68601</v>
      </c>
      <c r="K826" s="25">
        <v>42167</v>
      </c>
      <c r="L826" t="s">
        <v>34</v>
      </c>
      <c r="M826" t="s">
        <v>53</v>
      </c>
      <c r="N826" t="s">
        <v>491</v>
      </c>
      <c r="O826" s="25">
        <v>42167</v>
      </c>
      <c r="P826" t="s">
        <v>438</v>
      </c>
      <c r="Q826" t="s">
        <v>36</v>
      </c>
      <c r="R826" t="s">
        <v>116</v>
      </c>
      <c r="S826" t="s">
        <v>400</v>
      </c>
      <c r="T826">
        <v>130.97999999999999</v>
      </c>
      <c r="U826">
        <f>T826*F826</f>
        <v>1833.7199999999998</v>
      </c>
      <c r="V826">
        <v>65.489999999999995</v>
      </c>
      <c r="W826">
        <v>54.74</v>
      </c>
      <c r="X826">
        <f>U826-(F826*V826)-W826</f>
        <v>862.11999999999989</v>
      </c>
    </row>
    <row r="827" spans="1:24" ht="12.75" customHeight="1" x14ac:dyDescent="0.2">
      <c r="A827">
        <v>25915</v>
      </c>
      <c r="B827">
        <v>91116</v>
      </c>
      <c r="C827" t="s">
        <v>101</v>
      </c>
      <c r="D827">
        <v>1469</v>
      </c>
      <c r="E827" t="s">
        <v>45</v>
      </c>
      <c r="F827">
        <v>9</v>
      </c>
      <c r="G827" t="s">
        <v>1501</v>
      </c>
      <c r="H827" t="s">
        <v>28</v>
      </c>
      <c r="I827" t="s">
        <v>29</v>
      </c>
      <c r="J827">
        <v>84015</v>
      </c>
      <c r="K827" s="25">
        <v>42171</v>
      </c>
      <c r="L827" t="s">
        <v>44</v>
      </c>
      <c r="M827" t="s">
        <v>53</v>
      </c>
      <c r="N827" t="s">
        <v>207</v>
      </c>
      <c r="O827" s="25">
        <v>42167</v>
      </c>
      <c r="P827" t="s">
        <v>1503</v>
      </c>
      <c r="Q827" t="s">
        <v>36</v>
      </c>
      <c r="R827" t="s">
        <v>231</v>
      </c>
      <c r="S827" t="s">
        <v>1502</v>
      </c>
      <c r="T827">
        <v>105.29</v>
      </c>
      <c r="U827">
        <f>T827*F827</f>
        <v>947.61</v>
      </c>
      <c r="V827">
        <v>52.645000000000003</v>
      </c>
      <c r="W827">
        <v>10.119999999999999</v>
      </c>
      <c r="X827">
        <f>U827-(F827*V827)-W827</f>
        <v>463.685</v>
      </c>
    </row>
    <row r="828" spans="1:24" ht="12.75" customHeight="1" x14ac:dyDescent="0.2">
      <c r="A828">
        <v>25916</v>
      </c>
      <c r="B828">
        <v>91116</v>
      </c>
      <c r="C828" t="s">
        <v>101</v>
      </c>
      <c r="D828">
        <v>1469</v>
      </c>
      <c r="E828" t="s">
        <v>147</v>
      </c>
      <c r="F828">
        <v>18</v>
      </c>
      <c r="G828" t="s">
        <v>1501</v>
      </c>
      <c r="H828" t="s">
        <v>28</v>
      </c>
      <c r="I828" t="s">
        <v>29</v>
      </c>
      <c r="J828">
        <v>84015</v>
      </c>
      <c r="K828" s="25">
        <v>42169</v>
      </c>
      <c r="L828" t="s">
        <v>34</v>
      </c>
      <c r="M828" t="s">
        <v>53</v>
      </c>
      <c r="N828" t="s">
        <v>207</v>
      </c>
      <c r="O828" s="25">
        <v>42167</v>
      </c>
      <c r="P828" t="s">
        <v>1503</v>
      </c>
      <c r="Q828" t="s">
        <v>36</v>
      </c>
      <c r="R828" t="s">
        <v>116</v>
      </c>
      <c r="S828" t="s">
        <v>364</v>
      </c>
      <c r="T828">
        <v>31.76</v>
      </c>
      <c r="U828">
        <f>T828*F828</f>
        <v>571.68000000000006</v>
      </c>
      <c r="V828">
        <v>15.88</v>
      </c>
      <c r="W828">
        <v>45.51</v>
      </c>
      <c r="X828">
        <f>U828-(F828*V828)-W828</f>
        <v>240.33000000000004</v>
      </c>
    </row>
    <row r="829" spans="1:24" ht="12.75" customHeight="1" x14ac:dyDescent="0.2">
      <c r="A829">
        <v>21710</v>
      </c>
      <c r="B829">
        <v>87077</v>
      </c>
      <c r="C829" t="s">
        <v>20</v>
      </c>
      <c r="D829">
        <v>1471</v>
      </c>
      <c r="E829" t="s">
        <v>104</v>
      </c>
      <c r="F829">
        <v>10</v>
      </c>
      <c r="G829" t="s">
        <v>1504</v>
      </c>
      <c r="H829" t="s">
        <v>28</v>
      </c>
      <c r="I829" t="s">
        <v>48</v>
      </c>
      <c r="J829">
        <v>43081</v>
      </c>
      <c r="K829" s="25">
        <v>42085</v>
      </c>
      <c r="L829" t="s">
        <v>44</v>
      </c>
      <c r="M829" t="s">
        <v>35</v>
      </c>
      <c r="N829" t="s">
        <v>149</v>
      </c>
      <c r="O829" s="25">
        <v>42084</v>
      </c>
      <c r="P829" t="s">
        <v>1506</v>
      </c>
      <c r="Q829" t="s">
        <v>24</v>
      </c>
      <c r="R829" t="s">
        <v>54</v>
      </c>
      <c r="S829" t="s">
        <v>1505</v>
      </c>
      <c r="T829">
        <v>420.98</v>
      </c>
      <c r="U829">
        <f>T829*F829</f>
        <v>4209.8</v>
      </c>
      <c r="V829">
        <v>210.49</v>
      </c>
      <c r="W829">
        <v>19.989999999999998</v>
      </c>
      <c r="X829">
        <f>U829-(F829*V829)-W829</f>
        <v>2084.9100000000003</v>
      </c>
    </row>
    <row r="830" spans="1:24" ht="12.75" customHeight="1" x14ac:dyDescent="0.2">
      <c r="A830">
        <v>23958</v>
      </c>
      <c r="B830">
        <v>87078</v>
      </c>
      <c r="C830" t="s">
        <v>32</v>
      </c>
      <c r="D830">
        <v>1472</v>
      </c>
      <c r="E830" t="s">
        <v>175</v>
      </c>
      <c r="F830">
        <v>17</v>
      </c>
      <c r="G830" t="s">
        <v>1507</v>
      </c>
      <c r="H830" t="s">
        <v>28</v>
      </c>
      <c r="I830" t="s">
        <v>48</v>
      </c>
      <c r="J830">
        <v>44145</v>
      </c>
      <c r="K830" s="25">
        <v>42186</v>
      </c>
      <c r="L830" t="s">
        <v>22</v>
      </c>
      <c r="M830" t="s">
        <v>35</v>
      </c>
      <c r="N830" t="s">
        <v>149</v>
      </c>
      <c r="O830" s="25">
        <v>42185</v>
      </c>
      <c r="P830" t="s">
        <v>1508</v>
      </c>
      <c r="Q830" t="s">
        <v>72</v>
      </c>
      <c r="R830" t="s">
        <v>54</v>
      </c>
      <c r="S830" t="s">
        <v>1235</v>
      </c>
      <c r="T830">
        <v>30.98</v>
      </c>
      <c r="U830">
        <f>T830*F830</f>
        <v>526.66</v>
      </c>
      <c r="V830">
        <v>18.588000000000001</v>
      </c>
      <c r="W830">
        <v>6.5</v>
      </c>
      <c r="X830">
        <f>U830-(F830*V830)-W830</f>
        <v>204.16399999999993</v>
      </c>
    </row>
    <row r="831" spans="1:24" ht="12.75" customHeight="1" x14ac:dyDescent="0.2">
      <c r="A831">
        <v>22313</v>
      </c>
      <c r="B831">
        <v>87079</v>
      </c>
      <c r="C831" t="s">
        <v>51</v>
      </c>
      <c r="D831">
        <v>1472</v>
      </c>
      <c r="E831" t="s">
        <v>252</v>
      </c>
      <c r="F831">
        <v>30</v>
      </c>
      <c r="G831" t="s">
        <v>1507</v>
      </c>
      <c r="H831" t="s">
        <v>28</v>
      </c>
      <c r="I831" t="s">
        <v>48</v>
      </c>
      <c r="J831">
        <v>44145</v>
      </c>
      <c r="K831" s="25">
        <v>42150</v>
      </c>
      <c r="L831" t="s">
        <v>44</v>
      </c>
      <c r="M831" t="s">
        <v>35</v>
      </c>
      <c r="N831" t="s">
        <v>149</v>
      </c>
      <c r="O831" s="25">
        <v>42149</v>
      </c>
      <c r="P831" t="s">
        <v>1508</v>
      </c>
      <c r="Q831" t="s">
        <v>24</v>
      </c>
      <c r="R831" t="s">
        <v>54</v>
      </c>
      <c r="S831" t="s">
        <v>1509</v>
      </c>
      <c r="T831">
        <v>20.27</v>
      </c>
      <c r="U831">
        <f>T831*F831</f>
        <v>608.1</v>
      </c>
      <c r="V831">
        <v>10.135</v>
      </c>
      <c r="W831">
        <v>3.99</v>
      </c>
      <c r="X831">
        <f>U831-(F831*V831)-W831</f>
        <v>300.06</v>
      </c>
    </row>
    <row r="832" spans="1:24" ht="12.75" customHeight="1" x14ac:dyDescent="0.2">
      <c r="A832">
        <v>24937</v>
      </c>
      <c r="B832">
        <v>87076</v>
      </c>
      <c r="C832" t="s">
        <v>42</v>
      </c>
      <c r="D832">
        <v>1473</v>
      </c>
      <c r="E832" t="s">
        <v>175</v>
      </c>
      <c r="F832">
        <v>9</v>
      </c>
      <c r="G832" t="s">
        <v>1510</v>
      </c>
      <c r="H832" t="s">
        <v>28</v>
      </c>
      <c r="I832" t="s">
        <v>48</v>
      </c>
      <c r="J832">
        <v>44691</v>
      </c>
      <c r="K832" s="25">
        <v>42026</v>
      </c>
      <c r="L832" t="s">
        <v>22</v>
      </c>
      <c r="M832" t="s">
        <v>35</v>
      </c>
      <c r="N832" t="s">
        <v>149</v>
      </c>
      <c r="O832" s="25">
        <v>42025</v>
      </c>
      <c r="P832" t="s">
        <v>1512</v>
      </c>
      <c r="Q832" t="s">
        <v>72</v>
      </c>
      <c r="R832" t="s">
        <v>46</v>
      </c>
      <c r="S832" t="s">
        <v>1511</v>
      </c>
      <c r="T832">
        <v>9.7799999999999994</v>
      </c>
      <c r="U832">
        <f>T832*F832</f>
        <v>88.02</v>
      </c>
      <c r="V832">
        <v>5.8679999999999994</v>
      </c>
      <c r="W832">
        <v>1.99</v>
      </c>
      <c r="X832">
        <f>U832-(F832*V832)-W832</f>
        <v>33.217999999999996</v>
      </c>
    </row>
    <row r="833" spans="1:24" ht="12.75" customHeight="1" x14ac:dyDescent="0.2">
      <c r="A833">
        <v>7544</v>
      </c>
      <c r="B833">
        <v>53953</v>
      </c>
      <c r="C833" t="s">
        <v>32</v>
      </c>
      <c r="D833">
        <v>1481</v>
      </c>
      <c r="E833" t="s">
        <v>88</v>
      </c>
      <c r="F833">
        <v>36</v>
      </c>
      <c r="G833" t="s">
        <v>1513</v>
      </c>
      <c r="H833" t="s">
        <v>28</v>
      </c>
      <c r="I833" t="s">
        <v>29</v>
      </c>
      <c r="J833">
        <v>90049</v>
      </c>
      <c r="K833" s="25">
        <v>42091</v>
      </c>
      <c r="L833" t="s">
        <v>44</v>
      </c>
      <c r="M833" t="s">
        <v>23</v>
      </c>
      <c r="N833" t="s">
        <v>40</v>
      </c>
      <c r="O833" s="25">
        <v>42090</v>
      </c>
      <c r="P833" t="s">
        <v>658</v>
      </c>
      <c r="Q833" t="s">
        <v>24</v>
      </c>
      <c r="R833" t="s">
        <v>26</v>
      </c>
      <c r="S833" t="s">
        <v>1514</v>
      </c>
      <c r="T833">
        <v>8.9499999999999993</v>
      </c>
      <c r="U833">
        <f>T833*F833</f>
        <v>322.2</v>
      </c>
      <c r="V833">
        <v>4.4749999999999996</v>
      </c>
      <c r="W833">
        <v>2.0099999999999998</v>
      </c>
      <c r="X833">
        <f>U833-(F833*V833)-W833</f>
        <v>159.09</v>
      </c>
    </row>
    <row r="834" spans="1:24" ht="12.75" customHeight="1" x14ac:dyDescent="0.2">
      <c r="A834">
        <v>25544</v>
      </c>
      <c r="B834">
        <v>91362</v>
      </c>
      <c r="C834" t="s">
        <v>32</v>
      </c>
      <c r="D834">
        <v>1482</v>
      </c>
      <c r="E834" t="s">
        <v>88</v>
      </c>
      <c r="F834">
        <v>9</v>
      </c>
      <c r="G834" t="s">
        <v>1515</v>
      </c>
      <c r="H834" t="s">
        <v>28</v>
      </c>
      <c r="I834" t="s">
        <v>56</v>
      </c>
      <c r="J834">
        <v>48708</v>
      </c>
      <c r="K834" s="25">
        <v>42091</v>
      </c>
      <c r="L834" t="s">
        <v>44</v>
      </c>
      <c r="M834" t="s">
        <v>23</v>
      </c>
      <c r="N834" t="s">
        <v>295</v>
      </c>
      <c r="O834" s="25">
        <v>42090</v>
      </c>
      <c r="P834" t="s">
        <v>1480</v>
      </c>
      <c r="Q834" t="s">
        <v>24</v>
      </c>
      <c r="R834" t="s">
        <v>26</v>
      </c>
      <c r="S834" t="s">
        <v>1514</v>
      </c>
      <c r="T834">
        <v>8.9499999999999993</v>
      </c>
      <c r="U834">
        <f>T834*F834</f>
        <v>80.55</v>
      </c>
      <c r="V834">
        <v>4.4749999999999996</v>
      </c>
      <c r="W834">
        <v>2.0099999999999998</v>
      </c>
      <c r="X834">
        <f>U834-(F834*V834)-W834</f>
        <v>38.265000000000001</v>
      </c>
    </row>
    <row r="835" spans="1:24" ht="12.75" customHeight="1" x14ac:dyDescent="0.2">
      <c r="A835">
        <v>22745</v>
      </c>
      <c r="B835">
        <v>91363</v>
      </c>
      <c r="C835" t="s">
        <v>32</v>
      </c>
      <c r="D835">
        <v>1482</v>
      </c>
      <c r="E835" t="s">
        <v>45</v>
      </c>
      <c r="F835">
        <v>15</v>
      </c>
      <c r="G835" t="s">
        <v>1515</v>
      </c>
      <c r="H835" t="s">
        <v>28</v>
      </c>
      <c r="I835" t="s">
        <v>56</v>
      </c>
      <c r="J835">
        <v>48708</v>
      </c>
      <c r="K835" s="25">
        <v>42063</v>
      </c>
      <c r="L835" t="s">
        <v>44</v>
      </c>
      <c r="M835" t="s">
        <v>23</v>
      </c>
      <c r="N835" t="s">
        <v>295</v>
      </c>
      <c r="O835" s="25">
        <v>42063</v>
      </c>
      <c r="P835" t="s">
        <v>1480</v>
      </c>
      <c r="Q835" t="s">
        <v>36</v>
      </c>
      <c r="R835" t="s">
        <v>54</v>
      </c>
      <c r="S835" t="s">
        <v>322</v>
      </c>
      <c r="T835">
        <v>9.65</v>
      </c>
      <c r="U835">
        <f>T835*F835</f>
        <v>144.75</v>
      </c>
      <c r="V835">
        <v>4.8250000000000002</v>
      </c>
      <c r="W835">
        <v>6.22</v>
      </c>
      <c r="X835">
        <f>U835-(F835*V835)-W835</f>
        <v>66.155000000000001</v>
      </c>
    </row>
    <row r="836" spans="1:24" ht="12.75" customHeight="1" x14ac:dyDescent="0.2">
      <c r="A836">
        <v>21806</v>
      </c>
      <c r="B836">
        <v>91235</v>
      </c>
      <c r="C836" t="s">
        <v>20</v>
      </c>
      <c r="D836">
        <v>1484</v>
      </c>
      <c r="E836" t="s">
        <v>175</v>
      </c>
      <c r="F836">
        <v>3</v>
      </c>
      <c r="G836" t="s">
        <v>1516</v>
      </c>
      <c r="H836" t="s">
        <v>28</v>
      </c>
      <c r="I836" t="s">
        <v>56</v>
      </c>
      <c r="J836">
        <v>60016</v>
      </c>
      <c r="K836" s="25">
        <v>42077</v>
      </c>
      <c r="L836" t="s">
        <v>44</v>
      </c>
      <c r="M836" t="s">
        <v>35</v>
      </c>
      <c r="N836" t="s">
        <v>173</v>
      </c>
      <c r="O836" s="25">
        <v>42074</v>
      </c>
      <c r="P836" t="s">
        <v>1517</v>
      </c>
      <c r="Q836" t="s">
        <v>72</v>
      </c>
      <c r="R836" t="s">
        <v>54</v>
      </c>
      <c r="S836" t="s">
        <v>1146</v>
      </c>
      <c r="T836">
        <v>99.99</v>
      </c>
      <c r="U836">
        <f>T836*F836</f>
        <v>299.96999999999997</v>
      </c>
      <c r="V836">
        <v>59.993999999999993</v>
      </c>
      <c r="W836">
        <v>19.989999999999998</v>
      </c>
      <c r="X836">
        <f>U836-(F836*V836)-W836</f>
        <v>99.998000000000005</v>
      </c>
    </row>
    <row r="837" spans="1:24" ht="12.75" customHeight="1" x14ac:dyDescent="0.2">
      <c r="A837">
        <v>21807</v>
      </c>
      <c r="B837">
        <v>91235</v>
      </c>
      <c r="C837" t="s">
        <v>20</v>
      </c>
      <c r="D837">
        <v>1484</v>
      </c>
      <c r="E837" t="s">
        <v>136</v>
      </c>
      <c r="F837">
        <v>5</v>
      </c>
      <c r="G837" t="s">
        <v>1516</v>
      </c>
      <c r="H837" t="s">
        <v>28</v>
      </c>
      <c r="I837" t="s">
        <v>56</v>
      </c>
      <c r="J837">
        <v>60016</v>
      </c>
      <c r="K837" s="25">
        <v>42075</v>
      </c>
      <c r="L837" t="s">
        <v>44</v>
      </c>
      <c r="M837" t="s">
        <v>35</v>
      </c>
      <c r="N837" t="s">
        <v>173</v>
      </c>
      <c r="O837" s="25">
        <v>42074</v>
      </c>
      <c r="P837" t="s">
        <v>1517</v>
      </c>
      <c r="Q837" t="s">
        <v>24</v>
      </c>
      <c r="R837" t="s">
        <v>54</v>
      </c>
      <c r="S837" t="s">
        <v>1518</v>
      </c>
      <c r="T837">
        <v>193.17</v>
      </c>
      <c r="U837">
        <f>T837*F837</f>
        <v>965.84999999999991</v>
      </c>
      <c r="V837">
        <v>96.584999999999994</v>
      </c>
      <c r="W837">
        <v>19.989999999999998</v>
      </c>
      <c r="X837">
        <f>U837-(F837*V837)-W837</f>
        <v>462.93499999999995</v>
      </c>
    </row>
    <row r="838" spans="1:24" ht="12.75" customHeight="1" x14ac:dyDescent="0.2">
      <c r="A838">
        <v>21808</v>
      </c>
      <c r="B838">
        <v>91235</v>
      </c>
      <c r="C838" t="s">
        <v>20</v>
      </c>
      <c r="D838">
        <v>1484</v>
      </c>
      <c r="E838" t="s">
        <v>73</v>
      </c>
      <c r="F838">
        <v>11</v>
      </c>
      <c r="G838" t="s">
        <v>1516</v>
      </c>
      <c r="H838" t="s">
        <v>28</v>
      </c>
      <c r="I838" t="s">
        <v>56</v>
      </c>
      <c r="J838">
        <v>60016</v>
      </c>
      <c r="K838" s="25">
        <v>42074</v>
      </c>
      <c r="L838" t="s">
        <v>22</v>
      </c>
      <c r="M838" t="s">
        <v>35</v>
      </c>
      <c r="N838" t="s">
        <v>173</v>
      </c>
      <c r="O838" s="25">
        <v>42074</v>
      </c>
      <c r="P838" t="s">
        <v>1517</v>
      </c>
      <c r="Q838" t="s">
        <v>72</v>
      </c>
      <c r="R838" t="s">
        <v>46</v>
      </c>
      <c r="S838" t="s">
        <v>890</v>
      </c>
      <c r="T838">
        <v>20.99</v>
      </c>
      <c r="U838">
        <f>T838*F838</f>
        <v>230.89</v>
      </c>
      <c r="V838">
        <v>12.593999999999999</v>
      </c>
      <c r="W838">
        <v>3.3</v>
      </c>
      <c r="X838">
        <f>U838-(F838*V838)-W838</f>
        <v>89.055999999999997</v>
      </c>
    </row>
    <row r="839" spans="1:24" ht="12.75" customHeight="1" x14ac:dyDescent="0.2">
      <c r="A839">
        <v>22763</v>
      </c>
      <c r="B839">
        <v>91236</v>
      </c>
      <c r="C839" t="s">
        <v>32</v>
      </c>
      <c r="D839">
        <v>1485</v>
      </c>
      <c r="E839" t="s">
        <v>104</v>
      </c>
      <c r="F839">
        <v>14</v>
      </c>
      <c r="G839" t="s">
        <v>1519</v>
      </c>
      <c r="H839" t="s">
        <v>28</v>
      </c>
      <c r="I839" t="s">
        <v>56</v>
      </c>
      <c r="J839">
        <v>60516</v>
      </c>
      <c r="K839" s="25">
        <v>42058</v>
      </c>
      <c r="L839" t="s">
        <v>44</v>
      </c>
      <c r="M839" t="s">
        <v>35</v>
      </c>
      <c r="N839" t="s">
        <v>173</v>
      </c>
      <c r="O839" s="25">
        <v>42055</v>
      </c>
      <c r="P839" t="s">
        <v>1521</v>
      </c>
      <c r="Q839" t="s">
        <v>24</v>
      </c>
      <c r="R839" t="s">
        <v>54</v>
      </c>
      <c r="S839" t="s">
        <v>1520</v>
      </c>
      <c r="T839">
        <v>11.5</v>
      </c>
      <c r="U839">
        <f>T839*F839</f>
        <v>161</v>
      </c>
      <c r="V839">
        <v>5.75</v>
      </c>
      <c r="W839">
        <v>7.19</v>
      </c>
      <c r="X839">
        <f>U839-(F839*V839)-W839</f>
        <v>73.31</v>
      </c>
    </row>
    <row r="840" spans="1:24" ht="12.75" customHeight="1" x14ac:dyDescent="0.2">
      <c r="A840">
        <v>22764</v>
      </c>
      <c r="B840">
        <v>91236</v>
      </c>
      <c r="C840" t="s">
        <v>32</v>
      </c>
      <c r="D840">
        <v>1485</v>
      </c>
      <c r="E840" t="s">
        <v>136</v>
      </c>
      <c r="F840">
        <v>1</v>
      </c>
      <c r="G840" t="s">
        <v>1519</v>
      </c>
      <c r="H840" t="s">
        <v>28</v>
      </c>
      <c r="I840" t="s">
        <v>56</v>
      </c>
      <c r="J840">
        <v>60516</v>
      </c>
      <c r="K840" s="25">
        <v>42056</v>
      </c>
      <c r="L840" t="s">
        <v>44</v>
      </c>
      <c r="M840" t="s">
        <v>35</v>
      </c>
      <c r="N840" t="s">
        <v>173</v>
      </c>
      <c r="O840" s="25">
        <v>42055</v>
      </c>
      <c r="P840" t="s">
        <v>1521</v>
      </c>
      <c r="Q840" t="s">
        <v>24</v>
      </c>
      <c r="R840" t="s">
        <v>54</v>
      </c>
      <c r="S840" t="s">
        <v>1522</v>
      </c>
      <c r="T840">
        <v>15.7</v>
      </c>
      <c r="U840">
        <f>T840*F840</f>
        <v>15.7</v>
      </c>
      <c r="V840">
        <v>7.85</v>
      </c>
      <c r="W840">
        <v>11.25</v>
      </c>
      <c r="X840">
        <f>U840-(F840*V840)-W840</f>
        <v>-3.4000000000000004</v>
      </c>
    </row>
    <row r="841" spans="1:24" ht="12.75" customHeight="1" x14ac:dyDescent="0.2">
      <c r="A841">
        <v>22765</v>
      </c>
      <c r="B841">
        <v>91236</v>
      </c>
      <c r="C841" t="s">
        <v>32</v>
      </c>
      <c r="D841">
        <v>1485</v>
      </c>
      <c r="E841" t="s">
        <v>136</v>
      </c>
      <c r="F841">
        <v>21</v>
      </c>
      <c r="G841" t="s">
        <v>1519</v>
      </c>
      <c r="H841" t="s">
        <v>28</v>
      </c>
      <c r="I841" t="s">
        <v>56</v>
      </c>
      <c r="J841">
        <v>60516</v>
      </c>
      <c r="K841" s="25">
        <v>42057</v>
      </c>
      <c r="L841" t="s">
        <v>34</v>
      </c>
      <c r="M841" t="s">
        <v>35</v>
      </c>
      <c r="N841" t="s">
        <v>173</v>
      </c>
      <c r="O841" s="25">
        <v>42055</v>
      </c>
      <c r="P841" t="s">
        <v>1521</v>
      </c>
      <c r="Q841" t="s">
        <v>24</v>
      </c>
      <c r="R841" t="s">
        <v>38</v>
      </c>
      <c r="S841" t="s">
        <v>1523</v>
      </c>
      <c r="T841">
        <v>225.02</v>
      </c>
      <c r="U841">
        <f>T841*F841</f>
        <v>4725.42</v>
      </c>
      <c r="V841">
        <v>112.51</v>
      </c>
      <c r="W841">
        <v>28.66</v>
      </c>
      <c r="X841">
        <f>U841-(F841*V841)-W841</f>
        <v>2334.0500000000002</v>
      </c>
    </row>
    <row r="842" spans="1:24" ht="12.75" customHeight="1" x14ac:dyDescent="0.2">
      <c r="A842">
        <v>18460</v>
      </c>
      <c r="B842">
        <v>88004</v>
      </c>
      <c r="C842" t="s">
        <v>20</v>
      </c>
      <c r="D842">
        <v>1492</v>
      </c>
      <c r="E842" t="s">
        <v>80</v>
      </c>
      <c r="F842">
        <v>6</v>
      </c>
      <c r="G842" t="s">
        <v>1524</v>
      </c>
      <c r="H842" t="s">
        <v>28</v>
      </c>
      <c r="I842" t="s">
        <v>56</v>
      </c>
      <c r="J842">
        <v>65721</v>
      </c>
      <c r="K842" s="25">
        <v>42173</v>
      </c>
      <c r="L842" t="s">
        <v>34</v>
      </c>
      <c r="M842" t="s">
        <v>23</v>
      </c>
      <c r="N842" t="s">
        <v>501</v>
      </c>
      <c r="O842" s="25">
        <v>42171</v>
      </c>
      <c r="P842" t="s">
        <v>1525</v>
      </c>
      <c r="Q842" t="s">
        <v>72</v>
      </c>
      <c r="R842" t="s">
        <v>38</v>
      </c>
      <c r="S842" t="s">
        <v>885</v>
      </c>
      <c r="T842">
        <v>119.99</v>
      </c>
      <c r="U842">
        <f>T842*F842</f>
        <v>719.93999999999994</v>
      </c>
      <c r="V842">
        <v>71.994</v>
      </c>
      <c r="W842">
        <v>14</v>
      </c>
      <c r="X842">
        <f>U842-(F842*V842)-W842</f>
        <v>273.97599999999994</v>
      </c>
    </row>
    <row r="843" spans="1:24" ht="12.75" customHeight="1" x14ac:dyDescent="0.2">
      <c r="A843">
        <v>19472</v>
      </c>
      <c r="B843">
        <v>85880</v>
      </c>
      <c r="C843" t="s">
        <v>42</v>
      </c>
      <c r="D843">
        <v>1494</v>
      </c>
      <c r="E843" t="s">
        <v>45</v>
      </c>
      <c r="F843">
        <v>18</v>
      </c>
      <c r="G843" t="s">
        <v>1526</v>
      </c>
      <c r="H843" t="s">
        <v>28</v>
      </c>
      <c r="I843" t="s">
        <v>48</v>
      </c>
      <c r="J843">
        <v>21222</v>
      </c>
      <c r="K843" s="25">
        <v>42076</v>
      </c>
      <c r="L843" t="s">
        <v>44</v>
      </c>
      <c r="M843" t="s">
        <v>23</v>
      </c>
      <c r="N843" t="s">
        <v>410</v>
      </c>
      <c r="O843" s="25">
        <v>42074</v>
      </c>
      <c r="P843" t="s">
        <v>1527</v>
      </c>
      <c r="Q843" t="s">
        <v>36</v>
      </c>
      <c r="R843" t="s">
        <v>231</v>
      </c>
      <c r="S843" t="s">
        <v>1208</v>
      </c>
      <c r="T843">
        <v>8.3699999999999992</v>
      </c>
      <c r="U843">
        <f>T843*F843</f>
        <v>150.66</v>
      </c>
      <c r="V843">
        <v>4.1849999999999996</v>
      </c>
      <c r="W843">
        <v>10.16</v>
      </c>
      <c r="X843">
        <f>U843-(F843*V843)-W843</f>
        <v>65.17</v>
      </c>
    </row>
    <row r="844" spans="1:24" ht="12.75" customHeight="1" x14ac:dyDescent="0.2">
      <c r="A844">
        <v>19473</v>
      </c>
      <c r="B844">
        <v>85880</v>
      </c>
      <c r="C844" t="s">
        <v>42</v>
      </c>
      <c r="D844">
        <v>1494</v>
      </c>
      <c r="E844" t="s">
        <v>88</v>
      </c>
      <c r="F844">
        <v>6</v>
      </c>
      <c r="G844" t="s">
        <v>1526</v>
      </c>
      <c r="H844" t="s">
        <v>28</v>
      </c>
      <c r="I844" t="s">
        <v>48</v>
      </c>
      <c r="J844">
        <v>21222</v>
      </c>
      <c r="K844" s="25">
        <v>42076</v>
      </c>
      <c r="L844" t="s">
        <v>22</v>
      </c>
      <c r="M844" t="s">
        <v>23</v>
      </c>
      <c r="N844" t="s">
        <v>410</v>
      </c>
      <c r="O844" s="25">
        <v>42074</v>
      </c>
      <c r="P844" t="s">
        <v>1527</v>
      </c>
      <c r="Q844" t="s">
        <v>24</v>
      </c>
      <c r="R844" t="s">
        <v>54</v>
      </c>
      <c r="S844" t="s">
        <v>289</v>
      </c>
      <c r="T844">
        <v>6.48</v>
      </c>
      <c r="U844">
        <f>T844*F844</f>
        <v>38.880000000000003</v>
      </c>
      <c r="V844">
        <v>3.24</v>
      </c>
      <c r="W844">
        <v>9.17</v>
      </c>
      <c r="X844">
        <f>U844-(F844*V844)-W844</f>
        <v>10.270000000000001</v>
      </c>
    </row>
    <row r="845" spans="1:24" ht="12.75" customHeight="1" x14ac:dyDescent="0.2">
      <c r="A845">
        <v>24286</v>
      </c>
      <c r="B845">
        <v>85880</v>
      </c>
      <c r="C845" t="s">
        <v>42</v>
      </c>
      <c r="D845">
        <v>1497</v>
      </c>
      <c r="E845" t="s">
        <v>45</v>
      </c>
      <c r="F845">
        <v>2</v>
      </c>
      <c r="G845" t="s">
        <v>1528</v>
      </c>
      <c r="H845" t="s">
        <v>28</v>
      </c>
      <c r="I845" t="s">
        <v>48</v>
      </c>
      <c r="J845">
        <v>14901</v>
      </c>
      <c r="K845" s="25">
        <v>42075</v>
      </c>
      <c r="L845" t="s">
        <v>44</v>
      </c>
      <c r="M845" t="s">
        <v>23</v>
      </c>
      <c r="N845" t="s">
        <v>66</v>
      </c>
      <c r="O845" s="25">
        <v>42074</v>
      </c>
      <c r="P845" t="s">
        <v>1529</v>
      </c>
      <c r="Q845" t="s">
        <v>36</v>
      </c>
      <c r="R845" t="s">
        <v>54</v>
      </c>
      <c r="S845" t="s">
        <v>435</v>
      </c>
      <c r="T845">
        <v>6.28</v>
      </c>
      <c r="U845">
        <f>T845*F845</f>
        <v>12.56</v>
      </c>
      <c r="V845">
        <v>3.14</v>
      </c>
      <c r="W845">
        <v>5.29</v>
      </c>
      <c r="X845">
        <f>U845-(F845*V845)-W845</f>
        <v>0.99000000000000021</v>
      </c>
    </row>
    <row r="846" spans="1:24" ht="12.75" customHeight="1" x14ac:dyDescent="0.2">
      <c r="A846">
        <v>24287</v>
      </c>
      <c r="B846">
        <v>85880</v>
      </c>
      <c r="C846" t="s">
        <v>42</v>
      </c>
      <c r="D846">
        <v>1497</v>
      </c>
      <c r="E846" t="s">
        <v>136</v>
      </c>
      <c r="F846">
        <v>17</v>
      </c>
      <c r="G846" t="s">
        <v>1528</v>
      </c>
      <c r="H846" t="s">
        <v>28</v>
      </c>
      <c r="I846" t="s">
        <v>48</v>
      </c>
      <c r="J846">
        <v>14901</v>
      </c>
      <c r="K846" s="25">
        <v>42076</v>
      </c>
      <c r="L846" t="s">
        <v>44</v>
      </c>
      <c r="M846" t="s">
        <v>23</v>
      </c>
      <c r="N846" t="s">
        <v>66</v>
      </c>
      <c r="O846" s="25">
        <v>42074</v>
      </c>
      <c r="P846" t="s">
        <v>1529</v>
      </c>
      <c r="Q846" t="s">
        <v>24</v>
      </c>
      <c r="R846" t="s">
        <v>54</v>
      </c>
      <c r="S846" t="s">
        <v>1196</v>
      </c>
      <c r="T846">
        <v>15.14</v>
      </c>
      <c r="U846">
        <f>T846*F846</f>
        <v>257.38</v>
      </c>
      <c r="V846">
        <v>7.57</v>
      </c>
      <c r="W846">
        <v>4.53</v>
      </c>
      <c r="X846">
        <f>U846-(F846*V846)-W846</f>
        <v>124.16</v>
      </c>
    </row>
    <row r="847" spans="1:24" ht="12.75" customHeight="1" x14ac:dyDescent="0.2">
      <c r="A847">
        <v>20016</v>
      </c>
      <c r="B847">
        <v>90731</v>
      </c>
      <c r="C847" t="s">
        <v>51</v>
      </c>
      <c r="D847">
        <v>1499</v>
      </c>
      <c r="E847" t="s">
        <v>104</v>
      </c>
      <c r="F847">
        <v>8</v>
      </c>
      <c r="G847" t="s">
        <v>1530</v>
      </c>
      <c r="H847" t="s">
        <v>28</v>
      </c>
      <c r="I847" t="s">
        <v>131</v>
      </c>
      <c r="J847">
        <v>33134</v>
      </c>
      <c r="K847" s="25">
        <v>42040</v>
      </c>
      <c r="L847" t="s">
        <v>44</v>
      </c>
      <c r="M847" t="s">
        <v>35</v>
      </c>
      <c r="N847" t="s">
        <v>357</v>
      </c>
      <c r="O847" s="25">
        <v>42039</v>
      </c>
      <c r="P847" t="s">
        <v>1532</v>
      </c>
      <c r="Q847" t="s">
        <v>24</v>
      </c>
      <c r="R847" t="s">
        <v>54</v>
      </c>
      <c r="S847" t="s">
        <v>1531</v>
      </c>
      <c r="T847">
        <v>2.16</v>
      </c>
      <c r="U847">
        <f>T847*F847</f>
        <v>17.28</v>
      </c>
      <c r="V847">
        <v>1.08</v>
      </c>
      <c r="W847">
        <v>6.05</v>
      </c>
      <c r="X847">
        <f>U847-(F847*V847)-W847</f>
        <v>2.5900000000000007</v>
      </c>
    </row>
    <row r="848" spans="1:24" ht="12.75" customHeight="1" x14ac:dyDescent="0.2">
      <c r="A848">
        <v>20017</v>
      </c>
      <c r="B848">
        <v>90731</v>
      </c>
      <c r="C848" t="s">
        <v>51</v>
      </c>
      <c r="D848">
        <v>1499</v>
      </c>
      <c r="E848" t="s">
        <v>88</v>
      </c>
      <c r="F848">
        <v>9</v>
      </c>
      <c r="G848" t="s">
        <v>1530</v>
      </c>
      <c r="H848" t="s">
        <v>28</v>
      </c>
      <c r="I848" t="s">
        <v>131</v>
      </c>
      <c r="J848">
        <v>33134</v>
      </c>
      <c r="K848" s="25">
        <v>42040</v>
      </c>
      <c r="L848" t="s">
        <v>44</v>
      </c>
      <c r="M848" t="s">
        <v>35</v>
      </c>
      <c r="N848" t="s">
        <v>357</v>
      </c>
      <c r="O848" s="25">
        <v>42039</v>
      </c>
      <c r="P848" t="s">
        <v>1532</v>
      </c>
      <c r="Q848" t="s">
        <v>24</v>
      </c>
      <c r="R848" t="s">
        <v>54</v>
      </c>
      <c r="S848" t="s">
        <v>598</v>
      </c>
      <c r="T848">
        <v>6.48</v>
      </c>
      <c r="U848">
        <f>T848*F848</f>
        <v>58.320000000000007</v>
      </c>
      <c r="V848">
        <v>3.24</v>
      </c>
      <c r="W848">
        <v>6.6</v>
      </c>
      <c r="X848">
        <f>U848-(F848*V848)-W848</f>
        <v>22.560000000000002</v>
      </c>
    </row>
    <row r="849" spans="1:24" ht="12.75" customHeight="1" x14ac:dyDescent="0.2">
      <c r="A849">
        <v>20018</v>
      </c>
      <c r="B849">
        <v>90731</v>
      </c>
      <c r="C849" t="s">
        <v>51</v>
      </c>
      <c r="D849">
        <v>1499</v>
      </c>
      <c r="E849" t="s">
        <v>147</v>
      </c>
      <c r="F849">
        <v>11</v>
      </c>
      <c r="G849" t="s">
        <v>1530</v>
      </c>
      <c r="H849" t="s">
        <v>28</v>
      </c>
      <c r="I849" t="s">
        <v>131</v>
      </c>
      <c r="J849">
        <v>33134</v>
      </c>
      <c r="K849" s="25">
        <v>42040</v>
      </c>
      <c r="L849" t="s">
        <v>34</v>
      </c>
      <c r="M849" t="s">
        <v>35</v>
      </c>
      <c r="N849" t="s">
        <v>357</v>
      </c>
      <c r="O849" s="25">
        <v>42039</v>
      </c>
      <c r="P849" t="s">
        <v>1532</v>
      </c>
      <c r="Q849" t="s">
        <v>36</v>
      </c>
      <c r="R849" t="s">
        <v>116</v>
      </c>
      <c r="S849" t="s">
        <v>342</v>
      </c>
      <c r="T849">
        <v>146.05000000000001</v>
      </c>
      <c r="U849">
        <f>T849*F849</f>
        <v>1606.5500000000002</v>
      </c>
      <c r="V849">
        <v>73.025000000000006</v>
      </c>
      <c r="W849">
        <v>80.2</v>
      </c>
      <c r="X849">
        <f>U849-(F849*V849)-W849</f>
        <v>723.07500000000005</v>
      </c>
    </row>
    <row r="850" spans="1:24" ht="12.75" customHeight="1" x14ac:dyDescent="0.2">
      <c r="A850">
        <v>21682</v>
      </c>
      <c r="B850">
        <v>89193</v>
      </c>
      <c r="C850" t="s">
        <v>42</v>
      </c>
      <c r="D850">
        <v>1502</v>
      </c>
      <c r="E850" t="s">
        <v>129</v>
      </c>
      <c r="F850">
        <v>38</v>
      </c>
      <c r="G850" t="s">
        <v>1533</v>
      </c>
      <c r="H850" t="s">
        <v>28</v>
      </c>
      <c r="I850" t="s">
        <v>131</v>
      </c>
      <c r="J850">
        <v>33065</v>
      </c>
      <c r="K850" s="25">
        <v>42134</v>
      </c>
      <c r="L850" t="s">
        <v>44</v>
      </c>
      <c r="M850" t="s">
        <v>53</v>
      </c>
      <c r="N850" t="s">
        <v>357</v>
      </c>
      <c r="O850" s="25">
        <v>42131</v>
      </c>
      <c r="P850" t="s">
        <v>1535</v>
      </c>
      <c r="Q850" t="s">
        <v>24</v>
      </c>
      <c r="R850" t="s">
        <v>54</v>
      </c>
      <c r="S850" t="s">
        <v>1534</v>
      </c>
      <c r="T850">
        <v>3.69</v>
      </c>
      <c r="U850">
        <f>T850*F850</f>
        <v>140.22</v>
      </c>
      <c r="V850">
        <v>1.845</v>
      </c>
      <c r="W850">
        <v>0.5</v>
      </c>
      <c r="X850">
        <f>U850-(F850*V850)-W850</f>
        <v>69.61</v>
      </c>
    </row>
    <row r="851" spans="1:24" ht="12.75" customHeight="1" x14ac:dyDescent="0.2">
      <c r="A851">
        <v>18868</v>
      </c>
      <c r="B851">
        <v>89194</v>
      </c>
      <c r="C851" t="s">
        <v>101</v>
      </c>
      <c r="D851">
        <v>1502</v>
      </c>
      <c r="E851" t="s">
        <v>25</v>
      </c>
      <c r="F851">
        <v>11</v>
      </c>
      <c r="G851" t="s">
        <v>1533</v>
      </c>
      <c r="H851" t="s">
        <v>28</v>
      </c>
      <c r="I851" t="s">
        <v>131</v>
      </c>
      <c r="J851">
        <v>33065</v>
      </c>
      <c r="K851" s="25">
        <v>42188</v>
      </c>
      <c r="L851" t="s">
        <v>22</v>
      </c>
      <c r="M851" t="s">
        <v>53</v>
      </c>
      <c r="N851" t="s">
        <v>357</v>
      </c>
      <c r="O851" s="25">
        <v>42184</v>
      </c>
      <c r="P851" t="s">
        <v>1535</v>
      </c>
      <c r="Q851" t="s">
        <v>24</v>
      </c>
      <c r="R851" t="s">
        <v>26</v>
      </c>
      <c r="S851" t="s">
        <v>1536</v>
      </c>
      <c r="T851">
        <v>5.84</v>
      </c>
      <c r="U851">
        <f>T851*F851</f>
        <v>64.239999999999995</v>
      </c>
      <c r="V851">
        <v>2.92</v>
      </c>
      <c r="W851">
        <v>1</v>
      </c>
      <c r="X851">
        <f>U851-(F851*V851)-W851</f>
        <v>31.119999999999997</v>
      </c>
    </row>
    <row r="852" spans="1:24" ht="12.75" customHeight="1" x14ac:dyDescent="0.2">
      <c r="A852">
        <v>18869</v>
      </c>
      <c r="B852">
        <v>89194</v>
      </c>
      <c r="C852" t="s">
        <v>101</v>
      </c>
      <c r="D852">
        <v>1502</v>
      </c>
      <c r="E852" t="s">
        <v>73</v>
      </c>
      <c r="F852">
        <v>13</v>
      </c>
      <c r="G852" t="s">
        <v>1533</v>
      </c>
      <c r="H852" t="s">
        <v>28</v>
      </c>
      <c r="I852" t="s">
        <v>131</v>
      </c>
      <c r="J852">
        <v>33065</v>
      </c>
      <c r="K852" s="25">
        <v>42187</v>
      </c>
      <c r="L852" t="s">
        <v>44</v>
      </c>
      <c r="M852" t="s">
        <v>53</v>
      </c>
      <c r="N852" t="s">
        <v>357</v>
      </c>
      <c r="O852" s="25">
        <v>42184</v>
      </c>
      <c r="P852" t="s">
        <v>1535</v>
      </c>
      <c r="Q852" t="s">
        <v>72</v>
      </c>
      <c r="R852" t="s">
        <v>54</v>
      </c>
      <c r="S852" t="s">
        <v>1537</v>
      </c>
      <c r="T852">
        <v>205.99</v>
      </c>
      <c r="U852">
        <f>T852*F852</f>
        <v>2677.87</v>
      </c>
      <c r="V852">
        <v>123.59399999999999</v>
      </c>
      <c r="W852">
        <v>8.99</v>
      </c>
      <c r="X852">
        <f>U852-(F852*V852)-W852</f>
        <v>1062.1579999999999</v>
      </c>
    </row>
    <row r="853" spans="1:24" ht="12.75" customHeight="1" x14ac:dyDescent="0.2">
      <c r="A853">
        <v>18061</v>
      </c>
      <c r="B853">
        <v>86181</v>
      </c>
      <c r="C853" t="s">
        <v>101</v>
      </c>
      <c r="D853">
        <v>1505</v>
      </c>
      <c r="E853" t="s">
        <v>73</v>
      </c>
      <c r="F853">
        <v>6</v>
      </c>
      <c r="G853" t="s">
        <v>1538</v>
      </c>
      <c r="H853" t="s">
        <v>28</v>
      </c>
      <c r="I853" t="s">
        <v>56</v>
      </c>
      <c r="J853">
        <v>77840</v>
      </c>
      <c r="K853" s="25">
        <v>42173</v>
      </c>
      <c r="L853" t="s">
        <v>44</v>
      </c>
      <c r="M853" t="s">
        <v>53</v>
      </c>
      <c r="N853" t="s">
        <v>125</v>
      </c>
      <c r="O853" s="25">
        <v>42168</v>
      </c>
      <c r="P853" t="s">
        <v>1539</v>
      </c>
      <c r="Q853" t="s">
        <v>72</v>
      </c>
      <c r="R853" t="s">
        <v>26</v>
      </c>
      <c r="S853" t="s">
        <v>477</v>
      </c>
      <c r="T853">
        <v>85.99</v>
      </c>
      <c r="U853">
        <f>T853*F853</f>
        <v>515.93999999999994</v>
      </c>
      <c r="V853">
        <v>51.593999999999994</v>
      </c>
      <c r="W853">
        <v>0.99</v>
      </c>
      <c r="X853">
        <f>U853-(F853*V853)-W853</f>
        <v>205.38599999999997</v>
      </c>
    </row>
    <row r="854" spans="1:24" ht="12.75" customHeight="1" x14ac:dyDescent="0.2">
      <c r="A854">
        <v>23329</v>
      </c>
      <c r="B854">
        <v>90303</v>
      </c>
      <c r="C854" t="s">
        <v>42</v>
      </c>
      <c r="D854">
        <v>1511</v>
      </c>
      <c r="E854" t="s">
        <v>104</v>
      </c>
      <c r="F854">
        <v>14</v>
      </c>
      <c r="G854" t="s">
        <v>1540</v>
      </c>
      <c r="H854" t="s">
        <v>28</v>
      </c>
      <c r="I854" t="s">
        <v>56</v>
      </c>
      <c r="J854">
        <v>47302</v>
      </c>
      <c r="K854" s="25">
        <v>42179</v>
      </c>
      <c r="L854" t="s">
        <v>44</v>
      </c>
      <c r="M854" t="s">
        <v>23</v>
      </c>
      <c r="N854" t="s">
        <v>698</v>
      </c>
      <c r="O854" s="25">
        <v>42177</v>
      </c>
      <c r="P854" t="s">
        <v>1542</v>
      </c>
      <c r="Q854" t="s">
        <v>24</v>
      </c>
      <c r="R854" t="s">
        <v>54</v>
      </c>
      <c r="S854" t="s">
        <v>1541</v>
      </c>
      <c r="T854">
        <v>20.98</v>
      </c>
      <c r="U854">
        <f>T854*F854</f>
        <v>293.72000000000003</v>
      </c>
      <c r="V854">
        <v>10.49</v>
      </c>
      <c r="W854">
        <v>1.49</v>
      </c>
      <c r="X854">
        <f>U854-(F854*V854)-W854</f>
        <v>145.37</v>
      </c>
    </row>
    <row r="855" spans="1:24" ht="12.75" customHeight="1" x14ac:dyDescent="0.2">
      <c r="A855">
        <v>23470</v>
      </c>
      <c r="B855">
        <v>89957</v>
      </c>
      <c r="C855" t="s">
        <v>42</v>
      </c>
      <c r="D855">
        <v>1519</v>
      </c>
      <c r="E855" t="s">
        <v>88</v>
      </c>
      <c r="F855">
        <v>19</v>
      </c>
      <c r="G855" t="s">
        <v>1543</v>
      </c>
      <c r="H855" t="s">
        <v>28</v>
      </c>
      <c r="I855" t="s">
        <v>48</v>
      </c>
      <c r="J855">
        <v>4210</v>
      </c>
      <c r="K855" s="25">
        <v>42169</v>
      </c>
      <c r="L855" t="s">
        <v>44</v>
      </c>
      <c r="M855" t="s">
        <v>109</v>
      </c>
      <c r="N855" t="s">
        <v>183</v>
      </c>
      <c r="O855" s="25">
        <v>42169</v>
      </c>
      <c r="P855" t="s">
        <v>506</v>
      </c>
      <c r="Q855" t="s">
        <v>24</v>
      </c>
      <c r="R855" t="s">
        <v>54</v>
      </c>
      <c r="S855" t="s">
        <v>1544</v>
      </c>
      <c r="T855">
        <v>55.48</v>
      </c>
      <c r="U855">
        <f>T855*F855</f>
        <v>1054.1199999999999</v>
      </c>
      <c r="V855">
        <v>27.74</v>
      </c>
      <c r="W855">
        <v>4.8499999999999996</v>
      </c>
      <c r="X855">
        <f>U855-(F855*V855)-W855</f>
        <v>522.20999999999992</v>
      </c>
    </row>
    <row r="856" spans="1:24" ht="12.75" customHeight="1" x14ac:dyDescent="0.2">
      <c r="A856">
        <v>23471</v>
      </c>
      <c r="B856">
        <v>89957</v>
      </c>
      <c r="C856" t="s">
        <v>42</v>
      </c>
      <c r="D856">
        <v>1522</v>
      </c>
      <c r="E856" t="s">
        <v>37</v>
      </c>
      <c r="F856">
        <v>17</v>
      </c>
      <c r="G856" t="s">
        <v>1545</v>
      </c>
      <c r="H856" t="s">
        <v>28</v>
      </c>
      <c r="I856" t="s">
        <v>56</v>
      </c>
      <c r="J856">
        <v>55305</v>
      </c>
      <c r="K856" s="25">
        <v>42170</v>
      </c>
      <c r="L856" t="s">
        <v>34</v>
      </c>
      <c r="M856" t="s">
        <v>109</v>
      </c>
      <c r="N856" t="s">
        <v>57</v>
      </c>
      <c r="O856" s="25">
        <v>42169</v>
      </c>
      <c r="P856" t="s">
        <v>1546</v>
      </c>
      <c r="Q856" t="s">
        <v>36</v>
      </c>
      <c r="R856" t="s">
        <v>38</v>
      </c>
      <c r="S856" t="s">
        <v>142</v>
      </c>
      <c r="T856">
        <v>122.99</v>
      </c>
      <c r="U856">
        <f>T856*F856</f>
        <v>2090.83</v>
      </c>
      <c r="V856">
        <v>61.494999999999997</v>
      </c>
      <c r="W856">
        <v>70.2</v>
      </c>
      <c r="X856">
        <f>U856-(F856*V856)-W856</f>
        <v>975.21499999999992</v>
      </c>
    </row>
    <row r="857" spans="1:24" ht="12.75" customHeight="1" x14ac:dyDescent="0.2">
      <c r="A857">
        <v>19269</v>
      </c>
      <c r="B857">
        <v>86812</v>
      </c>
      <c r="C857" t="s">
        <v>20</v>
      </c>
      <c r="D857">
        <v>1526</v>
      </c>
      <c r="E857" t="s">
        <v>88</v>
      </c>
      <c r="F857">
        <v>10</v>
      </c>
      <c r="G857" t="s">
        <v>1547</v>
      </c>
      <c r="H857" t="s">
        <v>28</v>
      </c>
      <c r="I857" t="s">
        <v>131</v>
      </c>
      <c r="J857">
        <v>35211</v>
      </c>
      <c r="K857" s="25">
        <v>42046</v>
      </c>
      <c r="L857" t="s">
        <v>44</v>
      </c>
      <c r="M857" t="s">
        <v>35</v>
      </c>
      <c r="N857" t="s">
        <v>1273</v>
      </c>
      <c r="O857" s="25">
        <v>42045</v>
      </c>
      <c r="P857" t="s">
        <v>1548</v>
      </c>
      <c r="Q857" t="s">
        <v>24</v>
      </c>
      <c r="R857" t="s">
        <v>54</v>
      </c>
      <c r="S857" t="s">
        <v>571</v>
      </c>
      <c r="T857">
        <v>11.34</v>
      </c>
      <c r="U857">
        <f>T857*F857</f>
        <v>113.4</v>
      </c>
      <c r="V857">
        <v>5.67</v>
      </c>
      <c r="W857">
        <v>5.01</v>
      </c>
      <c r="X857">
        <f>U857-(F857*V857)-W857</f>
        <v>51.690000000000005</v>
      </c>
    </row>
    <row r="858" spans="1:24" ht="12.75" customHeight="1" x14ac:dyDescent="0.2">
      <c r="A858">
        <v>24974</v>
      </c>
      <c r="B858">
        <v>86813</v>
      </c>
      <c r="C858" t="s">
        <v>42</v>
      </c>
      <c r="D858">
        <v>1527</v>
      </c>
      <c r="E858" t="s">
        <v>25</v>
      </c>
      <c r="F858">
        <v>5</v>
      </c>
      <c r="G858" t="s">
        <v>1549</v>
      </c>
      <c r="H858" t="s">
        <v>28</v>
      </c>
      <c r="I858" t="s">
        <v>131</v>
      </c>
      <c r="J858">
        <v>35601</v>
      </c>
      <c r="K858" s="25">
        <v>42015</v>
      </c>
      <c r="L858" t="s">
        <v>22</v>
      </c>
      <c r="M858" t="s">
        <v>53</v>
      </c>
      <c r="N858" t="s">
        <v>1273</v>
      </c>
      <c r="O858" s="25">
        <v>42013</v>
      </c>
      <c r="P858" t="s">
        <v>1551</v>
      </c>
      <c r="Q858" t="s">
        <v>24</v>
      </c>
      <c r="R858" t="s">
        <v>46</v>
      </c>
      <c r="S858" t="s">
        <v>1550</v>
      </c>
      <c r="T858">
        <v>30.98</v>
      </c>
      <c r="U858">
        <f>T858*F858</f>
        <v>154.9</v>
      </c>
      <c r="V858">
        <v>15.49</v>
      </c>
      <c r="W858">
        <v>8.99</v>
      </c>
      <c r="X858">
        <f>U858-(F858*V858)-W858</f>
        <v>68.460000000000008</v>
      </c>
    </row>
    <row r="859" spans="1:24" ht="12.75" customHeight="1" x14ac:dyDescent="0.2">
      <c r="A859">
        <v>22253</v>
      </c>
      <c r="B859">
        <v>86814</v>
      </c>
      <c r="C859" t="s">
        <v>101</v>
      </c>
      <c r="D859">
        <v>1527</v>
      </c>
      <c r="E859" t="s">
        <v>73</v>
      </c>
      <c r="F859">
        <v>23</v>
      </c>
      <c r="G859" t="s">
        <v>1549</v>
      </c>
      <c r="H859" t="s">
        <v>28</v>
      </c>
      <c r="I859" t="s">
        <v>131</v>
      </c>
      <c r="J859">
        <v>35601</v>
      </c>
      <c r="K859" s="25">
        <v>42103</v>
      </c>
      <c r="L859" t="s">
        <v>44</v>
      </c>
      <c r="M859" t="s">
        <v>35</v>
      </c>
      <c r="N859" t="s">
        <v>1273</v>
      </c>
      <c r="O859" s="25">
        <v>42093</v>
      </c>
      <c r="P859" t="s">
        <v>1551</v>
      </c>
      <c r="Q859" t="s">
        <v>72</v>
      </c>
      <c r="R859" t="s">
        <v>54</v>
      </c>
      <c r="S859" t="s">
        <v>488</v>
      </c>
      <c r="T859">
        <v>65.989999999999995</v>
      </c>
      <c r="U859">
        <f>T859*F859</f>
        <v>1517.77</v>
      </c>
      <c r="V859">
        <v>39.593999999999994</v>
      </c>
      <c r="W859">
        <v>5.26</v>
      </c>
      <c r="X859">
        <f>U859-(F859*V859)-W859</f>
        <v>601.84800000000018</v>
      </c>
    </row>
    <row r="860" spans="1:24" ht="12.75" customHeight="1" x14ac:dyDescent="0.2">
      <c r="A860">
        <v>21455</v>
      </c>
      <c r="B860">
        <v>86815</v>
      </c>
      <c r="C860" t="s">
        <v>101</v>
      </c>
      <c r="D860">
        <v>1527</v>
      </c>
      <c r="E860" t="s">
        <v>175</v>
      </c>
      <c r="F860">
        <v>28</v>
      </c>
      <c r="G860" t="s">
        <v>1549</v>
      </c>
      <c r="H860" t="s">
        <v>28</v>
      </c>
      <c r="I860" t="s">
        <v>131</v>
      </c>
      <c r="J860">
        <v>35601</v>
      </c>
      <c r="K860" s="25">
        <v>42152</v>
      </c>
      <c r="L860" t="s">
        <v>44</v>
      </c>
      <c r="M860" t="s">
        <v>35</v>
      </c>
      <c r="N860" t="s">
        <v>1273</v>
      </c>
      <c r="O860" s="25">
        <v>42145</v>
      </c>
      <c r="P860" t="s">
        <v>1551</v>
      </c>
      <c r="Q860" t="s">
        <v>72</v>
      </c>
      <c r="R860" t="s">
        <v>54</v>
      </c>
      <c r="S860" t="s">
        <v>932</v>
      </c>
      <c r="T860">
        <v>50.98</v>
      </c>
      <c r="U860">
        <f>T860*F860</f>
        <v>1427.4399999999998</v>
      </c>
      <c r="V860">
        <v>30.587999999999997</v>
      </c>
      <c r="W860">
        <v>6.5</v>
      </c>
      <c r="X860">
        <f>U860-(F860*V860)-W860</f>
        <v>564.47599999999989</v>
      </c>
    </row>
    <row r="861" spans="1:24" ht="12.75" customHeight="1" x14ac:dyDescent="0.2">
      <c r="A861">
        <v>24975</v>
      </c>
      <c r="B861">
        <v>86813</v>
      </c>
      <c r="C861" t="s">
        <v>42</v>
      </c>
      <c r="D861">
        <v>1528</v>
      </c>
      <c r="E861" t="s">
        <v>104</v>
      </c>
      <c r="F861">
        <v>9</v>
      </c>
      <c r="G861" t="s">
        <v>1552</v>
      </c>
      <c r="H861" t="s">
        <v>28</v>
      </c>
      <c r="I861" t="s">
        <v>131</v>
      </c>
      <c r="J861">
        <v>27288</v>
      </c>
      <c r="K861" s="25">
        <v>42015</v>
      </c>
      <c r="L861" t="s">
        <v>44</v>
      </c>
      <c r="M861" t="s">
        <v>53</v>
      </c>
      <c r="N861" t="s">
        <v>317</v>
      </c>
      <c r="O861" s="25">
        <v>42013</v>
      </c>
      <c r="P861" t="s">
        <v>1554</v>
      </c>
      <c r="Q861" t="s">
        <v>24</v>
      </c>
      <c r="R861" t="s">
        <v>54</v>
      </c>
      <c r="S861" t="s">
        <v>1553</v>
      </c>
      <c r="T861">
        <v>525.98</v>
      </c>
      <c r="U861">
        <f>T861*F861</f>
        <v>4733.82</v>
      </c>
      <c r="V861">
        <v>262.99</v>
      </c>
      <c r="W861">
        <v>19.989999999999998</v>
      </c>
      <c r="X861">
        <f>U861-(F861*V861)-W861</f>
        <v>2346.92</v>
      </c>
    </row>
    <row r="862" spans="1:24" ht="12.75" customHeight="1" x14ac:dyDescent="0.2">
      <c r="A862">
        <v>21199</v>
      </c>
      <c r="B862">
        <v>88852</v>
      </c>
      <c r="C862" t="s">
        <v>42</v>
      </c>
      <c r="D862">
        <v>1531</v>
      </c>
      <c r="E862" t="s">
        <v>129</v>
      </c>
      <c r="F862">
        <v>6</v>
      </c>
      <c r="G862" t="s">
        <v>1555</v>
      </c>
      <c r="H862" t="s">
        <v>28</v>
      </c>
      <c r="I862" t="s">
        <v>131</v>
      </c>
      <c r="J862">
        <v>32137</v>
      </c>
      <c r="K862" s="25">
        <v>42022</v>
      </c>
      <c r="L862" t="s">
        <v>44</v>
      </c>
      <c r="M862" t="s">
        <v>109</v>
      </c>
      <c r="N862" t="s">
        <v>357</v>
      </c>
      <c r="O862" s="25">
        <v>42021</v>
      </c>
      <c r="P862" t="s">
        <v>1557</v>
      </c>
      <c r="Q862" t="s">
        <v>24</v>
      </c>
      <c r="R862" t="s">
        <v>54</v>
      </c>
      <c r="S862" t="s">
        <v>1556</v>
      </c>
      <c r="T862">
        <v>4.91</v>
      </c>
      <c r="U862">
        <f>T862*F862</f>
        <v>29.46</v>
      </c>
      <c r="V862">
        <v>2.4550000000000001</v>
      </c>
      <c r="W862">
        <v>0.5</v>
      </c>
      <c r="X862">
        <f>U862-(F862*V862)-W862</f>
        <v>14.23</v>
      </c>
    </row>
    <row r="863" spans="1:24" ht="12.75" customHeight="1" x14ac:dyDescent="0.2">
      <c r="A863">
        <v>21596</v>
      </c>
      <c r="B863">
        <v>91328</v>
      </c>
      <c r="C863" t="s">
        <v>20</v>
      </c>
      <c r="D863">
        <v>1533</v>
      </c>
      <c r="E863" t="s">
        <v>175</v>
      </c>
      <c r="F863">
        <v>14</v>
      </c>
      <c r="G863" t="s">
        <v>1558</v>
      </c>
      <c r="H863" t="s">
        <v>28</v>
      </c>
      <c r="I863" t="s">
        <v>56</v>
      </c>
      <c r="J863">
        <v>63130</v>
      </c>
      <c r="K863" s="25">
        <v>42042</v>
      </c>
      <c r="L863" t="s">
        <v>44</v>
      </c>
      <c r="M863" t="s">
        <v>23</v>
      </c>
      <c r="N863" t="s">
        <v>501</v>
      </c>
      <c r="O863" s="25">
        <v>42041</v>
      </c>
      <c r="P863" t="s">
        <v>1559</v>
      </c>
      <c r="Q863" t="s">
        <v>72</v>
      </c>
      <c r="R863" t="s">
        <v>46</v>
      </c>
      <c r="S863" t="s">
        <v>453</v>
      </c>
      <c r="T863">
        <v>4.8899999999999997</v>
      </c>
      <c r="U863">
        <f>T863*F863</f>
        <v>68.459999999999994</v>
      </c>
      <c r="V863">
        <v>2.9339999999999997</v>
      </c>
      <c r="W863">
        <v>4.93</v>
      </c>
      <c r="X863">
        <f>U863-(F863*V863)-W863</f>
        <v>22.454000000000001</v>
      </c>
    </row>
    <row r="864" spans="1:24" ht="12.75" customHeight="1" x14ac:dyDescent="0.2">
      <c r="A864">
        <v>21597</v>
      </c>
      <c r="B864">
        <v>91328</v>
      </c>
      <c r="C864" t="s">
        <v>20</v>
      </c>
      <c r="D864">
        <v>1533</v>
      </c>
      <c r="E864" t="s">
        <v>88</v>
      </c>
      <c r="F864">
        <v>5</v>
      </c>
      <c r="G864" t="s">
        <v>1558</v>
      </c>
      <c r="H864" t="s">
        <v>28</v>
      </c>
      <c r="I864" t="s">
        <v>56</v>
      </c>
      <c r="J864">
        <v>63130</v>
      </c>
      <c r="K864" s="25">
        <v>42042</v>
      </c>
      <c r="L864" t="s">
        <v>44</v>
      </c>
      <c r="M864" t="s">
        <v>23</v>
      </c>
      <c r="N864" t="s">
        <v>501</v>
      </c>
      <c r="O864" s="25">
        <v>42041</v>
      </c>
      <c r="P864" t="s">
        <v>1559</v>
      </c>
      <c r="Q864" t="s">
        <v>24</v>
      </c>
      <c r="R864" t="s">
        <v>26</v>
      </c>
      <c r="S864" t="s">
        <v>275</v>
      </c>
      <c r="T864">
        <v>10.06</v>
      </c>
      <c r="U864">
        <f>T864*F864</f>
        <v>50.300000000000004</v>
      </c>
      <c r="V864">
        <v>5.03</v>
      </c>
      <c r="W864">
        <v>2.06</v>
      </c>
      <c r="X864">
        <f>U864-(F864*V864)-W864</f>
        <v>23.090000000000003</v>
      </c>
    </row>
    <row r="865" spans="1:24" ht="12.75" customHeight="1" x14ac:dyDescent="0.2">
      <c r="A865">
        <v>23147</v>
      </c>
      <c r="B865">
        <v>88487</v>
      </c>
      <c r="C865" t="s">
        <v>101</v>
      </c>
      <c r="D865">
        <v>1548</v>
      </c>
      <c r="E865" t="s">
        <v>582</v>
      </c>
      <c r="F865">
        <v>18</v>
      </c>
      <c r="G865" t="s">
        <v>1560</v>
      </c>
      <c r="H865" t="s">
        <v>28</v>
      </c>
      <c r="I865" t="s">
        <v>56</v>
      </c>
      <c r="J865">
        <v>47374</v>
      </c>
      <c r="K865" s="25">
        <v>42180</v>
      </c>
      <c r="L865" t="s">
        <v>44</v>
      </c>
      <c r="M865" t="s">
        <v>23</v>
      </c>
      <c r="N865" t="s">
        <v>698</v>
      </c>
      <c r="O865" s="25">
        <v>42178</v>
      </c>
      <c r="P865" t="s">
        <v>1562</v>
      </c>
      <c r="Q865" t="s">
        <v>72</v>
      </c>
      <c r="R865" t="s">
        <v>231</v>
      </c>
      <c r="S865" t="s">
        <v>1561</v>
      </c>
      <c r="T865">
        <v>599.99</v>
      </c>
      <c r="U865">
        <f>T865*F865</f>
        <v>10799.82</v>
      </c>
      <c r="V865">
        <v>359.99399999999997</v>
      </c>
      <c r="W865">
        <v>24.49</v>
      </c>
      <c r="X865">
        <f>U865-(F865*V865)-W865</f>
        <v>4295.4380000000001</v>
      </c>
    </row>
    <row r="866" spans="1:24" ht="12.75" customHeight="1" x14ac:dyDescent="0.2">
      <c r="A866">
        <v>19627</v>
      </c>
      <c r="B866">
        <v>87488</v>
      </c>
      <c r="C866" t="s">
        <v>101</v>
      </c>
      <c r="D866">
        <v>1551</v>
      </c>
      <c r="E866" t="s">
        <v>136</v>
      </c>
      <c r="F866">
        <v>18</v>
      </c>
      <c r="G866" t="s">
        <v>1563</v>
      </c>
      <c r="H866" t="s">
        <v>28</v>
      </c>
      <c r="I866" t="s">
        <v>131</v>
      </c>
      <c r="J866">
        <v>39530</v>
      </c>
      <c r="K866" s="25">
        <v>42186</v>
      </c>
      <c r="L866" t="s">
        <v>44</v>
      </c>
      <c r="M866" t="s">
        <v>109</v>
      </c>
      <c r="N866" t="s">
        <v>666</v>
      </c>
      <c r="O866" s="25">
        <v>42180</v>
      </c>
      <c r="P866" t="s">
        <v>1565</v>
      </c>
      <c r="Q866" t="s">
        <v>24</v>
      </c>
      <c r="R866" t="s">
        <v>54</v>
      </c>
      <c r="S866" t="s">
        <v>1564</v>
      </c>
      <c r="T866">
        <v>17.7</v>
      </c>
      <c r="U866">
        <f>T866*F866</f>
        <v>318.59999999999997</v>
      </c>
      <c r="V866">
        <v>8.85</v>
      </c>
      <c r="W866">
        <v>9.4700000000000006</v>
      </c>
      <c r="X866">
        <f>U866-(F866*V866)-W866</f>
        <v>149.82999999999998</v>
      </c>
    </row>
    <row r="867" spans="1:24" ht="12.75" customHeight="1" x14ac:dyDescent="0.2">
      <c r="A867">
        <v>20993</v>
      </c>
      <c r="B867">
        <v>87486</v>
      </c>
      <c r="C867" t="s">
        <v>42</v>
      </c>
      <c r="D867">
        <v>1552</v>
      </c>
      <c r="E867" t="s">
        <v>147</v>
      </c>
      <c r="F867">
        <v>2</v>
      </c>
      <c r="G867" t="s">
        <v>1566</v>
      </c>
      <c r="H867" t="s">
        <v>28</v>
      </c>
      <c r="I867" t="s">
        <v>131</v>
      </c>
      <c r="J867">
        <v>39056</v>
      </c>
      <c r="K867" s="25">
        <v>42008</v>
      </c>
      <c r="L867" t="s">
        <v>34</v>
      </c>
      <c r="M867" t="s">
        <v>53</v>
      </c>
      <c r="N867" t="s">
        <v>666</v>
      </c>
      <c r="O867" s="25">
        <v>42005</v>
      </c>
      <c r="P867" t="s">
        <v>1568</v>
      </c>
      <c r="Q867" t="s">
        <v>36</v>
      </c>
      <c r="R867" t="s">
        <v>116</v>
      </c>
      <c r="S867" t="s">
        <v>1567</v>
      </c>
      <c r="T867">
        <v>348.21</v>
      </c>
      <c r="U867">
        <f>T867*F867</f>
        <v>696.42</v>
      </c>
      <c r="V867">
        <v>174.10499999999999</v>
      </c>
      <c r="W867">
        <v>40.19</v>
      </c>
      <c r="X867">
        <f>U867-(F867*V867)-W867</f>
        <v>308.02</v>
      </c>
    </row>
    <row r="868" spans="1:24" ht="12.75" customHeight="1" x14ac:dyDescent="0.2">
      <c r="A868">
        <v>24862</v>
      </c>
      <c r="B868">
        <v>87484</v>
      </c>
      <c r="C868" t="s">
        <v>32</v>
      </c>
      <c r="D868">
        <v>1553</v>
      </c>
      <c r="E868" t="s">
        <v>88</v>
      </c>
      <c r="F868">
        <v>7</v>
      </c>
      <c r="G868" t="s">
        <v>1569</v>
      </c>
      <c r="H868" t="s">
        <v>28</v>
      </c>
      <c r="I868" t="s">
        <v>131</v>
      </c>
      <c r="J868">
        <v>38701</v>
      </c>
      <c r="K868" s="25">
        <v>42087</v>
      </c>
      <c r="L868" t="s">
        <v>44</v>
      </c>
      <c r="M868" t="s">
        <v>53</v>
      </c>
      <c r="N868" t="s">
        <v>666</v>
      </c>
      <c r="O868" s="25">
        <v>42085</v>
      </c>
      <c r="P868" t="s">
        <v>1571</v>
      </c>
      <c r="Q868" t="s">
        <v>24</v>
      </c>
      <c r="R868" t="s">
        <v>54</v>
      </c>
      <c r="S868" t="s">
        <v>1570</v>
      </c>
      <c r="T868">
        <v>12.28</v>
      </c>
      <c r="U868">
        <f>T868*F868</f>
        <v>85.96</v>
      </c>
      <c r="V868">
        <v>6.14</v>
      </c>
      <c r="W868">
        <v>6.35</v>
      </c>
      <c r="X868">
        <f>U868-(F868*V868)-W868</f>
        <v>36.629999999999995</v>
      </c>
    </row>
    <row r="869" spans="1:24" ht="12.75" customHeight="1" x14ac:dyDescent="0.2">
      <c r="A869">
        <v>26135</v>
      </c>
      <c r="B869">
        <v>87485</v>
      </c>
      <c r="C869" t="s">
        <v>20</v>
      </c>
      <c r="D869">
        <v>1554</v>
      </c>
      <c r="E869" t="s">
        <v>252</v>
      </c>
      <c r="F869">
        <v>15</v>
      </c>
      <c r="G869" t="s">
        <v>1572</v>
      </c>
      <c r="H869" t="s">
        <v>28</v>
      </c>
      <c r="I869" t="s">
        <v>131</v>
      </c>
      <c r="J869">
        <v>39503</v>
      </c>
      <c r="K869" s="25">
        <v>42142</v>
      </c>
      <c r="L869" t="s">
        <v>44</v>
      </c>
      <c r="M869" t="s">
        <v>53</v>
      </c>
      <c r="N869" t="s">
        <v>666</v>
      </c>
      <c r="O869" s="25">
        <v>42142</v>
      </c>
      <c r="P869" t="s">
        <v>1574</v>
      </c>
      <c r="Q869" t="s">
        <v>24</v>
      </c>
      <c r="R869" t="s">
        <v>54</v>
      </c>
      <c r="S869" t="s">
        <v>1573</v>
      </c>
      <c r="T869">
        <v>10.98</v>
      </c>
      <c r="U869">
        <f>T869*F869</f>
        <v>164.70000000000002</v>
      </c>
      <c r="V869">
        <v>5.49</v>
      </c>
      <c r="W869">
        <v>3.99</v>
      </c>
      <c r="X869">
        <f>U869-(F869*V869)-W869</f>
        <v>78.360000000000014</v>
      </c>
    </row>
    <row r="870" spans="1:24" ht="12.75" customHeight="1" x14ac:dyDescent="0.2">
      <c r="A870">
        <v>25409</v>
      </c>
      <c r="B870">
        <v>87487</v>
      </c>
      <c r="C870" t="s">
        <v>20</v>
      </c>
      <c r="D870">
        <v>1554</v>
      </c>
      <c r="E870" t="s">
        <v>147</v>
      </c>
      <c r="F870">
        <v>7</v>
      </c>
      <c r="G870" t="s">
        <v>1572</v>
      </c>
      <c r="H870" t="s">
        <v>28</v>
      </c>
      <c r="I870" t="s">
        <v>131</v>
      </c>
      <c r="J870">
        <v>39503</v>
      </c>
      <c r="K870" s="25">
        <v>42049</v>
      </c>
      <c r="L870" t="s">
        <v>34</v>
      </c>
      <c r="M870" t="s">
        <v>109</v>
      </c>
      <c r="N870" t="s">
        <v>666</v>
      </c>
      <c r="O870" s="25">
        <v>42048</v>
      </c>
      <c r="P870" t="s">
        <v>1574</v>
      </c>
      <c r="Q870" t="s">
        <v>36</v>
      </c>
      <c r="R870" t="s">
        <v>116</v>
      </c>
      <c r="S870" t="s">
        <v>457</v>
      </c>
      <c r="T870">
        <v>124.49</v>
      </c>
      <c r="U870">
        <f>T870*F870</f>
        <v>871.43</v>
      </c>
      <c r="V870">
        <v>62.244999999999997</v>
      </c>
      <c r="W870">
        <v>51.94</v>
      </c>
      <c r="X870">
        <f>U870-(F870*V870)-W870</f>
        <v>383.77499999999998</v>
      </c>
    </row>
    <row r="871" spans="1:24" ht="12.75" customHeight="1" x14ac:dyDescent="0.2">
      <c r="A871">
        <v>18294</v>
      </c>
      <c r="B871">
        <v>87425</v>
      </c>
      <c r="C871" t="s">
        <v>32</v>
      </c>
      <c r="D871">
        <v>1556</v>
      </c>
      <c r="E871" t="s">
        <v>129</v>
      </c>
      <c r="F871">
        <v>6</v>
      </c>
      <c r="G871" t="s">
        <v>1575</v>
      </c>
      <c r="H871" t="s">
        <v>28</v>
      </c>
      <c r="I871" t="s">
        <v>131</v>
      </c>
      <c r="J871">
        <v>22304</v>
      </c>
      <c r="K871" s="25">
        <v>42158</v>
      </c>
      <c r="L871" t="s">
        <v>44</v>
      </c>
      <c r="M871" t="s">
        <v>109</v>
      </c>
      <c r="N871" t="s">
        <v>132</v>
      </c>
      <c r="O871" s="25">
        <v>42156</v>
      </c>
      <c r="P871" t="s">
        <v>1449</v>
      </c>
      <c r="Q871" t="s">
        <v>24</v>
      </c>
      <c r="R871" t="s">
        <v>54</v>
      </c>
      <c r="S871" t="s">
        <v>1576</v>
      </c>
      <c r="T871">
        <v>2.89</v>
      </c>
      <c r="U871">
        <f>T871*F871</f>
        <v>17.34</v>
      </c>
      <c r="V871">
        <v>1.4450000000000001</v>
      </c>
      <c r="W871">
        <v>0.99</v>
      </c>
      <c r="X871">
        <f>U871-(F871*V871)-W871</f>
        <v>7.68</v>
      </c>
    </row>
    <row r="872" spans="1:24" ht="12.75" customHeight="1" x14ac:dyDescent="0.2">
      <c r="A872">
        <v>18295</v>
      </c>
      <c r="B872">
        <v>87425</v>
      </c>
      <c r="C872" t="s">
        <v>32</v>
      </c>
      <c r="D872">
        <v>1556</v>
      </c>
      <c r="E872" t="s">
        <v>88</v>
      </c>
      <c r="F872">
        <v>9</v>
      </c>
      <c r="G872" t="s">
        <v>1575</v>
      </c>
      <c r="H872" t="s">
        <v>28</v>
      </c>
      <c r="I872" t="s">
        <v>131</v>
      </c>
      <c r="J872">
        <v>22304</v>
      </c>
      <c r="K872" s="25">
        <v>42158</v>
      </c>
      <c r="L872" t="s">
        <v>44</v>
      </c>
      <c r="M872" t="s">
        <v>109</v>
      </c>
      <c r="N872" t="s">
        <v>132</v>
      </c>
      <c r="O872" s="25">
        <v>42156</v>
      </c>
      <c r="P872" t="s">
        <v>1449</v>
      </c>
      <c r="Q872" t="s">
        <v>24</v>
      </c>
      <c r="R872" t="s">
        <v>54</v>
      </c>
      <c r="S872" t="s">
        <v>222</v>
      </c>
      <c r="T872">
        <v>22.84</v>
      </c>
      <c r="U872">
        <f>T872*F872</f>
        <v>205.56</v>
      </c>
      <c r="V872">
        <v>11.42</v>
      </c>
      <c r="W872">
        <v>11.54</v>
      </c>
      <c r="X872">
        <f>U872-(F872*V872)-W872</f>
        <v>91.240000000000009</v>
      </c>
    </row>
    <row r="873" spans="1:24" ht="12.75" customHeight="1" x14ac:dyDescent="0.2">
      <c r="A873">
        <v>18511</v>
      </c>
      <c r="B873">
        <v>87426</v>
      </c>
      <c r="C873" t="s">
        <v>101</v>
      </c>
      <c r="D873">
        <v>1557</v>
      </c>
      <c r="E873" t="s">
        <v>252</v>
      </c>
      <c r="F873">
        <v>15</v>
      </c>
      <c r="G873" t="s">
        <v>1577</v>
      </c>
      <c r="H873" t="s">
        <v>28</v>
      </c>
      <c r="I873" t="s">
        <v>131</v>
      </c>
      <c r="J873">
        <v>22003</v>
      </c>
      <c r="K873" s="25">
        <v>42096</v>
      </c>
      <c r="L873" t="s">
        <v>44</v>
      </c>
      <c r="M873" t="s">
        <v>109</v>
      </c>
      <c r="N873" t="s">
        <v>132</v>
      </c>
      <c r="O873" s="25">
        <v>42088</v>
      </c>
      <c r="P873" t="s">
        <v>1579</v>
      </c>
      <c r="Q873" t="s">
        <v>24</v>
      </c>
      <c r="R873" t="s">
        <v>231</v>
      </c>
      <c r="S873" t="s">
        <v>1578</v>
      </c>
      <c r="T873">
        <v>60.98</v>
      </c>
      <c r="U873">
        <f>T873*F873</f>
        <v>914.69999999999993</v>
      </c>
      <c r="V873">
        <v>30.49</v>
      </c>
      <c r="W873">
        <v>49</v>
      </c>
      <c r="X873">
        <f>U873-(F873*V873)-W873</f>
        <v>408.34999999999997</v>
      </c>
    </row>
    <row r="874" spans="1:24" ht="12.75" customHeight="1" x14ac:dyDescent="0.2">
      <c r="A874">
        <v>18512</v>
      </c>
      <c r="B874">
        <v>87426</v>
      </c>
      <c r="C874" t="s">
        <v>101</v>
      </c>
      <c r="D874">
        <v>1557</v>
      </c>
      <c r="E874" t="s">
        <v>175</v>
      </c>
      <c r="F874">
        <v>12</v>
      </c>
      <c r="G874" t="s">
        <v>1577</v>
      </c>
      <c r="H874" t="s">
        <v>28</v>
      </c>
      <c r="I874" t="s">
        <v>131</v>
      </c>
      <c r="J874">
        <v>22003</v>
      </c>
      <c r="K874" s="25">
        <v>42090</v>
      </c>
      <c r="L874" t="s">
        <v>44</v>
      </c>
      <c r="M874" t="s">
        <v>109</v>
      </c>
      <c r="N874" t="s">
        <v>132</v>
      </c>
      <c r="O874" s="25">
        <v>42088</v>
      </c>
      <c r="P874" t="s">
        <v>1579</v>
      </c>
      <c r="Q874" t="s">
        <v>72</v>
      </c>
      <c r="R874" t="s">
        <v>46</v>
      </c>
      <c r="S874" t="s">
        <v>1306</v>
      </c>
      <c r="T874">
        <v>29.89</v>
      </c>
      <c r="U874">
        <f>T874*F874</f>
        <v>358.68</v>
      </c>
      <c r="V874">
        <v>17.934000000000001</v>
      </c>
      <c r="W874">
        <v>1.99</v>
      </c>
      <c r="X874">
        <f>U874-(F874*V874)-W874</f>
        <v>141.48199999999997</v>
      </c>
    </row>
    <row r="875" spans="1:24" ht="12.75" customHeight="1" x14ac:dyDescent="0.2">
      <c r="A875">
        <v>26229</v>
      </c>
      <c r="B875">
        <v>87424</v>
      </c>
      <c r="C875" t="s">
        <v>42</v>
      </c>
      <c r="D875">
        <v>1559</v>
      </c>
      <c r="E875" t="s">
        <v>37</v>
      </c>
      <c r="F875">
        <v>5</v>
      </c>
      <c r="G875" t="s">
        <v>1580</v>
      </c>
      <c r="H875" t="s">
        <v>28</v>
      </c>
      <c r="I875" t="s">
        <v>131</v>
      </c>
      <c r="J875">
        <v>24060</v>
      </c>
      <c r="K875" s="25">
        <v>42111</v>
      </c>
      <c r="L875" t="s">
        <v>34</v>
      </c>
      <c r="M875" t="s">
        <v>109</v>
      </c>
      <c r="N875" t="s">
        <v>132</v>
      </c>
      <c r="O875" s="25">
        <v>42109</v>
      </c>
      <c r="P875" t="s">
        <v>1582</v>
      </c>
      <c r="Q875" t="s">
        <v>36</v>
      </c>
      <c r="R875" t="s">
        <v>38</v>
      </c>
      <c r="S875" t="s">
        <v>1581</v>
      </c>
      <c r="T875">
        <v>226.67</v>
      </c>
      <c r="U875">
        <f>T875*F875</f>
        <v>1133.3499999999999</v>
      </c>
      <c r="V875">
        <v>113.33499999999999</v>
      </c>
      <c r="W875">
        <v>28.16</v>
      </c>
      <c r="X875">
        <f>U875-(F875*V875)-W875</f>
        <v>538.51499999999999</v>
      </c>
    </row>
    <row r="876" spans="1:24" ht="12.75" customHeight="1" x14ac:dyDescent="0.2">
      <c r="A876">
        <v>19130</v>
      </c>
      <c r="B876">
        <v>88093</v>
      </c>
      <c r="C876" t="s">
        <v>20</v>
      </c>
      <c r="D876">
        <v>1561</v>
      </c>
      <c r="E876" t="s">
        <v>88</v>
      </c>
      <c r="F876">
        <v>9</v>
      </c>
      <c r="G876" t="s">
        <v>1583</v>
      </c>
      <c r="H876" t="s">
        <v>28</v>
      </c>
      <c r="I876" t="s">
        <v>56</v>
      </c>
      <c r="J876">
        <v>76063</v>
      </c>
      <c r="K876" s="25">
        <v>42065</v>
      </c>
      <c r="L876" t="s">
        <v>44</v>
      </c>
      <c r="M876" t="s">
        <v>23</v>
      </c>
      <c r="N876" t="s">
        <v>125</v>
      </c>
      <c r="O876" s="25">
        <v>42064</v>
      </c>
      <c r="P876" t="s">
        <v>1439</v>
      </c>
      <c r="Q876" t="s">
        <v>24</v>
      </c>
      <c r="R876" t="s">
        <v>54</v>
      </c>
      <c r="S876" t="s">
        <v>1584</v>
      </c>
      <c r="T876">
        <v>11.34</v>
      </c>
      <c r="U876">
        <f>T876*F876</f>
        <v>102.06</v>
      </c>
      <c r="V876">
        <v>5.67</v>
      </c>
      <c r="W876">
        <v>11.25</v>
      </c>
      <c r="X876">
        <f>U876-(F876*V876)-W876</f>
        <v>39.78</v>
      </c>
    </row>
    <row r="877" spans="1:24" ht="12.75" customHeight="1" x14ac:dyDescent="0.2">
      <c r="A877">
        <v>19208</v>
      </c>
      <c r="B877">
        <v>88094</v>
      </c>
      <c r="C877" t="s">
        <v>42</v>
      </c>
      <c r="D877">
        <v>1561</v>
      </c>
      <c r="E877" t="s">
        <v>45</v>
      </c>
      <c r="F877">
        <v>5</v>
      </c>
      <c r="G877" t="s">
        <v>1583</v>
      </c>
      <c r="H877" t="s">
        <v>28</v>
      </c>
      <c r="I877" t="s">
        <v>56</v>
      </c>
      <c r="J877">
        <v>76063</v>
      </c>
      <c r="K877" s="25">
        <v>42108</v>
      </c>
      <c r="L877" t="s">
        <v>44</v>
      </c>
      <c r="M877" t="s">
        <v>23</v>
      </c>
      <c r="N877" t="s">
        <v>125</v>
      </c>
      <c r="O877" s="25">
        <v>42107</v>
      </c>
      <c r="P877" t="s">
        <v>1439</v>
      </c>
      <c r="Q877" t="s">
        <v>36</v>
      </c>
      <c r="R877" t="s">
        <v>46</v>
      </c>
      <c r="S877" t="s">
        <v>1407</v>
      </c>
      <c r="T877">
        <v>12.2</v>
      </c>
      <c r="U877">
        <f>T877*F877</f>
        <v>61</v>
      </c>
      <c r="V877">
        <v>6.1</v>
      </c>
      <c r="W877">
        <v>6.02</v>
      </c>
      <c r="X877">
        <f>U877-(F877*V877)-W877</f>
        <v>24.48</v>
      </c>
    </row>
    <row r="878" spans="1:24" ht="12.75" customHeight="1" x14ac:dyDescent="0.2">
      <c r="A878">
        <v>20464</v>
      </c>
      <c r="B878">
        <v>86966</v>
      </c>
      <c r="C878" t="s">
        <v>51</v>
      </c>
      <c r="D878">
        <v>1574</v>
      </c>
      <c r="E878" t="s">
        <v>175</v>
      </c>
      <c r="F878">
        <v>19</v>
      </c>
      <c r="G878" t="s">
        <v>1585</v>
      </c>
      <c r="H878" t="s">
        <v>28</v>
      </c>
      <c r="I878" t="s">
        <v>131</v>
      </c>
      <c r="J878">
        <v>28314</v>
      </c>
      <c r="K878" s="25">
        <v>42045</v>
      </c>
      <c r="L878" t="s">
        <v>44</v>
      </c>
      <c r="M878" t="s">
        <v>109</v>
      </c>
      <c r="N878" t="s">
        <v>317</v>
      </c>
      <c r="O878" s="25">
        <v>42044</v>
      </c>
      <c r="P878" t="s">
        <v>1587</v>
      </c>
      <c r="Q878" t="s">
        <v>72</v>
      </c>
      <c r="R878" t="s">
        <v>54</v>
      </c>
      <c r="S878" t="s">
        <v>1586</v>
      </c>
      <c r="T878">
        <v>20.95</v>
      </c>
      <c r="U878">
        <f>T878*F878</f>
        <v>398.05</v>
      </c>
      <c r="V878">
        <v>12.569999999999999</v>
      </c>
      <c r="W878">
        <v>5.99</v>
      </c>
      <c r="X878">
        <f>U878-(F878*V878)-W878</f>
        <v>153.23000000000002</v>
      </c>
    </row>
    <row r="879" spans="1:24" ht="12.75" customHeight="1" x14ac:dyDescent="0.2">
      <c r="A879">
        <v>22127</v>
      </c>
      <c r="B879">
        <v>90934</v>
      </c>
      <c r="C879" t="s">
        <v>101</v>
      </c>
      <c r="D879">
        <v>1580</v>
      </c>
      <c r="E879" t="s">
        <v>64</v>
      </c>
      <c r="F879">
        <v>1</v>
      </c>
      <c r="G879" t="s">
        <v>1588</v>
      </c>
      <c r="H879" t="s">
        <v>28</v>
      </c>
      <c r="I879" t="s">
        <v>48</v>
      </c>
      <c r="J879">
        <v>4901</v>
      </c>
      <c r="K879" s="25">
        <v>42055</v>
      </c>
      <c r="L879" t="s">
        <v>44</v>
      </c>
      <c r="M879" t="s">
        <v>23</v>
      </c>
      <c r="N879" t="s">
        <v>183</v>
      </c>
      <c r="O879" s="25">
        <v>42051</v>
      </c>
      <c r="P879" t="s">
        <v>1589</v>
      </c>
      <c r="Q879" t="s">
        <v>24</v>
      </c>
      <c r="R879" t="s">
        <v>54</v>
      </c>
      <c r="S879" t="s">
        <v>681</v>
      </c>
      <c r="T879">
        <v>11.58</v>
      </c>
      <c r="U879">
        <f>T879*F879</f>
        <v>11.58</v>
      </c>
      <c r="V879">
        <v>5.79</v>
      </c>
      <c r="W879">
        <v>6.97</v>
      </c>
      <c r="X879">
        <f>U879-(F879*V879)-W879</f>
        <v>-1.1799999999999997</v>
      </c>
    </row>
    <row r="880" spans="1:24" ht="12.75" customHeight="1" x14ac:dyDescent="0.2">
      <c r="A880">
        <v>25013</v>
      </c>
      <c r="B880">
        <v>86668</v>
      </c>
      <c r="C880" t="s">
        <v>51</v>
      </c>
      <c r="D880">
        <v>1590</v>
      </c>
      <c r="E880" t="s">
        <v>45</v>
      </c>
      <c r="F880">
        <v>7</v>
      </c>
      <c r="G880" t="s">
        <v>1590</v>
      </c>
      <c r="H880" t="s">
        <v>28</v>
      </c>
      <c r="I880" t="s">
        <v>48</v>
      </c>
      <c r="J880">
        <v>44094</v>
      </c>
      <c r="K880" s="25">
        <v>42098</v>
      </c>
      <c r="L880" t="s">
        <v>22</v>
      </c>
      <c r="M880" t="s">
        <v>23</v>
      </c>
      <c r="N880" t="s">
        <v>149</v>
      </c>
      <c r="O880" s="25">
        <v>42098</v>
      </c>
      <c r="P880" t="s">
        <v>1592</v>
      </c>
      <c r="Q880" t="s">
        <v>36</v>
      </c>
      <c r="R880" t="s">
        <v>54</v>
      </c>
      <c r="S880" t="s">
        <v>1591</v>
      </c>
      <c r="T880">
        <v>19.04</v>
      </c>
      <c r="U880">
        <f>T880*F880</f>
        <v>133.28</v>
      </c>
      <c r="V880">
        <v>9.52</v>
      </c>
      <c r="W880">
        <v>6.38</v>
      </c>
      <c r="X880">
        <f>U880-(F880*V880)-W880</f>
        <v>60.26</v>
      </c>
    </row>
    <row r="881" spans="1:24" ht="12.75" customHeight="1" x14ac:dyDescent="0.2">
      <c r="A881">
        <v>25011</v>
      </c>
      <c r="B881">
        <v>86668</v>
      </c>
      <c r="C881" t="s">
        <v>51</v>
      </c>
      <c r="D881">
        <v>1593</v>
      </c>
      <c r="E881" t="s">
        <v>104</v>
      </c>
      <c r="F881">
        <v>8</v>
      </c>
      <c r="G881" t="s">
        <v>1593</v>
      </c>
      <c r="H881" t="s">
        <v>28</v>
      </c>
      <c r="I881" t="s">
        <v>56</v>
      </c>
      <c r="J881">
        <v>74006</v>
      </c>
      <c r="K881" s="25">
        <v>42100</v>
      </c>
      <c r="L881" t="s">
        <v>44</v>
      </c>
      <c r="M881" t="s">
        <v>23</v>
      </c>
      <c r="N881" t="s">
        <v>299</v>
      </c>
      <c r="O881" s="25">
        <v>42098</v>
      </c>
      <c r="P881" t="s">
        <v>300</v>
      </c>
      <c r="Q881" t="s">
        <v>24</v>
      </c>
      <c r="R881" t="s">
        <v>54</v>
      </c>
      <c r="S881" t="s">
        <v>1594</v>
      </c>
      <c r="T881">
        <v>5.53</v>
      </c>
      <c r="U881">
        <f>T881*F881</f>
        <v>44.24</v>
      </c>
      <c r="V881">
        <v>2.7650000000000001</v>
      </c>
      <c r="W881">
        <v>6.98</v>
      </c>
      <c r="X881">
        <f>U881-(F881*V881)-W881</f>
        <v>15.14</v>
      </c>
    </row>
    <row r="882" spans="1:24" ht="12.75" customHeight="1" x14ac:dyDescent="0.2">
      <c r="A882">
        <v>21059</v>
      </c>
      <c r="B882">
        <v>90796</v>
      </c>
      <c r="C882" t="s">
        <v>20</v>
      </c>
      <c r="D882">
        <v>1595</v>
      </c>
      <c r="E882" t="s">
        <v>37</v>
      </c>
      <c r="F882">
        <v>14</v>
      </c>
      <c r="G882" t="s">
        <v>1595</v>
      </c>
      <c r="H882" t="s">
        <v>28</v>
      </c>
      <c r="I882" t="s">
        <v>48</v>
      </c>
      <c r="J882">
        <v>25705</v>
      </c>
      <c r="K882" s="25">
        <v>42136</v>
      </c>
      <c r="L882" t="s">
        <v>34</v>
      </c>
      <c r="M882" t="s">
        <v>23</v>
      </c>
      <c r="N882" t="s">
        <v>643</v>
      </c>
      <c r="O882" s="25">
        <v>42135</v>
      </c>
      <c r="P882" t="s">
        <v>1596</v>
      </c>
      <c r="Q882" t="s">
        <v>36</v>
      </c>
      <c r="R882" t="s">
        <v>38</v>
      </c>
      <c r="S882" t="s">
        <v>39</v>
      </c>
      <c r="T882">
        <v>500.98</v>
      </c>
      <c r="U882">
        <f>T882*F882</f>
        <v>7013.72</v>
      </c>
      <c r="V882">
        <v>250.49</v>
      </c>
      <c r="W882">
        <v>26</v>
      </c>
      <c r="X882">
        <f>U882-(F882*V882)-W882</f>
        <v>3480.86</v>
      </c>
    </row>
    <row r="883" spans="1:24" ht="12.75" customHeight="1" x14ac:dyDescent="0.2">
      <c r="A883">
        <v>21060</v>
      </c>
      <c r="B883">
        <v>90796</v>
      </c>
      <c r="C883" t="s">
        <v>20</v>
      </c>
      <c r="D883">
        <v>1595</v>
      </c>
      <c r="E883" t="s">
        <v>45</v>
      </c>
      <c r="F883">
        <v>9</v>
      </c>
      <c r="G883" t="s">
        <v>1595</v>
      </c>
      <c r="H883" t="s">
        <v>28</v>
      </c>
      <c r="I883" t="s">
        <v>48</v>
      </c>
      <c r="J883">
        <v>25705</v>
      </c>
      <c r="K883" s="25">
        <v>42136</v>
      </c>
      <c r="L883" t="s">
        <v>44</v>
      </c>
      <c r="M883" t="s">
        <v>23</v>
      </c>
      <c r="N883" t="s">
        <v>643</v>
      </c>
      <c r="O883" s="25">
        <v>42135</v>
      </c>
      <c r="P883" t="s">
        <v>1596</v>
      </c>
      <c r="Q883" t="s">
        <v>36</v>
      </c>
      <c r="R883" t="s">
        <v>81</v>
      </c>
      <c r="S883" t="s">
        <v>1597</v>
      </c>
      <c r="T883">
        <v>9.77</v>
      </c>
      <c r="U883">
        <f>T883*F883</f>
        <v>87.929999999999993</v>
      </c>
      <c r="V883">
        <v>4.8849999999999998</v>
      </c>
      <c r="W883">
        <v>6.02</v>
      </c>
      <c r="X883">
        <f>U883-(F883*V883)-W883</f>
        <v>37.944999999999993</v>
      </c>
    </row>
    <row r="884" spans="1:24" ht="12.75" customHeight="1" x14ac:dyDescent="0.2">
      <c r="A884">
        <v>21061</v>
      </c>
      <c r="B884">
        <v>90796</v>
      </c>
      <c r="C884" t="s">
        <v>20</v>
      </c>
      <c r="D884">
        <v>1595</v>
      </c>
      <c r="E884" t="s">
        <v>25</v>
      </c>
      <c r="F884">
        <v>42</v>
      </c>
      <c r="G884" t="s">
        <v>1595</v>
      </c>
      <c r="H884" t="s">
        <v>28</v>
      </c>
      <c r="I884" t="s">
        <v>48</v>
      </c>
      <c r="J884">
        <v>25705</v>
      </c>
      <c r="K884" s="25">
        <v>42137</v>
      </c>
      <c r="L884" t="s">
        <v>44</v>
      </c>
      <c r="M884" t="s">
        <v>23</v>
      </c>
      <c r="N884" t="s">
        <v>643</v>
      </c>
      <c r="O884" s="25">
        <v>42135</v>
      </c>
      <c r="P884" t="s">
        <v>1596</v>
      </c>
      <c r="Q884" t="s">
        <v>24</v>
      </c>
      <c r="R884" t="s">
        <v>26</v>
      </c>
      <c r="S884" t="s">
        <v>1598</v>
      </c>
      <c r="T884">
        <v>3.28</v>
      </c>
      <c r="U884">
        <f>T884*F884</f>
        <v>137.76</v>
      </c>
      <c r="V884">
        <v>1.64</v>
      </c>
      <c r="W884">
        <v>0.98</v>
      </c>
      <c r="X884">
        <f>U884-(F884*V884)-W884</f>
        <v>67.899999999999991</v>
      </c>
    </row>
    <row r="885" spans="1:24" ht="12.75" customHeight="1" x14ac:dyDescent="0.2">
      <c r="A885">
        <v>21928</v>
      </c>
      <c r="B885">
        <v>89680</v>
      </c>
      <c r="C885" t="s">
        <v>42</v>
      </c>
      <c r="D885">
        <v>1602</v>
      </c>
      <c r="E885" t="s">
        <v>88</v>
      </c>
      <c r="F885">
        <v>2</v>
      </c>
      <c r="G885" t="s">
        <v>1599</v>
      </c>
      <c r="H885" t="s">
        <v>28</v>
      </c>
      <c r="I885" t="s">
        <v>48</v>
      </c>
      <c r="J885">
        <v>20601</v>
      </c>
      <c r="K885" s="25">
        <v>42106</v>
      </c>
      <c r="L885" t="s">
        <v>44</v>
      </c>
      <c r="M885" t="s">
        <v>35</v>
      </c>
      <c r="N885" t="s">
        <v>410</v>
      </c>
      <c r="O885" s="25">
        <v>42104</v>
      </c>
      <c r="P885" t="s">
        <v>1600</v>
      </c>
      <c r="Q885" t="s">
        <v>24</v>
      </c>
      <c r="R885" t="s">
        <v>26</v>
      </c>
      <c r="S885" t="s">
        <v>1253</v>
      </c>
      <c r="T885">
        <v>9.11</v>
      </c>
      <c r="U885">
        <f>T885*F885</f>
        <v>18.22</v>
      </c>
      <c r="V885">
        <v>4.5549999999999997</v>
      </c>
      <c r="W885">
        <v>2.15</v>
      </c>
      <c r="X885">
        <f>U885-(F885*V885)-W885</f>
        <v>6.9599999999999991</v>
      </c>
    </row>
    <row r="886" spans="1:24" ht="12.75" customHeight="1" x14ac:dyDescent="0.2">
      <c r="A886">
        <v>23533</v>
      </c>
      <c r="B886">
        <v>89679</v>
      </c>
      <c r="C886" t="s">
        <v>42</v>
      </c>
      <c r="D886">
        <v>1603</v>
      </c>
      <c r="E886" t="s">
        <v>61</v>
      </c>
      <c r="F886">
        <v>9</v>
      </c>
      <c r="G886" t="s">
        <v>1601</v>
      </c>
      <c r="H886" t="s">
        <v>28</v>
      </c>
      <c r="I886" t="s">
        <v>48</v>
      </c>
      <c r="J886">
        <v>11598</v>
      </c>
      <c r="K886" s="25">
        <v>42022</v>
      </c>
      <c r="L886" t="s">
        <v>44</v>
      </c>
      <c r="M886" t="s">
        <v>53</v>
      </c>
      <c r="N886" t="s">
        <v>66</v>
      </c>
      <c r="O886" s="25">
        <v>42020</v>
      </c>
      <c r="P886" t="s">
        <v>1603</v>
      </c>
      <c r="Q886" t="s">
        <v>24</v>
      </c>
      <c r="R886" t="s">
        <v>26</v>
      </c>
      <c r="S886" t="s">
        <v>1602</v>
      </c>
      <c r="T886">
        <v>2.1800000000000002</v>
      </c>
      <c r="U886">
        <f>T886*F886</f>
        <v>19.62</v>
      </c>
      <c r="V886">
        <v>1.0900000000000001</v>
      </c>
      <c r="W886">
        <v>0.78</v>
      </c>
      <c r="X886">
        <f>U886-(F886*V886)-W886</f>
        <v>9.0300000000000011</v>
      </c>
    </row>
    <row r="887" spans="1:24" ht="12.75" customHeight="1" x14ac:dyDescent="0.2">
      <c r="A887">
        <v>23534</v>
      </c>
      <c r="B887">
        <v>89679</v>
      </c>
      <c r="C887" t="s">
        <v>42</v>
      </c>
      <c r="D887">
        <v>1603</v>
      </c>
      <c r="E887" t="s">
        <v>147</v>
      </c>
      <c r="F887">
        <v>1</v>
      </c>
      <c r="G887" t="s">
        <v>1601</v>
      </c>
      <c r="H887" t="s">
        <v>28</v>
      </c>
      <c r="I887" t="s">
        <v>48</v>
      </c>
      <c r="J887">
        <v>11598</v>
      </c>
      <c r="K887" s="25">
        <v>42022</v>
      </c>
      <c r="L887" t="s">
        <v>34</v>
      </c>
      <c r="M887" t="s">
        <v>53</v>
      </c>
      <c r="N887" t="s">
        <v>66</v>
      </c>
      <c r="O887" s="25">
        <v>42020</v>
      </c>
      <c r="P887" t="s">
        <v>1603</v>
      </c>
      <c r="Q887" t="s">
        <v>36</v>
      </c>
      <c r="R887" t="s">
        <v>116</v>
      </c>
      <c r="S887" t="s">
        <v>624</v>
      </c>
      <c r="T887">
        <v>179.29</v>
      </c>
      <c r="U887">
        <f>T887*F887</f>
        <v>179.29</v>
      </c>
      <c r="V887">
        <v>89.644999999999996</v>
      </c>
      <c r="W887">
        <v>29.21</v>
      </c>
      <c r="X887">
        <f>U887-(F887*V887)-W887</f>
        <v>60.434999999999995</v>
      </c>
    </row>
    <row r="888" spans="1:24" ht="12.75" customHeight="1" x14ac:dyDescent="0.2">
      <c r="A888">
        <v>18450</v>
      </c>
      <c r="B888">
        <v>87993</v>
      </c>
      <c r="C888" t="s">
        <v>51</v>
      </c>
      <c r="D888">
        <v>1606</v>
      </c>
      <c r="E888" t="s">
        <v>104</v>
      </c>
      <c r="F888">
        <v>1</v>
      </c>
      <c r="G888" t="s">
        <v>1604</v>
      </c>
      <c r="H888" t="s">
        <v>28</v>
      </c>
      <c r="I888" t="s">
        <v>48</v>
      </c>
      <c r="J888">
        <v>11010</v>
      </c>
      <c r="K888" s="25">
        <v>42012</v>
      </c>
      <c r="L888" t="s">
        <v>44</v>
      </c>
      <c r="M888" t="s">
        <v>35</v>
      </c>
      <c r="N888" t="s">
        <v>66</v>
      </c>
      <c r="O888" s="25">
        <v>42011</v>
      </c>
      <c r="P888" t="s">
        <v>1606</v>
      </c>
      <c r="Q888" t="s">
        <v>24</v>
      </c>
      <c r="R888" t="s">
        <v>54</v>
      </c>
      <c r="S888" t="s">
        <v>1605</v>
      </c>
      <c r="T888">
        <v>1.98</v>
      </c>
      <c r="U888">
        <f>T888*F888</f>
        <v>1.98</v>
      </c>
      <c r="V888">
        <v>0.99</v>
      </c>
      <c r="W888">
        <v>4.7699999999999996</v>
      </c>
      <c r="X888">
        <f>U888-(F888*V888)-W888</f>
        <v>-3.7799999999999994</v>
      </c>
    </row>
    <row r="889" spans="1:24" ht="12.75" customHeight="1" x14ac:dyDescent="0.2">
      <c r="A889">
        <v>18451</v>
      </c>
      <c r="B889">
        <v>87993</v>
      </c>
      <c r="C889" t="s">
        <v>51</v>
      </c>
      <c r="D889">
        <v>1606</v>
      </c>
      <c r="E889" t="s">
        <v>582</v>
      </c>
      <c r="F889">
        <v>1</v>
      </c>
      <c r="G889" t="s">
        <v>1604</v>
      </c>
      <c r="H889" t="s">
        <v>28</v>
      </c>
      <c r="I889" t="s">
        <v>48</v>
      </c>
      <c r="J889">
        <v>11010</v>
      </c>
      <c r="K889" s="25">
        <v>42012</v>
      </c>
      <c r="L889" t="s">
        <v>22</v>
      </c>
      <c r="M889" t="s">
        <v>35</v>
      </c>
      <c r="N889" t="s">
        <v>66</v>
      </c>
      <c r="O889" s="25">
        <v>42011</v>
      </c>
      <c r="P889" t="s">
        <v>1606</v>
      </c>
      <c r="Q889" t="s">
        <v>72</v>
      </c>
      <c r="R889" t="s">
        <v>231</v>
      </c>
      <c r="S889" t="s">
        <v>583</v>
      </c>
      <c r="T889">
        <v>699.99</v>
      </c>
      <c r="U889">
        <f>T889*F889</f>
        <v>699.99</v>
      </c>
      <c r="V889">
        <v>419.99399999999997</v>
      </c>
      <c r="W889">
        <v>24.49</v>
      </c>
      <c r="X889">
        <f>U889-(F889*V889)-W889</f>
        <v>255.50600000000003</v>
      </c>
    </row>
    <row r="890" spans="1:24" ht="12.75" customHeight="1" x14ac:dyDescent="0.2">
      <c r="A890">
        <v>18452</v>
      </c>
      <c r="B890">
        <v>87993</v>
      </c>
      <c r="C890" t="s">
        <v>51</v>
      </c>
      <c r="D890">
        <v>1606</v>
      </c>
      <c r="E890" t="s">
        <v>80</v>
      </c>
      <c r="F890">
        <v>2</v>
      </c>
      <c r="G890" t="s">
        <v>1604</v>
      </c>
      <c r="H890" t="s">
        <v>28</v>
      </c>
      <c r="I890" t="s">
        <v>48</v>
      </c>
      <c r="J890">
        <v>11010</v>
      </c>
      <c r="K890" s="25">
        <v>42012</v>
      </c>
      <c r="L890" t="s">
        <v>44</v>
      </c>
      <c r="M890" t="s">
        <v>35</v>
      </c>
      <c r="N890" t="s">
        <v>66</v>
      </c>
      <c r="O890" s="25">
        <v>42011</v>
      </c>
      <c r="P890" t="s">
        <v>1606</v>
      </c>
      <c r="Q890" t="s">
        <v>72</v>
      </c>
      <c r="R890" t="s">
        <v>231</v>
      </c>
      <c r="S890" t="s">
        <v>1272</v>
      </c>
      <c r="T890">
        <v>6783.02</v>
      </c>
      <c r="U890">
        <f>T890*F890</f>
        <v>13566.04</v>
      </c>
      <c r="V890">
        <v>4069.8119999999999</v>
      </c>
      <c r="W890">
        <v>24.49</v>
      </c>
      <c r="X890">
        <f>U890-(F890*V890)-W890</f>
        <v>5401.9260000000013</v>
      </c>
    </row>
    <row r="891" spans="1:24" ht="12.75" customHeight="1" x14ac:dyDescent="0.2">
      <c r="A891">
        <v>22921</v>
      </c>
      <c r="B891">
        <v>87994</v>
      </c>
      <c r="C891" t="s">
        <v>32</v>
      </c>
      <c r="D891">
        <v>1607</v>
      </c>
      <c r="E891" t="s">
        <v>104</v>
      </c>
      <c r="F891">
        <v>7</v>
      </c>
      <c r="G891" t="s">
        <v>1607</v>
      </c>
      <c r="H891" t="s">
        <v>28</v>
      </c>
      <c r="I891" t="s">
        <v>48</v>
      </c>
      <c r="J891">
        <v>11520</v>
      </c>
      <c r="K891" s="25">
        <v>42109</v>
      </c>
      <c r="L891" t="s">
        <v>44</v>
      </c>
      <c r="M891" t="s">
        <v>35</v>
      </c>
      <c r="N891" t="s">
        <v>66</v>
      </c>
      <c r="O891" s="25">
        <v>42109</v>
      </c>
      <c r="P891" t="s">
        <v>1609</v>
      </c>
      <c r="Q891" t="s">
        <v>24</v>
      </c>
      <c r="R891" t="s">
        <v>54</v>
      </c>
      <c r="S891" t="s">
        <v>1608</v>
      </c>
      <c r="T891">
        <v>15.16</v>
      </c>
      <c r="U891">
        <f>T891*F891</f>
        <v>106.12</v>
      </c>
      <c r="V891">
        <v>7.58</v>
      </c>
      <c r="W891">
        <v>15.09</v>
      </c>
      <c r="X891">
        <f>U891-(F891*V891)-W891</f>
        <v>37.97</v>
      </c>
    </row>
    <row r="892" spans="1:24" ht="12.75" customHeight="1" x14ac:dyDescent="0.2">
      <c r="A892">
        <v>24951</v>
      </c>
      <c r="B892">
        <v>87995</v>
      </c>
      <c r="C892" t="s">
        <v>101</v>
      </c>
      <c r="D892">
        <v>1607</v>
      </c>
      <c r="E892" t="s">
        <v>169</v>
      </c>
      <c r="F892">
        <v>21</v>
      </c>
      <c r="G892" t="s">
        <v>1607</v>
      </c>
      <c r="H892" t="s">
        <v>28</v>
      </c>
      <c r="I892" t="s">
        <v>48</v>
      </c>
      <c r="J892">
        <v>11520</v>
      </c>
      <c r="K892" s="25">
        <v>42045</v>
      </c>
      <c r="L892" t="s">
        <v>22</v>
      </c>
      <c r="M892" t="s">
        <v>35</v>
      </c>
      <c r="N892" t="s">
        <v>66</v>
      </c>
      <c r="O892" s="25">
        <v>42041</v>
      </c>
      <c r="P892" t="s">
        <v>1609</v>
      </c>
      <c r="Q892" t="s">
        <v>24</v>
      </c>
      <c r="R892" t="s">
        <v>46</v>
      </c>
      <c r="S892" t="s">
        <v>1610</v>
      </c>
      <c r="T892">
        <v>5.68</v>
      </c>
      <c r="U892">
        <f>T892*F892</f>
        <v>119.28</v>
      </c>
      <c r="V892">
        <v>2.84</v>
      </c>
      <c r="W892">
        <v>3.6</v>
      </c>
      <c r="X892">
        <f>U892-(F892*V892)-W892</f>
        <v>56.04</v>
      </c>
    </row>
    <row r="893" spans="1:24" ht="12.75" customHeight="1" x14ac:dyDescent="0.2">
      <c r="A893">
        <v>22682</v>
      </c>
      <c r="B893">
        <v>87824</v>
      </c>
      <c r="C893" t="s">
        <v>20</v>
      </c>
      <c r="D893">
        <v>1609</v>
      </c>
      <c r="E893" t="s">
        <v>104</v>
      </c>
      <c r="F893">
        <v>7</v>
      </c>
      <c r="G893" t="s">
        <v>1611</v>
      </c>
      <c r="H893" t="s">
        <v>28</v>
      </c>
      <c r="I893" t="s">
        <v>29</v>
      </c>
      <c r="J893">
        <v>95823</v>
      </c>
      <c r="K893" s="25">
        <v>42136</v>
      </c>
      <c r="L893" t="s">
        <v>44</v>
      </c>
      <c r="M893" t="s">
        <v>109</v>
      </c>
      <c r="N893" t="s">
        <v>40</v>
      </c>
      <c r="O893" s="25">
        <v>42135</v>
      </c>
      <c r="P893" t="s">
        <v>1612</v>
      </c>
      <c r="Q893" t="s">
        <v>24</v>
      </c>
      <c r="R893" t="s">
        <v>54</v>
      </c>
      <c r="S893" t="s">
        <v>1531</v>
      </c>
      <c r="T893">
        <v>2.16</v>
      </c>
      <c r="U893">
        <f>T893*F893</f>
        <v>15.120000000000001</v>
      </c>
      <c r="V893">
        <v>1.08</v>
      </c>
      <c r="W893">
        <v>6.05</v>
      </c>
      <c r="X893">
        <f>U893-(F893*V893)-W893</f>
        <v>1.5100000000000007</v>
      </c>
    </row>
    <row r="894" spans="1:24" ht="12.75" customHeight="1" x14ac:dyDescent="0.2">
      <c r="A894">
        <v>22683</v>
      </c>
      <c r="B894">
        <v>87824</v>
      </c>
      <c r="C894" t="s">
        <v>20</v>
      </c>
      <c r="D894">
        <v>1609</v>
      </c>
      <c r="E894" t="s">
        <v>136</v>
      </c>
      <c r="F894">
        <v>2</v>
      </c>
      <c r="G894" t="s">
        <v>1611</v>
      </c>
      <c r="H894" t="s">
        <v>28</v>
      </c>
      <c r="I894" t="s">
        <v>29</v>
      </c>
      <c r="J894">
        <v>95823</v>
      </c>
      <c r="K894" s="25">
        <v>42135</v>
      </c>
      <c r="L894" t="s">
        <v>44</v>
      </c>
      <c r="M894" t="s">
        <v>109</v>
      </c>
      <c r="N894" t="s">
        <v>40</v>
      </c>
      <c r="O894" s="25">
        <v>42135</v>
      </c>
      <c r="P894" t="s">
        <v>1612</v>
      </c>
      <c r="Q894" t="s">
        <v>24</v>
      </c>
      <c r="R894" t="s">
        <v>54</v>
      </c>
      <c r="S894" t="s">
        <v>505</v>
      </c>
      <c r="T894">
        <v>9.7100000000000009</v>
      </c>
      <c r="U894">
        <f>T894*F894</f>
        <v>19.420000000000002</v>
      </c>
      <c r="V894">
        <v>4.8550000000000004</v>
      </c>
      <c r="W894">
        <v>9.4499999999999993</v>
      </c>
      <c r="X894">
        <f>U894-(F894*V894)-W894</f>
        <v>0.26000000000000156</v>
      </c>
    </row>
    <row r="895" spans="1:24" ht="12.75" customHeight="1" x14ac:dyDescent="0.2">
      <c r="A895">
        <v>18394</v>
      </c>
      <c r="B895">
        <v>87823</v>
      </c>
      <c r="C895" t="s">
        <v>101</v>
      </c>
      <c r="D895">
        <v>1614</v>
      </c>
      <c r="E895" t="s">
        <v>175</v>
      </c>
      <c r="F895">
        <v>12</v>
      </c>
      <c r="G895" t="s">
        <v>1613</v>
      </c>
      <c r="H895" t="s">
        <v>28</v>
      </c>
      <c r="I895" t="s">
        <v>48</v>
      </c>
      <c r="J895">
        <v>1748</v>
      </c>
      <c r="K895" s="25">
        <v>42106</v>
      </c>
      <c r="L895" t="s">
        <v>44</v>
      </c>
      <c r="M895" t="s">
        <v>109</v>
      </c>
      <c r="N895" t="s">
        <v>188</v>
      </c>
      <c r="O895" s="25">
        <v>42102</v>
      </c>
      <c r="P895" t="s">
        <v>1615</v>
      </c>
      <c r="Q895" t="s">
        <v>72</v>
      </c>
      <c r="R895" t="s">
        <v>46</v>
      </c>
      <c r="S895" t="s">
        <v>1614</v>
      </c>
      <c r="T895">
        <v>40.97</v>
      </c>
      <c r="U895">
        <f>T895*F895</f>
        <v>491.64</v>
      </c>
      <c r="V895">
        <v>24.581999999999997</v>
      </c>
      <c r="W895">
        <v>1.99</v>
      </c>
      <c r="X895">
        <f>U895-(F895*V895)-W895</f>
        <v>194.666</v>
      </c>
    </row>
    <row r="896" spans="1:24" ht="12.75" customHeight="1" x14ac:dyDescent="0.2">
      <c r="A896">
        <v>19501</v>
      </c>
      <c r="B896">
        <v>90248</v>
      </c>
      <c r="C896" t="s">
        <v>20</v>
      </c>
      <c r="D896">
        <v>1618</v>
      </c>
      <c r="E896" t="s">
        <v>169</v>
      </c>
      <c r="F896">
        <v>13</v>
      </c>
      <c r="G896" t="s">
        <v>1616</v>
      </c>
      <c r="H896" t="s">
        <v>28</v>
      </c>
      <c r="I896" t="s">
        <v>56</v>
      </c>
      <c r="J896">
        <v>46322</v>
      </c>
      <c r="K896" s="25">
        <v>42100</v>
      </c>
      <c r="L896" t="s">
        <v>44</v>
      </c>
      <c r="M896" t="s">
        <v>109</v>
      </c>
      <c r="N896" t="s">
        <v>698</v>
      </c>
      <c r="O896" s="25">
        <v>42100</v>
      </c>
      <c r="P896" t="s">
        <v>1618</v>
      </c>
      <c r="Q896" t="s">
        <v>24</v>
      </c>
      <c r="R896" t="s">
        <v>26</v>
      </c>
      <c r="S896" t="s">
        <v>1617</v>
      </c>
      <c r="T896">
        <v>12.88</v>
      </c>
      <c r="U896">
        <f>T896*F896</f>
        <v>167.44</v>
      </c>
      <c r="V896">
        <v>6.44</v>
      </c>
      <c r="W896">
        <v>4.59</v>
      </c>
      <c r="X896">
        <f>U896-(F896*V896)-W896</f>
        <v>79.13</v>
      </c>
    </row>
    <row r="897" spans="1:24" ht="12.75" customHeight="1" x14ac:dyDescent="0.2">
      <c r="A897">
        <v>19502</v>
      </c>
      <c r="B897">
        <v>90248</v>
      </c>
      <c r="C897" t="s">
        <v>20</v>
      </c>
      <c r="D897">
        <v>1620</v>
      </c>
      <c r="E897" t="s">
        <v>73</v>
      </c>
      <c r="F897">
        <v>4</v>
      </c>
      <c r="G897" t="s">
        <v>1619</v>
      </c>
      <c r="H897" t="s">
        <v>28</v>
      </c>
      <c r="I897" t="s">
        <v>48</v>
      </c>
      <c r="J897">
        <v>17602</v>
      </c>
      <c r="K897" s="25">
        <v>42101</v>
      </c>
      <c r="L897" t="s">
        <v>22</v>
      </c>
      <c r="M897" t="s">
        <v>109</v>
      </c>
      <c r="N897" t="s">
        <v>229</v>
      </c>
      <c r="O897" s="25">
        <v>42100</v>
      </c>
      <c r="P897" t="s">
        <v>1206</v>
      </c>
      <c r="Q897" t="s">
        <v>72</v>
      </c>
      <c r="R897" t="s">
        <v>54</v>
      </c>
      <c r="S897" t="s">
        <v>1620</v>
      </c>
      <c r="T897">
        <v>45.99</v>
      </c>
      <c r="U897">
        <f>T897*F897</f>
        <v>183.96</v>
      </c>
      <c r="V897">
        <v>27.594000000000001</v>
      </c>
      <c r="W897">
        <v>4.99</v>
      </c>
      <c r="X897">
        <f>U897-(F897*V897)-W897</f>
        <v>68.594000000000008</v>
      </c>
    </row>
    <row r="898" spans="1:24" ht="12.75" customHeight="1" x14ac:dyDescent="0.2">
      <c r="A898">
        <v>23750</v>
      </c>
      <c r="B898">
        <v>87611</v>
      </c>
      <c r="C898" t="s">
        <v>20</v>
      </c>
      <c r="D898">
        <v>1623</v>
      </c>
      <c r="E898" t="s">
        <v>104</v>
      </c>
      <c r="F898">
        <v>22</v>
      </c>
      <c r="G898" t="s">
        <v>1621</v>
      </c>
      <c r="H898" t="s">
        <v>28</v>
      </c>
      <c r="I898" t="s">
        <v>56</v>
      </c>
      <c r="J898">
        <v>46375</v>
      </c>
      <c r="K898" s="25">
        <v>42150</v>
      </c>
      <c r="L898" t="s">
        <v>44</v>
      </c>
      <c r="M898" t="s">
        <v>53</v>
      </c>
      <c r="N898" t="s">
        <v>698</v>
      </c>
      <c r="O898" s="25">
        <v>42148</v>
      </c>
      <c r="P898" t="s">
        <v>1623</v>
      </c>
      <c r="Q898" t="s">
        <v>24</v>
      </c>
      <c r="R898" t="s">
        <v>54</v>
      </c>
      <c r="S898" t="s">
        <v>1622</v>
      </c>
      <c r="T898">
        <v>15.01</v>
      </c>
      <c r="U898">
        <f>T898*F898</f>
        <v>330.21999999999997</v>
      </c>
      <c r="V898">
        <v>7.5049999999999999</v>
      </c>
      <c r="W898">
        <v>8.4</v>
      </c>
      <c r="X898">
        <f>U898-(F898*V898)-W898</f>
        <v>156.70999999999998</v>
      </c>
    </row>
    <row r="899" spans="1:24" ht="12.75" customHeight="1" x14ac:dyDescent="0.2">
      <c r="A899">
        <v>23751</v>
      </c>
      <c r="B899">
        <v>87611</v>
      </c>
      <c r="C899" t="s">
        <v>20</v>
      </c>
      <c r="D899">
        <v>1623</v>
      </c>
      <c r="E899" t="s">
        <v>175</v>
      </c>
      <c r="F899">
        <v>12</v>
      </c>
      <c r="G899" t="s">
        <v>1621</v>
      </c>
      <c r="H899" t="s">
        <v>28</v>
      </c>
      <c r="I899" t="s">
        <v>56</v>
      </c>
      <c r="J899">
        <v>46375</v>
      </c>
      <c r="K899" s="25">
        <v>42150</v>
      </c>
      <c r="L899" t="s">
        <v>44</v>
      </c>
      <c r="M899" t="s">
        <v>53</v>
      </c>
      <c r="N899" t="s">
        <v>698</v>
      </c>
      <c r="O899" s="25">
        <v>42148</v>
      </c>
      <c r="P899" t="s">
        <v>1623</v>
      </c>
      <c r="Q899" t="s">
        <v>72</v>
      </c>
      <c r="R899" t="s">
        <v>54</v>
      </c>
      <c r="S899" t="s">
        <v>825</v>
      </c>
      <c r="T899">
        <v>40.479999999999997</v>
      </c>
      <c r="U899">
        <f>T899*F899</f>
        <v>485.76</v>
      </c>
      <c r="V899">
        <v>24.287999999999997</v>
      </c>
      <c r="W899">
        <v>19.989999999999998</v>
      </c>
      <c r="X899">
        <f>U899-(F899*V899)-W899</f>
        <v>174.31400000000002</v>
      </c>
    </row>
    <row r="900" spans="1:24" ht="12.75" customHeight="1" x14ac:dyDescent="0.2">
      <c r="A900">
        <v>23752</v>
      </c>
      <c r="B900">
        <v>87611</v>
      </c>
      <c r="C900" t="s">
        <v>20</v>
      </c>
      <c r="D900">
        <v>1623</v>
      </c>
      <c r="E900" t="s">
        <v>136</v>
      </c>
      <c r="F900">
        <v>1</v>
      </c>
      <c r="G900" t="s">
        <v>1621</v>
      </c>
      <c r="H900" t="s">
        <v>28</v>
      </c>
      <c r="I900" t="s">
        <v>56</v>
      </c>
      <c r="J900">
        <v>46375</v>
      </c>
      <c r="K900" s="25">
        <v>42149</v>
      </c>
      <c r="L900" t="s">
        <v>44</v>
      </c>
      <c r="M900" t="s">
        <v>53</v>
      </c>
      <c r="N900" t="s">
        <v>698</v>
      </c>
      <c r="O900" s="25">
        <v>42148</v>
      </c>
      <c r="P900" t="s">
        <v>1623</v>
      </c>
      <c r="Q900" t="s">
        <v>24</v>
      </c>
      <c r="R900" t="s">
        <v>54</v>
      </c>
      <c r="S900" t="s">
        <v>1456</v>
      </c>
      <c r="T900">
        <v>12.28</v>
      </c>
      <c r="U900">
        <f>T900*F900</f>
        <v>12.28</v>
      </c>
      <c r="V900">
        <v>6.14</v>
      </c>
      <c r="W900">
        <v>6.13</v>
      </c>
      <c r="X900">
        <f>U900-(F900*V900)-W900</f>
        <v>9.9999999999997868E-3</v>
      </c>
    </row>
    <row r="901" spans="1:24" ht="12.75" customHeight="1" x14ac:dyDescent="0.2">
      <c r="A901">
        <v>21145</v>
      </c>
      <c r="B901">
        <v>90600</v>
      </c>
      <c r="C901" t="s">
        <v>51</v>
      </c>
      <c r="D901">
        <v>1625</v>
      </c>
      <c r="E901" t="s">
        <v>80</v>
      </c>
      <c r="F901">
        <v>12</v>
      </c>
      <c r="G901" t="s">
        <v>1624</v>
      </c>
      <c r="H901" t="s">
        <v>28</v>
      </c>
      <c r="I901" t="s">
        <v>48</v>
      </c>
      <c r="J901">
        <v>11542</v>
      </c>
      <c r="K901" s="25">
        <v>42092</v>
      </c>
      <c r="L901" t="s">
        <v>34</v>
      </c>
      <c r="M901" t="s">
        <v>35</v>
      </c>
      <c r="N901" t="s">
        <v>66</v>
      </c>
      <c r="O901" s="25">
        <v>42090</v>
      </c>
      <c r="P901" t="s">
        <v>1625</v>
      </c>
      <c r="Q901" t="s">
        <v>72</v>
      </c>
      <c r="R901" t="s">
        <v>38</v>
      </c>
      <c r="S901" t="s">
        <v>286</v>
      </c>
      <c r="T901">
        <v>213.45</v>
      </c>
      <c r="U901">
        <f>T901*F901</f>
        <v>2561.3999999999996</v>
      </c>
      <c r="V901">
        <v>128.07</v>
      </c>
      <c r="W901">
        <v>14.7</v>
      </c>
      <c r="X901">
        <f>U901-(F901*V901)-W901</f>
        <v>1009.8599999999997</v>
      </c>
    </row>
    <row r="902" spans="1:24" ht="12.75" customHeight="1" x14ac:dyDescent="0.2">
      <c r="A902">
        <v>21146</v>
      </c>
      <c r="B902">
        <v>90600</v>
      </c>
      <c r="C902" t="s">
        <v>51</v>
      </c>
      <c r="D902">
        <v>1625</v>
      </c>
      <c r="E902" t="s">
        <v>88</v>
      </c>
      <c r="F902">
        <v>8</v>
      </c>
      <c r="G902" t="s">
        <v>1624</v>
      </c>
      <c r="H902" t="s">
        <v>28</v>
      </c>
      <c r="I902" t="s">
        <v>48</v>
      </c>
      <c r="J902">
        <v>11542</v>
      </c>
      <c r="K902" s="25">
        <v>42092</v>
      </c>
      <c r="L902" t="s">
        <v>44</v>
      </c>
      <c r="M902" t="s">
        <v>35</v>
      </c>
      <c r="N902" t="s">
        <v>66</v>
      </c>
      <c r="O902" s="25">
        <v>42090</v>
      </c>
      <c r="P902" t="s">
        <v>1625</v>
      </c>
      <c r="Q902" t="s">
        <v>24</v>
      </c>
      <c r="R902" t="s">
        <v>54</v>
      </c>
      <c r="S902" t="s">
        <v>1626</v>
      </c>
      <c r="T902">
        <v>55.98</v>
      </c>
      <c r="U902">
        <f>T902*F902</f>
        <v>447.84</v>
      </c>
      <c r="V902">
        <v>27.99</v>
      </c>
      <c r="W902">
        <v>13.88</v>
      </c>
      <c r="X902">
        <f>U902-(F902*V902)-W902</f>
        <v>210.04</v>
      </c>
    </row>
    <row r="903" spans="1:24" ht="12.75" customHeight="1" x14ac:dyDescent="0.2">
      <c r="A903">
        <v>21147</v>
      </c>
      <c r="B903">
        <v>90600</v>
      </c>
      <c r="C903" t="s">
        <v>51</v>
      </c>
      <c r="D903">
        <v>1625</v>
      </c>
      <c r="E903" t="s">
        <v>136</v>
      </c>
      <c r="F903">
        <v>1</v>
      </c>
      <c r="G903" t="s">
        <v>1624</v>
      </c>
      <c r="H903" t="s">
        <v>28</v>
      </c>
      <c r="I903" t="s">
        <v>48</v>
      </c>
      <c r="J903">
        <v>11542</v>
      </c>
      <c r="K903" s="25">
        <v>42091</v>
      </c>
      <c r="L903" t="s">
        <v>44</v>
      </c>
      <c r="M903" t="s">
        <v>35</v>
      </c>
      <c r="N903" t="s">
        <v>66</v>
      </c>
      <c r="O903" s="25">
        <v>42090</v>
      </c>
      <c r="P903" t="s">
        <v>1625</v>
      </c>
      <c r="Q903" t="s">
        <v>24</v>
      </c>
      <c r="R903" t="s">
        <v>54</v>
      </c>
      <c r="S903" t="s">
        <v>1627</v>
      </c>
      <c r="T903">
        <v>16.059999999999999</v>
      </c>
      <c r="U903">
        <f>T903*F903</f>
        <v>16.059999999999999</v>
      </c>
      <c r="V903">
        <v>8.0299999999999994</v>
      </c>
      <c r="W903">
        <v>8.34</v>
      </c>
      <c r="X903">
        <f>U903-(F903*V903)-W903</f>
        <v>-0.3100000000000005</v>
      </c>
    </row>
    <row r="904" spans="1:24" ht="12.75" customHeight="1" x14ac:dyDescent="0.2">
      <c r="A904">
        <v>21270</v>
      </c>
      <c r="B904">
        <v>90601</v>
      </c>
      <c r="C904" t="s">
        <v>51</v>
      </c>
      <c r="D904">
        <v>1625</v>
      </c>
      <c r="E904" t="s">
        <v>147</v>
      </c>
      <c r="F904">
        <v>11</v>
      </c>
      <c r="G904" t="s">
        <v>1624</v>
      </c>
      <c r="H904" t="s">
        <v>28</v>
      </c>
      <c r="I904" t="s">
        <v>48</v>
      </c>
      <c r="J904">
        <v>11542</v>
      </c>
      <c r="K904" s="25">
        <v>42053</v>
      </c>
      <c r="L904" t="s">
        <v>44</v>
      </c>
      <c r="M904" t="s">
        <v>35</v>
      </c>
      <c r="N904" t="s">
        <v>66</v>
      </c>
      <c r="O904" s="25">
        <v>42051</v>
      </c>
      <c r="P904" t="s">
        <v>1625</v>
      </c>
      <c r="Q904" t="s">
        <v>36</v>
      </c>
      <c r="R904" t="s">
        <v>231</v>
      </c>
      <c r="S904" t="s">
        <v>1628</v>
      </c>
      <c r="T904">
        <v>209.37</v>
      </c>
      <c r="U904">
        <f>T904*F904</f>
        <v>2303.0700000000002</v>
      </c>
      <c r="V904">
        <v>104.685</v>
      </c>
      <c r="W904">
        <v>69</v>
      </c>
      <c r="X904">
        <f>U904-(F904*V904)-W904</f>
        <v>1082.5350000000001</v>
      </c>
    </row>
    <row r="905" spans="1:24" ht="12.75" customHeight="1" x14ac:dyDescent="0.2">
      <c r="A905">
        <v>23604</v>
      </c>
      <c r="B905">
        <v>90602</v>
      </c>
      <c r="C905" t="s">
        <v>20</v>
      </c>
      <c r="D905">
        <v>1627</v>
      </c>
      <c r="E905" t="s">
        <v>136</v>
      </c>
      <c r="F905">
        <v>17</v>
      </c>
      <c r="G905" t="s">
        <v>1629</v>
      </c>
      <c r="H905" t="s">
        <v>28</v>
      </c>
      <c r="I905" t="s">
        <v>131</v>
      </c>
      <c r="J905">
        <v>37743</v>
      </c>
      <c r="K905" s="25">
        <v>42154</v>
      </c>
      <c r="L905" t="s">
        <v>44</v>
      </c>
      <c r="M905" t="s">
        <v>23</v>
      </c>
      <c r="N905" t="s">
        <v>239</v>
      </c>
      <c r="O905" s="25">
        <v>42152</v>
      </c>
      <c r="P905" t="s">
        <v>1631</v>
      </c>
      <c r="Q905" t="s">
        <v>24</v>
      </c>
      <c r="R905" t="s">
        <v>54</v>
      </c>
      <c r="S905" t="s">
        <v>1630</v>
      </c>
      <c r="T905">
        <v>43.57</v>
      </c>
      <c r="U905">
        <f>T905*F905</f>
        <v>740.69</v>
      </c>
      <c r="V905">
        <v>21.785</v>
      </c>
      <c r="W905">
        <v>16.36</v>
      </c>
      <c r="X905">
        <f>U905-(F905*V905)-W905</f>
        <v>353.98500000000001</v>
      </c>
    </row>
    <row r="906" spans="1:24" ht="12.75" customHeight="1" x14ac:dyDescent="0.2">
      <c r="A906">
        <v>19769</v>
      </c>
      <c r="B906">
        <v>90530</v>
      </c>
      <c r="C906" t="s">
        <v>20</v>
      </c>
      <c r="D906">
        <v>1632</v>
      </c>
      <c r="E906" t="s">
        <v>45</v>
      </c>
      <c r="F906">
        <v>6</v>
      </c>
      <c r="G906" t="s">
        <v>1632</v>
      </c>
      <c r="H906" t="s">
        <v>28</v>
      </c>
      <c r="I906" t="s">
        <v>131</v>
      </c>
      <c r="J906">
        <v>39401</v>
      </c>
      <c r="K906" s="25">
        <v>42020</v>
      </c>
      <c r="L906" t="s">
        <v>22</v>
      </c>
      <c r="M906" t="s">
        <v>35</v>
      </c>
      <c r="N906" t="s">
        <v>666</v>
      </c>
      <c r="O906" s="25">
        <v>42019</v>
      </c>
      <c r="P906" t="s">
        <v>1633</v>
      </c>
      <c r="Q906" t="s">
        <v>36</v>
      </c>
      <c r="R906" t="s">
        <v>54</v>
      </c>
      <c r="S906" t="s">
        <v>152</v>
      </c>
      <c r="T906">
        <v>8.09</v>
      </c>
      <c r="U906">
        <f>T906*F906</f>
        <v>48.54</v>
      </c>
      <c r="V906">
        <v>4.0449999999999999</v>
      </c>
      <c r="W906">
        <v>7.96</v>
      </c>
      <c r="X906">
        <f>U906-(F906*V906)-W906</f>
        <v>16.309999999999999</v>
      </c>
    </row>
    <row r="907" spans="1:24" ht="12.75" customHeight="1" x14ac:dyDescent="0.2">
      <c r="A907">
        <v>20359</v>
      </c>
      <c r="B907">
        <v>90533</v>
      </c>
      <c r="C907" t="s">
        <v>20</v>
      </c>
      <c r="D907">
        <v>1632</v>
      </c>
      <c r="E907" t="s">
        <v>25</v>
      </c>
      <c r="F907">
        <v>9</v>
      </c>
      <c r="G907" t="s">
        <v>1632</v>
      </c>
      <c r="H907" t="s">
        <v>28</v>
      </c>
      <c r="I907" t="s">
        <v>131</v>
      </c>
      <c r="J907">
        <v>39401</v>
      </c>
      <c r="K907" s="25">
        <v>42111</v>
      </c>
      <c r="L907" t="s">
        <v>44</v>
      </c>
      <c r="M907" t="s">
        <v>35</v>
      </c>
      <c r="N907" t="s">
        <v>666</v>
      </c>
      <c r="O907" s="25">
        <v>42109</v>
      </c>
      <c r="P907" t="s">
        <v>1633</v>
      </c>
      <c r="Q907" t="s">
        <v>24</v>
      </c>
      <c r="R907" t="s">
        <v>54</v>
      </c>
      <c r="S907" t="s">
        <v>1634</v>
      </c>
      <c r="T907">
        <v>25.99</v>
      </c>
      <c r="U907">
        <f>T907*F907</f>
        <v>233.91</v>
      </c>
      <c r="V907">
        <v>12.994999999999999</v>
      </c>
      <c r="W907">
        <v>5.37</v>
      </c>
      <c r="X907">
        <f>U907-(F907*V907)-W907</f>
        <v>111.58499999999999</v>
      </c>
    </row>
    <row r="908" spans="1:24" ht="12.75" customHeight="1" x14ac:dyDescent="0.2">
      <c r="A908">
        <v>24786</v>
      </c>
      <c r="B908">
        <v>90531</v>
      </c>
      <c r="C908" t="s">
        <v>32</v>
      </c>
      <c r="D908">
        <v>1633</v>
      </c>
      <c r="E908" t="s">
        <v>175</v>
      </c>
      <c r="F908">
        <v>6</v>
      </c>
      <c r="G908" t="s">
        <v>1635</v>
      </c>
      <c r="H908" t="s">
        <v>28</v>
      </c>
      <c r="I908" t="s">
        <v>131</v>
      </c>
      <c r="J908">
        <v>38637</v>
      </c>
      <c r="K908" s="25">
        <v>42047</v>
      </c>
      <c r="L908" t="s">
        <v>44</v>
      </c>
      <c r="M908" t="s">
        <v>35</v>
      </c>
      <c r="N908" t="s">
        <v>666</v>
      </c>
      <c r="O908" s="25">
        <v>42045</v>
      </c>
      <c r="P908" t="s">
        <v>1636</v>
      </c>
      <c r="Q908" t="s">
        <v>72</v>
      </c>
      <c r="R908" t="s">
        <v>46</v>
      </c>
      <c r="S908" t="s">
        <v>1132</v>
      </c>
      <c r="T908">
        <v>5.98</v>
      </c>
      <c r="U908">
        <f>T908*F908</f>
        <v>35.880000000000003</v>
      </c>
      <c r="V908">
        <v>3.5880000000000001</v>
      </c>
      <c r="W908">
        <v>3.85</v>
      </c>
      <c r="X908">
        <f>U908-(F908*V908)-W908</f>
        <v>10.502000000000004</v>
      </c>
    </row>
    <row r="909" spans="1:24" ht="12.75" customHeight="1" x14ac:dyDescent="0.2">
      <c r="A909">
        <v>26340</v>
      </c>
      <c r="B909">
        <v>90532</v>
      </c>
      <c r="C909" t="s">
        <v>32</v>
      </c>
      <c r="D909">
        <v>1634</v>
      </c>
      <c r="E909" t="s">
        <v>80</v>
      </c>
      <c r="F909">
        <v>15</v>
      </c>
      <c r="G909" t="s">
        <v>1637</v>
      </c>
      <c r="H909" t="s">
        <v>28</v>
      </c>
      <c r="I909" t="s">
        <v>131</v>
      </c>
      <c r="J909">
        <v>39212</v>
      </c>
      <c r="K909" s="25">
        <v>42104</v>
      </c>
      <c r="L909" t="s">
        <v>34</v>
      </c>
      <c r="M909" t="s">
        <v>35</v>
      </c>
      <c r="N909" t="s">
        <v>666</v>
      </c>
      <c r="O909" s="25">
        <v>42103</v>
      </c>
      <c r="P909" t="s">
        <v>1639</v>
      </c>
      <c r="Q909" t="s">
        <v>72</v>
      </c>
      <c r="R909" t="s">
        <v>38</v>
      </c>
      <c r="S909" t="s">
        <v>1638</v>
      </c>
      <c r="T909">
        <v>100.97</v>
      </c>
      <c r="U909">
        <f>T909*F909</f>
        <v>1514.55</v>
      </c>
      <c r="V909">
        <v>60.581999999999994</v>
      </c>
      <c r="W909">
        <v>14</v>
      </c>
      <c r="X909">
        <f>U909-(F909*V909)-W909</f>
        <v>591.82000000000005</v>
      </c>
    </row>
    <row r="910" spans="1:24" ht="12.75" customHeight="1" x14ac:dyDescent="0.2">
      <c r="A910">
        <v>19144</v>
      </c>
      <c r="B910">
        <v>89704</v>
      </c>
      <c r="C910" t="s">
        <v>42</v>
      </c>
      <c r="D910">
        <v>1636</v>
      </c>
      <c r="E910" t="s">
        <v>80</v>
      </c>
      <c r="F910">
        <v>5</v>
      </c>
      <c r="G910" t="s">
        <v>1640</v>
      </c>
      <c r="H910" t="s">
        <v>28</v>
      </c>
      <c r="I910" t="s">
        <v>29</v>
      </c>
      <c r="J910">
        <v>93905</v>
      </c>
      <c r="K910" s="25">
        <v>42020</v>
      </c>
      <c r="L910" t="s">
        <v>34</v>
      </c>
      <c r="M910" t="s">
        <v>35</v>
      </c>
      <c r="N910" t="s">
        <v>40</v>
      </c>
      <c r="O910" s="25">
        <v>42018</v>
      </c>
      <c r="P910" t="s">
        <v>1641</v>
      </c>
      <c r="Q910" t="s">
        <v>72</v>
      </c>
      <c r="R910" t="s">
        <v>38</v>
      </c>
      <c r="S910" t="s">
        <v>1350</v>
      </c>
      <c r="T910">
        <v>115.99</v>
      </c>
      <c r="U910">
        <f>T910*F910</f>
        <v>579.94999999999993</v>
      </c>
      <c r="V910">
        <v>69.593999999999994</v>
      </c>
      <c r="W910">
        <v>56.14</v>
      </c>
      <c r="X910">
        <f>U910-(F910*V910)-W910</f>
        <v>175.83999999999997</v>
      </c>
    </row>
    <row r="911" spans="1:24" ht="12.75" customHeight="1" x14ac:dyDescent="0.2">
      <c r="A911">
        <v>19145</v>
      </c>
      <c r="B911">
        <v>89704</v>
      </c>
      <c r="C911" t="s">
        <v>42</v>
      </c>
      <c r="D911">
        <v>1636</v>
      </c>
      <c r="E911" t="s">
        <v>25</v>
      </c>
      <c r="F911">
        <v>7</v>
      </c>
      <c r="G911" t="s">
        <v>1640</v>
      </c>
      <c r="H911" t="s">
        <v>28</v>
      </c>
      <c r="I911" t="s">
        <v>29</v>
      </c>
      <c r="J911">
        <v>93905</v>
      </c>
      <c r="K911" s="25">
        <v>42021</v>
      </c>
      <c r="L911" t="s">
        <v>44</v>
      </c>
      <c r="M911" t="s">
        <v>35</v>
      </c>
      <c r="N911" t="s">
        <v>40</v>
      </c>
      <c r="O911" s="25">
        <v>42018</v>
      </c>
      <c r="P911" t="s">
        <v>1641</v>
      </c>
      <c r="Q911" t="s">
        <v>24</v>
      </c>
      <c r="R911" t="s">
        <v>26</v>
      </c>
      <c r="S911" t="s">
        <v>1642</v>
      </c>
      <c r="T911">
        <v>4.28</v>
      </c>
      <c r="U911">
        <f>T911*F911</f>
        <v>29.96</v>
      </c>
      <c r="V911">
        <v>2.14</v>
      </c>
      <c r="W911">
        <v>0.94</v>
      </c>
      <c r="X911">
        <f>U911-(F911*V911)-W911</f>
        <v>14.040000000000001</v>
      </c>
    </row>
    <row r="912" spans="1:24" ht="12.75" customHeight="1" x14ac:dyDescent="0.2">
      <c r="A912">
        <v>20869</v>
      </c>
      <c r="B912">
        <v>89706</v>
      </c>
      <c r="C912" t="s">
        <v>20</v>
      </c>
      <c r="D912">
        <v>1636</v>
      </c>
      <c r="E912" t="s">
        <v>45</v>
      </c>
      <c r="F912">
        <v>12</v>
      </c>
      <c r="G912" t="s">
        <v>1640</v>
      </c>
      <c r="H912" t="s">
        <v>28</v>
      </c>
      <c r="I912" t="s">
        <v>29</v>
      </c>
      <c r="J912">
        <v>93905</v>
      </c>
      <c r="K912" s="25">
        <v>42018</v>
      </c>
      <c r="L912" t="s">
        <v>22</v>
      </c>
      <c r="M912" t="s">
        <v>35</v>
      </c>
      <c r="N912" t="s">
        <v>40</v>
      </c>
      <c r="O912" s="25">
        <v>42016</v>
      </c>
      <c r="P912" t="s">
        <v>1641</v>
      </c>
      <c r="Q912" t="s">
        <v>36</v>
      </c>
      <c r="R912" t="s">
        <v>231</v>
      </c>
      <c r="S912" t="s">
        <v>1643</v>
      </c>
      <c r="T912">
        <v>136.97999999999999</v>
      </c>
      <c r="U912">
        <f>T912*F912</f>
        <v>1643.7599999999998</v>
      </c>
      <c r="V912">
        <v>68.489999999999995</v>
      </c>
      <c r="W912">
        <v>24.49</v>
      </c>
      <c r="X912">
        <f>U912-(F912*V912)-W912</f>
        <v>797.38999999999987</v>
      </c>
    </row>
    <row r="913" spans="1:24" ht="12.75" customHeight="1" x14ac:dyDescent="0.2">
      <c r="A913">
        <v>26109</v>
      </c>
      <c r="B913">
        <v>89705</v>
      </c>
      <c r="C913" t="s">
        <v>42</v>
      </c>
      <c r="D913">
        <v>1639</v>
      </c>
      <c r="E913" t="s">
        <v>88</v>
      </c>
      <c r="F913">
        <v>4</v>
      </c>
      <c r="G913" t="s">
        <v>1644</v>
      </c>
      <c r="H913" t="s">
        <v>28</v>
      </c>
      <c r="I913" t="s">
        <v>48</v>
      </c>
      <c r="J913">
        <v>6901</v>
      </c>
      <c r="K913" s="25">
        <v>42063</v>
      </c>
      <c r="L913" t="s">
        <v>44</v>
      </c>
      <c r="M913" t="s">
        <v>35</v>
      </c>
      <c r="N913" t="s">
        <v>223</v>
      </c>
      <c r="O913" s="25">
        <v>42061</v>
      </c>
      <c r="P913" t="s">
        <v>1646</v>
      </c>
      <c r="Q913" t="s">
        <v>24</v>
      </c>
      <c r="R913" t="s">
        <v>54</v>
      </c>
      <c r="S913" t="s">
        <v>1645</v>
      </c>
      <c r="T913">
        <v>55.48</v>
      </c>
      <c r="U913">
        <f>T913*F913</f>
        <v>221.92</v>
      </c>
      <c r="V913">
        <v>27.74</v>
      </c>
      <c r="W913">
        <v>6.79</v>
      </c>
      <c r="X913">
        <f>U913-(F913*V913)-W913</f>
        <v>104.16999999999999</v>
      </c>
    </row>
    <row r="914" spans="1:24" ht="12.75" customHeight="1" x14ac:dyDescent="0.2">
      <c r="A914">
        <v>18274</v>
      </c>
      <c r="B914">
        <v>87342</v>
      </c>
      <c r="C914" t="s">
        <v>101</v>
      </c>
      <c r="D914">
        <v>1644</v>
      </c>
      <c r="E914" t="s">
        <v>45</v>
      </c>
      <c r="F914">
        <v>1</v>
      </c>
      <c r="G914" t="s">
        <v>1647</v>
      </c>
      <c r="H914" t="s">
        <v>28</v>
      </c>
      <c r="I914" t="s">
        <v>56</v>
      </c>
      <c r="J914">
        <v>77546</v>
      </c>
      <c r="K914" s="25">
        <v>42171</v>
      </c>
      <c r="L914" t="s">
        <v>44</v>
      </c>
      <c r="M914" t="s">
        <v>53</v>
      </c>
      <c r="N914" t="s">
        <v>125</v>
      </c>
      <c r="O914" s="25">
        <v>42169</v>
      </c>
      <c r="P914" t="s">
        <v>1649</v>
      </c>
      <c r="Q914" t="s">
        <v>36</v>
      </c>
      <c r="R914" t="s">
        <v>81</v>
      </c>
      <c r="S914" t="s">
        <v>1648</v>
      </c>
      <c r="T914">
        <v>107.53</v>
      </c>
      <c r="U914">
        <f>T914*F914</f>
        <v>107.53</v>
      </c>
      <c r="V914">
        <v>53.765000000000001</v>
      </c>
      <c r="W914">
        <v>5.81</v>
      </c>
      <c r="X914">
        <f>U914-(F914*V914)-W914</f>
        <v>47.954999999999998</v>
      </c>
    </row>
    <row r="915" spans="1:24" ht="12.75" customHeight="1" x14ac:dyDescent="0.2">
      <c r="A915">
        <v>24265</v>
      </c>
      <c r="B915">
        <v>90932</v>
      </c>
      <c r="C915" t="s">
        <v>32</v>
      </c>
      <c r="D915">
        <v>1646</v>
      </c>
      <c r="E915" t="s">
        <v>61</v>
      </c>
      <c r="F915">
        <v>11</v>
      </c>
      <c r="G915" t="s">
        <v>1650</v>
      </c>
      <c r="H915" t="s">
        <v>28</v>
      </c>
      <c r="I915" t="s">
        <v>48</v>
      </c>
      <c r="J915">
        <v>11714</v>
      </c>
      <c r="K915" s="25">
        <v>42080</v>
      </c>
      <c r="L915" t="s">
        <v>44</v>
      </c>
      <c r="M915" t="s">
        <v>53</v>
      </c>
      <c r="N915" t="s">
        <v>66</v>
      </c>
      <c r="O915" s="25">
        <v>42078</v>
      </c>
      <c r="P915" t="s">
        <v>1651</v>
      </c>
      <c r="Q915" t="s">
        <v>24</v>
      </c>
      <c r="R915" t="s">
        <v>26</v>
      </c>
      <c r="S915" t="s">
        <v>291</v>
      </c>
      <c r="T915">
        <v>3.29</v>
      </c>
      <c r="U915">
        <f>T915*F915</f>
        <v>36.19</v>
      </c>
      <c r="V915">
        <v>1.645</v>
      </c>
      <c r="W915">
        <v>1.35</v>
      </c>
      <c r="X915">
        <f>U915-(F915*V915)-W915</f>
        <v>16.744999999999997</v>
      </c>
    </row>
    <row r="916" spans="1:24" ht="12.75" customHeight="1" x14ac:dyDescent="0.2">
      <c r="A916">
        <v>21947</v>
      </c>
      <c r="B916">
        <v>91043</v>
      </c>
      <c r="C916" t="s">
        <v>42</v>
      </c>
      <c r="D916">
        <v>1648</v>
      </c>
      <c r="E916" t="s">
        <v>252</v>
      </c>
      <c r="F916">
        <v>17</v>
      </c>
      <c r="G916" t="s">
        <v>1652</v>
      </c>
      <c r="H916" t="s">
        <v>28</v>
      </c>
      <c r="I916" t="s">
        <v>56</v>
      </c>
      <c r="J916">
        <v>60098</v>
      </c>
      <c r="K916" s="25">
        <v>42090</v>
      </c>
      <c r="L916" t="s">
        <v>44</v>
      </c>
      <c r="M916" t="s">
        <v>23</v>
      </c>
      <c r="N916" t="s">
        <v>173</v>
      </c>
      <c r="O916" s="25">
        <v>42088</v>
      </c>
      <c r="P916" t="s">
        <v>1653</v>
      </c>
      <c r="Q916" t="s">
        <v>24</v>
      </c>
      <c r="R916" t="s">
        <v>81</v>
      </c>
      <c r="S916" t="s">
        <v>1340</v>
      </c>
      <c r="T916">
        <v>46.89</v>
      </c>
      <c r="U916">
        <f>T916*F916</f>
        <v>797.13</v>
      </c>
      <c r="V916">
        <v>23.445</v>
      </c>
      <c r="W916">
        <v>5.0999999999999996</v>
      </c>
      <c r="X916">
        <f>U916-(F916*V916)-W916</f>
        <v>393.46499999999997</v>
      </c>
    </row>
    <row r="917" spans="1:24" ht="12.75" customHeight="1" x14ac:dyDescent="0.2">
      <c r="A917">
        <v>21948</v>
      </c>
      <c r="B917">
        <v>91043</v>
      </c>
      <c r="C917" t="s">
        <v>42</v>
      </c>
      <c r="D917">
        <v>1648</v>
      </c>
      <c r="E917" t="s">
        <v>169</v>
      </c>
      <c r="F917">
        <v>18</v>
      </c>
      <c r="G917" t="s">
        <v>1652</v>
      </c>
      <c r="H917" t="s">
        <v>28</v>
      </c>
      <c r="I917" t="s">
        <v>56</v>
      </c>
      <c r="J917">
        <v>60098</v>
      </c>
      <c r="K917" s="25">
        <v>42088</v>
      </c>
      <c r="L917" t="s">
        <v>44</v>
      </c>
      <c r="M917" t="s">
        <v>23</v>
      </c>
      <c r="N917" t="s">
        <v>173</v>
      </c>
      <c r="O917" s="25">
        <v>42088</v>
      </c>
      <c r="P917" t="s">
        <v>1653</v>
      </c>
      <c r="Q917" t="s">
        <v>24</v>
      </c>
      <c r="R917" t="s">
        <v>46</v>
      </c>
      <c r="S917" t="s">
        <v>170</v>
      </c>
      <c r="T917">
        <v>12.98</v>
      </c>
      <c r="U917">
        <f>T917*F917</f>
        <v>233.64000000000001</v>
      </c>
      <c r="V917">
        <v>6.49</v>
      </c>
      <c r="W917">
        <v>3.14</v>
      </c>
      <c r="X917">
        <f>U917-(F917*V917)-W917</f>
        <v>113.68</v>
      </c>
    </row>
    <row r="918" spans="1:24" ht="12.75" customHeight="1" x14ac:dyDescent="0.2">
      <c r="A918">
        <v>20603</v>
      </c>
      <c r="B918">
        <v>91041</v>
      </c>
      <c r="C918" t="s">
        <v>42</v>
      </c>
      <c r="D918">
        <v>1649</v>
      </c>
      <c r="E918" t="s">
        <v>252</v>
      </c>
      <c r="F918">
        <v>3</v>
      </c>
      <c r="G918" t="s">
        <v>1654</v>
      </c>
      <c r="H918" t="s">
        <v>28</v>
      </c>
      <c r="I918" t="s">
        <v>48</v>
      </c>
      <c r="J918">
        <v>11598</v>
      </c>
      <c r="K918" s="25">
        <v>42061</v>
      </c>
      <c r="L918" t="s">
        <v>22</v>
      </c>
      <c r="M918" t="s">
        <v>23</v>
      </c>
      <c r="N918" t="s">
        <v>66</v>
      </c>
      <c r="O918" s="25">
        <v>42059</v>
      </c>
      <c r="P918" t="s">
        <v>1603</v>
      </c>
      <c r="Q918" t="s">
        <v>24</v>
      </c>
      <c r="R918" t="s">
        <v>54</v>
      </c>
      <c r="S918" t="s">
        <v>1655</v>
      </c>
      <c r="T918">
        <v>48.58</v>
      </c>
      <c r="U918">
        <f>T918*F918</f>
        <v>145.74</v>
      </c>
      <c r="V918">
        <v>24.29</v>
      </c>
      <c r="W918">
        <v>3.99</v>
      </c>
      <c r="X918">
        <f>U918-(F918*V918)-W918</f>
        <v>68.88000000000001</v>
      </c>
    </row>
    <row r="919" spans="1:24" ht="12.75" customHeight="1" x14ac:dyDescent="0.2">
      <c r="A919">
        <v>24016</v>
      </c>
      <c r="B919">
        <v>91042</v>
      </c>
      <c r="C919" t="s">
        <v>20</v>
      </c>
      <c r="D919">
        <v>1650</v>
      </c>
      <c r="E919" t="s">
        <v>175</v>
      </c>
      <c r="F919">
        <v>15</v>
      </c>
      <c r="G919" t="s">
        <v>1656</v>
      </c>
      <c r="H919" t="s">
        <v>28</v>
      </c>
      <c r="I919" t="s">
        <v>131</v>
      </c>
      <c r="J919">
        <v>27203</v>
      </c>
      <c r="K919" s="25">
        <v>42133</v>
      </c>
      <c r="L919" t="s">
        <v>44</v>
      </c>
      <c r="M919" t="s">
        <v>23</v>
      </c>
      <c r="N919" t="s">
        <v>317</v>
      </c>
      <c r="O919" s="25">
        <v>42133</v>
      </c>
      <c r="P919" t="s">
        <v>1658</v>
      </c>
      <c r="Q919" t="s">
        <v>72</v>
      </c>
      <c r="R919" t="s">
        <v>46</v>
      </c>
      <c r="S919" t="s">
        <v>1657</v>
      </c>
      <c r="T919">
        <v>6.48</v>
      </c>
      <c r="U919">
        <f>T919*F919</f>
        <v>97.2</v>
      </c>
      <c r="V919">
        <v>3.8879999999999999</v>
      </c>
      <c r="W919">
        <v>2.74</v>
      </c>
      <c r="X919">
        <f>U919-(F919*V919)-W919</f>
        <v>36.14</v>
      </c>
    </row>
    <row r="920" spans="1:24" ht="12.75" customHeight="1" x14ac:dyDescent="0.2">
      <c r="A920">
        <v>24017</v>
      </c>
      <c r="B920">
        <v>91042</v>
      </c>
      <c r="C920" t="s">
        <v>20</v>
      </c>
      <c r="D920">
        <v>1650</v>
      </c>
      <c r="E920" t="s">
        <v>129</v>
      </c>
      <c r="F920">
        <v>7</v>
      </c>
      <c r="G920" t="s">
        <v>1656</v>
      </c>
      <c r="H920" t="s">
        <v>28</v>
      </c>
      <c r="I920" t="s">
        <v>131</v>
      </c>
      <c r="J920">
        <v>27203</v>
      </c>
      <c r="K920" s="25">
        <v>42134</v>
      </c>
      <c r="L920" t="s">
        <v>44</v>
      </c>
      <c r="M920" t="s">
        <v>23</v>
      </c>
      <c r="N920" t="s">
        <v>317</v>
      </c>
      <c r="O920" s="25">
        <v>42133</v>
      </c>
      <c r="P920" t="s">
        <v>1658</v>
      </c>
      <c r="Q920" t="s">
        <v>24</v>
      </c>
      <c r="R920" t="s">
        <v>54</v>
      </c>
      <c r="S920" t="s">
        <v>1659</v>
      </c>
      <c r="T920">
        <v>12.53</v>
      </c>
      <c r="U920">
        <f>T920*F920</f>
        <v>87.71</v>
      </c>
      <c r="V920">
        <v>6.2649999999999997</v>
      </c>
      <c r="W920">
        <v>0.5</v>
      </c>
      <c r="X920">
        <f>U920-(F920*V920)-W920</f>
        <v>43.354999999999997</v>
      </c>
    </row>
    <row r="921" spans="1:24" ht="12.75" customHeight="1" x14ac:dyDescent="0.2">
      <c r="A921">
        <v>24019</v>
      </c>
      <c r="B921">
        <v>91042</v>
      </c>
      <c r="C921" t="s">
        <v>20</v>
      </c>
      <c r="D921">
        <v>1650</v>
      </c>
      <c r="E921" t="s">
        <v>73</v>
      </c>
      <c r="F921">
        <v>8</v>
      </c>
      <c r="G921" t="s">
        <v>1656</v>
      </c>
      <c r="H921" t="s">
        <v>28</v>
      </c>
      <c r="I921" t="s">
        <v>131</v>
      </c>
      <c r="J921">
        <v>27203</v>
      </c>
      <c r="K921" s="25">
        <v>42135</v>
      </c>
      <c r="L921" t="s">
        <v>22</v>
      </c>
      <c r="M921" t="s">
        <v>23</v>
      </c>
      <c r="N921" t="s">
        <v>317</v>
      </c>
      <c r="O921" s="25">
        <v>42133</v>
      </c>
      <c r="P921" t="s">
        <v>1658</v>
      </c>
      <c r="Q921" t="s">
        <v>72</v>
      </c>
      <c r="R921" t="s">
        <v>54</v>
      </c>
      <c r="S921" t="s">
        <v>1660</v>
      </c>
      <c r="T921">
        <v>65.989999999999995</v>
      </c>
      <c r="U921">
        <f>T921*F921</f>
        <v>527.91999999999996</v>
      </c>
      <c r="V921">
        <v>39.593999999999994</v>
      </c>
      <c r="W921">
        <v>8.99</v>
      </c>
      <c r="X921">
        <f>U921-(F921*V921)-W921</f>
        <v>202.178</v>
      </c>
    </row>
    <row r="922" spans="1:24" ht="12.75" customHeight="1" x14ac:dyDescent="0.2">
      <c r="A922">
        <v>19251</v>
      </c>
      <c r="B922">
        <v>89885</v>
      </c>
      <c r="C922" t="s">
        <v>32</v>
      </c>
      <c r="D922">
        <v>1653</v>
      </c>
      <c r="E922" t="s">
        <v>136</v>
      </c>
      <c r="F922">
        <v>10</v>
      </c>
      <c r="G922" t="s">
        <v>1661</v>
      </c>
      <c r="H922" t="s">
        <v>28</v>
      </c>
      <c r="I922" t="s">
        <v>29</v>
      </c>
      <c r="J922">
        <v>91360</v>
      </c>
      <c r="K922" s="25">
        <v>42029</v>
      </c>
      <c r="L922" t="s">
        <v>22</v>
      </c>
      <c r="M922" t="s">
        <v>23</v>
      </c>
      <c r="N922" t="s">
        <v>40</v>
      </c>
      <c r="O922" s="25">
        <v>42028</v>
      </c>
      <c r="P922" t="s">
        <v>1662</v>
      </c>
      <c r="Q922" t="s">
        <v>24</v>
      </c>
      <c r="R922" t="s">
        <v>231</v>
      </c>
      <c r="S922" t="s">
        <v>855</v>
      </c>
      <c r="T922">
        <v>101.41</v>
      </c>
      <c r="U922">
        <f>T922*F922</f>
        <v>1014.0999999999999</v>
      </c>
      <c r="V922">
        <v>50.704999999999998</v>
      </c>
      <c r="W922">
        <v>35</v>
      </c>
      <c r="X922">
        <f>U922-(F922*V922)-W922</f>
        <v>472.04999999999995</v>
      </c>
    </row>
    <row r="923" spans="1:24" ht="12.75" customHeight="1" x14ac:dyDescent="0.2">
      <c r="A923">
        <v>19252</v>
      </c>
      <c r="B923">
        <v>89885</v>
      </c>
      <c r="C923" t="s">
        <v>32</v>
      </c>
      <c r="D923">
        <v>1653</v>
      </c>
      <c r="E923" t="s">
        <v>73</v>
      </c>
      <c r="F923">
        <v>2</v>
      </c>
      <c r="G923" t="s">
        <v>1661</v>
      </c>
      <c r="H923" t="s">
        <v>28</v>
      </c>
      <c r="I923" t="s">
        <v>29</v>
      </c>
      <c r="J923">
        <v>91360</v>
      </c>
      <c r="K923" s="25">
        <v>42029</v>
      </c>
      <c r="L923" t="s">
        <v>44</v>
      </c>
      <c r="M923" t="s">
        <v>23</v>
      </c>
      <c r="N923" t="s">
        <v>40</v>
      </c>
      <c r="O923" s="25">
        <v>42028</v>
      </c>
      <c r="P923" t="s">
        <v>1662</v>
      </c>
      <c r="Q923" t="s">
        <v>72</v>
      </c>
      <c r="R923" t="s">
        <v>54</v>
      </c>
      <c r="S923" t="s">
        <v>249</v>
      </c>
      <c r="T923">
        <v>95.99</v>
      </c>
      <c r="U923">
        <f>T923*F923</f>
        <v>191.98</v>
      </c>
      <c r="V923">
        <v>57.593999999999994</v>
      </c>
      <c r="W923">
        <v>4.9000000000000004</v>
      </c>
      <c r="X923">
        <f>U923-(F923*V923)-W923</f>
        <v>71.891999999999996</v>
      </c>
    </row>
    <row r="924" spans="1:24" ht="12.75" customHeight="1" x14ac:dyDescent="0.2">
      <c r="A924">
        <v>24187</v>
      </c>
      <c r="B924">
        <v>90678</v>
      </c>
      <c r="C924" t="s">
        <v>20</v>
      </c>
      <c r="D924">
        <v>1665</v>
      </c>
      <c r="E924" t="s">
        <v>88</v>
      </c>
      <c r="F924">
        <v>2</v>
      </c>
      <c r="G924" t="s">
        <v>1663</v>
      </c>
      <c r="H924" t="s">
        <v>28</v>
      </c>
      <c r="I924" t="s">
        <v>29</v>
      </c>
      <c r="J924">
        <v>92653</v>
      </c>
      <c r="K924" s="25">
        <v>42062</v>
      </c>
      <c r="L924" t="s">
        <v>44</v>
      </c>
      <c r="M924" t="s">
        <v>109</v>
      </c>
      <c r="N924" t="s">
        <v>40</v>
      </c>
      <c r="O924" s="25">
        <v>42061</v>
      </c>
      <c r="P924" t="s">
        <v>1665</v>
      </c>
      <c r="Q924" t="s">
        <v>24</v>
      </c>
      <c r="R924" t="s">
        <v>26</v>
      </c>
      <c r="S924" t="s">
        <v>1664</v>
      </c>
      <c r="T924">
        <v>3.6</v>
      </c>
      <c r="U924">
        <f>T924*F924</f>
        <v>7.2</v>
      </c>
      <c r="V924">
        <v>1.8</v>
      </c>
      <c r="W924">
        <v>2.2000000000000002</v>
      </c>
      <c r="X924">
        <f>U924-(F924*V924)-W924</f>
        <v>1.4</v>
      </c>
    </row>
    <row r="925" spans="1:24" ht="12.75" customHeight="1" x14ac:dyDescent="0.2">
      <c r="A925">
        <v>21491</v>
      </c>
      <c r="B925">
        <v>86722</v>
      </c>
      <c r="C925" t="s">
        <v>101</v>
      </c>
      <c r="D925">
        <v>1670</v>
      </c>
      <c r="E925" t="s">
        <v>175</v>
      </c>
      <c r="F925">
        <v>10</v>
      </c>
      <c r="G925" t="s">
        <v>1666</v>
      </c>
      <c r="H925" t="s">
        <v>28</v>
      </c>
      <c r="I925" t="s">
        <v>131</v>
      </c>
      <c r="J925">
        <v>24060</v>
      </c>
      <c r="K925" s="25">
        <v>42120</v>
      </c>
      <c r="L925" t="s">
        <v>44</v>
      </c>
      <c r="M925" t="s">
        <v>53</v>
      </c>
      <c r="N925" t="s">
        <v>132</v>
      </c>
      <c r="O925" s="25">
        <v>42118</v>
      </c>
      <c r="P925" t="s">
        <v>1582</v>
      </c>
      <c r="Q925" t="s">
        <v>72</v>
      </c>
      <c r="R925" t="s">
        <v>46</v>
      </c>
      <c r="S925" t="s">
        <v>1667</v>
      </c>
      <c r="T925">
        <v>35.409999999999997</v>
      </c>
      <c r="U925">
        <f>T925*F925</f>
        <v>354.09999999999997</v>
      </c>
      <c r="V925">
        <v>21.245999999999999</v>
      </c>
      <c r="W925">
        <v>1.99</v>
      </c>
      <c r="X925">
        <f>U925-(F925*V925)-W925</f>
        <v>139.64999999999998</v>
      </c>
    </row>
    <row r="926" spans="1:24" ht="12.75" customHeight="1" x14ac:dyDescent="0.2">
      <c r="A926">
        <v>21492</v>
      </c>
      <c r="B926">
        <v>86722</v>
      </c>
      <c r="C926" t="s">
        <v>101</v>
      </c>
      <c r="D926">
        <v>1670</v>
      </c>
      <c r="E926" t="s">
        <v>136</v>
      </c>
      <c r="F926">
        <v>11</v>
      </c>
      <c r="G926" t="s">
        <v>1666</v>
      </c>
      <c r="H926" t="s">
        <v>28</v>
      </c>
      <c r="I926" t="s">
        <v>131</v>
      </c>
      <c r="J926">
        <v>24060</v>
      </c>
      <c r="K926" s="25">
        <v>42127</v>
      </c>
      <c r="L926" t="s">
        <v>44</v>
      </c>
      <c r="M926" t="s">
        <v>53</v>
      </c>
      <c r="N926" t="s">
        <v>132</v>
      </c>
      <c r="O926" s="25">
        <v>42118</v>
      </c>
      <c r="P926" t="s">
        <v>1582</v>
      </c>
      <c r="Q926" t="s">
        <v>24</v>
      </c>
      <c r="R926" t="s">
        <v>54</v>
      </c>
      <c r="S926" t="s">
        <v>1668</v>
      </c>
      <c r="T926">
        <v>142.86000000000001</v>
      </c>
      <c r="U926">
        <f>T926*F926</f>
        <v>1571.46</v>
      </c>
      <c r="V926">
        <v>71.430000000000007</v>
      </c>
      <c r="W926">
        <v>19.989999999999998</v>
      </c>
      <c r="X926">
        <f>U926-(F926*V926)-W926</f>
        <v>765.74</v>
      </c>
    </row>
    <row r="927" spans="1:24" ht="12.75" customHeight="1" x14ac:dyDescent="0.2">
      <c r="A927">
        <v>23578</v>
      </c>
      <c r="B927">
        <v>86724</v>
      </c>
      <c r="C927" t="s">
        <v>101</v>
      </c>
      <c r="D927">
        <v>1671</v>
      </c>
      <c r="E927" t="s">
        <v>129</v>
      </c>
      <c r="F927">
        <v>13</v>
      </c>
      <c r="G927" t="s">
        <v>1669</v>
      </c>
      <c r="H927" t="s">
        <v>28</v>
      </c>
      <c r="I927" t="s">
        <v>131</v>
      </c>
      <c r="J927">
        <v>22015</v>
      </c>
      <c r="K927" s="25">
        <v>42048</v>
      </c>
      <c r="L927" t="s">
        <v>44</v>
      </c>
      <c r="M927" t="s">
        <v>53</v>
      </c>
      <c r="N927" t="s">
        <v>132</v>
      </c>
      <c r="O927" s="25">
        <v>42044</v>
      </c>
      <c r="P927" t="s">
        <v>1670</v>
      </c>
      <c r="Q927" t="s">
        <v>24</v>
      </c>
      <c r="R927" t="s">
        <v>54</v>
      </c>
      <c r="S927" t="s">
        <v>1415</v>
      </c>
      <c r="T927">
        <v>4.13</v>
      </c>
      <c r="U927">
        <f>T927*F927</f>
        <v>53.69</v>
      </c>
      <c r="V927">
        <v>2.0649999999999999</v>
      </c>
      <c r="W927">
        <v>0.99</v>
      </c>
      <c r="X927">
        <f>U927-(F927*V927)-W927</f>
        <v>25.855</v>
      </c>
    </row>
    <row r="928" spans="1:24" ht="12.75" customHeight="1" x14ac:dyDescent="0.2">
      <c r="A928">
        <v>22007</v>
      </c>
      <c r="B928">
        <v>86725</v>
      </c>
      <c r="C928" t="s">
        <v>42</v>
      </c>
      <c r="D928">
        <v>1671</v>
      </c>
      <c r="E928" t="s">
        <v>104</v>
      </c>
      <c r="F928">
        <v>21</v>
      </c>
      <c r="G928" t="s">
        <v>1669</v>
      </c>
      <c r="H928" t="s">
        <v>28</v>
      </c>
      <c r="I928" t="s">
        <v>131</v>
      </c>
      <c r="J928">
        <v>22015</v>
      </c>
      <c r="K928" s="25">
        <v>42137</v>
      </c>
      <c r="L928" t="s">
        <v>44</v>
      </c>
      <c r="M928" t="s">
        <v>53</v>
      </c>
      <c r="N928" t="s">
        <v>132</v>
      </c>
      <c r="O928" s="25">
        <v>42136</v>
      </c>
      <c r="P928" t="s">
        <v>1670</v>
      </c>
      <c r="Q928" t="s">
        <v>24</v>
      </c>
      <c r="R928" t="s">
        <v>54</v>
      </c>
      <c r="S928" t="s">
        <v>1671</v>
      </c>
      <c r="T928">
        <v>223.98</v>
      </c>
      <c r="U928">
        <f>T928*F928</f>
        <v>4703.58</v>
      </c>
      <c r="V928">
        <v>111.99</v>
      </c>
      <c r="W928">
        <v>15.01</v>
      </c>
      <c r="X928">
        <f>U928-(F928*V928)-W928</f>
        <v>2336.7799999999997</v>
      </c>
    </row>
    <row r="929" spans="1:24" ht="12.75" customHeight="1" x14ac:dyDescent="0.2">
      <c r="A929">
        <v>25066</v>
      </c>
      <c r="B929">
        <v>86723</v>
      </c>
      <c r="C929" t="s">
        <v>101</v>
      </c>
      <c r="D929">
        <v>1672</v>
      </c>
      <c r="E929" t="s">
        <v>37</v>
      </c>
      <c r="F929">
        <v>3</v>
      </c>
      <c r="G929" t="s">
        <v>1672</v>
      </c>
      <c r="H929" t="s">
        <v>28</v>
      </c>
      <c r="I929" t="s">
        <v>131</v>
      </c>
      <c r="J929">
        <v>22901</v>
      </c>
      <c r="K929" s="25">
        <v>42167</v>
      </c>
      <c r="L929" t="s">
        <v>34</v>
      </c>
      <c r="M929" t="s">
        <v>53</v>
      </c>
      <c r="N929" t="s">
        <v>132</v>
      </c>
      <c r="O929" s="25">
        <v>42162</v>
      </c>
      <c r="P929" t="s">
        <v>1673</v>
      </c>
      <c r="Q929" t="s">
        <v>36</v>
      </c>
      <c r="R929" t="s">
        <v>38</v>
      </c>
      <c r="S929" t="s">
        <v>1077</v>
      </c>
      <c r="T929">
        <v>284.98</v>
      </c>
      <c r="U929">
        <f>T929*F929</f>
        <v>854.94</v>
      </c>
      <c r="V929">
        <v>142.49</v>
      </c>
      <c r="W929">
        <v>69.55</v>
      </c>
      <c r="X929">
        <f>U929-(F929*V929)-W929</f>
        <v>357.92</v>
      </c>
    </row>
    <row r="930" spans="1:24" ht="12.75" customHeight="1" x14ac:dyDescent="0.2">
      <c r="A930">
        <v>25067</v>
      </c>
      <c r="B930">
        <v>86723</v>
      </c>
      <c r="C930" t="s">
        <v>101</v>
      </c>
      <c r="D930">
        <v>1672</v>
      </c>
      <c r="E930" t="s">
        <v>88</v>
      </c>
      <c r="F930">
        <v>17</v>
      </c>
      <c r="G930" t="s">
        <v>1672</v>
      </c>
      <c r="H930" t="s">
        <v>28</v>
      </c>
      <c r="I930" t="s">
        <v>131</v>
      </c>
      <c r="J930">
        <v>22901</v>
      </c>
      <c r="K930" s="25">
        <v>42164</v>
      </c>
      <c r="L930" t="s">
        <v>44</v>
      </c>
      <c r="M930" t="s">
        <v>53</v>
      </c>
      <c r="N930" t="s">
        <v>132</v>
      </c>
      <c r="O930" s="25">
        <v>42162</v>
      </c>
      <c r="P930" t="s">
        <v>1673</v>
      </c>
      <c r="Q930" t="s">
        <v>24</v>
      </c>
      <c r="R930" t="s">
        <v>54</v>
      </c>
      <c r="S930" t="s">
        <v>89</v>
      </c>
      <c r="T930">
        <v>55.48</v>
      </c>
      <c r="U930">
        <f>T930*F930</f>
        <v>943.16</v>
      </c>
      <c r="V930">
        <v>27.74</v>
      </c>
      <c r="W930">
        <v>14.3</v>
      </c>
      <c r="X930">
        <f>U930-(F930*V930)-W930</f>
        <v>457.28</v>
      </c>
    </row>
    <row r="931" spans="1:24" ht="12.75" customHeight="1" x14ac:dyDescent="0.2">
      <c r="A931">
        <v>18150</v>
      </c>
      <c r="B931">
        <v>86646</v>
      </c>
      <c r="C931" t="s">
        <v>51</v>
      </c>
      <c r="D931">
        <v>1679</v>
      </c>
      <c r="E931" t="s">
        <v>45</v>
      </c>
      <c r="F931">
        <v>21</v>
      </c>
      <c r="G931" t="s">
        <v>1674</v>
      </c>
      <c r="H931" t="s">
        <v>28</v>
      </c>
      <c r="I931" t="s">
        <v>48</v>
      </c>
      <c r="J931">
        <v>45324</v>
      </c>
      <c r="K931" s="25">
        <v>42084</v>
      </c>
      <c r="L931" t="s">
        <v>44</v>
      </c>
      <c r="M931" t="s">
        <v>109</v>
      </c>
      <c r="N931" t="s">
        <v>149</v>
      </c>
      <c r="O931" s="25">
        <v>42083</v>
      </c>
      <c r="P931" t="s">
        <v>1675</v>
      </c>
      <c r="Q931" t="s">
        <v>36</v>
      </c>
      <c r="R931" t="s">
        <v>26</v>
      </c>
      <c r="S931" t="s">
        <v>642</v>
      </c>
      <c r="T931">
        <v>13.73</v>
      </c>
      <c r="U931">
        <f>T931*F931</f>
        <v>288.33</v>
      </c>
      <c r="V931">
        <v>6.8650000000000002</v>
      </c>
      <c r="W931">
        <v>6.85</v>
      </c>
      <c r="X931">
        <f>U931-(F931*V931)-W931</f>
        <v>137.315</v>
      </c>
    </row>
    <row r="932" spans="1:24" ht="12.75" customHeight="1" x14ac:dyDescent="0.2">
      <c r="A932">
        <v>23524</v>
      </c>
      <c r="B932">
        <v>86645</v>
      </c>
      <c r="C932" t="s">
        <v>101</v>
      </c>
      <c r="D932">
        <v>1680</v>
      </c>
      <c r="E932" t="s">
        <v>64</v>
      </c>
      <c r="F932">
        <v>18</v>
      </c>
      <c r="G932" t="s">
        <v>1676</v>
      </c>
      <c r="H932" t="s">
        <v>28</v>
      </c>
      <c r="I932" t="s">
        <v>48</v>
      </c>
      <c r="J932">
        <v>45014</v>
      </c>
      <c r="K932" s="25">
        <v>42129</v>
      </c>
      <c r="L932" t="s">
        <v>44</v>
      </c>
      <c r="M932" t="s">
        <v>109</v>
      </c>
      <c r="N932" t="s">
        <v>149</v>
      </c>
      <c r="O932" s="25">
        <v>42127</v>
      </c>
      <c r="P932" t="s">
        <v>388</v>
      </c>
      <c r="Q932" t="s">
        <v>24</v>
      </c>
      <c r="R932" t="s">
        <v>54</v>
      </c>
      <c r="S932" t="s">
        <v>1677</v>
      </c>
      <c r="T932">
        <v>30.98</v>
      </c>
      <c r="U932">
        <f>T932*F932</f>
        <v>557.64</v>
      </c>
      <c r="V932">
        <v>15.49</v>
      </c>
      <c r="W932">
        <v>19.510000000000002</v>
      </c>
      <c r="X932">
        <f>U932-(F932*V932)-W932</f>
        <v>259.31</v>
      </c>
    </row>
    <row r="933" spans="1:24" ht="12.75" customHeight="1" x14ac:dyDescent="0.2">
      <c r="A933">
        <v>23525</v>
      </c>
      <c r="B933">
        <v>86645</v>
      </c>
      <c r="C933" t="s">
        <v>101</v>
      </c>
      <c r="D933">
        <v>1680</v>
      </c>
      <c r="E933" t="s">
        <v>45</v>
      </c>
      <c r="F933">
        <v>17</v>
      </c>
      <c r="G933" t="s">
        <v>1676</v>
      </c>
      <c r="H933" t="s">
        <v>28</v>
      </c>
      <c r="I933" t="s">
        <v>48</v>
      </c>
      <c r="J933">
        <v>45014</v>
      </c>
      <c r="K933" s="25">
        <v>42129</v>
      </c>
      <c r="L933" t="s">
        <v>44</v>
      </c>
      <c r="M933" t="s">
        <v>109</v>
      </c>
      <c r="N933" t="s">
        <v>149</v>
      </c>
      <c r="O933" s="25">
        <v>42127</v>
      </c>
      <c r="P933" t="s">
        <v>388</v>
      </c>
      <c r="Q933" t="s">
        <v>36</v>
      </c>
      <c r="R933" t="s">
        <v>231</v>
      </c>
      <c r="S933" t="s">
        <v>1678</v>
      </c>
      <c r="T933">
        <v>49.34</v>
      </c>
      <c r="U933">
        <f>T933*F933</f>
        <v>838.78000000000009</v>
      </c>
      <c r="V933">
        <v>24.67</v>
      </c>
      <c r="W933">
        <v>10.25</v>
      </c>
      <c r="X933">
        <f>U933-(F933*V933)-W933</f>
        <v>409.14000000000004</v>
      </c>
    </row>
    <row r="934" spans="1:24" ht="12.75" customHeight="1" x14ac:dyDescent="0.2">
      <c r="A934">
        <v>1976</v>
      </c>
      <c r="B934">
        <v>14115</v>
      </c>
      <c r="C934" t="s">
        <v>32</v>
      </c>
      <c r="D934">
        <v>1682</v>
      </c>
      <c r="E934" t="s">
        <v>45</v>
      </c>
      <c r="F934">
        <v>43</v>
      </c>
      <c r="G934" t="s">
        <v>1679</v>
      </c>
      <c r="H934" t="s">
        <v>28</v>
      </c>
      <c r="I934" t="s">
        <v>56</v>
      </c>
      <c r="J934">
        <v>60611</v>
      </c>
      <c r="K934" s="25">
        <v>42051</v>
      </c>
      <c r="L934" t="s">
        <v>44</v>
      </c>
      <c r="M934" t="s">
        <v>109</v>
      </c>
      <c r="N934" t="s">
        <v>173</v>
      </c>
      <c r="O934" s="25">
        <v>42049</v>
      </c>
      <c r="P934" t="s">
        <v>174</v>
      </c>
      <c r="Q934" t="s">
        <v>36</v>
      </c>
      <c r="R934" t="s">
        <v>54</v>
      </c>
      <c r="S934" t="s">
        <v>1680</v>
      </c>
      <c r="T934">
        <v>6.28</v>
      </c>
      <c r="U934">
        <f>T934*F934</f>
        <v>270.04000000000002</v>
      </c>
      <c r="V934">
        <v>3.14</v>
      </c>
      <c r="W934">
        <v>5.41</v>
      </c>
      <c r="X934">
        <f>U934-(F934*V934)-W934</f>
        <v>129.61000000000001</v>
      </c>
    </row>
    <row r="935" spans="1:24" ht="12.75" customHeight="1" x14ac:dyDescent="0.2">
      <c r="A935">
        <v>5358</v>
      </c>
      <c r="B935">
        <v>38080</v>
      </c>
      <c r="C935" t="s">
        <v>32</v>
      </c>
      <c r="D935">
        <v>1682</v>
      </c>
      <c r="E935" t="s">
        <v>88</v>
      </c>
      <c r="F935">
        <v>47</v>
      </c>
      <c r="G935" t="s">
        <v>1679</v>
      </c>
      <c r="H935" t="s">
        <v>28</v>
      </c>
      <c r="I935" t="s">
        <v>56</v>
      </c>
      <c r="J935">
        <v>60611</v>
      </c>
      <c r="K935" s="25">
        <v>42078</v>
      </c>
      <c r="L935" t="s">
        <v>44</v>
      </c>
      <c r="M935" t="s">
        <v>109</v>
      </c>
      <c r="N935" t="s">
        <v>173</v>
      </c>
      <c r="O935" s="25">
        <v>42077</v>
      </c>
      <c r="P935" t="s">
        <v>174</v>
      </c>
      <c r="Q935" t="s">
        <v>24</v>
      </c>
      <c r="R935" t="s">
        <v>54</v>
      </c>
      <c r="S935" t="s">
        <v>1681</v>
      </c>
      <c r="T935">
        <v>4.9800000000000004</v>
      </c>
      <c r="U935">
        <f>T935*F935</f>
        <v>234.06000000000003</v>
      </c>
      <c r="V935">
        <v>2.4900000000000002</v>
      </c>
      <c r="W935">
        <v>4.7</v>
      </c>
      <c r="X935">
        <f>U935-(F935*V935)-W935</f>
        <v>112.33000000000001</v>
      </c>
    </row>
    <row r="936" spans="1:24" ht="12.75" customHeight="1" x14ac:dyDescent="0.2">
      <c r="A936">
        <v>19976</v>
      </c>
      <c r="B936">
        <v>90612</v>
      </c>
      <c r="C936" t="s">
        <v>32</v>
      </c>
      <c r="D936">
        <v>1683</v>
      </c>
      <c r="E936" t="s">
        <v>45</v>
      </c>
      <c r="F936">
        <v>11</v>
      </c>
      <c r="G936" t="s">
        <v>1682</v>
      </c>
      <c r="H936" t="s">
        <v>28</v>
      </c>
      <c r="I936" t="s">
        <v>56</v>
      </c>
      <c r="J936">
        <v>77301</v>
      </c>
      <c r="K936" s="25">
        <v>42051</v>
      </c>
      <c r="L936" t="s">
        <v>44</v>
      </c>
      <c r="M936" t="s">
        <v>109</v>
      </c>
      <c r="N936" t="s">
        <v>125</v>
      </c>
      <c r="O936" s="25">
        <v>42049</v>
      </c>
      <c r="P936" t="s">
        <v>1683</v>
      </c>
      <c r="Q936" t="s">
        <v>36</v>
      </c>
      <c r="R936" t="s">
        <v>54</v>
      </c>
      <c r="S936" t="s">
        <v>1680</v>
      </c>
      <c r="T936">
        <v>6.28</v>
      </c>
      <c r="U936">
        <f>T936*F936</f>
        <v>69.08</v>
      </c>
      <c r="V936">
        <v>3.14</v>
      </c>
      <c r="W936">
        <v>5.41</v>
      </c>
      <c r="X936">
        <f>U936-(F936*V936)-W936</f>
        <v>29.13</v>
      </c>
    </row>
    <row r="937" spans="1:24" ht="12.75" customHeight="1" x14ac:dyDescent="0.2">
      <c r="A937">
        <v>23358</v>
      </c>
      <c r="B937">
        <v>90613</v>
      </c>
      <c r="C937" t="s">
        <v>32</v>
      </c>
      <c r="D937">
        <v>1683</v>
      </c>
      <c r="E937" t="s">
        <v>88</v>
      </c>
      <c r="F937">
        <v>12</v>
      </c>
      <c r="G937" t="s">
        <v>1682</v>
      </c>
      <c r="H937" t="s">
        <v>28</v>
      </c>
      <c r="I937" t="s">
        <v>56</v>
      </c>
      <c r="J937">
        <v>77301</v>
      </c>
      <c r="K937" s="25">
        <v>42078</v>
      </c>
      <c r="L937" t="s">
        <v>44</v>
      </c>
      <c r="M937" t="s">
        <v>109</v>
      </c>
      <c r="N937" t="s">
        <v>125</v>
      </c>
      <c r="O937" s="25">
        <v>42077</v>
      </c>
      <c r="P937" t="s">
        <v>1683</v>
      </c>
      <c r="Q937" t="s">
        <v>24</v>
      </c>
      <c r="R937" t="s">
        <v>54</v>
      </c>
      <c r="S937" t="s">
        <v>1681</v>
      </c>
      <c r="T937">
        <v>4.9800000000000004</v>
      </c>
      <c r="U937">
        <f>T937*F937</f>
        <v>59.760000000000005</v>
      </c>
      <c r="V937">
        <v>2.4900000000000002</v>
      </c>
      <c r="W937">
        <v>4.7</v>
      </c>
      <c r="X937">
        <f>U937-(F937*V937)-W937</f>
        <v>25.180000000000003</v>
      </c>
    </row>
    <row r="938" spans="1:24" ht="12.75" customHeight="1" x14ac:dyDescent="0.2">
      <c r="A938">
        <v>19751</v>
      </c>
      <c r="B938">
        <v>86973</v>
      </c>
      <c r="C938" t="s">
        <v>101</v>
      </c>
      <c r="D938">
        <v>1686</v>
      </c>
      <c r="E938" t="s">
        <v>45</v>
      </c>
      <c r="F938">
        <v>9</v>
      </c>
      <c r="G938" t="s">
        <v>1684</v>
      </c>
      <c r="H938" t="s">
        <v>28</v>
      </c>
      <c r="I938" t="s">
        <v>56</v>
      </c>
      <c r="J938">
        <v>60123</v>
      </c>
      <c r="K938" s="25">
        <v>42073</v>
      </c>
      <c r="L938" t="s">
        <v>44</v>
      </c>
      <c r="M938" t="s">
        <v>23</v>
      </c>
      <c r="N938" t="s">
        <v>173</v>
      </c>
      <c r="O938" s="25">
        <v>42066</v>
      </c>
      <c r="P938" t="s">
        <v>1685</v>
      </c>
      <c r="Q938" t="s">
        <v>36</v>
      </c>
      <c r="R938" t="s">
        <v>54</v>
      </c>
      <c r="S938" t="s">
        <v>739</v>
      </c>
      <c r="T938">
        <v>2.08</v>
      </c>
      <c r="U938">
        <f>T938*F938</f>
        <v>18.72</v>
      </c>
      <c r="V938">
        <v>1.04</v>
      </c>
      <c r="W938">
        <v>5.33</v>
      </c>
      <c r="X938">
        <f>U938-(F938*V938)-W938</f>
        <v>4.0299999999999994</v>
      </c>
    </row>
    <row r="939" spans="1:24" ht="12.75" customHeight="1" x14ac:dyDescent="0.2">
      <c r="A939">
        <v>25690</v>
      </c>
      <c r="B939">
        <v>91077</v>
      </c>
      <c r="C939" t="s">
        <v>20</v>
      </c>
      <c r="D939">
        <v>1689</v>
      </c>
      <c r="E939" t="s">
        <v>136</v>
      </c>
      <c r="F939">
        <v>10</v>
      </c>
      <c r="G939" t="s">
        <v>1686</v>
      </c>
      <c r="H939" t="s">
        <v>28</v>
      </c>
      <c r="I939" t="s">
        <v>56</v>
      </c>
      <c r="J939">
        <v>46322</v>
      </c>
      <c r="K939" s="25">
        <v>42088</v>
      </c>
      <c r="L939" t="s">
        <v>44</v>
      </c>
      <c r="M939" t="s">
        <v>23</v>
      </c>
      <c r="N939" t="s">
        <v>698</v>
      </c>
      <c r="O939" s="25">
        <v>42087</v>
      </c>
      <c r="P939" t="s">
        <v>1618</v>
      </c>
      <c r="Q939" t="s">
        <v>24</v>
      </c>
      <c r="R939" t="s">
        <v>231</v>
      </c>
      <c r="S939" t="s">
        <v>1687</v>
      </c>
      <c r="T939">
        <v>48.91</v>
      </c>
      <c r="U939">
        <f>T939*F939</f>
        <v>489.09999999999997</v>
      </c>
      <c r="V939">
        <v>24.454999999999998</v>
      </c>
      <c r="W939">
        <v>35</v>
      </c>
      <c r="X939">
        <f>U939-(F939*V939)-W939</f>
        <v>209.54999999999998</v>
      </c>
    </row>
    <row r="940" spans="1:24" ht="12.75" customHeight="1" x14ac:dyDescent="0.2">
      <c r="A940">
        <v>22798</v>
      </c>
      <c r="B940">
        <v>91076</v>
      </c>
      <c r="C940" t="s">
        <v>101</v>
      </c>
      <c r="D940">
        <v>1690</v>
      </c>
      <c r="E940" t="s">
        <v>73</v>
      </c>
      <c r="F940">
        <v>9</v>
      </c>
      <c r="G940" t="s">
        <v>1688</v>
      </c>
      <c r="H940" t="s">
        <v>28</v>
      </c>
      <c r="I940" t="s">
        <v>48</v>
      </c>
      <c r="J940">
        <v>17112</v>
      </c>
      <c r="K940" s="25">
        <v>42032</v>
      </c>
      <c r="L940" t="s">
        <v>44</v>
      </c>
      <c r="M940" t="s">
        <v>23</v>
      </c>
      <c r="N940" t="s">
        <v>229</v>
      </c>
      <c r="O940" s="25">
        <v>42028</v>
      </c>
      <c r="P940" t="s">
        <v>1690</v>
      </c>
      <c r="Q940" t="s">
        <v>72</v>
      </c>
      <c r="R940" t="s">
        <v>54</v>
      </c>
      <c r="S940" t="s">
        <v>1689</v>
      </c>
      <c r="T940">
        <v>115.99</v>
      </c>
      <c r="U940">
        <f>T940*F940</f>
        <v>1043.9099999999999</v>
      </c>
      <c r="V940">
        <v>69.593999999999994</v>
      </c>
      <c r="W940">
        <v>5.26</v>
      </c>
      <c r="X940">
        <f>U940-(F940*V940)-W940</f>
        <v>412.30399999999986</v>
      </c>
    </row>
    <row r="941" spans="1:24" ht="12.75" customHeight="1" x14ac:dyDescent="0.2">
      <c r="A941">
        <v>23626</v>
      </c>
      <c r="B941">
        <v>91078</v>
      </c>
      <c r="C941" t="s">
        <v>32</v>
      </c>
      <c r="D941">
        <v>1690</v>
      </c>
      <c r="E941" t="s">
        <v>136</v>
      </c>
      <c r="F941">
        <v>22</v>
      </c>
      <c r="G941" t="s">
        <v>1688</v>
      </c>
      <c r="H941" t="s">
        <v>28</v>
      </c>
      <c r="I941" t="s">
        <v>48</v>
      </c>
      <c r="J941">
        <v>17112</v>
      </c>
      <c r="K941" s="25">
        <v>42157</v>
      </c>
      <c r="L941" t="s">
        <v>44</v>
      </c>
      <c r="M941" t="s">
        <v>23</v>
      </c>
      <c r="N941" t="s">
        <v>229</v>
      </c>
      <c r="O941" s="25">
        <v>42156</v>
      </c>
      <c r="P941" t="s">
        <v>1690</v>
      </c>
      <c r="Q941" t="s">
        <v>24</v>
      </c>
      <c r="R941" t="s">
        <v>54</v>
      </c>
      <c r="S941" t="s">
        <v>844</v>
      </c>
      <c r="T941">
        <v>95.43</v>
      </c>
      <c r="U941">
        <f>T941*F941</f>
        <v>2099.46</v>
      </c>
      <c r="V941">
        <v>47.715000000000003</v>
      </c>
      <c r="W941">
        <v>19.989999999999998</v>
      </c>
      <c r="X941">
        <f>U941-(F941*V941)-W941</f>
        <v>1029.74</v>
      </c>
    </row>
    <row r="942" spans="1:24" ht="12.75" customHeight="1" x14ac:dyDescent="0.2">
      <c r="A942">
        <v>19481</v>
      </c>
      <c r="B942">
        <v>90189</v>
      </c>
      <c r="C942" t="s">
        <v>32</v>
      </c>
      <c r="D942">
        <v>1692</v>
      </c>
      <c r="E942" t="s">
        <v>169</v>
      </c>
      <c r="F942">
        <v>5</v>
      </c>
      <c r="G942" t="s">
        <v>1691</v>
      </c>
      <c r="H942" t="s">
        <v>28</v>
      </c>
      <c r="I942" t="s">
        <v>56</v>
      </c>
      <c r="J942">
        <v>67114</v>
      </c>
      <c r="K942" s="25">
        <v>42028</v>
      </c>
      <c r="L942" t="s">
        <v>44</v>
      </c>
      <c r="M942" t="s">
        <v>109</v>
      </c>
      <c r="N942" t="s">
        <v>178</v>
      </c>
      <c r="O942" s="25">
        <v>42027</v>
      </c>
      <c r="P942" t="s">
        <v>326</v>
      </c>
      <c r="Q942" t="s">
        <v>24</v>
      </c>
      <c r="R942" t="s">
        <v>46</v>
      </c>
      <c r="S942" t="s">
        <v>1692</v>
      </c>
      <c r="T942">
        <v>6.84</v>
      </c>
      <c r="U942">
        <f>T942*F942</f>
        <v>34.200000000000003</v>
      </c>
      <c r="V942">
        <v>3.42</v>
      </c>
      <c r="W942">
        <v>8.3699999999999992</v>
      </c>
      <c r="X942">
        <f>U942-(F942*V942)-W942</f>
        <v>8.7300000000000022</v>
      </c>
    </row>
    <row r="943" spans="1:24" ht="12.75" customHeight="1" x14ac:dyDescent="0.2">
      <c r="A943">
        <v>19482</v>
      </c>
      <c r="B943">
        <v>90189</v>
      </c>
      <c r="C943" t="s">
        <v>32</v>
      </c>
      <c r="D943">
        <v>1693</v>
      </c>
      <c r="E943" t="s">
        <v>88</v>
      </c>
      <c r="F943">
        <v>11</v>
      </c>
      <c r="G943" t="s">
        <v>1693</v>
      </c>
      <c r="H943" t="s">
        <v>28</v>
      </c>
      <c r="I943" t="s">
        <v>131</v>
      </c>
      <c r="J943">
        <v>20190</v>
      </c>
      <c r="K943" s="25">
        <v>42029</v>
      </c>
      <c r="L943" t="s">
        <v>44</v>
      </c>
      <c r="M943" t="s">
        <v>109</v>
      </c>
      <c r="N943" t="s">
        <v>132</v>
      </c>
      <c r="O943" s="25">
        <v>42027</v>
      </c>
      <c r="P943" t="s">
        <v>1694</v>
      </c>
      <c r="Q943" t="s">
        <v>24</v>
      </c>
      <c r="R943" t="s">
        <v>54</v>
      </c>
      <c r="S943" t="s">
        <v>1338</v>
      </c>
      <c r="T943">
        <v>30.98</v>
      </c>
      <c r="U943">
        <f>T943*F943</f>
        <v>340.78000000000003</v>
      </c>
      <c r="V943">
        <v>15.49</v>
      </c>
      <c r="W943">
        <v>5.76</v>
      </c>
      <c r="X943">
        <f>U943-(F943*V943)-W943</f>
        <v>164.63000000000002</v>
      </c>
    </row>
    <row r="944" spans="1:24" ht="12.75" customHeight="1" x14ac:dyDescent="0.2">
      <c r="A944">
        <v>21262</v>
      </c>
      <c r="B944">
        <v>90190</v>
      </c>
      <c r="C944" t="s">
        <v>101</v>
      </c>
      <c r="D944">
        <v>1693</v>
      </c>
      <c r="E944" t="s">
        <v>64</v>
      </c>
      <c r="F944">
        <v>11</v>
      </c>
      <c r="G944" t="s">
        <v>1693</v>
      </c>
      <c r="H944" t="s">
        <v>28</v>
      </c>
      <c r="I944" t="s">
        <v>131</v>
      </c>
      <c r="J944">
        <v>20190</v>
      </c>
      <c r="K944" s="25">
        <v>42135</v>
      </c>
      <c r="L944" t="s">
        <v>22</v>
      </c>
      <c r="M944" t="s">
        <v>109</v>
      </c>
      <c r="N944" t="s">
        <v>132</v>
      </c>
      <c r="O944" s="25">
        <v>42135</v>
      </c>
      <c r="P944" t="s">
        <v>1694</v>
      </c>
      <c r="Q944" t="s">
        <v>24</v>
      </c>
      <c r="R944" t="s">
        <v>54</v>
      </c>
      <c r="S944" t="s">
        <v>1695</v>
      </c>
      <c r="T944">
        <v>15.67</v>
      </c>
      <c r="U944">
        <f>T944*F944</f>
        <v>172.37</v>
      </c>
      <c r="V944">
        <v>7.835</v>
      </c>
      <c r="W944">
        <v>1.39</v>
      </c>
      <c r="X944">
        <f>U944-(F944*V944)-W944</f>
        <v>84.795000000000002</v>
      </c>
    </row>
    <row r="945" spans="1:24" ht="12.75" customHeight="1" x14ac:dyDescent="0.2">
      <c r="A945">
        <v>24941</v>
      </c>
      <c r="B945">
        <v>86338</v>
      </c>
      <c r="C945" t="s">
        <v>51</v>
      </c>
      <c r="D945">
        <v>1697</v>
      </c>
      <c r="E945" t="s">
        <v>136</v>
      </c>
      <c r="F945">
        <v>9</v>
      </c>
      <c r="G945" t="s">
        <v>1696</v>
      </c>
      <c r="H945" t="s">
        <v>28</v>
      </c>
      <c r="I945" t="s">
        <v>131</v>
      </c>
      <c r="J945">
        <v>71901</v>
      </c>
      <c r="K945" s="25">
        <v>42021</v>
      </c>
      <c r="L945" t="s">
        <v>44</v>
      </c>
      <c r="M945" t="s">
        <v>35</v>
      </c>
      <c r="N945" t="s">
        <v>953</v>
      </c>
      <c r="O945" s="25">
        <v>42020</v>
      </c>
      <c r="P945" t="s">
        <v>1698</v>
      </c>
      <c r="Q945" t="s">
        <v>24</v>
      </c>
      <c r="R945" t="s">
        <v>54</v>
      </c>
      <c r="S945" t="s">
        <v>1697</v>
      </c>
      <c r="T945">
        <v>13.43</v>
      </c>
      <c r="U945">
        <f>T945*F945</f>
        <v>120.87</v>
      </c>
      <c r="V945">
        <v>6.7149999999999999</v>
      </c>
      <c r="W945">
        <v>5.5</v>
      </c>
      <c r="X945">
        <f>U945-(F945*V945)-W945</f>
        <v>54.935000000000002</v>
      </c>
    </row>
    <row r="946" spans="1:24" ht="12.75" customHeight="1" x14ac:dyDescent="0.2">
      <c r="A946">
        <v>18275</v>
      </c>
      <c r="B946">
        <v>87345</v>
      </c>
      <c r="C946" t="s">
        <v>101</v>
      </c>
      <c r="D946">
        <v>1699</v>
      </c>
      <c r="E946" t="s">
        <v>104</v>
      </c>
      <c r="F946">
        <v>12</v>
      </c>
      <c r="G946" t="s">
        <v>1699</v>
      </c>
      <c r="H946" t="s">
        <v>28</v>
      </c>
      <c r="I946" t="s">
        <v>48</v>
      </c>
      <c r="J946">
        <v>19057</v>
      </c>
      <c r="K946" s="25">
        <v>42092</v>
      </c>
      <c r="L946" t="s">
        <v>44</v>
      </c>
      <c r="M946" t="s">
        <v>53</v>
      </c>
      <c r="N946" t="s">
        <v>229</v>
      </c>
      <c r="O946" s="25">
        <v>42088</v>
      </c>
      <c r="P946" t="s">
        <v>1701</v>
      </c>
      <c r="Q946" t="s">
        <v>24</v>
      </c>
      <c r="R946" t="s">
        <v>54</v>
      </c>
      <c r="S946" t="s">
        <v>1700</v>
      </c>
      <c r="T946">
        <v>3.98</v>
      </c>
      <c r="U946">
        <f>T946*F946</f>
        <v>47.76</v>
      </c>
      <c r="V946">
        <v>1.99</v>
      </c>
      <c r="W946">
        <v>5.26</v>
      </c>
      <c r="X946">
        <f>U946-(F946*V946)-W946</f>
        <v>18.619999999999997</v>
      </c>
    </row>
    <row r="947" spans="1:24" ht="12.75" customHeight="1" x14ac:dyDescent="0.2">
      <c r="A947">
        <v>18276</v>
      </c>
      <c r="B947">
        <v>87345</v>
      </c>
      <c r="C947" t="s">
        <v>101</v>
      </c>
      <c r="D947">
        <v>1699</v>
      </c>
      <c r="E947" t="s">
        <v>88</v>
      </c>
      <c r="F947">
        <v>2</v>
      </c>
      <c r="G947" t="s">
        <v>1699</v>
      </c>
      <c r="H947" t="s">
        <v>28</v>
      </c>
      <c r="I947" t="s">
        <v>48</v>
      </c>
      <c r="J947">
        <v>19057</v>
      </c>
      <c r="K947" s="25">
        <v>42088</v>
      </c>
      <c r="L947" t="s">
        <v>44</v>
      </c>
      <c r="M947" t="s">
        <v>53</v>
      </c>
      <c r="N947" t="s">
        <v>229</v>
      </c>
      <c r="O947" s="25">
        <v>42088</v>
      </c>
      <c r="P947" t="s">
        <v>1701</v>
      </c>
      <c r="Q947" t="s">
        <v>24</v>
      </c>
      <c r="R947" t="s">
        <v>54</v>
      </c>
      <c r="S947" t="s">
        <v>1702</v>
      </c>
      <c r="T947">
        <v>6.48</v>
      </c>
      <c r="U947">
        <f>T947*F947</f>
        <v>12.96</v>
      </c>
      <c r="V947">
        <v>3.24</v>
      </c>
      <c r="W947">
        <v>5.4</v>
      </c>
      <c r="X947">
        <f>U947-(F947*V947)-W947</f>
        <v>1.08</v>
      </c>
    </row>
    <row r="948" spans="1:24" ht="12.75" customHeight="1" x14ac:dyDescent="0.2">
      <c r="A948">
        <v>24158</v>
      </c>
      <c r="B948">
        <v>90473</v>
      </c>
      <c r="C948" t="s">
        <v>51</v>
      </c>
      <c r="D948">
        <v>1702</v>
      </c>
      <c r="E948" t="s">
        <v>252</v>
      </c>
      <c r="F948">
        <v>3</v>
      </c>
      <c r="G948" t="s">
        <v>1703</v>
      </c>
      <c r="H948" t="s">
        <v>28</v>
      </c>
      <c r="I948" t="s">
        <v>131</v>
      </c>
      <c r="J948">
        <v>39301</v>
      </c>
      <c r="K948" s="25">
        <v>42024</v>
      </c>
      <c r="L948" t="s">
        <v>44</v>
      </c>
      <c r="M948" t="s">
        <v>35</v>
      </c>
      <c r="N948" t="s">
        <v>666</v>
      </c>
      <c r="O948" s="25">
        <v>42021</v>
      </c>
      <c r="P948" t="s">
        <v>1704</v>
      </c>
      <c r="Q948" t="s">
        <v>24</v>
      </c>
      <c r="R948" t="s">
        <v>54</v>
      </c>
      <c r="S948" t="s">
        <v>828</v>
      </c>
      <c r="T948">
        <v>14.81</v>
      </c>
      <c r="U948">
        <f>T948*F948</f>
        <v>44.43</v>
      </c>
      <c r="V948">
        <v>7.4050000000000002</v>
      </c>
      <c r="W948">
        <v>13.32</v>
      </c>
      <c r="X948">
        <f>U948-(F948*V948)-W948</f>
        <v>8.8949999999999996</v>
      </c>
    </row>
    <row r="949" spans="1:24" ht="12.75" customHeight="1" x14ac:dyDescent="0.2">
      <c r="A949">
        <v>24159</v>
      </c>
      <c r="B949">
        <v>90473</v>
      </c>
      <c r="C949" t="s">
        <v>51</v>
      </c>
      <c r="D949">
        <v>1702</v>
      </c>
      <c r="E949" t="s">
        <v>88</v>
      </c>
      <c r="F949">
        <v>3</v>
      </c>
      <c r="G949" t="s">
        <v>1703</v>
      </c>
      <c r="H949" t="s">
        <v>28</v>
      </c>
      <c r="I949" t="s">
        <v>131</v>
      </c>
      <c r="J949">
        <v>39301</v>
      </c>
      <c r="K949" s="25">
        <v>42023</v>
      </c>
      <c r="L949" t="s">
        <v>22</v>
      </c>
      <c r="M949" t="s">
        <v>35</v>
      </c>
      <c r="N949" t="s">
        <v>666</v>
      </c>
      <c r="O949" s="25">
        <v>42021</v>
      </c>
      <c r="P949" t="s">
        <v>1704</v>
      </c>
      <c r="Q949" t="s">
        <v>24</v>
      </c>
      <c r="R949" t="s">
        <v>26</v>
      </c>
      <c r="S949" t="s">
        <v>1229</v>
      </c>
      <c r="T949">
        <v>4.2</v>
      </c>
      <c r="U949">
        <f>T949*F949</f>
        <v>12.600000000000001</v>
      </c>
      <c r="V949">
        <v>2.1</v>
      </c>
      <c r="W949">
        <v>2.2599999999999998</v>
      </c>
      <c r="X949">
        <f>U949-(F949*V949)-W949</f>
        <v>4.0400000000000009</v>
      </c>
    </row>
    <row r="950" spans="1:24" ht="12.75" customHeight="1" x14ac:dyDescent="0.2">
      <c r="A950">
        <v>25761</v>
      </c>
      <c r="B950">
        <v>88781</v>
      </c>
      <c r="C950" t="s">
        <v>51</v>
      </c>
      <c r="D950">
        <v>1708</v>
      </c>
      <c r="E950" t="s">
        <v>64</v>
      </c>
      <c r="F950">
        <v>10</v>
      </c>
      <c r="G950" t="s">
        <v>1705</v>
      </c>
      <c r="H950" t="s">
        <v>28</v>
      </c>
      <c r="I950" t="s">
        <v>48</v>
      </c>
      <c r="J950">
        <v>44118</v>
      </c>
      <c r="K950" s="25">
        <v>42022</v>
      </c>
      <c r="L950" t="s">
        <v>44</v>
      </c>
      <c r="M950" t="s">
        <v>53</v>
      </c>
      <c r="N950" t="s">
        <v>149</v>
      </c>
      <c r="O950" s="25">
        <v>42021</v>
      </c>
      <c r="P950" t="s">
        <v>1706</v>
      </c>
      <c r="Q950" t="s">
        <v>24</v>
      </c>
      <c r="R950" t="s">
        <v>54</v>
      </c>
      <c r="S950" t="s">
        <v>993</v>
      </c>
      <c r="T950">
        <v>5.68</v>
      </c>
      <c r="U950">
        <f>T950*F950</f>
        <v>56.8</v>
      </c>
      <c r="V950">
        <v>2.84</v>
      </c>
      <c r="W950">
        <v>1.39</v>
      </c>
      <c r="X950">
        <f>U950-(F950*V950)-W950</f>
        <v>27.009999999999998</v>
      </c>
    </row>
    <row r="951" spans="1:24" ht="12.75" customHeight="1" x14ac:dyDescent="0.2">
      <c r="A951">
        <v>26037</v>
      </c>
      <c r="B951">
        <v>88784</v>
      </c>
      <c r="C951" t="s">
        <v>32</v>
      </c>
      <c r="D951">
        <v>1708</v>
      </c>
      <c r="E951" t="s">
        <v>73</v>
      </c>
      <c r="F951">
        <v>29</v>
      </c>
      <c r="G951" t="s">
        <v>1705</v>
      </c>
      <c r="H951" t="s">
        <v>28</v>
      </c>
      <c r="I951" t="s">
        <v>48</v>
      </c>
      <c r="J951">
        <v>44118</v>
      </c>
      <c r="K951" s="25">
        <v>42145</v>
      </c>
      <c r="L951" t="s">
        <v>44</v>
      </c>
      <c r="M951" t="s">
        <v>53</v>
      </c>
      <c r="N951" t="s">
        <v>149</v>
      </c>
      <c r="O951" s="25">
        <v>42144</v>
      </c>
      <c r="P951" t="s">
        <v>1706</v>
      </c>
      <c r="Q951" t="s">
        <v>72</v>
      </c>
      <c r="R951" t="s">
        <v>54</v>
      </c>
      <c r="S951" t="s">
        <v>209</v>
      </c>
      <c r="T951">
        <v>205.99</v>
      </c>
      <c r="U951">
        <f>T951*F951</f>
        <v>5973.71</v>
      </c>
      <c r="V951">
        <v>123.59399999999999</v>
      </c>
      <c r="W951">
        <v>3</v>
      </c>
      <c r="X951">
        <f>U951-(F951*V951)-W951</f>
        <v>2386.4840000000004</v>
      </c>
    </row>
    <row r="952" spans="1:24" ht="12.75" customHeight="1" x14ac:dyDescent="0.2">
      <c r="A952">
        <v>23822</v>
      </c>
      <c r="B952">
        <v>88782</v>
      </c>
      <c r="C952" t="s">
        <v>32</v>
      </c>
      <c r="D952">
        <v>1709</v>
      </c>
      <c r="E952" t="s">
        <v>104</v>
      </c>
      <c r="F952">
        <v>2</v>
      </c>
      <c r="G952" t="s">
        <v>1707</v>
      </c>
      <c r="H952" t="s">
        <v>28</v>
      </c>
      <c r="I952" t="s">
        <v>48</v>
      </c>
      <c r="J952">
        <v>19464</v>
      </c>
      <c r="K952" s="25">
        <v>42026</v>
      </c>
      <c r="L952" t="s">
        <v>44</v>
      </c>
      <c r="M952" t="s">
        <v>109</v>
      </c>
      <c r="N952" t="s">
        <v>229</v>
      </c>
      <c r="O952" s="25">
        <v>42025</v>
      </c>
      <c r="P952" t="s">
        <v>1709</v>
      </c>
      <c r="Q952" t="s">
        <v>24</v>
      </c>
      <c r="R952" t="s">
        <v>54</v>
      </c>
      <c r="S952" t="s">
        <v>1708</v>
      </c>
      <c r="T952">
        <v>14.28</v>
      </c>
      <c r="U952">
        <f>T952*F952</f>
        <v>28.56</v>
      </c>
      <c r="V952">
        <v>7.14</v>
      </c>
      <c r="W952">
        <v>2.99</v>
      </c>
      <c r="X952">
        <f>U952-(F952*V952)-W952</f>
        <v>11.29</v>
      </c>
    </row>
    <row r="953" spans="1:24" ht="12.75" customHeight="1" x14ac:dyDescent="0.2">
      <c r="A953">
        <v>24577</v>
      </c>
      <c r="B953">
        <v>88783</v>
      </c>
      <c r="C953" t="s">
        <v>51</v>
      </c>
      <c r="D953">
        <v>1709</v>
      </c>
      <c r="E953" t="s">
        <v>136</v>
      </c>
      <c r="F953">
        <v>33</v>
      </c>
      <c r="G953" t="s">
        <v>1707</v>
      </c>
      <c r="H953" t="s">
        <v>28</v>
      </c>
      <c r="I953" t="s">
        <v>48</v>
      </c>
      <c r="J953">
        <v>19464</v>
      </c>
      <c r="K953" s="25">
        <v>42136</v>
      </c>
      <c r="L953" t="s">
        <v>44</v>
      </c>
      <c r="M953" t="s">
        <v>53</v>
      </c>
      <c r="N953" t="s">
        <v>229</v>
      </c>
      <c r="O953" s="25">
        <v>42134</v>
      </c>
      <c r="P953" t="s">
        <v>1709</v>
      </c>
      <c r="Q953" t="s">
        <v>24</v>
      </c>
      <c r="R953" t="s">
        <v>54</v>
      </c>
      <c r="S953" t="s">
        <v>844</v>
      </c>
      <c r="T953">
        <v>95.43</v>
      </c>
      <c r="U953">
        <f>T953*F953</f>
        <v>3149.19</v>
      </c>
      <c r="V953">
        <v>47.715000000000003</v>
      </c>
      <c r="W953">
        <v>19.989999999999998</v>
      </c>
      <c r="X953">
        <f>U953-(F953*V953)-W953</f>
        <v>1554.605</v>
      </c>
    </row>
    <row r="954" spans="1:24" ht="12.75" customHeight="1" x14ac:dyDescent="0.2">
      <c r="A954">
        <v>19287</v>
      </c>
      <c r="B954">
        <v>87747</v>
      </c>
      <c r="C954" t="s">
        <v>32</v>
      </c>
      <c r="D954">
        <v>1711</v>
      </c>
      <c r="E954" t="s">
        <v>45</v>
      </c>
      <c r="F954">
        <v>3</v>
      </c>
      <c r="G954" t="s">
        <v>1710</v>
      </c>
      <c r="H954" t="s">
        <v>28</v>
      </c>
      <c r="I954" t="s">
        <v>131</v>
      </c>
      <c r="J954">
        <v>30062</v>
      </c>
      <c r="K954" s="25">
        <v>42081</v>
      </c>
      <c r="L954" t="s">
        <v>44</v>
      </c>
      <c r="M954" t="s">
        <v>23</v>
      </c>
      <c r="N954" t="s">
        <v>382</v>
      </c>
      <c r="O954" s="25">
        <v>42079</v>
      </c>
      <c r="P954" t="s">
        <v>1711</v>
      </c>
      <c r="Q954" t="s">
        <v>36</v>
      </c>
      <c r="R954" t="s">
        <v>26</v>
      </c>
      <c r="S954" t="s">
        <v>439</v>
      </c>
      <c r="T954">
        <v>7.59</v>
      </c>
      <c r="U954">
        <f>T954*F954</f>
        <v>22.77</v>
      </c>
      <c r="V954">
        <v>3.7949999999999999</v>
      </c>
      <c r="W954">
        <v>4</v>
      </c>
      <c r="X954">
        <f>U954-(F954*V954)-W954</f>
        <v>7.3849999999999998</v>
      </c>
    </row>
    <row r="955" spans="1:24" ht="12.75" customHeight="1" x14ac:dyDescent="0.2">
      <c r="A955">
        <v>21655</v>
      </c>
      <c r="B955">
        <v>87749</v>
      </c>
      <c r="C955" t="s">
        <v>101</v>
      </c>
      <c r="D955">
        <v>1712</v>
      </c>
      <c r="E955" t="s">
        <v>25</v>
      </c>
      <c r="F955">
        <v>22</v>
      </c>
      <c r="G955" t="s">
        <v>1712</v>
      </c>
      <c r="H955" t="s">
        <v>28</v>
      </c>
      <c r="I955" t="s">
        <v>131</v>
      </c>
      <c r="J955">
        <v>30907</v>
      </c>
      <c r="K955" s="25">
        <v>42114</v>
      </c>
      <c r="L955" t="s">
        <v>44</v>
      </c>
      <c r="M955" t="s">
        <v>23</v>
      </c>
      <c r="N955" t="s">
        <v>382</v>
      </c>
      <c r="O955" s="25">
        <v>42105</v>
      </c>
      <c r="P955" t="s">
        <v>1714</v>
      </c>
      <c r="Q955" t="s">
        <v>24</v>
      </c>
      <c r="R955" t="s">
        <v>46</v>
      </c>
      <c r="S955" t="s">
        <v>1713</v>
      </c>
      <c r="T955">
        <v>11.66</v>
      </c>
      <c r="U955">
        <f>T955*F955</f>
        <v>256.52</v>
      </c>
      <c r="V955">
        <v>5.83</v>
      </c>
      <c r="W955">
        <v>7.95</v>
      </c>
      <c r="X955">
        <f>U955-(F955*V955)-W955</f>
        <v>120.30999999999999</v>
      </c>
    </row>
    <row r="956" spans="1:24" ht="12.75" customHeight="1" x14ac:dyDescent="0.2">
      <c r="A956">
        <v>25078</v>
      </c>
      <c r="B956">
        <v>87748</v>
      </c>
      <c r="C956" t="s">
        <v>20</v>
      </c>
      <c r="D956">
        <v>1713</v>
      </c>
      <c r="E956" t="s">
        <v>80</v>
      </c>
      <c r="F956">
        <v>11</v>
      </c>
      <c r="G956" t="s">
        <v>1715</v>
      </c>
      <c r="H956" t="s">
        <v>28</v>
      </c>
      <c r="I956" t="s">
        <v>131</v>
      </c>
      <c r="J956">
        <v>30265</v>
      </c>
      <c r="K956" s="25">
        <v>42155</v>
      </c>
      <c r="L956" t="s">
        <v>44</v>
      </c>
      <c r="M956" t="s">
        <v>23</v>
      </c>
      <c r="N956" t="s">
        <v>382</v>
      </c>
      <c r="O956" s="25">
        <v>42153</v>
      </c>
      <c r="P956" t="s">
        <v>1717</v>
      </c>
      <c r="Q956" t="s">
        <v>72</v>
      </c>
      <c r="R956" t="s">
        <v>81</v>
      </c>
      <c r="S956" t="s">
        <v>1716</v>
      </c>
      <c r="T956">
        <v>23.99</v>
      </c>
      <c r="U956">
        <f>T956*F956</f>
        <v>263.89</v>
      </c>
      <c r="V956">
        <v>14.393999999999998</v>
      </c>
      <c r="W956">
        <v>6.3</v>
      </c>
      <c r="X956">
        <f>U956-(F956*V956)-W956</f>
        <v>99.256000000000014</v>
      </c>
    </row>
    <row r="957" spans="1:24" ht="12.75" customHeight="1" x14ac:dyDescent="0.2">
      <c r="A957">
        <v>19884</v>
      </c>
      <c r="B957">
        <v>90621</v>
      </c>
      <c r="C957" t="s">
        <v>101</v>
      </c>
      <c r="D957">
        <v>1718</v>
      </c>
      <c r="E957" t="s">
        <v>37</v>
      </c>
      <c r="F957">
        <v>3</v>
      </c>
      <c r="G957" t="s">
        <v>1718</v>
      </c>
      <c r="H957" t="s">
        <v>28</v>
      </c>
      <c r="I957" t="s">
        <v>131</v>
      </c>
      <c r="J957">
        <v>27529</v>
      </c>
      <c r="K957" s="25">
        <v>42078</v>
      </c>
      <c r="L957" t="s">
        <v>34</v>
      </c>
      <c r="M957" t="s">
        <v>109</v>
      </c>
      <c r="N957" t="s">
        <v>317</v>
      </c>
      <c r="O957" s="25">
        <v>42071</v>
      </c>
      <c r="P957" t="s">
        <v>1719</v>
      </c>
      <c r="Q957" t="s">
        <v>36</v>
      </c>
      <c r="R957" t="s">
        <v>38</v>
      </c>
      <c r="S957" t="s">
        <v>1484</v>
      </c>
      <c r="T957">
        <v>300.98</v>
      </c>
      <c r="U957">
        <f>T957*F957</f>
        <v>902.94</v>
      </c>
      <c r="V957">
        <v>150.49</v>
      </c>
      <c r="W957">
        <v>64.73</v>
      </c>
      <c r="X957">
        <f>U957-(F957*V957)-W957</f>
        <v>386.74</v>
      </c>
    </row>
    <row r="958" spans="1:24" ht="12.75" customHeight="1" x14ac:dyDescent="0.2">
      <c r="A958">
        <v>20619</v>
      </c>
      <c r="B958">
        <v>90786</v>
      </c>
      <c r="C958" t="s">
        <v>51</v>
      </c>
      <c r="D958">
        <v>1719</v>
      </c>
      <c r="E958" t="s">
        <v>175</v>
      </c>
      <c r="F958">
        <v>8</v>
      </c>
      <c r="G958" t="s">
        <v>1720</v>
      </c>
      <c r="H958" t="s">
        <v>28</v>
      </c>
      <c r="I958" t="s">
        <v>131</v>
      </c>
      <c r="J958">
        <v>35473</v>
      </c>
      <c r="K958" s="25">
        <v>42023</v>
      </c>
      <c r="L958" t="s">
        <v>44</v>
      </c>
      <c r="M958" t="s">
        <v>23</v>
      </c>
      <c r="N958" t="s">
        <v>1273</v>
      </c>
      <c r="O958" s="25">
        <v>42021</v>
      </c>
      <c r="P958" t="s">
        <v>1721</v>
      </c>
      <c r="Q958" t="s">
        <v>72</v>
      </c>
      <c r="R958" t="s">
        <v>46</v>
      </c>
      <c r="S958" t="s">
        <v>1467</v>
      </c>
      <c r="T958">
        <v>16.48</v>
      </c>
      <c r="U958">
        <f>T958*F958</f>
        <v>131.84</v>
      </c>
      <c r="V958">
        <v>9.8879999999999999</v>
      </c>
      <c r="W958">
        <v>1.99</v>
      </c>
      <c r="X958">
        <f>U958-(F958*V958)-W958</f>
        <v>50.746000000000002</v>
      </c>
    </row>
    <row r="959" spans="1:24" ht="12.75" customHeight="1" x14ac:dyDescent="0.2">
      <c r="A959">
        <v>22596</v>
      </c>
      <c r="B959">
        <v>90787</v>
      </c>
      <c r="C959" t="s">
        <v>20</v>
      </c>
      <c r="D959">
        <v>1721</v>
      </c>
      <c r="E959" t="s">
        <v>136</v>
      </c>
      <c r="F959">
        <v>37</v>
      </c>
      <c r="G959" t="s">
        <v>1722</v>
      </c>
      <c r="H959" t="s">
        <v>28</v>
      </c>
      <c r="I959" t="s">
        <v>131</v>
      </c>
      <c r="J959">
        <v>72401</v>
      </c>
      <c r="K959" s="25">
        <v>42141</v>
      </c>
      <c r="L959" t="s">
        <v>44</v>
      </c>
      <c r="M959" t="s">
        <v>23</v>
      </c>
      <c r="N959" t="s">
        <v>953</v>
      </c>
      <c r="O959" s="25">
        <v>42140</v>
      </c>
      <c r="P959" t="s">
        <v>1724</v>
      </c>
      <c r="Q959" t="s">
        <v>24</v>
      </c>
      <c r="R959" t="s">
        <v>81</v>
      </c>
      <c r="S959" t="s">
        <v>1723</v>
      </c>
      <c r="T959">
        <v>12.44</v>
      </c>
      <c r="U959">
        <f>T959*F959</f>
        <v>460.28</v>
      </c>
      <c r="V959">
        <v>6.22</v>
      </c>
      <c r="W959">
        <v>6.27</v>
      </c>
      <c r="X959">
        <f>U959-(F959*V959)-W959</f>
        <v>223.86999999999998</v>
      </c>
    </row>
    <row r="960" spans="1:24" ht="12.75" customHeight="1" x14ac:dyDescent="0.2">
      <c r="A960">
        <v>5670</v>
      </c>
      <c r="B960">
        <v>40101</v>
      </c>
      <c r="C960" t="s">
        <v>101</v>
      </c>
      <c r="D960">
        <v>1723</v>
      </c>
      <c r="E960" t="s">
        <v>175</v>
      </c>
      <c r="F960">
        <v>46</v>
      </c>
      <c r="G960" t="s">
        <v>1725</v>
      </c>
      <c r="H960" t="s">
        <v>28</v>
      </c>
      <c r="I960" t="s">
        <v>29</v>
      </c>
      <c r="J960">
        <v>92037</v>
      </c>
      <c r="K960" s="25">
        <v>42040</v>
      </c>
      <c r="L960" t="s">
        <v>22</v>
      </c>
      <c r="M960" t="s">
        <v>23</v>
      </c>
      <c r="N960" t="s">
        <v>40</v>
      </c>
      <c r="O960" s="25">
        <v>42035</v>
      </c>
      <c r="P960" t="s">
        <v>1727</v>
      </c>
      <c r="Q960" t="s">
        <v>72</v>
      </c>
      <c r="R960" t="s">
        <v>54</v>
      </c>
      <c r="S960" t="s">
        <v>1726</v>
      </c>
      <c r="T960">
        <v>49.99</v>
      </c>
      <c r="U960">
        <f>T960*F960</f>
        <v>2299.54</v>
      </c>
      <c r="V960">
        <v>29.994</v>
      </c>
      <c r="W960">
        <v>19.989999999999998</v>
      </c>
      <c r="X960">
        <f>U960-(F960*V960)-W960</f>
        <v>899.82600000000002</v>
      </c>
    </row>
    <row r="961" spans="1:24" ht="12.75" customHeight="1" x14ac:dyDescent="0.2">
      <c r="A961">
        <v>6212</v>
      </c>
      <c r="B961">
        <v>44002</v>
      </c>
      <c r="C961" t="s">
        <v>51</v>
      </c>
      <c r="D961">
        <v>1723</v>
      </c>
      <c r="E961" t="s">
        <v>88</v>
      </c>
      <c r="F961">
        <v>46</v>
      </c>
      <c r="G961" t="s">
        <v>1725</v>
      </c>
      <c r="H961" t="s">
        <v>28</v>
      </c>
      <c r="I961" t="s">
        <v>29</v>
      </c>
      <c r="J961">
        <v>92037</v>
      </c>
      <c r="K961" s="25">
        <v>42044</v>
      </c>
      <c r="L961" t="s">
        <v>44</v>
      </c>
      <c r="M961" t="s">
        <v>23</v>
      </c>
      <c r="N961" t="s">
        <v>40</v>
      </c>
      <c r="O961" s="25">
        <v>42042</v>
      </c>
      <c r="P961" t="s">
        <v>1727</v>
      </c>
      <c r="Q961" t="s">
        <v>24</v>
      </c>
      <c r="R961" t="s">
        <v>54</v>
      </c>
      <c r="S961" t="s">
        <v>1159</v>
      </c>
      <c r="T961">
        <v>6.68</v>
      </c>
      <c r="U961">
        <f>T961*F961</f>
        <v>307.27999999999997</v>
      </c>
      <c r="V961">
        <v>3.34</v>
      </c>
      <c r="W961">
        <v>5.66</v>
      </c>
      <c r="X961">
        <f>U961-(F961*V961)-W961</f>
        <v>147.97999999999999</v>
      </c>
    </row>
    <row r="962" spans="1:24" ht="12.75" customHeight="1" x14ac:dyDescent="0.2">
      <c r="A962">
        <v>6213</v>
      </c>
      <c r="B962">
        <v>44002</v>
      </c>
      <c r="C962" t="s">
        <v>51</v>
      </c>
      <c r="D962">
        <v>1723</v>
      </c>
      <c r="E962" t="s">
        <v>136</v>
      </c>
      <c r="F962">
        <v>14</v>
      </c>
      <c r="G962" t="s">
        <v>1725</v>
      </c>
      <c r="H962" t="s">
        <v>28</v>
      </c>
      <c r="I962" t="s">
        <v>29</v>
      </c>
      <c r="J962">
        <v>92037</v>
      </c>
      <c r="K962" s="25">
        <v>42042</v>
      </c>
      <c r="L962" t="s">
        <v>44</v>
      </c>
      <c r="M962" t="s">
        <v>23</v>
      </c>
      <c r="N962" t="s">
        <v>40</v>
      </c>
      <c r="O962" s="25">
        <v>42042</v>
      </c>
      <c r="P962" t="s">
        <v>1727</v>
      </c>
      <c r="Q962" t="s">
        <v>24</v>
      </c>
      <c r="R962" t="s">
        <v>54</v>
      </c>
      <c r="S962" t="s">
        <v>1564</v>
      </c>
      <c r="T962">
        <v>17.7</v>
      </c>
      <c r="U962">
        <f>T962*F962</f>
        <v>247.79999999999998</v>
      </c>
      <c r="V962">
        <v>8.85</v>
      </c>
      <c r="W962">
        <v>9.4700000000000006</v>
      </c>
      <c r="X962">
        <f>U962-(F962*V962)-W962</f>
        <v>114.42999999999999</v>
      </c>
    </row>
    <row r="963" spans="1:24" ht="12.75" customHeight="1" x14ac:dyDescent="0.2">
      <c r="A963">
        <v>4596</v>
      </c>
      <c r="B963">
        <v>32710</v>
      </c>
      <c r="C963" t="s">
        <v>20</v>
      </c>
      <c r="D963">
        <v>1723</v>
      </c>
      <c r="E963" t="s">
        <v>136</v>
      </c>
      <c r="F963">
        <v>146</v>
      </c>
      <c r="G963" t="s">
        <v>1725</v>
      </c>
      <c r="H963" t="s">
        <v>28</v>
      </c>
      <c r="I963" t="s">
        <v>29</v>
      </c>
      <c r="J963">
        <v>92037</v>
      </c>
      <c r="K963" s="25">
        <v>42141</v>
      </c>
      <c r="L963" t="s">
        <v>44</v>
      </c>
      <c r="M963" t="s">
        <v>23</v>
      </c>
      <c r="N963" t="s">
        <v>40</v>
      </c>
      <c r="O963" s="25">
        <v>42140</v>
      </c>
      <c r="P963" t="s">
        <v>1727</v>
      </c>
      <c r="Q963" t="s">
        <v>24</v>
      </c>
      <c r="R963" t="s">
        <v>81</v>
      </c>
      <c r="S963" t="s">
        <v>1723</v>
      </c>
      <c r="T963">
        <v>12.44</v>
      </c>
      <c r="U963">
        <f>T963*F963</f>
        <v>1816.24</v>
      </c>
      <c r="V963">
        <v>6.22</v>
      </c>
      <c r="W963">
        <v>6.27</v>
      </c>
      <c r="X963">
        <f>U963-(F963*V963)-W963</f>
        <v>901.85</v>
      </c>
    </row>
    <row r="964" spans="1:24" ht="12.75" customHeight="1" x14ac:dyDescent="0.2">
      <c r="A964">
        <v>18244</v>
      </c>
      <c r="B964">
        <v>87193</v>
      </c>
      <c r="C964" t="s">
        <v>20</v>
      </c>
      <c r="D964">
        <v>1725</v>
      </c>
      <c r="E964" t="s">
        <v>73</v>
      </c>
      <c r="F964">
        <v>9</v>
      </c>
      <c r="G964" t="s">
        <v>1728</v>
      </c>
      <c r="H964" t="s">
        <v>28</v>
      </c>
      <c r="I964" t="s">
        <v>48</v>
      </c>
      <c r="J964">
        <v>43026</v>
      </c>
      <c r="K964" s="25">
        <v>42133</v>
      </c>
      <c r="L964" t="s">
        <v>44</v>
      </c>
      <c r="M964" t="s">
        <v>23</v>
      </c>
      <c r="N964" t="s">
        <v>149</v>
      </c>
      <c r="O964" s="25">
        <v>42131</v>
      </c>
      <c r="P964" t="s">
        <v>1729</v>
      </c>
      <c r="Q964" t="s">
        <v>72</v>
      </c>
      <c r="R964" t="s">
        <v>54</v>
      </c>
      <c r="S964" t="s">
        <v>930</v>
      </c>
      <c r="T964">
        <v>35.99</v>
      </c>
      <c r="U964">
        <f>T964*F964</f>
        <v>323.91000000000003</v>
      </c>
      <c r="V964">
        <v>21.594000000000001</v>
      </c>
      <c r="W964">
        <v>1.1000000000000001</v>
      </c>
      <c r="X964">
        <f>U964-(F964*V964)-W964</f>
        <v>128.46400000000003</v>
      </c>
    </row>
    <row r="965" spans="1:24" ht="12.75" customHeight="1" x14ac:dyDescent="0.2">
      <c r="A965">
        <v>24872</v>
      </c>
      <c r="B965">
        <v>87194</v>
      </c>
      <c r="C965" t="s">
        <v>32</v>
      </c>
      <c r="D965">
        <v>1727</v>
      </c>
      <c r="E965" t="s">
        <v>136</v>
      </c>
      <c r="F965">
        <v>8</v>
      </c>
      <c r="G965" t="s">
        <v>1730</v>
      </c>
      <c r="H965" t="s">
        <v>28</v>
      </c>
      <c r="I965" t="s">
        <v>48</v>
      </c>
      <c r="J965">
        <v>44240</v>
      </c>
      <c r="K965" s="25">
        <v>42027</v>
      </c>
      <c r="L965" t="s">
        <v>22</v>
      </c>
      <c r="M965" t="s">
        <v>53</v>
      </c>
      <c r="N965" t="s">
        <v>149</v>
      </c>
      <c r="O965" s="25">
        <v>42025</v>
      </c>
      <c r="P965" t="s">
        <v>1732</v>
      </c>
      <c r="Q965" t="s">
        <v>24</v>
      </c>
      <c r="R965" t="s">
        <v>54</v>
      </c>
      <c r="S965" t="s">
        <v>1731</v>
      </c>
      <c r="T965">
        <v>14.98</v>
      </c>
      <c r="U965">
        <f>T965*F965</f>
        <v>119.84</v>
      </c>
      <c r="V965">
        <v>7.49</v>
      </c>
      <c r="W965">
        <v>7.69</v>
      </c>
      <c r="X965">
        <f>U965-(F965*V965)-W965</f>
        <v>52.230000000000004</v>
      </c>
    </row>
    <row r="966" spans="1:24" ht="12.75" customHeight="1" x14ac:dyDescent="0.2">
      <c r="A966">
        <v>26066</v>
      </c>
      <c r="B966">
        <v>87195</v>
      </c>
      <c r="C966" t="s">
        <v>20</v>
      </c>
      <c r="D966">
        <v>1728</v>
      </c>
      <c r="E966" t="s">
        <v>88</v>
      </c>
      <c r="F966">
        <v>10</v>
      </c>
      <c r="G966" t="s">
        <v>1733</v>
      </c>
      <c r="H966" t="s">
        <v>28</v>
      </c>
      <c r="I966" t="s">
        <v>48</v>
      </c>
      <c r="J966">
        <v>45429</v>
      </c>
      <c r="K966" s="25">
        <v>42059</v>
      </c>
      <c r="L966" t="s">
        <v>44</v>
      </c>
      <c r="M966" t="s">
        <v>23</v>
      </c>
      <c r="N966" t="s">
        <v>149</v>
      </c>
      <c r="O966" s="25">
        <v>42057</v>
      </c>
      <c r="P966" t="s">
        <v>1734</v>
      </c>
      <c r="Q966" t="s">
        <v>24</v>
      </c>
      <c r="R966" t="s">
        <v>54</v>
      </c>
      <c r="S966" t="s">
        <v>1645</v>
      </c>
      <c r="T966">
        <v>55.48</v>
      </c>
      <c r="U966">
        <f>T966*F966</f>
        <v>554.79999999999995</v>
      </c>
      <c r="V966">
        <v>27.74</v>
      </c>
      <c r="W966">
        <v>6.79</v>
      </c>
      <c r="X966">
        <f>U966-(F966*V966)-W966</f>
        <v>270.60999999999996</v>
      </c>
    </row>
    <row r="967" spans="1:24" ht="12.75" customHeight="1" x14ac:dyDescent="0.2">
      <c r="A967">
        <v>24545</v>
      </c>
      <c r="B967">
        <v>90653</v>
      </c>
      <c r="C967" t="s">
        <v>20</v>
      </c>
      <c r="D967">
        <v>1730</v>
      </c>
      <c r="E967" t="s">
        <v>73</v>
      </c>
      <c r="F967">
        <v>5</v>
      </c>
      <c r="G967" t="s">
        <v>1735</v>
      </c>
      <c r="H967" t="s">
        <v>28</v>
      </c>
      <c r="I967" t="s">
        <v>29</v>
      </c>
      <c r="J967">
        <v>83843</v>
      </c>
      <c r="K967" s="25">
        <v>42103</v>
      </c>
      <c r="L967" t="s">
        <v>22</v>
      </c>
      <c r="M967" t="s">
        <v>53</v>
      </c>
      <c r="N967" t="s">
        <v>1736</v>
      </c>
      <c r="O967" s="25">
        <v>42101</v>
      </c>
      <c r="P967" t="s">
        <v>1737</v>
      </c>
      <c r="Q967" t="s">
        <v>72</v>
      </c>
      <c r="R967" t="s">
        <v>54</v>
      </c>
      <c r="S967" t="s">
        <v>1048</v>
      </c>
      <c r="T967">
        <v>65.989999999999995</v>
      </c>
      <c r="U967">
        <f>T967*F967</f>
        <v>329.95</v>
      </c>
      <c r="V967">
        <v>39.593999999999994</v>
      </c>
      <c r="W967">
        <v>3.99</v>
      </c>
      <c r="X967">
        <f>U967-(F967*V967)-W967</f>
        <v>127.99000000000002</v>
      </c>
    </row>
    <row r="968" spans="1:24" ht="12.75" customHeight="1" x14ac:dyDescent="0.2">
      <c r="A968">
        <v>566</v>
      </c>
      <c r="B968">
        <v>3841</v>
      </c>
      <c r="C968" t="s">
        <v>32</v>
      </c>
      <c r="D968">
        <v>1733</v>
      </c>
      <c r="E968" t="s">
        <v>252</v>
      </c>
      <c r="F968">
        <v>34</v>
      </c>
      <c r="G968" t="s">
        <v>1738</v>
      </c>
      <c r="H968" t="s">
        <v>28</v>
      </c>
      <c r="I968" t="s">
        <v>48</v>
      </c>
      <c r="J968">
        <v>20012</v>
      </c>
      <c r="K968" s="25">
        <v>42100</v>
      </c>
      <c r="L968" t="s">
        <v>44</v>
      </c>
      <c r="M968" t="s">
        <v>53</v>
      </c>
      <c r="N968" t="s">
        <v>1003</v>
      </c>
      <c r="O968" s="25">
        <v>42098</v>
      </c>
      <c r="P968" t="s">
        <v>30</v>
      </c>
      <c r="Q968" t="s">
        <v>24</v>
      </c>
      <c r="R968" t="s">
        <v>231</v>
      </c>
      <c r="S968" t="s">
        <v>1578</v>
      </c>
      <c r="T968">
        <v>60.98</v>
      </c>
      <c r="U968">
        <f>T968*F968</f>
        <v>2073.3199999999997</v>
      </c>
      <c r="V968">
        <v>30.49</v>
      </c>
      <c r="W968">
        <v>49</v>
      </c>
      <c r="X968">
        <f>U968-(F968*V968)-W968</f>
        <v>987.65999999999985</v>
      </c>
    </row>
    <row r="969" spans="1:24" ht="12.75" customHeight="1" x14ac:dyDescent="0.2">
      <c r="A969">
        <v>567</v>
      </c>
      <c r="B969">
        <v>3841</v>
      </c>
      <c r="C969" t="s">
        <v>32</v>
      </c>
      <c r="D969">
        <v>1733</v>
      </c>
      <c r="E969" t="s">
        <v>104</v>
      </c>
      <c r="F969">
        <v>36</v>
      </c>
      <c r="G969" t="s">
        <v>1738</v>
      </c>
      <c r="H969" t="s">
        <v>28</v>
      </c>
      <c r="I969" t="s">
        <v>48</v>
      </c>
      <c r="J969">
        <v>20012</v>
      </c>
      <c r="K969" s="25">
        <v>42100</v>
      </c>
      <c r="L969" t="s">
        <v>44</v>
      </c>
      <c r="M969" t="s">
        <v>53</v>
      </c>
      <c r="N969" t="s">
        <v>1003</v>
      </c>
      <c r="O969" s="25">
        <v>42098</v>
      </c>
      <c r="P969" t="s">
        <v>30</v>
      </c>
      <c r="Q969" t="s">
        <v>24</v>
      </c>
      <c r="R969" t="s">
        <v>54</v>
      </c>
      <c r="S969" t="s">
        <v>626</v>
      </c>
      <c r="T969">
        <v>1270.99</v>
      </c>
      <c r="U969">
        <f>T969*F969</f>
        <v>45755.64</v>
      </c>
      <c r="V969">
        <v>635.495</v>
      </c>
      <c r="W969">
        <v>19.989999999999998</v>
      </c>
      <c r="X969">
        <f>U969-(F969*V969)-W969</f>
        <v>22857.829999999998</v>
      </c>
    </row>
    <row r="970" spans="1:24" ht="12.75" customHeight="1" x14ac:dyDescent="0.2">
      <c r="A970">
        <v>8389</v>
      </c>
      <c r="B970">
        <v>59937</v>
      </c>
      <c r="C970" t="s">
        <v>20</v>
      </c>
      <c r="D970">
        <v>1733</v>
      </c>
      <c r="E970" t="s">
        <v>88</v>
      </c>
      <c r="F970">
        <v>13</v>
      </c>
      <c r="G970" t="s">
        <v>1738</v>
      </c>
      <c r="H970" t="s">
        <v>28</v>
      </c>
      <c r="I970" t="s">
        <v>48</v>
      </c>
      <c r="J970">
        <v>20012</v>
      </c>
      <c r="K970" s="25">
        <v>42184</v>
      </c>
      <c r="L970" t="s">
        <v>44</v>
      </c>
      <c r="M970" t="s">
        <v>53</v>
      </c>
      <c r="N970" t="s">
        <v>1003</v>
      </c>
      <c r="O970" s="25">
        <v>42183</v>
      </c>
      <c r="P970" t="s">
        <v>30</v>
      </c>
      <c r="Q970" t="s">
        <v>24</v>
      </c>
      <c r="R970" t="s">
        <v>54</v>
      </c>
      <c r="S970" t="s">
        <v>1739</v>
      </c>
      <c r="T970">
        <v>30.98</v>
      </c>
      <c r="U970">
        <f>T970*F970</f>
        <v>402.74</v>
      </c>
      <c r="V970">
        <v>15.49</v>
      </c>
      <c r="W970">
        <v>17.079999999999998</v>
      </c>
      <c r="X970">
        <f>U970-(F970*V970)-W970</f>
        <v>184.29000000000002</v>
      </c>
    </row>
    <row r="971" spans="1:24" ht="12.75" customHeight="1" x14ac:dyDescent="0.2">
      <c r="A971">
        <v>18566</v>
      </c>
      <c r="B971">
        <v>88443</v>
      </c>
      <c r="C971" t="s">
        <v>32</v>
      </c>
      <c r="D971">
        <v>1734</v>
      </c>
      <c r="E971" t="s">
        <v>252</v>
      </c>
      <c r="F971">
        <v>9</v>
      </c>
      <c r="G971" t="s">
        <v>1740</v>
      </c>
      <c r="H971" t="s">
        <v>28</v>
      </c>
      <c r="I971" t="s">
        <v>48</v>
      </c>
      <c r="J971">
        <v>10528</v>
      </c>
      <c r="K971" s="25">
        <v>42100</v>
      </c>
      <c r="L971" t="s">
        <v>44</v>
      </c>
      <c r="M971" t="s">
        <v>53</v>
      </c>
      <c r="N971" t="s">
        <v>66</v>
      </c>
      <c r="O971" s="25">
        <v>42098</v>
      </c>
      <c r="P971" t="s">
        <v>1741</v>
      </c>
      <c r="Q971" t="s">
        <v>24</v>
      </c>
      <c r="R971" t="s">
        <v>231</v>
      </c>
      <c r="S971" t="s">
        <v>1578</v>
      </c>
      <c r="T971">
        <v>60.98</v>
      </c>
      <c r="U971">
        <f>T971*F971</f>
        <v>548.81999999999994</v>
      </c>
      <c r="V971">
        <v>30.49</v>
      </c>
      <c r="W971">
        <v>49</v>
      </c>
      <c r="X971">
        <f>U971-(F971*V971)-W971</f>
        <v>225.40999999999997</v>
      </c>
    </row>
    <row r="972" spans="1:24" ht="12.75" customHeight="1" x14ac:dyDescent="0.2">
      <c r="A972">
        <v>18567</v>
      </c>
      <c r="B972">
        <v>88443</v>
      </c>
      <c r="C972" t="s">
        <v>32</v>
      </c>
      <c r="D972">
        <v>1734</v>
      </c>
      <c r="E972" t="s">
        <v>104</v>
      </c>
      <c r="F972">
        <v>9</v>
      </c>
      <c r="G972" t="s">
        <v>1740</v>
      </c>
      <c r="H972" t="s">
        <v>28</v>
      </c>
      <c r="I972" t="s">
        <v>48</v>
      </c>
      <c r="J972">
        <v>10528</v>
      </c>
      <c r="K972" s="25">
        <v>42100</v>
      </c>
      <c r="L972" t="s">
        <v>44</v>
      </c>
      <c r="M972" t="s">
        <v>53</v>
      </c>
      <c r="N972" t="s">
        <v>66</v>
      </c>
      <c r="O972" s="25">
        <v>42098</v>
      </c>
      <c r="P972" t="s">
        <v>1741</v>
      </c>
      <c r="Q972" t="s">
        <v>24</v>
      </c>
      <c r="R972" t="s">
        <v>54</v>
      </c>
      <c r="S972" t="s">
        <v>626</v>
      </c>
      <c r="T972">
        <v>1270.99</v>
      </c>
      <c r="U972">
        <f>T972*F972</f>
        <v>11438.91</v>
      </c>
      <c r="V972">
        <v>635.495</v>
      </c>
      <c r="W972">
        <v>19.989999999999998</v>
      </c>
      <c r="X972">
        <f>U972-(F972*V972)-W972</f>
        <v>5699.4650000000001</v>
      </c>
    </row>
    <row r="973" spans="1:24" ht="12.75" customHeight="1" x14ac:dyDescent="0.2">
      <c r="A973">
        <v>18568</v>
      </c>
      <c r="B973">
        <v>88443</v>
      </c>
      <c r="C973" t="s">
        <v>32</v>
      </c>
      <c r="D973">
        <v>1734</v>
      </c>
      <c r="E973" t="s">
        <v>73</v>
      </c>
      <c r="F973">
        <v>19</v>
      </c>
      <c r="G973" t="s">
        <v>1740</v>
      </c>
      <c r="H973" t="s">
        <v>28</v>
      </c>
      <c r="I973" t="s">
        <v>48</v>
      </c>
      <c r="J973">
        <v>10528</v>
      </c>
      <c r="K973" s="25">
        <v>42100</v>
      </c>
      <c r="L973" t="s">
        <v>22</v>
      </c>
      <c r="M973" t="s">
        <v>53</v>
      </c>
      <c r="N973" t="s">
        <v>66</v>
      </c>
      <c r="O973" s="25">
        <v>42098</v>
      </c>
      <c r="P973" t="s">
        <v>1741</v>
      </c>
      <c r="Q973" t="s">
        <v>72</v>
      </c>
      <c r="R973" t="s">
        <v>54</v>
      </c>
      <c r="S973" t="s">
        <v>1537</v>
      </c>
      <c r="T973">
        <v>205.99</v>
      </c>
      <c r="U973">
        <f>T973*F973</f>
        <v>3913.8100000000004</v>
      </c>
      <c r="V973">
        <v>123.59399999999999</v>
      </c>
      <c r="W973">
        <v>8.99</v>
      </c>
      <c r="X973">
        <f>U973-(F973*V973)-W973</f>
        <v>1556.5340000000003</v>
      </c>
    </row>
    <row r="974" spans="1:24" ht="12.75" customHeight="1" x14ac:dyDescent="0.2">
      <c r="A974">
        <v>26389</v>
      </c>
      <c r="B974">
        <v>88444</v>
      </c>
      <c r="C974" t="s">
        <v>20</v>
      </c>
      <c r="D974">
        <v>1735</v>
      </c>
      <c r="E974" t="s">
        <v>88</v>
      </c>
      <c r="F974">
        <v>3</v>
      </c>
      <c r="G974" t="s">
        <v>1742</v>
      </c>
      <c r="H974" t="s">
        <v>28</v>
      </c>
      <c r="I974" t="s">
        <v>48</v>
      </c>
      <c r="J974">
        <v>11550</v>
      </c>
      <c r="K974" s="25">
        <v>42184</v>
      </c>
      <c r="L974" t="s">
        <v>44</v>
      </c>
      <c r="M974" t="s">
        <v>53</v>
      </c>
      <c r="N974" t="s">
        <v>66</v>
      </c>
      <c r="O974" s="25">
        <v>42183</v>
      </c>
      <c r="P974" t="s">
        <v>1743</v>
      </c>
      <c r="Q974" t="s">
        <v>24</v>
      </c>
      <c r="R974" t="s">
        <v>54</v>
      </c>
      <c r="S974" t="s">
        <v>1739</v>
      </c>
      <c r="T974">
        <v>30.98</v>
      </c>
      <c r="U974">
        <f>T974*F974</f>
        <v>92.94</v>
      </c>
      <c r="V974">
        <v>15.49</v>
      </c>
      <c r="W974">
        <v>17.079999999999998</v>
      </c>
      <c r="X974">
        <f>U974-(F974*V974)-W974</f>
        <v>29.39</v>
      </c>
    </row>
    <row r="975" spans="1:24" ht="12.75" customHeight="1" x14ac:dyDescent="0.2">
      <c r="A975">
        <v>18012</v>
      </c>
      <c r="B975">
        <v>85866</v>
      </c>
      <c r="C975" t="s">
        <v>32</v>
      </c>
      <c r="D975">
        <v>1737</v>
      </c>
      <c r="E975" t="s">
        <v>45</v>
      </c>
      <c r="F975">
        <v>16</v>
      </c>
      <c r="G975" t="s">
        <v>1744</v>
      </c>
      <c r="H975" t="s">
        <v>28</v>
      </c>
      <c r="I975" t="s">
        <v>131</v>
      </c>
      <c r="J975">
        <v>27529</v>
      </c>
      <c r="K975" s="25">
        <v>42160</v>
      </c>
      <c r="L975" t="s">
        <v>44</v>
      </c>
      <c r="M975" t="s">
        <v>23</v>
      </c>
      <c r="N975" t="s">
        <v>317</v>
      </c>
      <c r="O975" s="25">
        <v>42158</v>
      </c>
      <c r="P975" t="s">
        <v>1719</v>
      </c>
      <c r="Q975" t="s">
        <v>36</v>
      </c>
      <c r="R975" t="s">
        <v>46</v>
      </c>
      <c r="S975" t="s">
        <v>1745</v>
      </c>
      <c r="T975">
        <v>30.93</v>
      </c>
      <c r="U975">
        <f>T975*F975</f>
        <v>494.88</v>
      </c>
      <c r="V975">
        <v>15.465</v>
      </c>
      <c r="W975">
        <v>3.92</v>
      </c>
      <c r="X975">
        <f>U975-(F975*V975)-W975</f>
        <v>243.52</v>
      </c>
    </row>
    <row r="976" spans="1:24" ht="12.75" customHeight="1" x14ac:dyDescent="0.2">
      <c r="A976">
        <v>18013</v>
      </c>
      <c r="B976">
        <v>85866</v>
      </c>
      <c r="C976" t="s">
        <v>32</v>
      </c>
      <c r="D976">
        <v>1737</v>
      </c>
      <c r="E976" t="s">
        <v>25</v>
      </c>
      <c r="F976">
        <v>11</v>
      </c>
      <c r="G976" t="s">
        <v>1744</v>
      </c>
      <c r="H976" t="s">
        <v>28</v>
      </c>
      <c r="I976" t="s">
        <v>131</v>
      </c>
      <c r="J976">
        <v>27529</v>
      </c>
      <c r="K976" s="25">
        <v>42160</v>
      </c>
      <c r="L976" t="s">
        <v>22</v>
      </c>
      <c r="M976" t="s">
        <v>23</v>
      </c>
      <c r="N976" t="s">
        <v>317</v>
      </c>
      <c r="O976" s="25">
        <v>42158</v>
      </c>
      <c r="P976" t="s">
        <v>1719</v>
      </c>
      <c r="Q976" t="s">
        <v>24</v>
      </c>
      <c r="R976" t="s">
        <v>26</v>
      </c>
      <c r="S976" t="s">
        <v>1746</v>
      </c>
      <c r="T976">
        <v>1.68</v>
      </c>
      <c r="U976">
        <f>T976*F976</f>
        <v>18.48</v>
      </c>
      <c r="V976">
        <v>0.84</v>
      </c>
      <c r="W976">
        <v>0.7</v>
      </c>
      <c r="X976">
        <f>U976-(F976*V976)-W976</f>
        <v>8.5400000000000009</v>
      </c>
    </row>
    <row r="977" spans="1:24" ht="12.75" customHeight="1" x14ac:dyDescent="0.2">
      <c r="A977">
        <v>18306</v>
      </c>
      <c r="B977">
        <v>85865</v>
      </c>
      <c r="C977" t="s">
        <v>51</v>
      </c>
      <c r="D977">
        <v>1738</v>
      </c>
      <c r="E977" t="s">
        <v>73</v>
      </c>
      <c r="F977">
        <v>10</v>
      </c>
      <c r="G977" t="s">
        <v>1747</v>
      </c>
      <c r="H977" t="s">
        <v>28</v>
      </c>
      <c r="I977" t="s">
        <v>131</v>
      </c>
      <c r="J977">
        <v>28052</v>
      </c>
      <c r="K977" s="25">
        <v>42091</v>
      </c>
      <c r="L977" t="s">
        <v>44</v>
      </c>
      <c r="M977" t="s">
        <v>23</v>
      </c>
      <c r="N977" t="s">
        <v>317</v>
      </c>
      <c r="O977" s="25">
        <v>42091</v>
      </c>
      <c r="P977" t="s">
        <v>1748</v>
      </c>
      <c r="Q977" t="s">
        <v>72</v>
      </c>
      <c r="R977" t="s">
        <v>54</v>
      </c>
      <c r="S977" t="s">
        <v>134</v>
      </c>
      <c r="T977">
        <v>175.99</v>
      </c>
      <c r="U977">
        <f>T977*F977</f>
        <v>1759.9</v>
      </c>
      <c r="V977">
        <v>105.59400000000001</v>
      </c>
      <c r="W977">
        <v>4.99</v>
      </c>
      <c r="X977">
        <f>U977-(F977*V977)-W977</f>
        <v>698.97</v>
      </c>
    </row>
    <row r="978" spans="1:24" ht="12.75" customHeight="1" x14ac:dyDescent="0.2">
      <c r="A978">
        <v>18804</v>
      </c>
      <c r="B978">
        <v>85868</v>
      </c>
      <c r="C978" t="s">
        <v>101</v>
      </c>
      <c r="D978">
        <v>1738</v>
      </c>
      <c r="E978" t="s">
        <v>88</v>
      </c>
      <c r="F978">
        <v>11</v>
      </c>
      <c r="G978" t="s">
        <v>1747</v>
      </c>
      <c r="H978" t="s">
        <v>28</v>
      </c>
      <c r="I978" t="s">
        <v>131</v>
      </c>
      <c r="J978">
        <v>28052</v>
      </c>
      <c r="K978" s="25">
        <v>42176</v>
      </c>
      <c r="L978" t="s">
        <v>44</v>
      </c>
      <c r="M978" t="s">
        <v>23</v>
      </c>
      <c r="N978" t="s">
        <v>317</v>
      </c>
      <c r="O978" s="25">
        <v>42169</v>
      </c>
      <c r="P978" t="s">
        <v>1748</v>
      </c>
      <c r="Q978" t="s">
        <v>24</v>
      </c>
      <c r="R978" t="s">
        <v>54</v>
      </c>
      <c r="S978" t="s">
        <v>1749</v>
      </c>
      <c r="T978">
        <v>35.44</v>
      </c>
      <c r="U978">
        <f>T978*F978</f>
        <v>389.84</v>
      </c>
      <c r="V978">
        <v>17.72</v>
      </c>
      <c r="W978">
        <v>19.989999999999998</v>
      </c>
      <c r="X978">
        <f>U978-(F978*V978)-W978</f>
        <v>174.92999999999998</v>
      </c>
    </row>
    <row r="979" spans="1:24" ht="12.75" customHeight="1" x14ac:dyDescent="0.2">
      <c r="A979">
        <v>22593</v>
      </c>
      <c r="B979">
        <v>85867</v>
      </c>
      <c r="C979" t="s">
        <v>20</v>
      </c>
      <c r="D979">
        <v>1739</v>
      </c>
      <c r="E979" t="s">
        <v>147</v>
      </c>
      <c r="F979">
        <v>17</v>
      </c>
      <c r="G979" t="s">
        <v>1750</v>
      </c>
      <c r="H979" t="s">
        <v>28</v>
      </c>
      <c r="I979" t="s">
        <v>131</v>
      </c>
      <c r="J979">
        <v>27534</v>
      </c>
      <c r="K979" s="25">
        <v>42128</v>
      </c>
      <c r="L979" t="s">
        <v>34</v>
      </c>
      <c r="M979" t="s">
        <v>23</v>
      </c>
      <c r="N979" t="s">
        <v>317</v>
      </c>
      <c r="O979" s="25">
        <v>42127</v>
      </c>
      <c r="P979" t="s">
        <v>1751</v>
      </c>
      <c r="Q979" t="s">
        <v>36</v>
      </c>
      <c r="R979" t="s">
        <v>38</v>
      </c>
      <c r="S979" t="s">
        <v>984</v>
      </c>
      <c r="T979">
        <v>349.45</v>
      </c>
      <c r="U979">
        <f>T979*F979</f>
        <v>5940.65</v>
      </c>
      <c r="V979">
        <v>174.72499999999999</v>
      </c>
      <c r="W979">
        <v>60</v>
      </c>
      <c r="X979">
        <f>U979-(F979*V979)-W979</f>
        <v>2910.3249999999998</v>
      </c>
    </row>
    <row r="980" spans="1:24" ht="12.75" customHeight="1" x14ac:dyDescent="0.2">
      <c r="A980">
        <v>20591</v>
      </c>
      <c r="B980">
        <v>91025</v>
      </c>
      <c r="C980" t="s">
        <v>51</v>
      </c>
      <c r="D980">
        <v>1743</v>
      </c>
      <c r="E980" t="s">
        <v>73</v>
      </c>
      <c r="F980">
        <v>1</v>
      </c>
      <c r="G980" t="s">
        <v>1752</v>
      </c>
      <c r="H980" t="s">
        <v>28</v>
      </c>
      <c r="I980" t="s">
        <v>56</v>
      </c>
      <c r="J980">
        <v>77546</v>
      </c>
      <c r="K980" s="25">
        <v>42049</v>
      </c>
      <c r="L980" t="s">
        <v>44</v>
      </c>
      <c r="M980" t="s">
        <v>109</v>
      </c>
      <c r="N980" t="s">
        <v>125</v>
      </c>
      <c r="O980" s="25">
        <v>42047</v>
      </c>
      <c r="P980" t="s">
        <v>1649</v>
      </c>
      <c r="Q980" t="s">
        <v>72</v>
      </c>
      <c r="R980" t="s">
        <v>46</v>
      </c>
      <c r="S980" t="s">
        <v>1753</v>
      </c>
      <c r="T980">
        <v>55.99</v>
      </c>
      <c r="U980">
        <f>T980*F980</f>
        <v>55.99</v>
      </c>
      <c r="V980">
        <v>33.594000000000001</v>
      </c>
      <c r="W980">
        <v>2.5</v>
      </c>
      <c r="X980">
        <f>U980-(F980*V980)-W980</f>
        <v>19.896000000000001</v>
      </c>
    </row>
    <row r="981" spans="1:24" ht="12.75" customHeight="1" x14ac:dyDescent="0.2">
      <c r="A981">
        <v>2571</v>
      </c>
      <c r="B981">
        <v>18561</v>
      </c>
      <c r="C981" t="s">
        <v>32</v>
      </c>
      <c r="D981">
        <v>1745</v>
      </c>
      <c r="E981" t="s">
        <v>129</v>
      </c>
      <c r="F981">
        <v>9</v>
      </c>
      <c r="G981" t="s">
        <v>1754</v>
      </c>
      <c r="H981" t="s">
        <v>28</v>
      </c>
      <c r="I981" t="s">
        <v>131</v>
      </c>
      <c r="J981">
        <v>30305</v>
      </c>
      <c r="K981" s="25">
        <v>42014</v>
      </c>
      <c r="L981" t="s">
        <v>44</v>
      </c>
      <c r="M981" t="s">
        <v>35</v>
      </c>
      <c r="N981" t="s">
        <v>382</v>
      </c>
      <c r="O981" s="25">
        <v>42013</v>
      </c>
      <c r="P981" t="s">
        <v>575</v>
      </c>
      <c r="Q981" t="s">
        <v>24</v>
      </c>
      <c r="R981" t="s">
        <v>54</v>
      </c>
      <c r="S981" t="s">
        <v>1755</v>
      </c>
      <c r="T981">
        <v>4.13</v>
      </c>
      <c r="U981">
        <f>T981*F981</f>
        <v>37.17</v>
      </c>
      <c r="V981">
        <v>2.0649999999999999</v>
      </c>
      <c r="W981">
        <v>6.89</v>
      </c>
      <c r="X981">
        <f>U981-(F981*V981)-W981</f>
        <v>11.695</v>
      </c>
    </row>
    <row r="982" spans="1:24" ht="12.75" customHeight="1" x14ac:dyDescent="0.2">
      <c r="A982">
        <v>1863</v>
      </c>
      <c r="B982">
        <v>13408</v>
      </c>
      <c r="C982" t="s">
        <v>101</v>
      </c>
      <c r="D982">
        <v>1745</v>
      </c>
      <c r="E982" t="s">
        <v>45</v>
      </c>
      <c r="F982">
        <v>4</v>
      </c>
      <c r="G982" t="s">
        <v>1754</v>
      </c>
      <c r="H982" t="s">
        <v>28</v>
      </c>
      <c r="I982" t="s">
        <v>131</v>
      </c>
      <c r="J982">
        <v>30305</v>
      </c>
      <c r="K982" s="25">
        <v>42051</v>
      </c>
      <c r="L982" t="s">
        <v>44</v>
      </c>
      <c r="M982" t="s">
        <v>35</v>
      </c>
      <c r="N982" t="s">
        <v>382</v>
      </c>
      <c r="O982" s="25">
        <v>42049</v>
      </c>
      <c r="P982" t="s">
        <v>575</v>
      </c>
      <c r="Q982" t="s">
        <v>36</v>
      </c>
      <c r="R982" t="s">
        <v>81</v>
      </c>
      <c r="S982" t="s">
        <v>1756</v>
      </c>
      <c r="T982">
        <v>60.65</v>
      </c>
      <c r="U982">
        <f>T982*F982</f>
        <v>242.6</v>
      </c>
      <c r="V982">
        <v>30.324999999999999</v>
      </c>
      <c r="W982">
        <v>12.23</v>
      </c>
      <c r="X982">
        <f>U982-(F982*V982)-W982</f>
        <v>109.07</v>
      </c>
    </row>
    <row r="983" spans="1:24" ht="12.75" customHeight="1" x14ac:dyDescent="0.2">
      <c r="A983">
        <v>1692</v>
      </c>
      <c r="B983">
        <v>12224</v>
      </c>
      <c r="C983" t="s">
        <v>20</v>
      </c>
      <c r="D983">
        <v>1745</v>
      </c>
      <c r="E983" t="s">
        <v>147</v>
      </c>
      <c r="F983">
        <v>4</v>
      </c>
      <c r="G983" t="s">
        <v>1754</v>
      </c>
      <c r="H983" t="s">
        <v>28</v>
      </c>
      <c r="I983" t="s">
        <v>131</v>
      </c>
      <c r="J983">
        <v>30305</v>
      </c>
      <c r="K983" s="25">
        <v>42169</v>
      </c>
      <c r="L983" t="s">
        <v>34</v>
      </c>
      <c r="M983" t="s">
        <v>109</v>
      </c>
      <c r="N983" t="s">
        <v>382</v>
      </c>
      <c r="O983" s="25">
        <v>42167</v>
      </c>
      <c r="P983" t="s">
        <v>575</v>
      </c>
      <c r="Q983" t="s">
        <v>36</v>
      </c>
      <c r="R983" t="s">
        <v>116</v>
      </c>
      <c r="S983" t="s">
        <v>457</v>
      </c>
      <c r="T983">
        <v>124.49</v>
      </c>
      <c r="U983">
        <f>T983*F983</f>
        <v>497.96</v>
      </c>
      <c r="V983">
        <v>62.244999999999997</v>
      </c>
      <c r="W983">
        <v>51.94</v>
      </c>
      <c r="X983">
        <f>U983-(F983*V983)-W983</f>
        <v>197.04</v>
      </c>
    </row>
    <row r="984" spans="1:24" ht="12.75" customHeight="1" x14ac:dyDescent="0.2">
      <c r="A984">
        <v>1693</v>
      </c>
      <c r="B984">
        <v>12224</v>
      </c>
      <c r="C984" t="s">
        <v>20</v>
      </c>
      <c r="D984">
        <v>1745</v>
      </c>
      <c r="E984" t="s">
        <v>73</v>
      </c>
      <c r="F984">
        <v>54</v>
      </c>
      <c r="G984" t="s">
        <v>1754</v>
      </c>
      <c r="H984" t="s">
        <v>28</v>
      </c>
      <c r="I984" t="s">
        <v>131</v>
      </c>
      <c r="J984">
        <v>30305</v>
      </c>
      <c r="K984" s="25">
        <v>42167</v>
      </c>
      <c r="L984" t="s">
        <v>44</v>
      </c>
      <c r="M984" t="s">
        <v>109</v>
      </c>
      <c r="N984" t="s">
        <v>382</v>
      </c>
      <c r="O984" s="25">
        <v>42167</v>
      </c>
      <c r="P984" t="s">
        <v>575</v>
      </c>
      <c r="Q984" t="s">
        <v>72</v>
      </c>
      <c r="R984" t="s">
        <v>26</v>
      </c>
      <c r="S984" t="s">
        <v>1757</v>
      </c>
      <c r="T984">
        <v>35.99</v>
      </c>
      <c r="U984">
        <f>T984*F984</f>
        <v>1943.46</v>
      </c>
      <c r="V984">
        <v>21.594000000000001</v>
      </c>
      <c r="W984">
        <v>5</v>
      </c>
      <c r="X984">
        <f>U984-(F984*V984)-W984</f>
        <v>772.38400000000001</v>
      </c>
    </row>
    <row r="985" spans="1:24" ht="12.75" customHeight="1" x14ac:dyDescent="0.2">
      <c r="A985">
        <v>19692</v>
      </c>
      <c r="B985">
        <v>87245</v>
      </c>
      <c r="C985" t="s">
        <v>20</v>
      </c>
      <c r="D985">
        <v>1748</v>
      </c>
      <c r="E985" t="s">
        <v>147</v>
      </c>
      <c r="F985">
        <v>1</v>
      </c>
      <c r="G985" t="s">
        <v>1758</v>
      </c>
      <c r="H985" t="s">
        <v>28</v>
      </c>
      <c r="I985" t="s">
        <v>56</v>
      </c>
      <c r="J985">
        <v>73703</v>
      </c>
      <c r="K985" s="25">
        <v>42169</v>
      </c>
      <c r="L985" t="s">
        <v>34</v>
      </c>
      <c r="M985" t="s">
        <v>109</v>
      </c>
      <c r="N985" t="s">
        <v>299</v>
      </c>
      <c r="O985" s="25">
        <v>42167</v>
      </c>
      <c r="P985" t="s">
        <v>1759</v>
      </c>
      <c r="Q985" t="s">
        <v>36</v>
      </c>
      <c r="R985" t="s">
        <v>116</v>
      </c>
      <c r="S985" t="s">
        <v>457</v>
      </c>
      <c r="T985">
        <v>124.49</v>
      </c>
      <c r="U985">
        <f>T985*F985</f>
        <v>124.49</v>
      </c>
      <c r="V985">
        <v>62.244999999999997</v>
      </c>
      <c r="W985">
        <v>51.94</v>
      </c>
      <c r="X985">
        <f>U985-(F985*V985)-W985</f>
        <v>10.305</v>
      </c>
    </row>
    <row r="986" spans="1:24" ht="12.75" customHeight="1" x14ac:dyDescent="0.2">
      <c r="A986">
        <v>20571</v>
      </c>
      <c r="B986">
        <v>87243</v>
      </c>
      <c r="C986" t="s">
        <v>32</v>
      </c>
      <c r="D986">
        <v>1749</v>
      </c>
      <c r="E986" t="s">
        <v>129</v>
      </c>
      <c r="F986">
        <v>2</v>
      </c>
      <c r="G986" t="s">
        <v>1760</v>
      </c>
      <c r="H986" t="s">
        <v>28</v>
      </c>
      <c r="I986" t="s">
        <v>56</v>
      </c>
      <c r="J986">
        <v>73505</v>
      </c>
      <c r="K986" s="25">
        <v>42014</v>
      </c>
      <c r="L986" t="s">
        <v>44</v>
      </c>
      <c r="M986" t="s">
        <v>35</v>
      </c>
      <c r="N986" t="s">
        <v>299</v>
      </c>
      <c r="O986" s="25">
        <v>42013</v>
      </c>
      <c r="P986" t="s">
        <v>1761</v>
      </c>
      <c r="Q986" t="s">
        <v>24</v>
      </c>
      <c r="R986" t="s">
        <v>54</v>
      </c>
      <c r="S986" t="s">
        <v>1755</v>
      </c>
      <c r="T986">
        <v>4.13</v>
      </c>
      <c r="U986">
        <f>T986*F986</f>
        <v>8.26</v>
      </c>
      <c r="V986">
        <v>2.0649999999999999</v>
      </c>
      <c r="W986">
        <v>6.89</v>
      </c>
      <c r="X986">
        <f>U986-(F986*V986)-W986</f>
        <v>-2.76</v>
      </c>
    </row>
    <row r="987" spans="1:24" ht="12.75" customHeight="1" x14ac:dyDescent="0.2">
      <c r="A987">
        <v>19863</v>
      </c>
      <c r="B987">
        <v>87244</v>
      </c>
      <c r="C987" t="s">
        <v>101</v>
      </c>
      <c r="D987">
        <v>1749</v>
      </c>
      <c r="E987" t="s">
        <v>45</v>
      </c>
      <c r="F987">
        <v>1</v>
      </c>
      <c r="G987" t="s">
        <v>1760</v>
      </c>
      <c r="H987" t="s">
        <v>28</v>
      </c>
      <c r="I987" t="s">
        <v>56</v>
      </c>
      <c r="J987">
        <v>73505</v>
      </c>
      <c r="K987" s="25">
        <v>42051</v>
      </c>
      <c r="L987" t="s">
        <v>44</v>
      </c>
      <c r="M987" t="s">
        <v>35</v>
      </c>
      <c r="N987" t="s">
        <v>299</v>
      </c>
      <c r="O987" s="25">
        <v>42049</v>
      </c>
      <c r="P987" t="s">
        <v>1761</v>
      </c>
      <c r="Q987" t="s">
        <v>36</v>
      </c>
      <c r="R987" t="s">
        <v>81</v>
      </c>
      <c r="S987" t="s">
        <v>1756</v>
      </c>
      <c r="T987">
        <v>60.65</v>
      </c>
      <c r="U987">
        <f>T987*F987</f>
        <v>60.65</v>
      </c>
      <c r="V987">
        <v>30.324999999999999</v>
      </c>
      <c r="W987">
        <v>12.23</v>
      </c>
      <c r="X987">
        <f>U987-(F987*V987)-W987</f>
        <v>18.094999999999999</v>
      </c>
    </row>
    <row r="988" spans="1:24" ht="12.75" customHeight="1" x14ac:dyDescent="0.2">
      <c r="A988">
        <v>19477</v>
      </c>
      <c r="B988">
        <v>90178</v>
      </c>
      <c r="C988" t="s">
        <v>101</v>
      </c>
      <c r="D988">
        <v>1754</v>
      </c>
      <c r="E988" t="s">
        <v>175</v>
      </c>
      <c r="F988">
        <v>14</v>
      </c>
      <c r="G988" t="s">
        <v>1762</v>
      </c>
      <c r="H988" t="s">
        <v>28</v>
      </c>
      <c r="I988" t="s">
        <v>29</v>
      </c>
      <c r="J988">
        <v>90503</v>
      </c>
      <c r="K988" s="25">
        <v>42063</v>
      </c>
      <c r="L988" t="s">
        <v>44</v>
      </c>
      <c r="M988" t="s">
        <v>109</v>
      </c>
      <c r="N988" t="s">
        <v>40</v>
      </c>
      <c r="O988" s="25">
        <v>42062</v>
      </c>
      <c r="P988" t="s">
        <v>1763</v>
      </c>
      <c r="Q988" t="s">
        <v>72</v>
      </c>
      <c r="R988" t="s">
        <v>46</v>
      </c>
      <c r="S988" t="s">
        <v>842</v>
      </c>
      <c r="T988">
        <v>8.5</v>
      </c>
      <c r="U988">
        <f>T988*F988</f>
        <v>119</v>
      </c>
      <c r="V988">
        <v>5.0999999999999996</v>
      </c>
      <c r="W988">
        <v>1.99</v>
      </c>
      <c r="X988">
        <f>U988-(F988*V988)-W988</f>
        <v>45.610000000000007</v>
      </c>
    </row>
    <row r="989" spans="1:24" ht="12.75" customHeight="1" x14ac:dyDescent="0.2">
      <c r="A989">
        <v>19478</v>
      </c>
      <c r="B989">
        <v>90178</v>
      </c>
      <c r="C989" t="s">
        <v>101</v>
      </c>
      <c r="D989">
        <v>1754</v>
      </c>
      <c r="E989" t="s">
        <v>80</v>
      </c>
      <c r="F989">
        <v>5</v>
      </c>
      <c r="G989" t="s">
        <v>1762</v>
      </c>
      <c r="H989" t="s">
        <v>28</v>
      </c>
      <c r="I989" t="s">
        <v>29</v>
      </c>
      <c r="J989">
        <v>90503</v>
      </c>
      <c r="K989" s="25">
        <v>42062</v>
      </c>
      <c r="L989" t="s">
        <v>44</v>
      </c>
      <c r="M989" t="s">
        <v>109</v>
      </c>
      <c r="N989" t="s">
        <v>40</v>
      </c>
      <c r="O989" s="25">
        <v>42062</v>
      </c>
      <c r="P989" t="s">
        <v>1763</v>
      </c>
      <c r="Q989" t="s">
        <v>72</v>
      </c>
      <c r="R989" t="s">
        <v>54</v>
      </c>
      <c r="S989" t="s">
        <v>1764</v>
      </c>
      <c r="T989">
        <v>15.99</v>
      </c>
      <c r="U989">
        <f>T989*F989</f>
        <v>79.95</v>
      </c>
      <c r="V989">
        <v>9.5939999999999994</v>
      </c>
      <c r="W989">
        <v>9.4</v>
      </c>
      <c r="X989">
        <f>U989-(F989*V989)-W989</f>
        <v>22.580000000000005</v>
      </c>
    </row>
    <row r="990" spans="1:24" ht="12.75" customHeight="1" x14ac:dyDescent="0.2">
      <c r="A990">
        <v>19479</v>
      </c>
      <c r="B990">
        <v>90178</v>
      </c>
      <c r="C990" t="s">
        <v>101</v>
      </c>
      <c r="D990">
        <v>1754</v>
      </c>
      <c r="E990" t="s">
        <v>73</v>
      </c>
      <c r="F990">
        <v>8</v>
      </c>
      <c r="G990" t="s">
        <v>1762</v>
      </c>
      <c r="H990" t="s">
        <v>28</v>
      </c>
      <c r="I990" t="s">
        <v>29</v>
      </c>
      <c r="J990">
        <v>90503</v>
      </c>
      <c r="K990" s="25">
        <v>42066</v>
      </c>
      <c r="L990" t="s">
        <v>44</v>
      </c>
      <c r="M990" t="s">
        <v>109</v>
      </c>
      <c r="N990" t="s">
        <v>40</v>
      </c>
      <c r="O990" s="25">
        <v>42062</v>
      </c>
      <c r="P990" t="s">
        <v>1763</v>
      </c>
      <c r="Q990" t="s">
        <v>72</v>
      </c>
      <c r="R990" t="s">
        <v>54</v>
      </c>
      <c r="S990" t="s">
        <v>1765</v>
      </c>
      <c r="T990">
        <v>95.99</v>
      </c>
      <c r="U990">
        <f>T990*F990</f>
        <v>767.92</v>
      </c>
      <c r="V990">
        <v>57.593999999999994</v>
      </c>
      <c r="W990">
        <v>8.99</v>
      </c>
      <c r="X990">
        <f>U990-(F990*V990)-W990</f>
        <v>298.178</v>
      </c>
    </row>
    <row r="991" spans="1:24" ht="12.75" customHeight="1" x14ac:dyDescent="0.2">
      <c r="A991">
        <v>25920</v>
      </c>
      <c r="B991">
        <v>89775</v>
      </c>
      <c r="C991" t="s">
        <v>20</v>
      </c>
      <c r="D991">
        <v>1764</v>
      </c>
      <c r="E991" t="s">
        <v>73</v>
      </c>
      <c r="F991">
        <v>11</v>
      </c>
      <c r="G991" t="s">
        <v>1766</v>
      </c>
      <c r="H991" t="s">
        <v>28</v>
      </c>
      <c r="I991" t="s">
        <v>131</v>
      </c>
      <c r="J991">
        <v>34698</v>
      </c>
      <c r="K991" s="25">
        <v>42026</v>
      </c>
      <c r="L991" t="s">
        <v>44</v>
      </c>
      <c r="M991" t="s">
        <v>109</v>
      </c>
      <c r="N991" t="s">
        <v>357</v>
      </c>
      <c r="O991" s="25">
        <v>42026</v>
      </c>
      <c r="P991" t="s">
        <v>1768</v>
      </c>
      <c r="Q991" t="s">
        <v>72</v>
      </c>
      <c r="R991" t="s">
        <v>54</v>
      </c>
      <c r="S991" t="s">
        <v>1767</v>
      </c>
      <c r="T991">
        <v>115.99</v>
      </c>
      <c r="U991">
        <f>T991*F991</f>
        <v>1275.8899999999999</v>
      </c>
      <c r="V991">
        <v>69.593999999999994</v>
      </c>
      <c r="W991">
        <v>5.92</v>
      </c>
      <c r="X991">
        <f>U991-(F991*V991)-W991</f>
        <v>504.43599999999998</v>
      </c>
    </row>
    <row r="992" spans="1:24" ht="12.75" customHeight="1" x14ac:dyDescent="0.2">
      <c r="A992">
        <v>25608</v>
      </c>
      <c r="B992">
        <v>89776</v>
      </c>
      <c r="C992" t="s">
        <v>20</v>
      </c>
      <c r="D992">
        <v>1764</v>
      </c>
      <c r="E992" t="s">
        <v>45</v>
      </c>
      <c r="F992">
        <v>5</v>
      </c>
      <c r="G992" t="s">
        <v>1766</v>
      </c>
      <c r="H992" t="s">
        <v>28</v>
      </c>
      <c r="I992" t="s">
        <v>131</v>
      </c>
      <c r="J992">
        <v>34698</v>
      </c>
      <c r="K992" s="25">
        <v>42066</v>
      </c>
      <c r="L992" t="s">
        <v>44</v>
      </c>
      <c r="M992" t="s">
        <v>109</v>
      </c>
      <c r="N992" t="s">
        <v>357</v>
      </c>
      <c r="O992" s="25">
        <v>42064</v>
      </c>
      <c r="P992" t="s">
        <v>1768</v>
      </c>
      <c r="Q992" t="s">
        <v>36</v>
      </c>
      <c r="R992" t="s">
        <v>54</v>
      </c>
      <c r="S992" t="s">
        <v>1769</v>
      </c>
      <c r="T992">
        <v>19.98</v>
      </c>
      <c r="U992">
        <f>T992*F992</f>
        <v>99.9</v>
      </c>
      <c r="V992">
        <v>9.99</v>
      </c>
      <c r="W992">
        <v>10.49</v>
      </c>
      <c r="X992">
        <f>U992-(F992*V992)-W992</f>
        <v>39.46</v>
      </c>
    </row>
    <row r="993" spans="1:24" ht="12.75" customHeight="1" x14ac:dyDescent="0.2">
      <c r="A993">
        <v>25609</v>
      </c>
      <c r="B993">
        <v>89776</v>
      </c>
      <c r="C993" t="s">
        <v>20</v>
      </c>
      <c r="D993">
        <v>1764</v>
      </c>
      <c r="E993" t="s">
        <v>45</v>
      </c>
      <c r="F993">
        <v>23</v>
      </c>
      <c r="G993" t="s">
        <v>1766</v>
      </c>
      <c r="H993" t="s">
        <v>28</v>
      </c>
      <c r="I993" t="s">
        <v>131</v>
      </c>
      <c r="J993">
        <v>34698</v>
      </c>
      <c r="K993" s="25">
        <v>42065</v>
      </c>
      <c r="L993" t="s">
        <v>44</v>
      </c>
      <c r="M993" t="s">
        <v>109</v>
      </c>
      <c r="N993" t="s">
        <v>357</v>
      </c>
      <c r="O993" s="25">
        <v>42064</v>
      </c>
      <c r="P993" t="s">
        <v>1768</v>
      </c>
      <c r="Q993" t="s">
        <v>36</v>
      </c>
      <c r="R993" t="s">
        <v>54</v>
      </c>
      <c r="S993" t="s">
        <v>1770</v>
      </c>
      <c r="T993">
        <v>1.76</v>
      </c>
      <c r="U993">
        <f>T993*F993</f>
        <v>40.479999999999997</v>
      </c>
      <c r="V993">
        <v>0.88</v>
      </c>
      <c r="W993">
        <v>4.8600000000000003</v>
      </c>
      <c r="X993">
        <f>U993-(F993*V993)-W993</f>
        <v>15.379999999999999</v>
      </c>
    </row>
    <row r="994" spans="1:24" ht="12.75" customHeight="1" x14ac:dyDescent="0.2">
      <c r="A994">
        <v>25054</v>
      </c>
      <c r="B994">
        <v>89777</v>
      </c>
      <c r="C994" t="s">
        <v>32</v>
      </c>
      <c r="D994">
        <v>1765</v>
      </c>
      <c r="E994" t="s">
        <v>104</v>
      </c>
      <c r="F994">
        <v>8</v>
      </c>
      <c r="G994" t="s">
        <v>1771</v>
      </c>
      <c r="H994" t="s">
        <v>28</v>
      </c>
      <c r="I994" t="s">
        <v>56</v>
      </c>
      <c r="J994">
        <v>63141</v>
      </c>
      <c r="K994" s="25">
        <v>42129</v>
      </c>
      <c r="L994" t="s">
        <v>44</v>
      </c>
      <c r="M994" t="s">
        <v>109</v>
      </c>
      <c r="N994" t="s">
        <v>501</v>
      </c>
      <c r="O994" s="25">
        <v>42128</v>
      </c>
      <c r="P994" t="s">
        <v>1773</v>
      </c>
      <c r="Q994" t="s">
        <v>24</v>
      </c>
      <c r="R994" t="s">
        <v>54</v>
      </c>
      <c r="S994" t="s">
        <v>1772</v>
      </c>
      <c r="T994">
        <v>5.77</v>
      </c>
      <c r="U994">
        <f>T994*F994</f>
        <v>46.16</v>
      </c>
      <c r="V994">
        <v>2.8849999999999998</v>
      </c>
      <c r="W994">
        <v>4.97</v>
      </c>
      <c r="X994">
        <f>U994-(F994*V994)-W994</f>
        <v>18.11</v>
      </c>
    </row>
    <row r="995" spans="1:24" ht="12.75" customHeight="1" x14ac:dyDescent="0.2">
      <c r="A995">
        <v>20636</v>
      </c>
      <c r="B995">
        <v>89211</v>
      </c>
      <c r="C995" t="s">
        <v>42</v>
      </c>
      <c r="D995">
        <v>1767</v>
      </c>
      <c r="E995" t="s">
        <v>175</v>
      </c>
      <c r="F995">
        <v>16</v>
      </c>
      <c r="G995" t="s">
        <v>1774</v>
      </c>
      <c r="H995" t="s">
        <v>28</v>
      </c>
      <c r="I995" t="s">
        <v>131</v>
      </c>
      <c r="J995">
        <v>30265</v>
      </c>
      <c r="K995" s="25">
        <v>42090</v>
      </c>
      <c r="L995" t="s">
        <v>44</v>
      </c>
      <c r="M995" t="s">
        <v>35</v>
      </c>
      <c r="N995" t="s">
        <v>382</v>
      </c>
      <c r="O995" s="25">
        <v>42089</v>
      </c>
      <c r="P995" t="s">
        <v>1717</v>
      </c>
      <c r="Q995" t="s">
        <v>72</v>
      </c>
      <c r="R995" t="s">
        <v>54</v>
      </c>
      <c r="S995" t="s">
        <v>932</v>
      </c>
      <c r="T995">
        <v>50.98</v>
      </c>
      <c r="U995">
        <f>T995*F995</f>
        <v>815.68</v>
      </c>
      <c r="V995">
        <v>30.587999999999997</v>
      </c>
      <c r="W995">
        <v>6.5</v>
      </c>
      <c r="X995">
        <f>U995-(F995*V995)-W995</f>
        <v>319.77199999999999</v>
      </c>
    </row>
    <row r="996" spans="1:24" ht="12.75" customHeight="1" x14ac:dyDescent="0.2">
      <c r="A996">
        <v>24894</v>
      </c>
      <c r="B996">
        <v>89106</v>
      </c>
      <c r="C996" t="s">
        <v>51</v>
      </c>
      <c r="D996">
        <v>1771</v>
      </c>
      <c r="E996" t="s">
        <v>252</v>
      </c>
      <c r="F996">
        <v>7</v>
      </c>
      <c r="G996" t="s">
        <v>1775</v>
      </c>
      <c r="H996" t="s">
        <v>28</v>
      </c>
      <c r="I996" t="s">
        <v>56</v>
      </c>
      <c r="J996">
        <v>61032</v>
      </c>
      <c r="K996" s="25">
        <v>42070</v>
      </c>
      <c r="L996" t="s">
        <v>44</v>
      </c>
      <c r="M996" t="s">
        <v>35</v>
      </c>
      <c r="N996" t="s">
        <v>173</v>
      </c>
      <c r="O996" s="25">
        <v>42069</v>
      </c>
      <c r="P996" t="s">
        <v>1609</v>
      </c>
      <c r="Q996" t="s">
        <v>24</v>
      </c>
      <c r="R996" t="s">
        <v>231</v>
      </c>
      <c r="S996" t="s">
        <v>1578</v>
      </c>
      <c r="T996">
        <v>60.98</v>
      </c>
      <c r="U996">
        <f>T996*F996</f>
        <v>426.85999999999996</v>
      </c>
      <c r="V996">
        <v>30.49</v>
      </c>
      <c r="W996">
        <v>49</v>
      </c>
      <c r="X996">
        <f>U996-(F996*V996)-W996</f>
        <v>164.42999999999998</v>
      </c>
    </row>
    <row r="997" spans="1:24" ht="12.75" customHeight="1" x14ac:dyDescent="0.2">
      <c r="A997">
        <v>19826</v>
      </c>
      <c r="B997">
        <v>89944</v>
      </c>
      <c r="C997" t="s">
        <v>101</v>
      </c>
      <c r="D997">
        <v>1775</v>
      </c>
      <c r="E997" t="s">
        <v>104</v>
      </c>
      <c r="F997">
        <v>21</v>
      </c>
      <c r="G997" t="s">
        <v>1776</v>
      </c>
      <c r="H997" t="s">
        <v>28</v>
      </c>
      <c r="I997" t="s">
        <v>56</v>
      </c>
      <c r="J997">
        <v>46614</v>
      </c>
      <c r="K997" s="25">
        <v>42176</v>
      </c>
      <c r="L997" t="s">
        <v>44</v>
      </c>
      <c r="M997" t="s">
        <v>109</v>
      </c>
      <c r="N997" t="s">
        <v>698</v>
      </c>
      <c r="O997" s="25">
        <v>42169</v>
      </c>
      <c r="P997" t="s">
        <v>1777</v>
      </c>
      <c r="Q997" t="s">
        <v>24</v>
      </c>
      <c r="R997" t="s">
        <v>54</v>
      </c>
      <c r="S997" t="s">
        <v>1499</v>
      </c>
      <c r="T997">
        <v>12.95</v>
      </c>
      <c r="U997">
        <f>T997*F997</f>
        <v>271.95</v>
      </c>
      <c r="V997">
        <v>6.4749999999999996</v>
      </c>
      <c r="W997">
        <v>4.9800000000000004</v>
      </c>
      <c r="X997">
        <f>U997-(F997*V997)-W997</f>
        <v>130.995</v>
      </c>
    </row>
    <row r="998" spans="1:24" ht="12.75" customHeight="1" x14ac:dyDescent="0.2">
      <c r="A998">
        <v>20278</v>
      </c>
      <c r="B998">
        <v>89941</v>
      </c>
      <c r="C998" t="s">
        <v>32</v>
      </c>
      <c r="D998">
        <v>1776</v>
      </c>
      <c r="E998" t="s">
        <v>88</v>
      </c>
      <c r="F998">
        <v>19</v>
      </c>
      <c r="G998" t="s">
        <v>1778</v>
      </c>
      <c r="H998" t="s">
        <v>28</v>
      </c>
      <c r="I998" t="s">
        <v>56</v>
      </c>
      <c r="J998">
        <v>47802</v>
      </c>
      <c r="K998" s="25">
        <v>42040</v>
      </c>
      <c r="L998" t="s">
        <v>44</v>
      </c>
      <c r="M998" t="s">
        <v>109</v>
      </c>
      <c r="N998" t="s">
        <v>698</v>
      </c>
      <c r="O998" s="25">
        <v>42039</v>
      </c>
      <c r="P998" t="s">
        <v>1779</v>
      </c>
      <c r="Q998" t="s">
        <v>24</v>
      </c>
      <c r="R998" t="s">
        <v>54</v>
      </c>
      <c r="S998" t="s">
        <v>631</v>
      </c>
      <c r="T998">
        <v>5.78</v>
      </c>
      <c r="U998">
        <f>T998*F998</f>
        <v>109.82000000000001</v>
      </c>
      <c r="V998">
        <v>2.89</v>
      </c>
      <c r="W998">
        <v>5.67</v>
      </c>
      <c r="X998">
        <f>U998-(F998*V998)-W998</f>
        <v>49.24</v>
      </c>
    </row>
    <row r="999" spans="1:24" ht="12.75" customHeight="1" x14ac:dyDescent="0.2">
      <c r="A999">
        <v>20391</v>
      </c>
      <c r="B999">
        <v>89939</v>
      </c>
      <c r="C999" t="s">
        <v>101</v>
      </c>
      <c r="D999">
        <v>1777</v>
      </c>
      <c r="E999" t="s">
        <v>88</v>
      </c>
      <c r="F999">
        <v>7</v>
      </c>
      <c r="G999" t="s">
        <v>1780</v>
      </c>
      <c r="H999" t="s">
        <v>28</v>
      </c>
      <c r="I999" t="s">
        <v>56</v>
      </c>
      <c r="J999">
        <v>46383</v>
      </c>
      <c r="K999" s="25">
        <v>42120</v>
      </c>
      <c r="L999" t="s">
        <v>44</v>
      </c>
      <c r="M999" t="s">
        <v>109</v>
      </c>
      <c r="N999" t="s">
        <v>698</v>
      </c>
      <c r="O999" s="25">
        <v>42116</v>
      </c>
      <c r="P999" t="s">
        <v>1781</v>
      </c>
      <c r="Q999" t="s">
        <v>24</v>
      </c>
      <c r="R999" t="s">
        <v>26</v>
      </c>
      <c r="S999" t="s">
        <v>623</v>
      </c>
      <c r="T999">
        <v>5.43</v>
      </c>
      <c r="U999">
        <f>T999*F999</f>
        <v>38.01</v>
      </c>
      <c r="V999">
        <v>2.7149999999999999</v>
      </c>
      <c r="W999">
        <v>0.95</v>
      </c>
      <c r="X999">
        <f>U999-(F999*V999)-W999</f>
        <v>18.055</v>
      </c>
    </row>
    <row r="1000" spans="1:24" ht="12.75" customHeight="1" x14ac:dyDescent="0.2">
      <c r="A1000">
        <v>21163</v>
      </c>
      <c r="B1000">
        <v>89940</v>
      </c>
      <c r="C1000" t="s">
        <v>101</v>
      </c>
      <c r="D1000">
        <v>1777</v>
      </c>
      <c r="E1000" t="s">
        <v>88</v>
      </c>
      <c r="F1000">
        <v>13</v>
      </c>
      <c r="G1000" t="s">
        <v>1780</v>
      </c>
      <c r="H1000" t="s">
        <v>28</v>
      </c>
      <c r="I1000" t="s">
        <v>56</v>
      </c>
      <c r="J1000">
        <v>46383</v>
      </c>
      <c r="K1000" s="25">
        <v>42012</v>
      </c>
      <c r="L1000" t="s">
        <v>44</v>
      </c>
      <c r="M1000" t="s">
        <v>109</v>
      </c>
      <c r="N1000" t="s">
        <v>698</v>
      </c>
      <c r="O1000" s="25">
        <v>42007</v>
      </c>
      <c r="P1000" t="s">
        <v>1781</v>
      </c>
      <c r="Q1000" t="s">
        <v>24</v>
      </c>
      <c r="R1000" t="s">
        <v>26</v>
      </c>
      <c r="S1000" t="s">
        <v>275</v>
      </c>
      <c r="T1000">
        <v>10.06</v>
      </c>
      <c r="U1000">
        <f>T1000*F1000</f>
        <v>130.78</v>
      </c>
      <c r="V1000">
        <v>5.03</v>
      </c>
      <c r="W1000">
        <v>2.06</v>
      </c>
      <c r="X1000">
        <f>U1000-(F1000*V1000)-W1000</f>
        <v>63.33</v>
      </c>
    </row>
    <row r="1001" spans="1:24" ht="12.75" customHeight="1" x14ac:dyDescent="0.2">
      <c r="A1001">
        <v>20600</v>
      </c>
      <c r="B1001">
        <v>89942</v>
      </c>
      <c r="C1001" t="s">
        <v>32</v>
      </c>
      <c r="D1001">
        <v>1777</v>
      </c>
      <c r="E1001" t="s">
        <v>45</v>
      </c>
      <c r="F1001">
        <v>12</v>
      </c>
      <c r="G1001" t="s">
        <v>1780</v>
      </c>
      <c r="H1001" t="s">
        <v>28</v>
      </c>
      <c r="I1001" t="s">
        <v>56</v>
      </c>
      <c r="J1001">
        <v>46383</v>
      </c>
      <c r="K1001" s="25">
        <v>42097</v>
      </c>
      <c r="L1001" t="s">
        <v>44</v>
      </c>
      <c r="M1001" t="s">
        <v>23</v>
      </c>
      <c r="N1001" t="s">
        <v>698</v>
      </c>
      <c r="O1001" s="25">
        <v>42096</v>
      </c>
      <c r="P1001" t="s">
        <v>1781</v>
      </c>
      <c r="Q1001" t="s">
        <v>36</v>
      </c>
      <c r="R1001" t="s">
        <v>231</v>
      </c>
      <c r="S1001" t="s">
        <v>503</v>
      </c>
      <c r="T1001">
        <v>19.989999999999998</v>
      </c>
      <c r="U1001">
        <f>T1001*F1001</f>
        <v>239.88</v>
      </c>
      <c r="V1001">
        <v>9.9949999999999992</v>
      </c>
      <c r="W1001">
        <v>11.17</v>
      </c>
      <c r="X1001">
        <f>U1001-(F1001*V1001)-W1001</f>
        <v>108.77</v>
      </c>
    </row>
    <row r="1002" spans="1:24" ht="12.75" customHeight="1" x14ac:dyDescent="0.2">
      <c r="A1002">
        <v>25498</v>
      </c>
      <c r="B1002">
        <v>89943</v>
      </c>
      <c r="C1002" t="s">
        <v>20</v>
      </c>
      <c r="D1002">
        <v>1778</v>
      </c>
      <c r="E1002" t="s">
        <v>80</v>
      </c>
      <c r="F1002">
        <v>21</v>
      </c>
      <c r="G1002" t="s">
        <v>1782</v>
      </c>
      <c r="H1002" t="s">
        <v>28</v>
      </c>
      <c r="I1002" t="s">
        <v>56</v>
      </c>
      <c r="J1002">
        <v>47906</v>
      </c>
      <c r="K1002" s="25">
        <v>42136</v>
      </c>
      <c r="L1002" t="s">
        <v>44</v>
      </c>
      <c r="M1002" t="s">
        <v>109</v>
      </c>
      <c r="N1002" t="s">
        <v>698</v>
      </c>
      <c r="O1002" s="25">
        <v>42134</v>
      </c>
      <c r="P1002" t="s">
        <v>1783</v>
      </c>
      <c r="Q1002" t="s">
        <v>72</v>
      </c>
      <c r="R1002" t="s">
        <v>81</v>
      </c>
      <c r="S1002" t="s">
        <v>1361</v>
      </c>
      <c r="T1002">
        <v>13.99</v>
      </c>
      <c r="U1002">
        <f>T1002*F1002</f>
        <v>293.79000000000002</v>
      </c>
      <c r="V1002">
        <v>8.3940000000000001</v>
      </c>
      <c r="W1002">
        <v>7.51</v>
      </c>
      <c r="X1002">
        <f>U1002-(F1002*V1002)-W1002</f>
        <v>110.00600000000001</v>
      </c>
    </row>
    <row r="1003" spans="1:24" ht="12.75" customHeight="1" x14ac:dyDescent="0.2">
      <c r="A1003">
        <v>25499</v>
      </c>
      <c r="B1003">
        <v>89943</v>
      </c>
      <c r="C1003" t="s">
        <v>20</v>
      </c>
      <c r="D1003">
        <v>1778</v>
      </c>
      <c r="E1003" t="s">
        <v>88</v>
      </c>
      <c r="F1003">
        <v>3</v>
      </c>
      <c r="G1003" t="s">
        <v>1782</v>
      </c>
      <c r="H1003" t="s">
        <v>28</v>
      </c>
      <c r="I1003" t="s">
        <v>56</v>
      </c>
      <c r="J1003">
        <v>47906</v>
      </c>
      <c r="K1003" s="25">
        <v>42134</v>
      </c>
      <c r="L1003" t="s">
        <v>44</v>
      </c>
      <c r="M1003" t="s">
        <v>109</v>
      </c>
      <c r="N1003" t="s">
        <v>698</v>
      </c>
      <c r="O1003" s="25">
        <v>42134</v>
      </c>
      <c r="P1003" t="s">
        <v>1783</v>
      </c>
      <c r="Q1003" t="s">
        <v>24</v>
      </c>
      <c r="R1003" t="s">
        <v>26</v>
      </c>
      <c r="S1003" t="s">
        <v>654</v>
      </c>
      <c r="T1003">
        <v>15.04</v>
      </c>
      <c r="U1003">
        <f>T1003*F1003</f>
        <v>45.12</v>
      </c>
      <c r="V1003">
        <v>7.52</v>
      </c>
      <c r="W1003">
        <v>1.97</v>
      </c>
      <c r="X1003">
        <f>U1003-(F1003*V1003)-W1003</f>
        <v>20.59</v>
      </c>
    </row>
    <row r="1004" spans="1:24" ht="12.75" customHeight="1" x14ac:dyDescent="0.2">
      <c r="A1004">
        <v>19237</v>
      </c>
      <c r="B1004">
        <v>89857</v>
      </c>
      <c r="C1004" t="s">
        <v>20</v>
      </c>
      <c r="D1004">
        <v>1781</v>
      </c>
      <c r="E1004" t="s">
        <v>88</v>
      </c>
      <c r="F1004">
        <v>11</v>
      </c>
      <c r="G1004" t="s">
        <v>1784</v>
      </c>
      <c r="H1004" t="s">
        <v>28</v>
      </c>
      <c r="I1004" t="s">
        <v>29</v>
      </c>
      <c r="J1004">
        <v>94070</v>
      </c>
      <c r="K1004" s="25">
        <v>42169</v>
      </c>
      <c r="L1004" t="s">
        <v>44</v>
      </c>
      <c r="M1004" t="s">
        <v>23</v>
      </c>
      <c r="N1004" t="s">
        <v>40</v>
      </c>
      <c r="O1004" s="25">
        <v>42167</v>
      </c>
      <c r="P1004" t="s">
        <v>1785</v>
      </c>
      <c r="Q1004" t="s">
        <v>24</v>
      </c>
      <c r="R1004" t="s">
        <v>54</v>
      </c>
      <c r="S1004" t="s">
        <v>89</v>
      </c>
      <c r="T1004">
        <v>55.48</v>
      </c>
      <c r="U1004">
        <f>T1004*F1004</f>
        <v>610.28</v>
      </c>
      <c r="V1004">
        <v>27.74</v>
      </c>
      <c r="W1004">
        <v>14.3</v>
      </c>
      <c r="X1004">
        <f>U1004-(F1004*V1004)-W1004</f>
        <v>290.83999999999997</v>
      </c>
    </row>
    <row r="1005" spans="1:24" ht="12.75" customHeight="1" x14ac:dyDescent="0.2">
      <c r="A1005">
        <v>19419</v>
      </c>
      <c r="B1005">
        <v>89858</v>
      </c>
      <c r="C1005" t="s">
        <v>101</v>
      </c>
      <c r="D1005">
        <v>1781</v>
      </c>
      <c r="E1005" t="s">
        <v>45</v>
      </c>
      <c r="F1005">
        <v>4</v>
      </c>
      <c r="G1005" t="s">
        <v>1784</v>
      </c>
      <c r="H1005" t="s">
        <v>28</v>
      </c>
      <c r="I1005" t="s">
        <v>29</v>
      </c>
      <c r="J1005">
        <v>94070</v>
      </c>
      <c r="K1005" s="25">
        <v>42016</v>
      </c>
      <c r="L1005" t="s">
        <v>44</v>
      </c>
      <c r="M1005" t="s">
        <v>35</v>
      </c>
      <c r="N1005" t="s">
        <v>40</v>
      </c>
      <c r="O1005" s="25">
        <v>42011</v>
      </c>
      <c r="P1005" t="s">
        <v>1785</v>
      </c>
      <c r="Q1005" t="s">
        <v>36</v>
      </c>
      <c r="R1005" t="s">
        <v>26</v>
      </c>
      <c r="S1005" t="s">
        <v>1786</v>
      </c>
      <c r="T1005">
        <v>5.08</v>
      </c>
      <c r="U1005">
        <f>T1005*F1005</f>
        <v>20.32</v>
      </c>
      <c r="V1005">
        <v>2.54</v>
      </c>
      <c r="W1005">
        <v>2.0299999999999998</v>
      </c>
      <c r="X1005">
        <f>U1005-(F1005*V1005)-W1005</f>
        <v>8.1300000000000008</v>
      </c>
    </row>
    <row r="1006" spans="1:24" ht="12.75" customHeight="1" x14ac:dyDescent="0.2">
      <c r="A1006">
        <v>21283</v>
      </c>
      <c r="B1006">
        <v>89856</v>
      </c>
      <c r="C1006" t="s">
        <v>20</v>
      </c>
      <c r="D1006">
        <v>1782</v>
      </c>
      <c r="E1006" t="s">
        <v>25</v>
      </c>
      <c r="F1006">
        <v>7</v>
      </c>
      <c r="G1006" t="s">
        <v>1787</v>
      </c>
      <c r="H1006" t="s">
        <v>28</v>
      </c>
      <c r="I1006" t="s">
        <v>29</v>
      </c>
      <c r="J1006">
        <v>92672</v>
      </c>
      <c r="K1006" s="25">
        <v>42012</v>
      </c>
      <c r="L1006" t="s">
        <v>44</v>
      </c>
      <c r="M1006" t="s">
        <v>35</v>
      </c>
      <c r="N1006" t="s">
        <v>40</v>
      </c>
      <c r="O1006" s="25">
        <v>42010</v>
      </c>
      <c r="P1006" t="s">
        <v>1789</v>
      </c>
      <c r="Q1006" t="s">
        <v>24</v>
      </c>
      <c r="R1006" t="s">
        <v>26</v>
      </c>
      <c r="S1006" t="s">
        <v>1788</v>
      </c>
      <c r="T1006">
        <v>3.28</v>
      </c>
      <c r="U1006">
        <f>T1006*F1006</f>
        <v>22.959999999999997</v>
      </c>
      <c r="V1006">
        <v>1.64</v>
      </c>
      <c r="W1006">
        <v>3.97</v>
      </c>
      <c r="X1006">
        <f>U1006-(F1006*V1006)-W1006</f>
        <v>7.509999999999998</v>
      </c>
    </row>
    <row r="1007" spans="1:24" ht="12.75" customHeight="1" x14ac:dyDescent="0.2">
      <c r="A1007">
        <v>23966</v>
      </c>
      <c r="B1007">
        <v>88256</v>
      </c>
      <c r="C1007" t="s">
        <v>42</v>
      </c>
      <c r="D1007">
        <v>1788</v>
      </c>
      <c r="E1007" t="s">
        <v>73</v>
      </c>
      <c r="F1007">
        <v>6</v>
      </c>
      <c r="G1007" t="s">
        <v>1790</v>
      </c>
      <c r="H1007" t="s">
        <v>28</v>
      </c>
      <c r="I1007" t="s">
        <v>131</v>
      </c>
      <c r="J1007">
        <v>30188</v>
      </c>
      <c r="K1007" s="25">
        <v>42026</v>
      </c>
      <c r="L1007" t="s">
        <v>44</v>
      </c>
      <c r="M1007" t="s">
        <v>109</v>
      </c>
      <c r="N1007" t="s">
        <v>382</v>
      </c>
      <c r="O1007" s="25">
        <v>42025</v>
      </c>
      <c r="P1007" t="s">
        <v>1653</v>
      </c>
      <c r="Q1007" t="s">
        <v>72</v>
      </c>
      <c r="R1007" t="s">
        <v>54</v>
      </c>
      <c r="S1007" t="s">
        <v>102</v>
      </c>
      <c r="T1007">
        <v>205.99</v>
      </c>
      <c r="U1007">
        <f>T1007*F1007</f>
        <v>1235.94</v>
      </c>
      <c r="V1007">
        <v>123.59399999999999</v>
      </c>
      <c r="W1007">
        <v>8.99</v>
      </c>
      <c r="X1007">
        <f>U1007-(F1007*V1007)-W1007</f>
        <v>485.38600000000008</v>
      </c>
    </row>
    <row r="1008" spans="1:24" ht="12.75" customHeight="1" x14ac:dyDescent="0.2">
      <c r="A1008">
        <v>21284</v>
      </c>
      <c r="B1008">
        <v>87853</v>
      </c>
      <c r="C1008" t="s">
        <v>42</v>
      </c>
      <c r="D1008">
        <v>1793</v>
      </c>
      <c r="E1008" t="s">
        <v>186</v>
      </c>
      <c r="F1008">
        <v>8</v>
      </c>
      <c r="G1008" t="s">
        <v>1791</v>
      </c>
      <c r="H1008" t="s">
        <v>28</v>
      </c>
      <c r="I1008" t="s">
        <v>56</v>
      </c>
      <c r="J1008">
        <v>61401</v>
      </c>
      <c r="K1008" s="25">
        <v>42011</v>
      </c>
      <c r="L1008" t="s">
        <v>34</v>
      </c>
      <c r="M1008" t="s">
        <v>35</v>
      </c>
      <c r="N1008" t="s">
        <v>173</v>
      </c>
      <c r="O1008" s="25">
        <v>42010</v>
      </c>
      <c r="P1008" t="s">
        <v>1792</v>
      </c>
      <c r="Q1008" t="s">
        <v>36</v>
      </c>
      <c r="R1008" t="s">
        <v>116</v>
      </c>
      <c r="S1008" t="s">
        <v>764</v>
      </c>
      <c r="T1008">
        <v>880.98</v>
      </c>
      <c r="U1008">
        <f>T1008*F1008</f>
        <v>7047.84</v>
      </c>
      <c r="V1008">
        <v>440.49</v>
      </c>
      <c r="W1008">
        <v>44.55</v>
      </c>
      <c r="X1008">
        <f>U1008-(F1008*V1008)-W1008</f>
        <v>3479.37</v>
      </c>
    </row>
    <row r="1009" spans="1:24" ht="12.75" customHeight="1" x14ac:dyDescent="0.2">
      <c r="A1009">
        <v>22986</v>
      </c>
      <c r="B1009">
        <v>91543</v>
      </c>
      <c r="C1009" t="s">
        <v>42</v>
      </c>
      <c r="D1009">
        <v>1802</v>
      </c>
      <c r="E1009" t="s">
        <v>169</v>
      </c>
      <c r="F1009">
        <v>11</v>
      </c>
      <c r="G1009" t="s">
        <v>1793</v>
      </c>
      <c r="H1009" t="s">
        <v>28</v>
      </c>
      <c r="I1009" t="s">
        <v>131</v>
      </c>
      <c r="J1009">
        <v>34698</v>
      </c>
      <c r="K1009" s="25">
        <v>42157</v>
      </c>
      <c r="L1009" t="s">
        <v>44</v>
      </c>
      <c r="M1009" t="s">
        <v>23</v>
      </c>
      <c r="N1009" t="s">
        <v>357</v>
      </c>
      <c r="O1009" s="25">
        <v>42156</v>
      </c>
      <c r="P1009" t="s">
        <v>1768</v>
      </c>
      <c r="Q1009" t="s">
        <v>24</v>
      </c>
      <c r="R1009" t="s">
        <v>26</v>
      </c>
      <c r="S1009" t="s">
        <v>834</v>
      </c>
      <c r="T1009">
        <v>3.68</v>
      </c>
      <c r="U1009">
        <f>T1009*F1009</f>
        <v>40.480000000000004</v>
      </c>
      <c r="V1009">
        <v>1.84</v>
      </c>
      <c r="W1009">
        <v>1.32</v>
      </c>
      <c r="X1009">
        <f>U1009-(F1009*V1009)-W1009</f>
        <v>18.920000000000002</v>
      </c>
    </row>
    <row r="1010" spans="1:24" ht="12.75" customHeight="1" x14ac:dyDescent="0.2">
      <c r="A1010">
        <v>18901</v>
      </c>
      <c r="B1010">
        <v>89251</v>
      </c>
      <c r="C1010" t="s">
        <v>51</v>
      </c>
      <c r="D1010">
        <v>1808</v>
      </c>
      <c r="E1010" t="s">
        <v>175</v>
      </c>
      <c r="F1010">
        <v>10</v>
      </c>
      <c r="G1010" t="s">
        <v>1794</v>
      </c>
      <c r="H1010" t="s">
        <v>28</v>
      </c>
      <c r="I1010" t="s">
        <v>48</v>
      </c>
      <c r="J1010">
        <v>26101</v>
      </c>
      <c r="K1010" s="25">
        <v>42081</v>
      </c>
      <c r="L1010" t="s">
        <v>22</v>
      </c>
      <c r="M1010" t="s">
        <v>35</v>
      </c>
      <c r="N1010" t="s">
        <v>643</v>
      </c>
      <c r="O1010" s="25">
        <v>42080</v>
      </c>
      <c r="P1010" t="s">
        <v>1795</v>
      </c>
      <c r="Q1010" t="s">
        <v>72</v>
      </c>
      <c r="R1010" t="s">
        <v>46</v>
      </c>
      <c r="S1010" t="s">
        <v>822</v>
      </c>
      <c r="T1010">
        <v>8.1199999999999992</v>
      </c>
      <c r="U1010">
        <f>T1010*F1010</f>
        <v>81.199999999999989</v>
      </c>
      <c r="V1010">
        <v>4.871999999999999</v>
      </c>
      <c r="W1010">
        <v>2.83</v>
      </c>
      <c r="X1010">
        <f>U1010-(F1010*V1010)-W1010</f>
        <v>29.65</v>
      </c>
    </row>
    <row r="1011" spans="1:24" ht="12.75" customHeight="1" x14ac:dyDescent="0.2">
      <c r="A1011">
        <v>21746</v>
      </c>
      <c r="B1011">
        <v>90524</v>
      </c>
      <c r="C1011" t="s">
        <v>32</v>
      </c>
      <c r="D1011">
        <v>1814</v>
      </c>
      <c r="E1011" t="s">
        <v>175</v>
      </c>
      <c r="F1011">
        <v>17</v>
      </c>
      <c r="G1011" t="s">
        <v>1796</v>
      </c>
      <c r="H1011" t="s">
        <v>28</v>
      </c>
      <c r="I1011" t="s">
        <v>131</v>
      </c>
      <c r="J1011">
        <v>38654</v>
      </c>
      <c r="K1011" s="25">
        <v>42149</v>
      </c>
      <c r="L1011" t="s">
        <v>22</v>
      </c>
      <c r="M1011" t="s">
        <v>35</v>
      </c>
      <c r="N1011" t="s">
        <v>666</v>
      </c>
      <c r="O1011" s="25">
        <v>42147</v>
      </c>
      <c r="P1011" t="s">
        <v>1798</v>
      </c>
      <c r="Q1011" t="s">
        <v>72</v>
      </c>
      <c r="R1011" t="s">
        <v>54</v>
      </c>
      <c r="S1011" t="s">
        <v>1797</v>
      </c>
      <c r="T1011">
        <v>77.510000000000005</v>
      </c>
      <c r="U1011">
        <f>T1011*F1011</f>
        <v>1317.67</v>
      </c>
      <c r="V1011">
        <v>46.506</v>
      </c>
      <c r="W1011">
        <v>4</v>
      </c>
      <c r="X1011">
        <f>U1011-(F1011*V1011)-W1011</f>
        <v>523.0680000000001</v>
      </c>
    </row>
    <row r="1012" spans="1:24" ht="12.75" customHeight="1" x14ac:dyDescent="0.2">
      <c r="A1012">
        <v>21747</v>
      </c>
      <c r="B1012">
        <v>90524</v>
      </c>
      <c r="C1012" t="s">
        <v>32</v>
      </c>
      <c r="D1012">
        <v>1814</v>
      </c>
      <c r="E1012" t="s">
        <v>25</v>
      </c>
      <c r="F1012">
        <v>13</v>
      </c>
      <c r="G1012" t="s">
        <v>1796</v>
      </c>
      <c r="H1012" t="s">
        <v>28</v>
      </c>
      <c r="I1012" t="s">
        <v>131</v>
      </c>
      <c r="J1012">
        <v>38654</v>
      </c>
      <c r="K1012" s="25">
        <v>42149</v>
      </c>
      <c r="L1012" t="s">
        <v>44</v>
      </c>
      <c r="M1012" t="s">
        <v>35</v>
      </c>
      <c r="N1012" t="s">
        <v>666</v>
      </c>
      <c r="O1012" s="25">
        <v>42147</v>
      </c>
      <c r="P1012" t="s">
        <v>1798</v>
      </c>
      <c r="Q1012" t="s">
        <v>24</v>
      </c>
      <c r="R1012" t="s">
        <v>26</v>
      </c>
      <c r="S1012" t="s">
        <v>360</v>
      </c>
      <c r="T1012">
        <v>2.88</v>
      </c>
      <c r="U1012">
        <f>T1012*F1012</f>
        <v>37.44</v>
      </c>
      <c r="V1012">
        <v>1.44</v>
      </c>
      <c r="W1012">
        <v>0.7</v>
      </c>
      <c r="X1012">
        <f>U1012-(F1012*V1012)-W1012</f>
        <v>18.02</v>
      </c>
    </row>
    <row r="1013" spans="1:24" ht="12.75" customHeight="1" x14ac:dyDescent="0.2">
      <c r="A1013">
        <v>24463</v>
      </c>
      <c r="B1013">
        <v>90525</v>
      </c>
      <c r="C1013" t="s">
        <v>51</v>
      </c>
      <c r="D1013">
        <v>1815</v>
      </c>
      <c r="E1013" t="s">
        <v>80</v>
      </c>
      <c r="F1013">
        <v>14</v>
      </c>
      <c r="G1013" t="s">
        <v>1799</v>
      </c>
      <c r="H1013" t="s">
        <v>28</v>
      </c>
      <c r="I1013" t="s">
        <v>131</v>
      </c>
      <c r="J1013">
        <v>39208</v>
      </c>
      <c r="K1013" s="25">
        <v>42047</v>
      </c>
      <c r="L1013" t="s">
        <v>34</v>
      </c>
      <c r="M1013" t="s">
        <v>35</v>
      </c>
      <c r="N1013" t="s">
        <v>666</v>
      </c>
      <c r="O1013" s="25">
        <v>42046</v>
      </c>
      <c r="P1013" t="s">
        <v>1801</v>
      </c>
      <c r="Q1013" t="s">
        <v>72</v>
      </c>
      <c r="R1013" t="s">
        <v>38</v>
      </c>
      <c r="S1013" t="s">
        <v>1800</v>
      </c>
      <c r="T1013">
        <v>90.97</v>
      </c>
      <c r="U1013">
        <f>T1013*F1013</f>
        <v>1273.58</v>
      </c>
      <c r="V1013">
        <v>54.582000000000001</v>
      </c>
      <c r="W1013">
        <v>14</v>
      </c>
      <c r="X1013">
        <f>U1013-(F1013*V1013)-W1013</f>
        <v>495.4319999999999</v>
      </c>
    </row>
    <row r="1014" spans="1:24" ht="12.75" customHeight="1" x14ac:dyDescent="0.2">
      <c r="A1014">
        <v>22843</v>
      </c>
      <c r="B1014">
        <v>85990</v>
      </c>
      <c r="C1014" t="s">
        <v>101</v>
      </c>
      <c r="D1014">
        <v>1816</v>
      </c>
      <c r="E1014" t="s">
        <v>25</v>
      </c>
      <c r="F1014">
        <v>19</v>
      </c>
      <c r="G1014" t="s">
        <v>1802</v>
      </c>
      <c r="H1014" t="s">
        <v>28</v>
      </c>
      <c r="I1014" t="s">
        <v>56</v>
      </c>
      <c r="J1014">
        <v>48187</v>
      </c>
      <c r="K1014" s="25">
        <v>42042</v>
      </c>
      <c r="L1014" t="s">
        <v>44</v>
      </c>
      <c r="M1014" t="s">
        <v>109</v>
      </c>
      <c r="N1014" t="s">
        <v>295</v>
      </c>
      <c r="O1014" s="25">
        <v>42040</v>
      </c>
      <c r="P1014" t="s">
        <v>150</v>
      </c>
      <c r="Q1014" t="s">
        <v>24</v>
      </c>
      <c r="R1014" t="s">
        <v>46</v>
      </c>
      <c r="S1014" t="s">
        <v>1803</v>
      </c>
      <c r="T1014">
        <v>10.48</v>
      </c>
      <c r="U1014">
        <f>T1014*F1014</f>
        <v>199.12</v>
      </c>
      <c r="V1014">
        <v>5.24</v>
      </c>
      <c r="W1014">
        <v>2.89</v>
      </c>
      <c r="X1014">
        <f>U1014-(F1014*V1014)-W1014</f>
        <v>96.67</v>
      </c>
    </row>
    <row r="1015" spans="1:24" ht="12.75" customHeight="1" x14ac:dyDescent="0.2">
      <c r="A1015">
        <v>24622</v>
      </c>
      <c r="B1015">
        <v>85991</v>
      </c>
      <c r="C1015" t="s">
        <v>32</v>
      </c>
      <c r="D1015">
        <v>1818</v>
      </c>
      <c r="E1015" t="s">
        <v>80</v>
      </c>
      <c r="F1015">
        <v>3</v>
      </c>
      <c r="G1015" t="s">
        <v>1804</v>
      </c>
      <c r="H1015" t="s">
        <v>28</v>
      </c>
      <c r="I1015" t="s">
        <v>56</v>
      </c>
      <c r="J1015">
        <v>48126</v>
      </c>
      <c r="K1015" s="25">
        <v>42111</v>
      </c>
      <c r="L1015" t="s">
        <v>44</v>
      </c>
      <c r="M1015" t="s">
        <v>109</v>
      </c>
      <c r="N1015" t="s">
        <v>295</v>
      </c>
      <c r="O1015" s="25">
        <v>42109</v>
      </c>
      <c r="P1015" t="s">
        <v>1805</v>
      </c>
      <c r="Q1015" t="s">
        <v>72</v>
      </c>
      <c r="R1015" t="s">
        <v>81</v>
      </c>
      <c r="S1015" t="s">
        <v>99</v>
      </c>
      <c r="T1015">
        <v>17.98</v>
      </c>
      <c r="U1015">
        <f>T1015*F1015</f>
        <v>53.94</v>
      </c>
      <c r="V1015">
        <v>10.788</v>
      </c>
      <c r="W1015">
        <v>8.51</v>
      </c>
      <c r="X1015">
        <f>U1015-(F1015*V1015)-W1015</f>
        <v>13.065999999999994</v>
      </c>
    </row>
    <row r="1016" spans="1:24" ht="12.75" customHeight="1" x14ac:dyDescent="0.2">
      <c r="A1016">
        <v>24623</v>
      </c>
      <c r="B1016">
        <v>85991</v>
      </c>
      <c r="C1016" t="s">
        <v>32</v>
      </c>
      <c r="D1016">
        <v>1818</v>
      </c>
      <c r="E1016" t="s">
        <v>88</v>
      </c>
      <c r="F1016">
        <v>12</v>
      </c>
      <c r="G1016" t="s">
        <v>1804</v>
      </c>
      <c r="H1016" t="s">
        <v>28</v>
      </c>
      <c r="I1016" t="s">
        <v>56</v>
      </c>
      <c r="J1016">
        <v>48126</v>
      </c>
      <c r="K1016" s="25">
        <v>42112</v>
      </c>
      <c r="L1016" t="s">
        <v>22</v>
      </c>
      <c r="M1016" t="s">
        <v>109</v>
      </c>
      <c r="N1016" t="s">
        <v>295</v>
      </c>
      <c r="O1016" s="25">
        <v>42109</v>
      </c>
      <c r="P1016" t="s">
        <v>1805</v>
      </c>
      <c r="Q1016" t="s">
        <v>24</v>
      </c>
      <c r="R1016" t="s">
        <v>54</v>
      </c>
      <c r="S1016" t="s">
        <v>1806</v>
      </c>
      <c r="T1016">
        <v>9.99</v>
      </c>
      <c r="U1016">
        <f>T1016*F1016</f>
        <v>119.88</v>
      </c>
      <c r="V1016">
        <v>4.9950000000000001</v>
      </c>
      <c r="W1016">
        <v>4.78</v>
      </c>
      <c r="X1016">
        <f>U1016-(F1016*V1016)-W1016</f>
        <v>55.16</v>
      </c>
    </row>
    <row r="1017" spans="1:24" ht="12.75" customHeight="1" x14ac:dyDescent="0.2">
      <c r="A1017">
        <v>4843</v>
      </c>
      <c r="B1017">
        <v>34435</v>
      </c>
      <c r="C1017" t="s">
        <v>101</v>
      </c>
      <c r="D1017">
        <v>1821</v>
      </c>
      <c r="E1017" t="s">
        <v>25</v>
      </c>
      <c r="F1017">
        <v>76</v>
      </c>
      <c r="G1017" t="s">
        <v>1807</v>
      </c>
      <c r="H1017" t="s">
        <v>28</v>
      </c>
      <c r="I1017" t="s">
        <v>48</v>
      </c>
      <c r="J1017">
        <v>10177</v>
      </c>
      <c r="K1017" s="25">
        <v>42042</v>
      </c>
      <c r="L1017" t="s">
        <v>44</v>
      </c>
      <c r="M1017" t="s">
        <v>109</v>
      </c>
      <c r="N1017" t="s">
        <v>66</v>
      </c>
      <c r="O1017" s="25">
        <v>42040</v>
      </c>
      <c r="P1017" t="s">
        <v>85</v>
      </c>
      <c r="Q1017" t="s">
        <v>24</v>
      </c>
      <c r="R1017" t="s">
        <v>46</v>
      </c>
      <c r="S1017" t="s">
        <v>1803</v>
      </c>
      <c r="T1017">
        <v>10.48</v>
      </c>
      <c r="U1017">
        <f>T1017*F1017</f>
        <v>796.48</v>
      </c>
      <c r="V1017">
        <v>5.24</v>
      </c>
      <c r="W1017">
        <v>2.89</v>
      </c>
      <c r="X1017">
        <f>U1017-(F1017*V1017)-W1017</f>
        <v>395.35</v>
      </c>
    </row>
    <row r="1018" spans="1:24" ht="12.75" customHeight="1" x14ac:dyDescent="0.2">
      <c r="A1018">
        <v>6621</v>
      </c>
      <c r="B1018">
        <v>47108</v>
      </c>
      <c r="C1018" t="s">
        <v>32</v>
      </c>
      <c r="D1018">
        <v>1821</v>
      </c>
      <c r="E1018" t="s">
        <v>45</v>
      </c>
      <c r="F1018">
        <v>34</v>
      </c>
      <c r="G1018" t="s">
        <v>1807</v>
      </c>
      <c r="H1018" t="s">
        <v>28</v>
      </c>
      <c r="I1018" t="s">
        <v>48</v>
      </c>
      <c r="J1018">
        <v>10177</v>
      </c>
      <c r="K1018" s="25">
        <v>42110</v>
      </c>
      <c r="L1018" t="s">
        <v>44</v>
      </c>
      <c r="M1018" t="s">
        <v>109</v>
      </c>
      <c r="N1018" t="s">
        <v>66</v>
      </c>
      <c r="O1018" s="25">
        <v>42109</v>
      </c>
      <c r="P1018" t="s">
        <v>85</v>
      </c>
      <c r="Q1018" t="s">
        <v>36</v>
      </c>
      <c r="R1018" t="s">
        <v>46</v>
      </c>
      <c r="S1018" t="s">
        <v>1808</v>
      </c>
      <c r="T1018">
        <v>18.649999999999999</v>
      </c>
      <c r="U1018">
        <f>T1018*F1018</f>
        <v>634.09999999999991</v>
      </c>
      <c r="V1018">
        <v>9.3249999999999993</v>
      </c>
      <c r="W1018">
        <v>3.77</v>
      </c>
      <c r="X1018">
        <f>U1018-(F1018*V1018)-W1018</f>
        <v>313.27999999999997</v>
      </c>
    </row>
    <row r="1019" spans="1:24" ht="12.75" customHeight="1" x14ac:dyDescent="0.2">
      <c r="A1019">
        <v>6622</v>
      </c>
      <c r="B1019">
        <v>47108</v>
      </c>
      <c r="C1019" t="s">
        <v>32</v>
      </c>
      <c r="D1019">
        <v>1821</v>
      </c>
      <c r="E1019" t="s">
        <v>80</v>
      </c>
      <c r="F1019">
        <v>13</v>
      </c>
      <c r="G1019" t="s">
        <v>1807</v>
      </c>
      <c r="H1019" t="s">
        <v>28</v>
      </c>
      <c r="I1019" t="s">
        <v>48</v>
      </c>
      <c r="J1019">
        <v>10177</v>
      </c>
      <c r="K1019" s="25">
        <v>42111</v>
      </c>
      <c r="L1019" t="s">
        <v>44</v>
      </c>
      <c r="M1019" t="s">
        <v>109</v>
      </c>
      <c r="N1019" t="s">
        <v>66</v>
      </c>
      <c r="O1019" s="25">
        <v>42109</v>
      </c>
      <c r="P1019" t="s">
        <v>85</v>
      </c>
      <c r="Q1019" t="s">
        <v>72</v>
      </c>
      <c r="R1019" t="s">
        <v>81</v>
      </c>
      <c r="S1019" t="s">
        <v>99</v>
      </c>
      <c r="T1019">
        <v>17.98</v>
      </c>
      <c r="U1019">
        <f>T1019*F1019</f>
        <v>233.74</v>
      </c>
      <c r="V1019">
        <v>10.788</v>
      </c>
      <c r="W1019">
        <v>8.51</v>
      </c>
      <c r="X1019">
        <f>U1019-(F1019*V1019)-W1019</f>
        <v>84.986000000000004</v>
      </c>
    </row>
    <row r="1020" spans="1:24" ht="12.75" customHeight="1" x14ac:dyDescent="0.2">
      <c r="A1020">
        <v>6623</v>
      </c>
      <c r="B1020">
        <v>47108</v>
      </c>
      <c r="C1020" t="s">
        <v>32</v>
      </c>
      <c r="D1020">
        <v>1821</v>
      </c>
      <c r="E1020" t="s">
        <v>88</v>
      </c>
      <c r="F1020">
        <v>47</v>
      </c>
      <c r="G1020" t="s">
        <v>1807</v>
      </c>
      <c r="H1020" t="s">
        <v>28</v>
      </c>
      <c r="I1020" t="s">
        <v>48</v>
      </c>
      <c r="J1020">
        <v>10177</v>
      </c>
      <c r="K1020" s="25">
        <v>42112</v>
      </c>
      <c r="L1020" t="s">
        <v>22</v>
      </c>
      <c r="M1020" t="s">
        <v>109</v>
      </c>
      <c r="N1020" t="s">
        <v>66</v>
      </c>
      <c r="O1020" s="25">
        <v>42109</v>
      </c>
      <c r="P1020" t="s">
        <v>85</v>
      </c>
      <c r="Q1020" t="s">
        <v>24</v>
      </c>
      <c r="R1020" t="s">
        <v>54</v>
      </c>
      <c r="S1020" t="s">
        <v>1806</v>
      </c>
      <c r="T1020">
        <v>9.99</v>
      </c>
      <c r="U1020">
        <f>T1020*F1020</f>
        <v>469.53000000000003</v>
      </c>
      <c r="V1020">
        <v>4.9950000000000001</v>
      </c>
      <c r="W1020">
        <v>4.78</v>
      </c>
      <c r="X1020">
        <f>U1020-(F1020*V1020)-W1020</f>
        <v>229.98500000000001</v>
      </c>
    </row>
    <row r="1021" spans="1:24" ht="12.75" customHeight="1" x14ac:dyDescent="0.2">
      <c r="A1021">
        <v>6624</v>
      </c>
      <c r="B1021">
        <v>47108</v>
      </c>
      <c r="C1021" t="s">
        <v>32</v>
      </c>
      <c r="D1021">
        <v>1821</v>
      </c>
      <c r="E1021" t="s">
        <v>73</v>
      </c>
      <c r="F1021">
        <v>16</v>
      </c>
      <c r="G1021" t="s">
        <v>1807</v>
      </c>
      <c r="H1021" t="s">
        <v>28</v>
      </c>
      <c r="I1021" t="s">
        <v>48</v>
      </c>
      <c r="J1021">
        <v>10177</v>
      </c>
      <c r="K1021" s="25">
        <v>42110</v>
      </c>
      <c r="L1021" t="s">
        <v>22</v>
      </c>
      <c r="M1021" t="s">
        <v>109</v>
      </c>
      <c r="N1021" t="s">
        <v>66</v>
      </c>
      <c r="O1021" s="25">
        <v>42109</v>
      </c>
      <c r="P1021" t="s">
        <v>85</v>
      </c>
      <c r="Q1021" t="s">
        <v>72</v>
      </c>
      <c r="R1021" t="s">
        <v>54</v>
      </c>
      <c r="S1021" t="s">
        <v>163</v>
      </c>
      <c r="T1021">
        <v>175.99</v>
      </c>
      <c r="U1021">
        <f>T1021*F1021</f>
        <v>2815.84</v>
      </c>
      <c r="V1021">
        <v>105.59400000000001</v>
      </c>
      <c r="W1021">
        <v>8.99</v>
      </c>
      <c r="X1021">
        <f>U1021-(F1021*V1021)-W1021</f>
        <v>1117.346</v>
      </c>
    </row>
    <row r="1022" spans="1:24" ht="12.75" customHeight="1" x14ac:dyDescent="0.2">
      <c r="A1022">
        <v>19596</v>
      </c>
      <c r="B1022">
        <v>86958</v>
      </c>
      <c r="C1022" t="s">
        <v>51</v>
      </c>
      <c r="D1022">
        <v>1826</v>
      </c>
      <c r="E1022" t="s">
        <v>136</v>
      </c>
      <c r="F1022">
        <v>7</v>
      </c>
      <c r="G1022" t="s">
        <v>1809</v>
      </c>
      <c r="H1022" t="s">
        <v>28</v>
      </c>
      <c r="I1022" t="s">
        <v>56</v>
      </c>
      <c r="J1022">
        <v>52722</v>
      </c>
      <c r="K1022" s="25">
        <v>42113</v>
      </c>
      <c r="L1022" t="s">
        <v>22</v>
      </c>
      <c r="M1022" t="s">
        <v>23</v>
      </c>
      <c r="N1022" t="s">
        <v>325</v>
      </c>
      <c r="O1022" s="25">
        <v>42112</v>
      </c>
      <c r="P1022" t="s">
        <v>1811</v>
      </c>
      <c r="Q1022" t="s">
        <v>24</v>
      </c>
      <c r="R1022" t="s">
        <v>54</v>
      </c>
      <c r="S1022" t="s">
        <v>1810</v>
      </c>
      <c r="T1022">
        <v>52.99</v>
      </c>
      <c r="U1022">
        <f>T1022*F1022</f>
        <v>370.93</v>
      </c>
      <c r="V1022">
        <v>26.495000000000001</v>
      </c>
      <c r="W1022">
        <v>19.989999999999998</v>
      </c>
      <c r="X1022">
        <f>U1022-(F1022*V1022)-W1022</f>
        <v>165.47499999999999</v>
      </c>
    </row>
    <row r="1023" spans="1:24" ht="12.75" customHeight="1" x14ac:dyDescent="0.2">
      <c r="A1023">
        <v>18199</v>
      </c>
      <c r="B1023">
        <v>86959</v>
      </c>
      <c r="C1023" t="s">
        <v>51</v>
      </c>
      <c r="D1023">
        <v>1826</v>
      </c>
      <c r="E1023" t="s">
        <v>88</v>
      </c>
      <c r="F1023">
        <v>1</v>
      </c>
      <c r="G1023" t="s">
        <v>1809</v>
      </c>
      <c r="H1023" t="s">
        <v>28</v>
      </c>
      <c r="I1023" t="s">
        <v>56</v>
      </c>
      <c r="J1023">
        <v>52722</v>
      </c>
      <c r="K1023" s="25">
        <v>42138</v>
      </c>
      <c r="L1023" t="s">
        <v>44</v>
      </c>
      <c r="M1023" t="s">
        <v>23</v>
      </c>
      <c r="N1023" t="s">
        <v>325</v>
      </c>
      <c r="O1023" s="25">
        <v>42136</v>
      </c>
      <c r="P1023" t="s">
        <v>1811</v>
      </c>
      <c r="Q1023" t="s">
        <v>24</v>
      </c>
      <c r="R1023" t="s">
        <v>26</v>
      </c>
      <c r="S1023" t="s">
        <v>1812</v>
      </c>
      <c r="T1023">
        <v>9.27</v>
      </c>
      <c r="U1023">
        <f>T1023*F1023</f>
        <v>9.27</v>
      </c>
      <c r="V1023">
        <v>4.6349999999999998</v>
      </c>
      <c r="W1023">
        <v>4.3899999999999997</v>
      </c>
      <c r="X1023">
        <f>U1023-(F1023*V1023)-W1023</f>
        <v>0.24500000000000011</v>
      </c>
    </row>
    <row r="1024" spans="1:24" ht="12.75" customHeight="1" x14ac:dyDescent="0.2">
      <c r="A1024">
        <v>20551</v>
      </c>
      <c r="B1024">
        <v>86956</v>
      </c>
      <c r="C1024" t="s">
        <v>32</v>
      </c>
      <c r="D1024">
        <v>1827</v>
      </c>
      <c r="E1024" t="s">
        <v>25</v>
      </c>
      <c r="F1024">
        <v>9</v>
      </c>
      <c r="G1024" t="s">
        <v>1813</v>
      </c>
      <c r="H1024" t="s">
        <v>28</v>
      </c>
      <c r="I1024" t="s">
        <v>56</v>
      </c>
      <c r="J1024">
        <v>52601</v>
      </c>
      <c r="K1024" s="25">
        <v>42055</v>
      </c>
      <c r="L1024" t="s">
        <v>44</v>
      </c>
      <c r="M1024" t="s">
        <v>23</v>
      </c>
      <c r="N1024" t="s">
        <v>325</v>
      </c>
      <c r="O1024" s="25">
        <v>42054</v>
      </c>
      <c r="P1024" t="s">
        <v>145</v>
      </c>
      <c r="Q1024" t="s">
        <v>24</v>
      </c>
      <c r="R1024" t="s">
        <v>26</v>
      </c>
      <c r="S1024" t="s">
        <v>1814</v>
      </c>
      <c r="T1024">
        <v>5.98</v>
      </c>
      <c r="U1024">
        <f>T1024*F1024</f>
        <v>53.820000000000007</v>
      </c>
      <c r="V1024">
        <v>2.99</v>
      </c>
      <c r="W1024">
        <v>0.96</v>
      </c>
      <c r="X1024">
        <f>U1024-(F1024*V1024)-W1024</f>
        <v>25.950000000000003</v>
      </c>
    </row>
    <row r="1025" spans="1:24" ht="12.75" customHeight="1" x14ac:dyDescent="0.2">
      <c r="A1025">
        <v>19597</v>
      </c>
      <c r="B1025">
        <v>86958</v>
      </c>
      <c r="C1025" t="s">
        <v>51</v>
      </c>
      <c r="D1025">
        <v>1827</v>
      </c>
      <c r="E1025" t="s">
        <v>186</v>
      </c>
      <c r="F1025">
        <v>2</v>
      </c>
      <c r="G1025" t="s">
        <v>1813</v>
      </c>
      <c r="H1025" t="s">
        <v>28</v>
      </c>
      <c r="I1025" t="s">
        <v>56</v>
      </c>
      <c r="J1025">
        <v>52601</v>
      </c>
      <c r="K1025" s="25">
        <v>42115</v>
      </c>
      <c r="L1025" t="s">
        <v>34</v>
      </c>
      <c r="M1025" t="s">
        <v>23</v>
      </c>
      <c r="N1025" t="s">
        <v>325</v>
      </c>
      <c r="O1025" s="25">
        <v>42112</v>
      </c>
      <c r="P1025" t="s">
        <v>145</v>
      </c>
      <c r="Q1025" t="s">
        <v>36</v>
      </c>
      <c r="R1025" t="s">
        <v>116</v>
      </c>
      <c r="S1025" t="s">
        <v>1815</v>
      </c>
      <c r="T1025">
        <v>100.98</v>
      </c>
      <c r="U1025">
        <f>T1025*F1025</f>
        <v>201.96</v>
      </c>
      <c r="V1025">
        <v>50.49</v>
      </c>
      <c r="W1025">
        <v>57.38</v>
      </c>
      <c r="X1025">
        <f>U1025-(F1025*V1025)-W1025</f>
        <v>43.6</v>
      </c>
    </row>
    <row r="1026" spans="1:24" ht="12.75" customHeight="1" x14ac:dyDescent="0.2">
      <c r="A1026">
        <v>19598</v>
      </c>
      <c r="B1026">
        <v>86958</v>
      </c>
      <c r="C1026" t="s">
        <v>51</v>
      </c>
      <c r="D1026">
        <v>1827</v>
      </c>
      <c r="E1026" t="s">
        <v>73</v>
      </c>
      <c r="F1026">
        <v>5</v>
      </c>
      <c r="G1026" t="s">
        <v>1813</v>
      </c>
      <c r="H1026" t="s">
        <v>28</v>
      </c>
      <c r="I1026" t="s">
        <v>56</v>
      </c>
      <c r="J1026">
        <v>52601</v>
      </c>
      <c r="K1026" s="25">
        <v>42114</v>
      </c>
      <c r="L1026" t="s">
        <v>44</v>
      </c>
      <c r="M1026" t="s">
        <v>23</v>
      </c>
      <c r="N1026" t="s">
        <v>325</v>
      </c>
      <c r="O1026" s="25">
        <v>42112</v>
      </c>
      <c r="P1026" t="s">
        <v>145</v>
      </c>
      <c r="Q1026" t="s">
        <v>72</v>
      </c>
      <c r="R1026" t="s">
        <v>26</v>
      </c>
      <c r="S1026" t="s">
        <v>412</v>
      </c>
      <c r="T1026">
        <v>85.99</v>
      </c>
      <c r="U1026">
        <f>T1026*F1026</f>
        <v>429.95</v>
      </c>
      <c r="V1026">
        <v>51.593999999999994</v>
      </c>
      <c r="W1026">
        <v>0.99</v>
      </c>
      <c r="X1026">
        <f>U1026-(F1026*V1026)-W1026</f>
        <v>170.99</v>
      </c>
    </row>
    <row r="1027" spans="1:24" ht="12.75" customHeight="1" x14ac:dyDescent="0.2">
      <c r="A1027">
        <v>20553</v>
      </c>
      <c r="B1027">
        <v>86956</v>
      </c>
      <c r="C1027" t="s">
        <v>32</v>
      </c>
      <c r="D1027">
        <v>1828</v>
      </c>
      <c r="E1027" t="s">
        <v>88</v>
      </c>
      <c r="F1027">
        <v>7</v>
      </c>
      <c r="G1027" t="s">
        <v>1816</v>
      </c>
      <c r="H1027" t="s">
        <v>28</v>
      </c>
      <c r="I1027" t="s">
        <v>56</v>
      </c>
      <c r="J1027">
        <v>50613</v>
      </c>
      <c r="K1027" s="25">
        <v>42055</v>
      </c>
      <c r="L1027" t="s">
        <v>44</v>
      </c>
      <c r="M1027" t="s">
        <v>23</v>
      </c>
      <c r="N1027" t="s">
        <v>325</v>
      </c>
      <c r="O1027" s="25">
        <v>42054</v>
      </c>
      <c r="P1027" t="s">
        <v>1817</v>
      </c>
      <c r="Q1027" t="s">
        <v>24</v>
      </c>
      <c r="R1027" t="s">
        <v>54</v>
      </c>
      <c r="S1027" t="s">
        <v>1046</v>
      </c>
      <c r="T1027">
        <v>5.98</v>
      </c>
      <c r="U1027">
        <f>T1027*F1027</f>
        <v>41.86</v>
      </c>
      <c r="V1027">
        <v>2.99</v>
      </c>
      <c r="W1027">
        <v>5.46</v>
      </c>
      <c r="X1027">
        <f>U1027-(F1027*V1027)-W1027</f>
        <v>15.469999999999999</v>
      </c>
    </row>
    <row r="1028" spans="1:24" ht="12.75" customHeight="1" x14ac:dyDescent="0.2">
      <c r="A1028">
        <v>21383</v>
      </c>
      <c r="B1028">
        <v>86960</v>
      </c>
      <c r="C1028" t="s">
        <v>101</v>
      </c>
      <c r="D1028">
        <v>1828</v>
      </c>
      <c r="E1028" t="s">
        <v>104</v>
      </c>
      <c r="F1028">
        <v>14</v>
      </c>
      <c r="G1028" t="s">
        <v>1816</v>
      </c>
      <c r="H1028" t="s">
        <v>28</v>
      </c>
      <c r="I1028" t="s">
        <v>56</v>
      </c>
      <c r="J1028">
        <v>50613</v>
      </c>
      <c r="K1028" s="25">
        <v>42010</v>
      </c>
      <c r="L1028" t="s">
        <v>44</v>
      </c>
      <c r="M1028" t="s">
        <v>23</v>
      </c>
      <c r="N1028" t="s">
        <v>325</v>
      </c>
      <c r="O1028" s="25">
        <v>42010</v>
      </c>
      <c r="P1028" t="s">
        <v>1817</v>
      </c>
      <c r="Q1028" t="s">
        <v>24</v>
      </c>
      <c r="R1028" t="s">
        <v>54</v>
      </c>
      <c r="S1028" t="s">
        <v>646</v>
      </c>
      <c r="T1028">
        <v>7.1</v>
      </c>
      <c r="U1028">
        <f>T1028*F1028</f>
        <v>99.399999999999991</v>
      </c>
      <c r="V1028">
        <v>3.55</v>
      </c>
      <c r="W1028">
        <v>6.05</v>
      </c>
      <c r="X1028">
        <f>U1028-(F1028*V1028)-W1028</f>
        <v>43.65</v>
      </c>
    </row>
    <row r="1029" spans="1:24" ht="12.75" customHeight="1" x14ac:dyDescent="0.2">
      <c r="A1029">
        <v>21384</v>
      </c>
      <c r="B1029">
        <v>86960</v>
      </c>
      <c r="C1029" t="s">
        <v>101</v>
      </c>
      <c r="D1029">
        <v>1828</v>
      </c>
      <c r="E1029" t="s">
        <v>175</v>
      </c>
      <c r="F1029">
        <v>7</v>
      </c>
      <c r="G1029" t="s">
        <v>1816</v>
      </c>
      <c r="H1029" t="s">
        <v>28</v>
      </c>
      <c r="I1029" t="s">
        <v>56</v>
      </c>
      <c r="J1029">
        <v>50613</v>
      </c>
      <c r="K1029" s="25">
        <v>42015</v>
      </c>
      <c r="L1029" t="s">
        <v>44</v>
      </c>
      <c r="M1029" t="s">
        <v>23</v>
      </c>
      <c r="N1029" t="s">
        <v>325</v>
      </c>
      <c r="O1029" s="25">
        <v>42010</v>
      </c>
      <c r="P1029" t="s">
        <v>1817</v>
      </c>
      <c r="Q1029" t="s">
        <v>72</v>
      </c>
      <c r="R1029" t="s">
        <v>54</v>
      </c>
      <c r="S1029" t="s">
        <v>1586</v>
      </c>
      <c r="T1029">
        <v>20.95</v>
      </c>
      <c r="U1029">
        <f>T1029*F1029</f>
        <v>146.65</v>
      </c>
      <c r="V1029">
        <v>12.569999999999999</v>
      </c>
      <c r="W1029">
        <v>4</v>
      </c>
      <c r="X1029">
        <f>U1029-(F1029*V1029)-W1029</f>
        <v>54.660000000000011</v>
      </c>
    </row>
    <row r="1030" spans="1:24" ht="12.75" customHeight="1" x14ac:dyDescent="0.2">
      <c r="A1030">
        <v>23430</v>
      </c>
      <c r="B1030">
        <v>86957</v>
      </c>
      <c r="C1030" t="s">
        <v>42</v>
      </c>
      <c r="D1030">
        <v>1829</v>
      </c>
      <c r="E1030" t="s">
        <v>45</v>
      </c>
      <c r="F1030">
        <v>5</v>
      </c>
      <c r="G1030" t="s">
        <v>1818</v>
      </c>
      <c r="H1030" t="s">
        <v>28</v>
      </c>
      <c r="I1030" t="s">
        <v>56</v>
      </c>
      <c r="J1030">
        <v>52402</v>
      </c>
      <c r="K1030" s="25">
        <v>42090</v>
      </c>
      <c r="L1030" t="s">
        <v>22</v>
      </c>
      <c r="M1030" t="s">
        <v>23</v>
      </c>
      <c r="N1030" t="s">
        <v>325</v>
      </c>
      <c r="O1030" s="25">
        <v>42088</v>
      </c>
      <c r="P1030" t="s">
        <v>1819</v>
      </c>
      <c r="Q1030" t="s">
        <v>36</v>
      </c>
      <c r="R1030" t="s">
        <v>54</v>
      </c>
      <c r="S1030" t="s">
        <v>846</v>
      </c>
      <c r="T1030">
        <v>10.64</v>
      </c>
      <c r="U1030">
        <f>T1030*F1030</f>
        <v>53.2</v>
      </c>
      <c r="V1030">
        <v>5.32</v>
      </c>
      <c r="W1030">
        <v>5.16</v>
      </c>
      <c r="X1030">
        <f>U1030-(F1030*V1030)-W1030</f>
        <v>21.44</v>
      </c>
    </row>
    <row r="1031" spans="1:24" ht="12.75" customHeight="1" x14ac:dyDescent="0.2">
      <c r="A1031">
        <v>21385</v>
      </c>
      <c r="B1031">
        <v>86960</v>
      </c>
      <c r="C1031" t="s">
        <v>101</v>
      </c>
      <c r="D1031">
        <v>1829</v>
      </c>
      <c r="E1031" t="s">
        <v>104</v>
      </c>
      <c r="F1031">
        <v>9</v>
      </c>
      <c r="G1031" t="s">
        <v>1818</v>
      </c>
      <c r="H1031" t="s">
        <v>28</v>
      </c>
      <c r="I1031" t="s">
        <v>56</v>
      </c>
      <c r="J1031">
        <v>52402</v>
      </c>
      <c r="K1031" s="25">
        <v>42017</v>
      </c>
      <c r="L1031" t="s">
        <v>44</v>
      </c>
      <c r="M1031" t="s">
        <v>23</v>
      </c>
      <c r="N1031" t="s">
        <v>325</v>
      </c>
      <c r="O1031" s="25">
        <v>42010</v>
      </c>
      <c r="P1031" t="s">
        <v>1819</v>
      </c>
      <c r="Q1031" t="s">
        <v>24</v>
      </c>
      <c r="R1031" t="s">
        <v>54</v>
      </c>
      <c r="S1031" t="s">
        <v>1127</v>
      </c>
      <c r="T1031">
        <v>39.06</v>
      </c>
      <c r="U1031">
        <f>T1031*F1031</f>
        <v>351.54</v>
      </c>
      <c r="V1031">
        <v>19.53</v>
      </c>
      <c r="W1031">
        <v>10.55</v>
      </c>
      <c r="X1031">
        <f>U1031-(F1031*V1031)-W1031</f>
        <v>165.22</v>
      </c>
    </row>
    <row r="1032" spans="1:24" ht="12.75" customHeight="1" x14ac:dyDescent="0.2">
      <c r="A1032">
        <v>21386</v>
      </c>
      <c r="B1032">
        <v>86960</v>
      </c>
      <c r="C1032" t="s">
        <v>101</v>
      </c>
      <c r="D1032">
        <v>1829</v>
      </c>
      <c r="E1032" t="s">
        <v>104</v>
      </c>
      <c r="F1032">
        <v>4</v>
      </c>
      <c r="G1032" t="s">
        <v>1818</v>
      </c>
      <c r="H1032" t="s">
        <v>28</v>
      </c>
      <c r="I1032" t="s">
        <v>56</v>
      </c>
      <c r="J1032">
        <v>52402</v>
      </c>
      <c r="K1032" s="25">
        <v>42019</v>
      </c>
      <c r="L1032" t="s">
        <v>44</v>
      </c>
      <c r="M1032" t="s">
        <v>23</v>
      </c>
      <c r="N1032" t="s">
        <v>325</v>
      </c>
      <c r="O1032" s="25">
        <v>42010</v>
      </c>
      <c r="P1032" t="s">
        <v>1819</v>
      </c>
      <c r="Q1032" t="s">
        <v>24</v>
      </c>
      <c r="R1032" t="s">
        <v>54</v>
      </c>
      <c r="S1032" t="s">
        <v>1820</v>
      </c>
      <c r="T1032">
        <v>3.52</v>
      </c>
      <c r="U1032">
        <f>T1032*F1032</f>
        <v>14.08</v>
      </c>
      <c r="V1032">
        <v>1.76</v>
      </c>
      <c r="W1032">
        <v>6.83</v>
      </c>
      <c r="X1032">
        <f>U1032-(F1032*V1032)-W1032</f>
        <v>0.20999999999999996</v>
      </c>
    </row>
    <row r="1033" spans="1:24" ht="12.75" customHeight="1" x14ac:dyDescent="0.2">
      <c r="A1033">
        <v>21387</v>
      </c>
      <c r="B1033">
        <v>86960</v>
      </c>
      <c r="C1033" t="s">
        <v>101</v>
      </c>
      <c r="D1033">
        <v>1829</v>
      </c>
      <c r="E1033" t="s">
        <v>136</v>
      </c>
      <c r="F1033">
        <v>1</v>
      </c>
      <c r="G1033" t="s">
        <v>1818</v>
      </c>
      <c r="H1033" t="s">
        <v>28</v>
      </c>
      <c r="I1033" t="s">
        <v>56</v>
      </c>
      <c r="J1033">
        <v>52402</v>
      </c>
      <c r="K1033" s="25">
        <v>42017</v>
      </c>
      <c r="L1033" t="s">
        <v>44</v>
      </c>
      <c r="M1033" t="s">
        <v>23</v>
      </c>
      <c r="N1033" t="s">
        <v>325</v>
      </c>
      <c r="O1033" s="25">
        <v>42010</v>
      </c>
      <c r="P1033" t="s">
        <v>1819</v>
      </c>
      <c r="Q1033" t="s">
        <v>24</v>
      </c>
      <c r="R1033" t="s">
        <v>54</v>
      </c>
      <c r="S1033" t="s">
        <v>686</v>
      </c>
      <c r="T1033">
        <v>15.51</v>
      </c>
      <c r="U1033">
        <f>T1033*F1033</f>
        <v>15.51</v>
      </c>
      <c r="V1033">
        <v>7.7549999999999999</v>
      </c>
      <c r="W1033">
        <v>17.78</v>
      </c>
      <c r="X1033">
        <f>U1033-(F1033*V1033)-W1033</f>
        <v>-10.025000000000002</v>
      </c>
    </row>
    <row r="1034" spans="1:24" ht="12.75" customHeight="1" x14ac:dyDescent="0.2">
      <c r="A1034">
        <v>23589</v>
      </c>
      <c r="B1034">
        <v>86600</v>
      </c>
      <c r="C1034" t="s">
        <v>20</v>
      </c>
      <c r="D1034">
        <v>1836</v>
      </c>
      <c r="E1034" t="s">
        <v>73</v>
      </c>
      <c r="F1034">
        <v>5</v>
      </c>
      <c r="G1034" t="s">
        <v>1821</v>
      </c>
      <c r="H1034" t="s">
        <v>28</v>
      </c>
      <c r="I1034" t="s">
        <v>29</v>
      </c>
      <c r="J1034">
        <v>94110</v>
      </c>
      <c r="K1034" s="25">
        <v>42114</v>
      </c>
      <c r="L1034" t="s">
        <v>22</v>
      </c>
      <c r="M1034" t="s">
        <v>23</v>
      </c>
      <c r="N1034" t="s">
        <v>40</v>
      </c>
      <c r="O1034" s="25">
        <v>42113</v>
      </c>
      <c r="P1034" t="s">
        <v>271</v>
      </c>
      <c r="Q1034" t="s">
        <v>72</v>
      </c>
      <c r="R1034" t="s">
        <v>54</v>
      </c>
      <c r="S1034" t="s">
        <v>991</v>
      </c>
      <c r="T1034">
        <v>155.99</v>
      </c>
      <c r="U1034">
        <f>T1034*F1034</f>
        <v>779.95</v>
      </c>
      <c r="V1034">
        <v>93.594000000000008</v>
      </c>
      <c r="W1034">
        <v>8.99</v>
      </c>
      <c r="X1034">
        <f>U1034-(F1034*V1034)-W1034</f>
        <v>302.99</v>
      </c>
    </row>
    <row r="1035" spans="1:24" ht="12.75" customHeight="1" x14ac:dyDescent="0.2">
      <c r="A1035">
        <v>23590</v>
      </c>
      <c r="B1035">
        <v>86600</v>
      </c>
      <c r="C1035" t="s">
        <v>20</v>
      </c>
      <c r="D1035">
        <v>1837</v>
      </c>
      <c r="E1035" t="s">
        <v>88</v>
      </c>
      <c r="F1035">
        <v>4</v>
      </c>
      <c r="G1035" t="s">
        <v>1822</v>
      </c>
      <c r="H1035" t="s">
        <v>28</v>
      </c>
      <c r="I1035" t="s">
        <v>29</v>
      </c>
      <c r="J1035">
        <v>91776</v>
      </c>
      <c r="K1035" s="25">
        <v>42115</v>
      </c>
      <c r="L1035" t="s">
        <v>44</v>
      </c>
      <c r="M1035" t="s">
        <v>23</v>
      </c>
      <c r="N1035" t="s">
        <v>40</v>
      </c>
      <c r="O1035" s="25">
        <v>42113</v>
      </c>
      <c r="P1035" t="s">
        <v>41</v>
      </c>
      <c r="Q1035" t="s">
        <v>24</v>
      </c>
      <c r="R1035" t="s">
        <v>54</v>
      </c>
      <c r="S1035" t="s">
        <v>1046</v>
      </c>
      <c r="T1035">
        <v>5.98</v>
      </c>
      <c r="U1035">
        <f>T1035*F1035</f>
        <v>23.92</v>
      </c>
      <c r="V1035">
        <v>2.99</v>
      </c>
      <c r="W1035">
        <v>5.46</v>
      </c>
      <c r="X1035">
        <f>U1035-(F1035*V1035)-W1035</f>
        <v>6.5000000000000009</v>
      </c>
    </row>
    <row r="1036" spans="1:24" ht="12.75" customHeight="1" x14ac:dyDescent="0.2">
      <c r="A1036">
        <v>18141</v>
      </c>
      <c r="B1036">
        <v>86599</v>
      </c>
      <c r="C1036" t="s">
        <v>32</v>
      </c>
      <c r="D1036">
        <v>1840</v>
      </c>
      <c r="E1036" t="s">
        <v>104</v>
      </c>
      <c r="F1036">
        <v>13</v>
      </c>
      <c r="G1036" t="s">
        <v>1823</v>
      </c>
      <c r="H1036" t="s">
        <v>28</v>
      </c>
      <c r="I1036" t="s">
        <v>48</v>
      </c>
      <c r="J1036">
        <v>1469</v>
      </c>
      <c r="K1036" s="25">
        <v>42095</v>
      </c>
      <c r="L1036" t="s">
        <v>44</v>
      </c>
      <c r="M1036" t="s">
        <v>35</v>
      </c>
      <c r="N1036" t="s">
        <v>188</v>
      </c>
      <c r="O1036" s="25">
        <v>42093</v>
      </c>
      <c r="P1036" t="s">
        <v>1824</v>
      </c>
      <c r="Q1036" t="s">
        <v>24</v>
      </c>
      <c r="R1036" t="s">
        <v>54</v>
      </c>
      <c r="S1036" t="s">
        <v>1061</v>
      </c>
      <c r="T1036">
        <v>40.98</v>
      </c>
      <c r="U1036">
        <f>T1036*F1036</f>
        <v>532.74</v>
      </c>
      <c r="V1036">
        <v>20.49</v>
      </c>
      <c r="W1036">
        <v>2.99</v>
      </c>
      <c r="X1036">
        <f>U1036-(F1036*V1036)-W1036</f>
        <v>263.38</v>
      </c>
    </row>
    <row r="1037" spans="1:24" ht="12.75" customHeight="1" x14ac:dyDescent="0.2">
      <c r="A1037">
        <v>19139</v>
      </c>
      <c r="B1037">
        <v>89697</v>
      </c>
      <c r="C1037" t="s">
        <v>20</v>
      </c>
      <c r="D1037">
        <v>1849</v>
      </c>
      <c r="E1037" t="s">
        <v>73</v>
      </c>
      <c r="F1037">
        <v>8</v>
      </c>
      <c r="G1037" t="s">
        <v>1825</v>
      </c>
      <c r="H1037" t="s">
        <v>28</v>
      </c>
      <c r="I1037" t="s">
        <v>131</v>
      </c>
      <c r="J1037">
        <v>36330</v>
      </c>
      <c r="K1037" s="25">
        <v>42097</v>
      </c>
      <c r="L1037" t="s">
        <v>44</v>
      </c>
      <c r="M1037" t="s">
        <v>109</v>
      </c>
      <c r="N1037" t="s">
        <v>1273</v>
      </c>
      <c r="O1037" s="25">
        <v>42095</v>
      </c>
      <c r="P1037" t="s">
        <v>1826</v>
      </c>
      <c r="Q1037" t="s">
        <v>72</v>
      </c>
      <c r="R1037" t="s">
        <v>54</v>
      </c>
      <c r="S1037" t="s">
        <v>930</v>
      </c>
      <c r="T1037">
        <v>35.99</v>
      </c>
      <c r="U1037">
        <f>T1037*F1037</f>
        <v>287.92</v>
      </c>
      <c r="V1037">
        <v>21.594000000000001</v>
      </c>
      <c r="W1037">
        <v>1.1000000000000001</v>
      </c>
      <c r="X1037">
        <f>U1037-(F1037*V1037)-W1037</f>
        <v>114.06800000000001</v>
      </c>
    </row>
    <row r="1038" spans="1:24" ht="12.75" customHeight="1" x14ac:dyDescent="0.2">
      <c r="A1038">
        <v>19140</v>
      </c>
      <c r="B1038">
        <v>89697</v>
      </c>
      <c r="C1038" t="s">
        <v>20</v>
      </c>
      <c r="D1038">
        <v>1849</v>
      </c>
      <c r="E1038" t="s">
        <v>73</v>
      </c>
      <c r="F1038">
        <v>2</v>
      </c>
      <c r="G1038" t="s">
        <v>1825</v>
      </c>
      <c r="H1038" t="s">
        <v>28</v>
      </c>
      <c r="I1038" t="s">
        <v>131</v>
      </c>
      <c r="J1038">
        <v>36330</v>
      </c>
      <c r="K1038" s="25">
        <v>42096</v>
      </c>
      <c r="L1038" t="s">
        <v>44</v>
      </c>
      <c r="M1038" t="s">
        <v>109</v>
      </c>
      <c r="N1038" t="s">
        <v>1273</v>
      </c>
      <c r="O1038" s="25">
        <v>42095</v>
      </c>
      <c r="P1038" t="s">
        <v>1826</v>
      </c>
      <c r="Q1038" t="s">
        <v>72</v>
      </c>
      <c r="R1038" t="s">
        <v>54</v>
      </c>
      <c r="S1038" t="s">
        <v>1143</v>
      </c>
      <c r="T1038">
        <v>125.99</v>
      </c>
      <c r="U1038">
        <f>T1038*F1038</f>
        <v>251.98</v>
      </c>
      <c r="V1038">
        <v>75.593999999999994</v>
      </c>
      <c r="W1038">
        <v>2.5</v>
      </c>
      <c r="X1038">
        <f>U1038-(F1038*V1038)-W1038</f>
        <v>98.292000000000002</v>
      </c>
    </row>
    <row r="1039" spans="1:24" ht="12.75" customHeight="1" x14ac:dyDescent="0.2">
      <c r="A1039">
        <v>19141</v>
      </c>
      <c r="B1039">
        <v>86847</v>
      </c>
      <c r="C1039" t="s">
        <v>32</v>
      </c>
      <c r="D1039">
        <v>1852</v>
      </c>
      <c r="E1039" t="s">
        <v>88</v>
      </c>
      <c r="F1039">
        <v>10</v>
      </c>
      <c r="G1039" t="s">
        <v>1827</v>
      </c>
      <c r="H1039" t="s">
        <v>28</v>
      </c>
      <c r="I1039" t="s">
        <v>29</v>
      </c>
      <c r="J1039">
        <v>92008</v>
      </c>
      <c r="K1039" s="25">
        <v>42084</v>
      </c>
      <c r="L1039" t="s">
        <v>22</v>
      </c>
      <c r="M1039" t="s">
        <v>35</v>
      </c>
      <c r="N1039" t="s">
        <v>40</v>
      </c>
      <c r="O1039" s="25">
        <v>42082</v>
      </c>
      <c r="P1039" t="s">
        <v>1828</v>
      </c>
      <c r="Q1039" t="s">
        <v>24</v>
      </c>
      <c r="R1039" t="s">
        <v>54</v>
      </c>
      <c r="S1039" t="s">
        <v>933</v>
      </c>
      <c r="T1039">
        <v>6.48</v>
      </c>
      <c r="U1039">
        <f>T1039*F1039</f>
        <v>64.800000000000011</v>
      </c>
      <c r="V1039">
        <v>3.24</v>
      </c>
      <c r="W1039">
        <v>5.14</v>
      </c>
      <c r="X1039">
        <f>U1039-(F1039*V1039)-W1039</f>
        <v>27.260000000000005</v>
      </c>
    </row>
    <row r="1040" spans="1:24" ht="12.75" customHeight="1" x14ac:dyDescent="0.2">
      <c r="A1040">
        <v>19142</v>
      </c>
      <c r="B1040">
        <v>86847</v>
      </c>
      <c r="C1040" t="s">
        <v>32</v>
      </c>
      <c r="D1040">
        <v>1854</v>
      </c>
      <c r="E1040" t="s">
        <v>175</v>
      </c>
      <c r="F1040">
        <v>16</v>
      </c>
      <c r="G1040" t="s">
        <v>1829</v>
      </c>
      <c r="H1040" t="s">
        <v>28</v>
      </c>
      <c r="I1040" t="s">
        <v>48</v>
      </c>
      <c r="J1040">
        <v>6478</v>
      </c>
      <c r="K1040" s="25">
        <v>42085</v>
      </c>
      <c r="L1040" t="s">
        <v>44</v>
      </c>
      <c r="M1040" t="s">
        <v>35</v>
      </c>
      <c r="N1040" t="s">
        <v>223</v>
      </c>
      <c r="O1040" s="25">
        <v>42082</v>
      </c>
      <c r="P1040" t="s">
        <v>682</v>
      </c>
      <c r="Q1040" t="s">
        <v>72</v>
      </c>
      <c r="R1040" t="s">
        <v>54</v>
      </c>
      <c r="S1040" t="s">
        <v>283</v>
      </c>
      <c r="T1040">
        <v>30.73</v>
      </c>
      <c r="U1040">
        <f>T1040*F1040</f>
        <v>491.68</v>
      </c>
      <c r="V1040">
        <v>18.437999999999999</v>
      </c>
      <c r="W1040">
        <v>4</v>
      </c>
      <c r="X1040">
        <f>U1040-(F1040*V1040)-W1040</f>
        <v>192.67200000000003</v>
      </c>
    </row>
    <row r="1041" spans="1:24" ht="12.75" customHeight="1" x14ac:dyDescent="0.2">
      <c r="A1041">
        <v>20036</v>
      </c>
      <c r="B1041">
        <v>86846</v>
      </c>
      <c r="C1041" t="s">
        <v>42</v>
      </c>
      <c r="D1041">
        <v>1860</v>
      </c>
      <c r="E1041" t="s">
        <v>104</v>
      </c>
      <c r="F1041">
        <v>5</v>
      </c>
      <c r="G1041" t="s">
        <v>1830</v>
      </c>
      <c r="H1041" t="s">
        <v>28</v>
      </c>
      <c r="I1041" t="s">
        <v>48</v>
      </c>
      <c r="J1041">
        <v>1570</v>
      </c>
      <c r="K1041" s="25">
        <v>42172</v>
      </c>
      <c r="L1041" t="s">
        <v>44</v>
      </c>
      <c r="M1041" t="s">
        <v>35</v>
      </c>
      <c r="N1041" t="s">
        <v>188</v>
      </c>
      <c r="O1041" s="25">
        <v>42170</v>
      </c>
      <c r="P1041" t="s">
        <v>1831</v>
      </c>
      <c r="Q1041" t="s">
        <v>24</v>
      </c>
      <c r="R1041" t="s">
        <v>54</v>
      </c>
      <c r="S1041" t="s">
        <v>1015</v>
      </c>
      <c r="T1041">
        <v>5.98</v>
      </c>
      <c r="U1041">
        <f>T1041*F1041</f>
        <v>29.900000000000002</v>
      </c>
      <c r="V1041">
        <v>2.99</v>
      </c>
      <c r="W1041">
        <v>1.49</v>
      </c>
      <c r="X1041">
        <f>U1041-(F1041*V1041)-W1041</f>
        <v>13.46</v>
      </c>
    </row>
    <row r="1042" spans="1:24" ht="12.75" customHeight="1" x14ac:dyDescent="0.2">
      <c r="A1042">
        <v>18879</v>
      </c>
      <c r="B1042">
        <v>89209</v>
      </c>
      <c r="C1042" t="s">
        <v>32</v>
      </c>
      <c r="D1042">
        <v>1869</v>
      </c>
      <c r="E1042" t="s">
        <v>45</v>
      </c>
      <c r="F1042">
        <v>10</v>
      </c>
      <c r="G1042" t="s">
        <v>1832</v>
      </c>
      <c r="H1042" t="s">
        <v>28</v>
      </c>
      <c r="I1042" t="s">
        <v>29</v>
      </c>
      <c r="J1042">
        <v>88310</v>
      </c>
      <c r="K1042" s="25">
        <v>42128</v>
      </c>
      <c r="L1042" t="s">
        <v>44</v>
      </c>
      <c r="M1042" t="s">
        <v>109</v>
      </c>
      <c r="N1042" t="s">
        <v>361</v>
      </c>
      <c r="O1042" s="25">
        <v>42127</v>
      </c>
      <c r="P1042" t="s">
        <v>1833</v>
      </c>
      <c r="Q1042" t="s">
        <v>36</v>
      </c>
      <c r="R1042" t="s">
        <v>54</v>
      </c>
      <c r="S1042" t="s">
        <v>152</v>
      </c>
      <c r="T1042">
        <v>8.09</v>
      </c>
      <c r="U1042">
        <f>T1042*F1042</f>
        <v>80.900000000000006</v>
      </c>
      <c r="V1042">
        <v>4.0449999999999999</v>
      </c>
      <c r="W1042">
        <v>7.96</v>
      </c>
      <c r="X1042">
        <f>U1042-(F1042*V1042)-W1042</f>
        <v>32.49</v>
      </c>
    </row>
    <row r="1043" spans="1:24" ht="12.75" customHeight="1" x14ac:dyDescent="0.2">
      <c r="A1043">
        <v>19415</v>
      </c>
      <c r="B1043">
        <v>90099</v>
      </c>
      <c r="C1043" t="s">
        <v>51</v>
      </c>
      <c r="D1043">
        <v>1873</v>
      </c>
      <c r="E1043" t="s">
        <v>64</v>
      </c>
      <c r="F1043">
        <v>1</v>
      </c>
      <c r="G1043" t="s">
        <v>1834</v>
      </c>
      <c r="H1043" t="s">
        <v>28</v>
      </c>
      <c r="I1043" t="s">
        <v>131</v>
      </c>
      <c r="J1043">
        <v>33403</v>
      </c>
      <c r="K1043" s="25">
        <v>42023</v>
      </c>
      <c r="L1043" t="s">
        <v>44</v>
      </c>
      <c r="M1043" t="s">
        <v>23</v>
      </c>
      <c r="N1043" t="s">
        <v>357</v>
      </c>
      <c r="O1043" s="25">
        <v>42021</v>
      </c>
      <c r="P1043" t="s">
        <v>1836</v>
      </c>
      <c r="Q1043" t="s">
        <v>24</v>
      </c>
      <c r="R1043" t="s">
        <v>54</v>
      </c>
      <c r="S1043" t="s">
        <v>1835</v>
      </c>
      <c r="T1043">
        <v>90.48</v>
      </c>
      <c r="U1043">
        <f>T1043*F1043</f>
        <v>90.48</v>
      </c>
      <c r="V1043">
        <v>45.24</v>
      </c>
      <c r="W1043">
        <v>19.989999999999998</v>
      </c>
      <c r="X1043">
        <f>U1043-(F1043*V1043)-W1043</f>
        <v>25.250000000000004</v>
      </c>
    </row>
    <row r="1044" spans="1:24" ht="12.75" customHeight="1" x14ac:dyDescent="0.2">
      <c r="A1044">
        <v>19416</v>
      </c>
      <c r="B1044">
        <v>90099</v>
      </c>
      <c r="C1044" t="s">
        <v>51</v>
      </c>
      <c r="D1044">
        <v>1873</v>
      </c>
      <c r="E1044" t="s">
        <v>88</v>
      </c>
      <c r="F1044">
        <v>7</v>
      </c>
      <c r="G1044" t="s">
        <v>1834</v>
      </c>
      <c r="H1044" t="s">
        <v>28</v>
      </c>
      <c r="I1044" t="s">
        <v>131</v>
      </c>
      <c r="J1044">
        <v>33403</v>
      </c>
      <c r="K1044" s="25">
        <v>42021</v>
      </c>
      <c r="L1044" t="s">
        <v>44</v>
      </c>
      <c r="M1044" t="s">
        <v>23</v>
      </c>
      <c r="N1044" t="s">
        <v>357</v>
      </c>
      <c r="O1044" s="25">
        <v>42021</v>
      </c>
      <c r="P1044" t="s">
        <v>1836</v>
      </c>
      <c r="Q1044" t="s">
        <v>24</v>
      </c>
      <c r="R1044" t="s">
        <v>54</v>
      </c>
      <c r="S1044" t="s">
        <v>1837</v>
      </c>
      <c r="T1044">
        <v>22.84</v>
      </c>
      <c r="U1044">
        <f>T1044*F1044</f>
        <v>159.88</v>
      </c>
      <c r="V1044">
        <v>11.42</v>
      </c>
      <c r="W1044">
        <v>8.18</v>
      </c>
      <c r="X1044">
        <f>U1044-(F1044*V1044)-W1044</f>
        <v>71.759999999999991</v>
      </c>
    </row>
    <row r="1045" spans="1:24" ht="12.75" customHeight="1" x14ac:dyDescent="0.2">
      <c r="A1045">
        <v>20844</v>
      </c>
      <c r="B1045">
        <v>90899</v>
      </c>
      <c r="C1045" t="s">
        <v>42</v>
      </c>
      <c r="D1045">
        <v>1875</v>
      </c>
      <c r="E1045" t="s">
        <v>73</v>
      </c>
      <c r="F1045">
        <v>4</v>
      </c>
      <c r="G1045" t="s">
        <v>1838</v>
      </c>
      <c r="H1045" t="s">
        <v>28</v>
      </c>
      <c r="I1045" t="s">
        <v>131</v>
      </c>
      <c r="J1045">
        <v>23320</v>
      </c>
      <c r="K1045" s="25">
        <v>42035</v>
      </c>
      <c r="L1045" t="s">
        <v>44</v>
      </c>
      <c r="M1045" t="s">
        <v>109</v>
      </c>
      <c r="N1045" t="s">
        <v>132</v>
      </c>
      <c r="O1045" s="25">
        <v>42033</v>
      </c>
      <c r="P1045" t="s">
        <v>1839</v>
      </c>
      <c r="Q1045" t="s">
        <v>72</v>
      </c>
      <c r="R1045" t="s">
        <v>54</v>
      </c>
      <c r="S1045" t="s">
        <v>249</v>
      </c>
      <c r="T1045">
        <v>95.99</v>
      </c>
      <c r="U1045">
        <f>T1045*F1045</f>
        <v>383.96</v>
      </c>
      <c r="V1045">
        <v>57.593999999999994</v>
      </c>
      <c r="W1045">
        <v>4.9000000000000004</v>
      </c>
      <c r="X1045">
        <f>U1045-(F1045*V1045)-W1045</f>
        <v>148.684</v>
      </c>
    </row>
    <row r="1046" spans="1:24" ht="12.75" customHeight="1" x14ac:dyDescent="0.2">
      <c r="A1046">
        <v>18284</v>
      </c>
      <c r="B1046">
        <v>87378</v>
      </c>
      <c r="C1046" t="s">
        <v>32</v>
      </c>
      <c r="D1046">
        <v>1882</v>
      </c>
      <c r="E1046" t="s">
        <v>88</v>
      </c>
      <c r="F1046">
        <v>1</v>
      </c>
      <c r="G1046" t="s">
        <v>1840</v>
      </c>
      <c r="H1046" t="s">
        <v>28</v>
      </c>
      <c r="I1046" t="s">
        <v>48</v>
      </c>
      <c r="J1046">
        <v>7036</v>
      </c>
      <c r="K1046" s="25">
        <v>42066</v>
      </c>
      <c r="L1046" t="s">
        <v>44</v>
      </c>
      <c r="M1046" t="s">
        <v>35</v>
      </c>
      <c r="N1046" t="s">
        <v>49</v>
      </c>
      <c r="O1046" s="25">
        <v>42064</v>
      </c>
      <c r="P1046" t="s">
        <v>1841</v>
      </c>
      <c r="Q1046" t="s">
        <v>24</v>
      </c>
      <c r="R1046" t="s">
        <v>54</v>
      </c>
      <c r="S1046" t="s">
        <v>631</v>
      </c>
      <c r="T1046">
        <v>5.78</v>
      </c>
      <c r="U1046">
        <f>T1046*F1046</f>
        <v>5.78</v>
      </c>
      <c r="V1046">
        <v>2.89</v>
      </c>
      <c r="W1046">
        <v>5.67</v>
      </c>
      <c r="X1046">
        <f>U1046-(F1046*V1046)-W1046</f>
        <v>-2.78</v>
      </c>
    </row>
    <row r="1047" spans="1:24" ht="12.75" customHeight="1" x14ac:dyDescent="0.2">
      <c r="A1047">
        <v>18283</v>
      </c>
      <c r="B1047">
        <v>87378</v>
      </c>
      <c r="C1047" t="s">
        <v>32</v>
      </c>
      <c r="D1047">
        <v>1885</v>
      </c>
      <c r="E1047" t="s">
        <v>80</v>
      </c>
      <c r="F1047">
        <v>15</v>
      </c>
      <c r="G1047" t="s">
        <v>1842</v>
      </c>
      <c r="H1047" t="s">
        <v>28</v>
      </c>
      <c r="I1047" t="s">
        <v>48</v>
      </c>
      <c r="J1047">
        <v>2806</v>
      </c>
      <c r="K1047" s="25">
        <v>42066</v>
      </c>
      <c r="L1047" t="s">
        <v>34</v>
      </c>
      <c r="M1047" t="s">
        <v>35</v>
      </c>
      <c r="N1047" t="s">
        <v>464</v>
      </c>
      <c r="O1047" s="25">
        <v>42064</v>
      </c>
      <c r="P1047" t="s">
        <v>1844</v>
      </c>
      <c r="Q1047" t="s">
        <v>72</v>
      </c>
      <c r="R1047" t="s">
        <v>38</v>
      </c>
      <c r="S1047" t="s">
        <v>1843</v>
      </c>
      <c r="T1047">
        <v>535.64</v>
      </c>
      <c r="U1047">
        <f>T1047*F1047</f>
        <v>8034.5999999999995</v>
      </c>
      <c r="V1047">
        <v>321.38399999999996</v>
      </c>
      <c r="W1047">
        <v>14.7</v>
      </c>
      <c r="X1047">
        <f>U1047-(F1047*V1047)-W1047</f>
        <v>3199.1400000000003</v>
      </c>
    </row>
    <row r="1048" spans="1:24" ht="12.75" customHeight="1" x14ac:dyDescent="0.2">
      <c r="A1048">
        <v>19918</v>
      </c>
      <c r="B1048">
        <v>90631</v>
      </c>
      <c r="C1048" t="s">
        <v>101</v>
      </c>
      <c r="D1048">
        <v>1889</v>
      </c>
      <c r="E1048" t="s">
        <v>136</v>
      </c>
      <c r="F1048">
        <v>14</v>
      </c>
      <c r="G1048" t="s">
        <v>1845</v>
      </c>
      <c r="H1048" t="s">
        <v>28</v>
      </c>
      <c r="I1048" t="s">
        <v>48</v>
      </c>
      <c r="J1048">
        <v>45429</v>
      </c>
      <c r="K1048" s="25">
        <v>42115</v>
      </c>
      <c r="L1048" t="s">
        <v>44</v>
      </c>
      <c r="M1048" t="s">
        <v>35</v>
      </c>
      <c r="N1048" t="s">
        <v>149</v>
      </c>
      <c r="O1048" s="25">
        <v>42111</v>
      </c>
      <c r="P1048" t="s">
        <v>1734</v>
      </c>
      <c r="Q1048" t="s">
        <v>24</v>
      </c>
      <c r="R1048" t="s">
        <v>231</v>
      </c>
      <c r="S1048" t="s">
        <v>1846</v>
      </c>
      <c r="T1048">
        <v>78.8</v>
      </c>
      <c r="U1048">
        <f>T1048*F1048</f>
        <v>1103.2</v>
      </c>
      <c r="V1048">
        <v>39.4</v>
      </c>
      <c r="W1048">
        <v>35</v>
      </c>
      <c r="X1048">
        <f>U1048-(F1048*V1048)-W1048</f>
        <v>516.6</v>
      </c>
    </row>
    <row r="1049" spans="1:24" ht="12.75" customHeight="1" x14ac:dyDescent="0.2">
      <c r="A1049">
        <v>23886</v>
      </c>
      <c r="B1049">
        <v>90630</v>
      </c>
      <c r="C1049" t="s">
        <v>32</v>
      </c>
      <c r="D1049">
        <v>1891</v>
      </c>
      <c r="E1049" t="s">
        <v>147</v>
      </c>
      <c r="F1049">
        <v>7</v>
      </c>
      <c r="G1049" t="s">
        <v>1847</v>
      </c>
      <c r="H1049" t="s">
        <v>28</v>
      </c>
      <c r="I1049" t="s">
        <v>48</v>
      </c>
      <c r="J1049">
        <v>45801</v>
      </c>
      <c r="K1049" s="25">
        <v>42101</v>
      </c>
      <c r="L1049" t="s">
        <v>34</v>
      </c>
      <c r="M1049" t="s">
        <v>35</v>
      </c>
      <c r="N1049" t="s">
        <v>149</v>
      </c>
      <c r="O1049" s="25">
        <v>42099</v>
      </c>
      <c r="P1049" t="s">
        <v>1849</v>
      </c>
      <c r="Q1049" t="s">
        <v>36</v>
      </c>
      <c r="R1049" t="s">
        <v>116</v>
      </c>
      <c r="S1049" t="s">
        <v>1848</v>
      </c>
      <c r="T1049">
        <v>320.64</v>
      </c>
      <c r="U1049">
        <f>T1049*F1049</f>
        <v>2244.48</v>
      </c>
      <c r="V1049">
        <v>160.32</v>
      </c>
      <c r="W1049">
        <v>29.2</v>
      </c>
      <c r="X1049">
        <f>U1049-(F1049*V1049)-W1049</f>
        <v>1093.04</v>
      </c>
    </row>
    <row r="1050" spans="1:24" ht="12.75" customHeight="1" x14ac:dyDescent="0.2">
      <c r="A1050">
        <v>22858</v>
      </c>
      <c r="B1050">
        <v>91262</v>
      </c>
      <c r="C1050" t="s">
        <v>101</v>
      </c>
      <c r="D1050">
        <v>1893</v>
      </c>
      <c r="E1050" t="s">
        <v>37</v>
      </c>
      <c r="F1050">
        <v>5</v>
      </c>
      <c r="G1050" t="s">
        <v>1850</v>
      </c>
      <c r="H1050" t="s">
        <v>28</v>
      </c>
      <c r="I1050" t="s">
        <v>56</v>
      </c>
      <c r="J1050">
        <v>63119</v>
      </c>
      <c r="K1050" s="25">
        <v>42124</v>
      </c>
      <c r="L1050" t="s">
        <v>34</v>
      </c>
      <c r="M1050" t="s">
        <v>109</v>
      </c>
      <c r="N1050" t="s">
        <v>501</v>
      </c>
      <c r="O1050" s="25">
        <v>42120</v>
      </c>
      <c r="P1050" t="s">
        <v>1851</v>
      </c>
      <c r="Q1050" t="s">
        <v>36</v>
      </c>
      <c r="R1050" t="s">
        <v>38</v>
      </c>
      <c r="S1050" t="s">
        <v>236</v>
      </c>
      <c r="T1050">
        <v>180.98</v>
      </c>
      <c r="U1050">
        <f>T1050*F1050</f>
        <v>904.9</v>
      </c>
      <c r="V1050">
        <v>90.49</v>
      </c>
      <c r="W1050">
        <v>26.2</v>
      </c>
      <c r="X1050">
        <f>U1050-(F1050*V1050)-W1050</f>
        <v>426.25</v>
      </c>
    </row>
    <row r="1051" spans="1:24" ht="12.75" customHeight="1" x14ac:dyDescent="0.2">
      <c r="A1051">
        <v>23260</v>
      </c>
      <c r="B1051">
        <v>91261</v>
      </c>
      <c r="C1051" t="s">
        <v>42</v>
      </c>
      <c r="D1051">
        <v>1894</v>
      </c>
      <c r="E1051" t="s">
        <v>37</v>
      </c>
      <c r="F1051">
        <v>12</v>
      </c>
      <c r="G1051" t="s">
        <v>1852</v>
      </c>
      <c r="H1051" t="s">
        <v>28</v>
      </c>
      <c r="I1051" t="s">
        <v>56</v>
      </c>
      <c r="J1051">
        <v>54915</v>
      </c>
      <c r="K1051" s="25">
        <v>42060</v>
      </c>
      <c r="L1051" t="s">
        <v>34</v>
      </c>
      <c r="M1051" t="s">
        <v>35</v>
      </c>
      <c r="N1051" t="s">
        <v>1853</v>
      </c>
      <c r="O1051" s="25">
        <v>42059</v>
      </c>
      <c r="P1051" t="s">
        <v>1854</v>
      </c>
      <c r="Q1051" t="s">
        <v>36</v>
      </c>
      <c r="R1051" t="s">
        <v>38</v>
      </c>
      <c r="S1051" t="s">
        <v>1484</v>
      </c>
      <c r="T1051">
        <v>300.98</v>
      </c>
      <c r="U1051">
        <f>T1051*F1051</f>
        <v>3611.76</v>
      </c>
      <c r="V1051">
        <v>150.49</v>
      </c>
      <c r="W1051">
        <v>164.73</v>
      </c>
      <c r="X1051">
        <f>U1051-(F1051*V1051)-W1051</f>
        <v>1641.15</v>
      </c>
    </row>
    <row r="1052" spans="1:24" ht="12.75" customHeight="1" x14ac:dyDescent="0.2">
      <c r="A1052">
        <v>23261</v>
      </c>
      <c r="B1052">
        <v>91261</v>
      </c>
      <c r="C1052" t="s">
        <v>42</v>
      </c>
      <c r="D1052">
        <v>1894</v>
      </c>
      <c r="E1052" t="s">
        <v>25</v>
      </c>
      <c r="F1052">
        <v>1</v>
      </c>
      <c r="G1052" t="s">
        <v>1852</v>
      </c>
      <c r="H1052" t="s">
        <v>28</v>
      </c>
      <c r="I1052" t="s">
        <v>56</v>
      </c>
      <c r="J1052">
        <v>54915</v>
      </c>
      <c r="K1052" s="25">
        <v>42061</v>
      </c>
      <c r="L1052" t="s">
        <v>44</v>
      </c>
      <c r="M1052" t="s">
        <v>35</v>
      </c>
      <c r="N1052" t="s">
        <v>1853</v>
      </c>
      <c r="O1052" s="25">
        <v>42059</v>
      </c>
      <c r="P1052" t="s">
        <v>1854</v>
      </c>
      <c r="Q1052" t="s">
        <v>24</v>
      </c>
      <c r="R1052" t="s">
        <v>26</v>
      </c>
      <c r="S1052" t="s">
        <v>594</v>
      </c>
      <c r="T1052">
        <v>2.94</v>
      </c>
      <c r="U1052">
        <f>T1052*F1052</f>
        <v>2.94</v>
      </c>
      <c r="V1052">
        <v>1.47</v>
      </c>
      <c r="W1052">
        <v>0.96</v>
      </c>
      <c r="X1052">
        <f>U1052-(F1052*V1052)-W1052</f>
        <v>0.51</v>
      </c>
    </row>
    <row r="1053" spans="1:24" ht="12.75" customHeight="1" x14ac:dyDescent="0.2">
      <c r="A1053">
        <v>23237</v>
      </c>
      <c r="B1053">
        <v>91263</v>
      </c>
      <c r="C1053" t="s">
        <v>20</v>
      </c>
      <c r="D1053">
        <v>1894</v>
      </c>
      <c r="E1053" t="s">
        <v>64</v>
      </c>
      <c r="F1053">
        <v>13</v>
      </c>
      <c r="G1053" t="s">
        <v>1852</v>
      </c>
      <c r="H1053" t="s">
        <v>28</v>
      </c>
      <c r="I1053" t="s">
        <v>56</v>
      </c>
      <c r="J1053">
        <v>54915</v>
      </c>
      <c r="K1053" s="25">
        <v>42082</v>
      </c>
      <c r="L1053" t="s">
        <v>44</v>
      </c>
      <c r="M1053" t="s">
        <v>109</v>
      </c>
      <c r="N1053" t="s">
        <v>1853</v>
      </c>
      <c r="O1053" s="25">
        <v>42081</v>
      </c>
      <c r="P1053" t="s">
        <v>1854</v>
      </c>
      <c r="Q1053" t="s">
        <v>24</v>
      </c>
      <c r="R1053" t="s">
        <v>54</v>
      </c>
      <c r="S1053" t="s">
        <v>1855</v>
      </c>
      <c r="T1053">
        <v>26.17</v>
      </c>
      <c r="U1053">
        <f>T1053*F1053</f>
        <v>340.21000000000004</v>
      </c>
      <c r="V1053">
        <v>13.085000000000001</v>
      </c>
      <c r="W1053">
        <v>1.39</v>
      </c>
      <c r="X1053">
        <f>U1053-(F1053*V1053)-W1053</f>
        <v>168.71500000000003</v>
      </c>
    </row>
    <row r="1054" spans="1:24" ht="12.75" customHeight="1" x14ac:dyDescent="0.2">
      <c r="A1054">
        <v>19048</v>
      </c>
      <c r="B1054">
        <v>86500</v>
      </c>
      <c r="C1054" t="s">
        <v>101</v>
      </c>
      <c r="D1054">
        <v>1906</v>
      </c>
      <c r="E1054" t="s">
        <v>104</v>
      </c>
      <c r="F1054">
        <v>22</v>
      </c>
      <c r="G1054" t="s">
        <v>1856</v>
      </c>
      <c r="H1054" t="s">
        <v>28</v>
      </c>
      <c r="I1054" t="s">
        <v>48</v>
      </c>
      <c r="J1054">
        <v>45801</v>
      </c>
      <c r="K1054" s="25">
        <v>42141</v>
      </c>
      <c r="L1054" t="s">
        <v>44</v>
      </c>
      <c r="M1054" t="s">
        <v>23</v>
      </c>
      <c r="N1054" t="s">
        <v>149</v>
      </c>
      <c r="O1054" s="25">
        <v>42141</v>
      </c>
      <c r="P1054" t="s">
        <v>1849</v>
      </c>
      <c r="Q1054" t="s">
        <v>24</v>
      </c>
      <c r="R1054" t="s">
        <v>54</v>
      </c>
      <c r="S1054" t="s">
        <v>1857</v>
      </c>
      <c r="T1054">
        <v>172.99</v>
      </c>
      <c r="U1054">
        <f>T1054*F1054</f>
        <v>3805.78</v>
      </c>
      <c r="V1054">
        <v>86.495000000000005</v>
      </c>
      <c r="W1054">
        <v>19.989999999999998</v>
      </c>
      <c r="X1054">
        <f>U1054-(F1054*V1054)-W1054</f>
        <v>1882.9</v>
      </c>
    </row>
    <row r="1055" spans="1:24" ht="12.75" customHeight="1" x14ac:dyDescent="0.2">
      <c r="A1055">
        <v>19049</v>
      </c>
      <c r="B1055">
        <v>86500</v>
      </c>
      <c r="C1055" t="s">
        <v>101</v>
      </c>
      <c r="D1055">
        <v>1907</v>
      </c>
      <c r="E1055" t="s">
        <v>64</v>
      </c>
      <c r="F1055">
        <v>1</v>
      </c>
      <c r="G1055" t="s">
        <v>1858</v>
      </c>
      <c r="H1055" t="s">
        <v>28</v>
      </c>
      <c r="I1055" t="s">
        <v>48</v>
      </c>
      <c r="J1055">
        <v>44052</v>
      </c>
      <c r="K1055" s="25">
        <v>42150</v>
      </c>
      <c r="L1055" t="s">
        <v>44</v>
      </c>
      <c r="M1055" t="s">
        <v>23</v>
      </c>
      <c r="N1055" t="s">
        <v>149</v>
      </c>
      <c r="O1055" s="25">
        <v>42141</v>
      </c>
      <c r="P1055" t="s">
        <v>1859</v>
      </c>
      <c r="Q1055" t="s">
        <v>24</v>
      </c>
      <c r="R1055" t="s">
        <v>54</v>
      </c>
      <c r="S1055" t="s">
        <v>1234</v>
      </c>
      <c r="T1055">
        <v>7.64</v>
      </c>
      <c r="U1055">
        <f>T1055*F1055</f>
        <v>7.64</v>
      </c>
      <c r="V1055">
        <v>3.82</v>
      </c>
      <c r="W1055">
        <v>1.39</v>
      </c>
      <c r="X1055">
        <f>U1055-(F1055*V1055)-W1055</f>
        <v>2.4299999999999997</v>
      </c>
    </row>
    <row r="1056" spans="1:24" ht="12.75" customHeight="1" x14ac:dyDescent="0.2">
      <c r="A1056">
        <v>23812</v>
      </c>
      <c r="B1056">
        <v>91371</v>
      </c>
      <c r="C1056" t="s">
        <v>32</v>
      </c>
      <c r="D1056">
        <v>1910</v>
      </c>
      <c r="E1056" t="s">
        <v>104</v>
      </c>
      <c r="F1056">
        <v>2</v>
      </c>
      <c r="G1056" t="s">
        <v>1860</v>
      </c>
      <c r="H1056" t="s">
        <v>28</v>
      </c>
      <c r="I1056" t="s">
        <v>131</v>
      </c>
      <c r="J1056">
        <v>30269</v>
      </c>
      <c r="K1056" s="25">
        <v>42006</v>
      </c>
      <c r="L1056" t="s">
        <v>44</v>
      </c>
      <c r="M1056" t="s">
        <v>35</v>
      </c>
      <c r="N1056" t="s">
        <v>382</v>
      </c>
      <c r="O1056" s="25">
        <v>42005</v>
      </c>
      <c r="P1056" t="s">
        <v>1861</v>
      </c>
      <c r="Q1056" t="s">
        <v>24</v>
      </c>
      <c r="R1056" t="s">
        <v>54</v>
      </c>
      <c r="S1056" t="s">
        <v>520</v>
      </c>
      <c r="T1056">
        <v>29.17</v>
      </c>
      <c r="U1056">
        <f>T1056*F1056</f>
        <v>58.34</v>
      </c>
      <c r="V1056">
        <v>14.585000000000001</v>
      </c>
      <c r="W1056">
        <v>6.27</v>
      </c>
      <c r="X1056">
        <f>U1056-(F1056*V1056)-W1056</f>
        <v>22.900000000000002</v>
      </c>
    </row>
    <row r="1057" spans="1:24" ht="12.75" customHeight="1" x14ac:dyDescent="0.2">
      <c r="A1057">
        <v>18962</v>
      </c>
      <c r="B1057">
        <v>85893</v>
      </c>
      <c r="C1057" t="s">
        <v>42</v>
      </c>
      <c r="D1057">
        <v>1916</v>
      </c>
      <c r="E1057" t="s">
        <v>80</v>
      </c>
      <c r="F1057">
        <v>7</v>
      </c>
      <c r="G1057" t="s">
        <v>1862</v>
      </c>
      <c r="H1057" t="s">
        <v>28</v>
      </c>
      <c r="I1057" t="s">
        <v>131</v>
      </c>
      <c r="J1057">
        <v>72209</v>
      </c>
      <c r="K1057" s="25">
        <v>42063</v>
      </c>
      <c r="L1057" t="s">
        <v>44</v>
      </c>
      <c r="M1057" t="s">
        <v>35</v>
      </c>
      <c r="N1057" t="s">
        <v>953</v>
      </c>
      <c r="O1057" s="25">
        <v>42062</v>
      </c>
      <c r="P1057" t="s">
        <v>1864</v>
      </c>
      <c r="Q1057" t="s">
        <v>72</v>
      </c>
      <c r="R1057" t="s">
        <v>81</v>
      </c>
      <c r="S1057" t="s">
        <v>1863</v>
      </c>
      <c r="T1057">
        <v>11.99</v>
      </c>
      <c r="U1057">
        <f>T1057*F1057</f>
        <v>83.93</v>
      </c>
      <c r="V1057">
        <v>7.194</v>
      </c>
      <c r="W1057">
        <v>5.99</v>
      </c>
      <c r="X1057">
        <f>U1057-(F1057*V1057)-W1057</f>
        <v>27.582000000000008</v>
      </c>
    </row>
    <row r="1058" spans="1:24" ht="12.75" customHeight="1" x14ac:dyDescent="0.2">
      <c r="A1058">
        <v>18016</v>
      </c>
      <c r="B1058">
        <v>85895</v>
      </c>
      <c r="C1058" t="s">
        <v>20</v>
      </c>
      <c r="D1058">
        <v>1916</v>
      </c>
      <c r="E1058" t="s">
        <v>73</v>
      </c>
      <c r="F1058">
        <v>9</v>
      </c>
      <c r="G1058" t="s">
        <v>1862</v>
      </c>
      <c r="H1058" t="s">
        <v>28</v>
      </c>
      <c r="I1058" t="s">
        <v>131</v>
      </c>
      <c r="J1058">
        <v>72209</v>
      </c>
      <c r="K1058" s="25">
        <v>42112</v>
      </c>
      <c r="L1058" t="s">
        <v>44</v>
      </c>
      <c r="M1058" t="s">
        <v>35</v>
      </c>
      <c r="N1058" t="s">
        <v>953</v>
      </c>
      <c r="O1058" s="25">
        <v>42110</v>
      </c>
      <c r="P1058" t="s">
        <v>1864</v>
      </c>
      <c r="Q1058" t="s">
        <v>72</v>
      </c>
      <c r="R1058" t="s">
        <v>54</v>
      </c>
      <c r="S1058" t="s">
        <v>851</v>
      </c>
      <c r="T1058">
        <v>125.99</v>
      </c>
      <c r="U1058">
        <f>T1058*F1058</f>
        <v>1133.9099999999999</v>
      </c>
      <c r="V1058">
        <v>75.593999999999994</v>
      </c>
      <c r="W1058">
        <v>8.99</v>
      </c>
      <c r="X1058">
        <f>U1058-(F1058*V1058)-W1058</f>
        <v>444.57399999999984</v>
      </c>
    </row>
    <row r="1059" spans="1:24" ht="12.75" customHeight="1" x14ac:dyDescent="0.2">
      <c r="A1059">
        <v>21000</v>
      </c>
      <c r="B1059">
        <v>85894</v>
      </c>
      <c r="C1059" t="s">
        <v>51</v>
      </c>
      <c r="D1059">
        <v>1917</v>
      </c>
      <c r="E1059" t="s">
        <v>45</v>
      </c>
      <c r="F1059">
        <v>7</v>
      </c>
      <c r="G1059" t="s">
        <v>1865</v>
      </c>
      <c r="H1059" t="s">
        <v>28</v>
      </c>
      <c r="I1059" t="s">
        <v>131</v>
      </c>
      <c r="J1059">
        <v>72113</v>
      </c>
      <c r="K1059" s="25">
        <v>42091</v>
      </c>
      <c r="L1059" t="s">
        <v>44</v>
      </c>
      <c r="M1059" t="s">
        <v>35</v>
      </c>
      <c r="N1059" t="s">
        <v>953</v>
      </c>
      <c r="O1059" s="25">
        <v>42090</v>
      </c>
      <c r="P1059" t="s">
        <v>1867</v>
      </c>
      <c r="Q1059" t="s">
        <v>36</v>
      </c>
      <c r="R1059" t="s">
        <v>46</v>
      </c>
      <c r="S1059" t="s">
        <v>1866</v>
      </c>
      <c r="T1059">
        <v>18.7</v>
      </c>
      <c r="U1059">
        <f>T1059*F1059</f>
        <v>130.9</v>
      </c>
      <c r="V1059">
        <v>9.35</v>
      </c>
      <c r="W1059">
        <v>8.99</v>
      </c>
      <c r="X1059">
        <f>U1059-(F1059*V1059)-W1059</f>
        <v>56.46</v>
      </c>
    </row>
    <row r="1060" spans="1:24" ht="12.75" customHeight="1" x14ac:dyDescent="0.2">
      <c r="A1060">
        <v>19967</v>
      </c>
      <c r="B1060">
        <v>85897</v>
      </c>
      <c r="C1060" t="s">
        <v>20</v>
      </c>
      <c r="D1060">
        <v>1917</v>
      </c>
      <c r="E1060" t="s">
        <v>45</v>
      </c>
      <c r="F1060">
        <v>10</v>
      </c>
      <c r="G1060" t="s">
        <v>1865</v>
      </c>
      <c r="H1060" t="s">
        <v>28</v>
      </c>
      <c r="I1060" t="s">
        <v>131</v>
      </c>
      <c r="J1060">
        <v>72113</v>
      </c>
      <c r="K1060" s="25">
        <v>42066</v>
      </c>
      <c r="L1060" t="s">
        <v>44</v>
      </c>
      <c r="M1060" t="s">
        <v>35</v>
      </c>
      <c r="N1060" t="s">
        <v>953</v>
      </c>
      <c r="O1060" s="25">
        <v>42064</v>
      </c>
      <c r="P1060" t="s">
        <v>1867</v>
      </c>
      <c r="Q1060" t="s">
        <v>36</v>
      </c>
      <c r="R1060" t="s">
        <v>46</v>
      </c>
      <c r="S1060" t="s">
        <v>1868</v>
      </c>
      <c r="T1060">
        <v>22.23</v>
      </c>
      <c r="U1060">
        <f>T1060*F1060</f>
        <v>222.3</v>
      </c>
      <c r="V1060">
        <v>11.115</v>
      </c>
      <c r="W1060">
        <v>3.63</v>
      </c>
      <c r="X1060">
        <f>U1060-(F1060*V1060)-W1060</f>
        <v>107.52000000000001</v>
      </c>
    </row>
    <row r="1061" spans="1:24" ht="12.75" customHeight="1" x14ac:dyDescent="0.2">
      <c r="A1061">
        <v>22246</v>
      </c>
      <c r="B1061">
        <v>85898</v>
      </c>
      <c r="C1061" t="s">
        <v>101</v>
      </c>
      <c r="D1061">
        <v>1918</v>
      </c>
      <c r="E1061" t="s">
        <v>104</v>
      </c>
      <c r="F1061">
        <v>17</v>
      </c>
      <c r="G1061" t="s">
        <v>1869</v>
      </c>
      <c r="H1061" t="s">
        <v>28</v>
      </c>
      <c r="I1061" t="s">
        <v>131</v>
      </c>
      <c r="J1061">
        <v>72450</v>
      </c>
      <c r="K1061" s="25">
        <v>42105</v>
      </c>
      <c r="L1061" t="s">
        <v>22</v>
      </c>
      <c r="M1061" t="s">
        <v>35</v>
      </c>
      <c r="N1061" t="s">
        <v>953</v>
      </c>
      <c r="O1061" s="25">
        <v>42098</v>
      </c>
      <c r="P1061" t="s">
        <v>1871</v>
      </c>
      <c r="Q1061" t="s">
        <v>24</v>
      </c>
      <c r="R1061" t="s">
        <v>54</v>
      </c>
      <c r="S1061" t="s">
        <v>1870</v>
      </c>
      <c r="T1061">
        <v>10.44</v>
      </c>
      <c r="U1061">
        <f>T1061*F1061</f>
        <v>177.48</v>
      </c>
      <c r="V1061">
        <v>5.22</v>
      </c>
      <c r="W1061">
        <v>5.75</v>
      </c>
      <c r="X1061">
        <f>U1061-(F1061*V1061)-W1061</f>
        <v>82.99</v>
      </c>
    </row>
    <row r="1062" spans="1:24" ht="12.75" customHeight="1" x14ac:dyDescent="0.2">
      <c r="A1062">
        <v>24971</v>
      </c>
      <c r="B1062">
        <v>85896</v>
      </c>
      <c r="C1062" t="s">
        <v>20</v>
      </c>
      <c r="D1062">
        <v>1919</v>
      </c>
      <c r="E1062" t="s">
        <v>73</v>
      </c>
      <c r="F1062">
        <v>5</v>
      </c>
      <c r="G1062" t="s">
        <v>1872</v>
      </c>
      <c r="H1062" t="s">
        <v>28</v>
      </c>
      <c r="I1062" t="s">
        <v>131</v>
      </c>
      <c r="J1062">
        <v>71603</v>
      </c>
      <c r="K1062" s="25">
        <v>42060</v>
      </c>
      <c r="L1062" t="s">
        <v>44</v>
      </c>
      <c r="M1062" t="s">
        <v>35</v>
      </c>
      <c r="N1062" t="s">
        <v>953</v>
      </c>
      <c r="O1062" s="25">
        <v>42059</v>
      </c>
      <c r="P1062" t="s">
        <v>1873</v>
      </c>
      <c r="Q1062" t="s">
        <v>72</v>
      </c>
      <c r="R1062" t="s">
        <v>54</v>
      </c>
      <c r="S1062" t="s">
        <v>729</v>
      </c>
      <c r="T1062">
        <v>195.99</v>
      </c>
      <c r="U1062">
        <f>T1062*F1062</f>
        <v>979.95</v>
      </c>
      <c r="V1062">
        <v>117.59399999999999</v>
      </c>
      <c r="W1062">
        <v>8.99</v>
      </c>
      <c r="X1062">
        <f>U1062-(F1062*V1062)-W1062</f>
        <v>382.99</v>
      </c>
    </row>
    <row r="1063" spans="1:24" ht="12.75" customHeight="1" x14ac:dyDescent="0.2">
      <c r="A1063">
        <v>21563</v>
      </c>
      <c r="B1063">
        <v>88579</v>
      </c>
      <c r="C1063" t="s">
        <v>20</v>
      </c>
      <c r="D1063">
        <v>1927</v>
      </c>
      <c r="E1063" t="s">
        <v>147</v>
      </c>
      <c r="F1063">
        <v>8</v>
      </c>
      <c r="G1063" t="s">
        <v>1874</v>
      </c>
      <c r="H1063" t="s">
        <v>28</v>
      </c>
      <c r="I1063" t="s">
        <v>131</v>
      </c>
      <c r="J1063">
        <v>29611</v>
      </c>
      <c r="K1063" s="25">
        <v>42041</v>
      </c>
      <c r="L1063" t="s">
        <v>34</v>
      </c>
      <c r="M1063" t="s">
        <v>35</v>
      </c>
      <c r="N1063" t="s">
        <v>927</v>
      </c>
      <c r="O1063" s="25">
        <v>42041</v>
      </c>
      <c r="P1063" t="s">
        <v>1571</v>
      </c>
      <c r="Q1063" t="s">
        <v>36</v>
      </c>
      <c r="R1063" t="s">
        <v>116</v>
      </c>
      <c r="S1063" t="s">
        <v>337</v>
      </c>
      <c r="T1063">
        <v>259.70999999999998</v>
      </c>
      <c r="U1063">
        <f>T1063*F1063</f>
        <v>2077.6799999999998</v>
      </c>
      <c r="V1063">
        <v>129.85499999999999</v>
      </c>
      <c r="W1063">
        <v>66.67</v>
      </c>
      <c r="X1063">
        <f>U1063-(F1063*V1063)-W1063</f>
        <v>972.17</v>
      </c>
    </row>
    <row r="1064" spans="1:24" ht="12.75" customHeight="1" x14ac:dyDescent="0.2">
      <c r="A1064">
        <v>22686</v>
      </c>
      <c r="B1064">
        <v>88580</v>
      </c>
      <c r="C1064" t="s">
        <v>32</v>
      </c>
      <c r="D1064">
        <v>1928</v>
      </c>
      <c r="E1064" t="s">
        <v>104</v>
      </c>
      <c r="F1064">
        <v>1</v>
      </c>
      <c r="G1064" t="s">
        <v>1875</v>
      </c>
      <c r="H1064" t="s">
        <v>28</v>
      </c>
      <c r="I1064" t="s">
        <v>131</v>
      </c>
      <c r="J1064">
        <v>29651</v>
      </c>
      <c r="K1064" s="25">
        <v>42025</v>
      </c>
      <c r="L1064" t="s">
        <v>44</v>
      </c>
      <c r="M1064" t="s">
        <v>35</v>
      </c>
      <c r="N1064" t="s">
        <v>927</v>
      </c>
      <c r="O1064" s="25">
        <v>42025</v>
      </c>
      <c r="P1064" t="s">
        <v>1877</v>
      </c>
      <c r="Q1064" t="s">
        <v>24</v>
      </c>
      <c r="R1064" t="s">
        <v>54</v>
      </c>
      <c r="S1064" t="s">
        <v>1876</v>
      </c>
      <c r="T1064">
        <v>1889.99</v>
      </c>
      <c r="U1064">
        <f>T1064*F1064</f>
        <v>1889.99</v>
      </c>
      <c r="V1064">
        <v>944.995</v>
      </c>
      <c r="W1064">
        <v>19.989999999999998</v>
      </c>
      <c r="X1064">
        <f>U1064-(F1064*V1064)-W1064</f>
        <v>925.005</v>
      </c>
    </row>
    <row r="1065" spans="1:24" ht="12.75" customHeight="1" x14ac:dyDescent="0.2">
      <c r="A1065">
        <v>18159</v>
      </c>
      <c r="B1065">
        <v>86687</v>
      </c>
      <c r="C1065" t="s">
        <v>101</v>
      </c>
      <c r="D1065">
        <v>1933</v>
      </c>
      <c r="E1065" t="s">
        <v>61</v>
      </c>
      <c r="F1065">
        <v>10</v>
      </c>
      <c r="G1065" t="s">
        <v>1878</v>
      </c>
      <c r="H1065" t="s">
        <v>28</v>
      </c>
      <c r="I1065" t="s">
        <v>56</v>
      </c>
      <c r="J1065">
        <v>75043</v>
      </c>
      <c r="K1065" s="25">
        <v>42117</v>
      </c>
      <c r="L1065" t="s">
        <v>44</v>
      </c>
      <c r="M1065" t="s">
        <v>23</v>
      </c>
      <c r="N1065" t="s">
        <v>125</v>
      </c>
      <c r="O1065" s="25">
        <v>42113</v>
      </c>
      <c r="P1065" t="s">
        <v>1879</v>
      </c>
      <c r="Q1065" t="s">
        <v>24</v>
      </c>
      <c r="R1065" t="s">
        <v>26</v>
      </c>
      <c r="S1065" t="s">
        <v>62</v>
      </c>
      <c r="T1065">
        <v>3.58</v>
      </c>
      <c r="U1065">
        <f>T1065*F1065</f>
        <v>35.799999999999997</v>
      </c>
      <c r="V1065">
        <v>1.79</v>
      </c>
      <c r="W1065">
        <v>1.63</v>
      </c>
      <c r="X1065">
        <f>U1065-(F1065*V1065)-W1065</f>
        <v>16.27</v>
      </c>
    </row>
    <row r="1066" spans="1:24" ht="12.75" customHeight="1" x14ac:dyDescent="0.2">
      <c r="A1066">
        <v>19697</v>
      </c>
      <c r="B1066">
        <v>86688</v>
      </c>
      <c r="C1066" t="s">
        <v>101</v>
      </c>
      <c r="D1066">
        <v>1934</v>
      </c>
      <c r="E1066" t="s">
        <v>37</v>
      </c>
      <c r="F1066">
        <v>3</v>
      </c>
      <c r="G1066" t="s">
        <v>1880</v>
      </c>
      <c r="H1066" t="s">
        <v>28</v>
      </c>
      <c r="I1066" t="s">
        <v>56</v>
      </c>
      <c r="J1066">
        <v>78626</v>
      </c>
      <c r="K1066" s="25">
        <v>42154</v>
      </c>
      <c r="L1066" t="s">
        <v>34</v>
      </c>
      <c r="M1066" t="s">
        <v>35</v>
      </c>
      <c r="N1066" t="s">
        <v>125</v>
      </c>
      <c r="O1066" s="25">
        <v>42154</v>
      </c>
      <c r="P1066" t="s">
        <v>878</v>
      </c>
      <c r="Q1066" t="s">
        <v>36</v>
      </c>
      <c r="R1066" t="s">
        <v>38</v>
      </c>
      <c r="S1066" t="s">
        <v>1881</v>
      </c>
      <c r="T1066">
        <v>180.98</v>
      </c>
      <c r="U1066">
        <f>T1066*F1066</f>
        <v>542.93999999999994</v>
      </c>
      <c r="V1066">
        <v>90.49</v>
      </c>
      <c r="W1066">
        <v>30</v>
      </c>
      <c r="X1066">
        <f>U1066-(F1066*V1066)-W1066</f>
        <v>241.46999999999997</v>
      </c>
    </row>
    <row r="1067" spans="1:24" ht="12.75" customHeight="1" x14ac:dyDescent="0.2">
      <c r="A1067">
        <v>19780</v>
      </c>
      <c r="B1067">
        <v>86686</v>
      </c>
      <c r="C1067" t="s">
        <v>42</v>
      </c>
      <c r="D1067">
        <v>1935</v>
      </c>
      <c r="E1067" t="s">
        <v>252</v>
      </c>
      <c r="F1067">
        <v>9</v>
      </c>
      <c r="G1067" t="s">
        <v>1882</v>
      </c>
      <c r="H1067" t="s">
        <v>28</v>
      </c>
      <c r="I1067" t="s">
        <v>56</v>
      </c>
      <c r="J1067">
        <v>75051</v>
      </c>
      <c r="K1067" s="25">
        <v>42104</v>
      </c>
      <c r="L1067" t="s">
        <v>22</v>
      </c>
      <c r="M1067" t="s">
        <v>23</v>
      </c>
      <c r="N1067" t="s">
        <v>125</v>
      </c>
      <c r="O1067" s="25">
        <v>42102</v>
      </c>
      <c r="P1067" t="s">
        <v>1884</v>
      </c>
      <c r="Q1067" t="s">
        <v>24</v>
      </c>
      <c r="R1067" t="s">
        <v>54</v>
      </c>
      <c r="S1067" t="s">
        <v>1883</v>
      </c>
      <c r="T1067">
        <v>42.98</v>
      </c>
      <c r="U1067">
        <f>T1067*F1067</f>
        <v>386.82</v>
      </c>
      <c r="V1067">
        <v>21.49</v>
      </c>
      <c r="W1067">
        <v>4.62</v>
      </c>
      <c r="X1067">
        <f>U1067-(F1067*V1067)-W1067</f>
        <v>188.79</v>
      </c>
    </row>
    <row r="1068" spans="1:24" ht="12.75" customHeight="1" x14ac:dyDescent="0.2">
      <c r="A1068">
        <v>19698</v>
      </c>
      <c r="B1068">
        <v>86688</v>
      </c>
      <c r="C1068" t="s">
        <v>101</v>
      </c>
      <c r="D1068">
        <v>1935</v>
      </c>
      <c r="E1068" t="s">
        <v>252</v>
      </c>
      <c r="F1068">
        <v>2</v>
      </c>
      <c r="G1068" t="s">
        <v>1882</v>
      </c>
      <c r="H1068" t="s">
        <v>28</v>
      </c>
      <c r="I1068" t="s">
        <v>56</v>
      </c>
      <c r="J1068">
        <v>75051</v>
      </c>
      <c r="K1068" s="25">
        <v>42160</v>
      </c>
      <c r="L1068" t="s">
        <v>44</v>
      </c>
      <c r="M1068" t="s">
        <v>35</v>
      </c>
      <c r="N1068" t="s">
        <v>125</v>
      </c>
      <c r="O1068" s="25">
        <v>42154</v>
      </c>
      <c r="P1068" t="s">
        <v>1884</v>
      </c>
      <c r="Q1068" t="s">
        <v>24</v>
      </c>
      <c r="R1068" t="s">
        <v>231</v>
      </c>
      <c r="S1068" t="s">
        <v>1885</v>
      </c>
      <c r="T1068">
        <v>3.25</v>
      </c>
      <c r="U1068">
        <f>T1068*F1068</f>
        <v>6.5</v>
      </c>
      <c r="V1068">
        <v>1.625</v>
      </c>
      <c r="W1068">
        <v>49</v>
      </c>
      <c r="X1068">
        <f>U1068-(F1068*V1068)-W1068</f>
        <v>-45.75</v>
      </c>
    </row>
    <row r="1069" spans="1:24" ht="12.75" customHeight="1" x14ac:dyDescent="0.2">
      <c r="A1069">
        <v>19699</v>
      </c>
      <c r="B1069">
        <v>86688</v>
      </c>
      <c r="C1069" t="s">
        <v>101</v>
      </c>
      <c r="D1069">
        <v>1935</v>
      </c>
      <c r="E1069" t="s">
        <v>45</v>
      </c>
      <c r="F1069">
        <v>19</v>
      </c>
      <c r="G1069" t="s">
        <v>1882</v>
      </c>
      <c r="H1069" t="s">
        <v>28</v>
      </c>
      <c r="I1069" t="s">
        <v>56</v>
      </c>
      <c r="J1069">
        <v>75051</v>
      </c>
      <c r="K1069" s="25">
        <v>42159</v>
      </c>
      <c r="L1069" t="s">
        <v>44</v>
      </c>
      <c r="M1069" t="s">
        <v>35</v>
      </c>
      <c r="N1069" t="s">
        <v>125</v>
      </c>
      <c r="O1069" s="25">
        <v>42154</v>
      </c>
      <c r="P1069" t="s">
        <v>1884</v>
      </c>
      <c r="Q1069" t="s">
        <v>36</v>
      </c>
      <c r="R1069" t="s">
        <v>81</v>
      </c>
      <c r="S1069" t="s">
        <v>1886</v>
      </c>
      <c r="T1069">
        <v>110.98</v>
      </c>
      <c r="U1069">
        <f>T1069*F1069</f>
        <v>2108.62</v>
      </c>
      <c r="V1069">
        <v>55.49</v>
      </c>
      <c r="W1069">
        <v>13.99</v>
      </c>
      <c r="X1069">
        <f>U1069-(F1069*V1069)-W1069</f>
        <v>1040.32</v>
      </c>
    </row>
    <row r="1070" spans="1:24" ht="12.75" customHeight="1" x14ac:dyDescent="0.2">
      <c r="A1070">
        <v>19700</v>
      </c>
      <c r="B1070">
        <v>86688</v>
      </c>
      <c r="C1070" t="s">
        <v>101</v>
      </c>
      <c r="D1070">
        <v>1935</v>
      </c>
      <c r="E1070" t="s">
        <v>61</v>
      </c>
      <c r="F1070">
        <v>23</v>
      </c>
      <c r="G1070" t="s">
        <v>1882</v>
      </c>
      <c r="H1070" t="s">
        <v>28</v>
      </c>
      <c r="I1070" t="s">
        <v>56</v>
      </c>
      <c r="J1070">
        <v>75051</v>
      </c>
      <c r="K1070" s="25">
        <v>42162</v>
      </c>
      <c r="L1070" t="s">
        <v>22</v>
      </c>
      <c r="M1070" t="s">
        <v>35</v>
      </c>
      <c r="N1070" t="s">
        <v>125</v>
      </c>
      <c r="O1070" s="25">
        <v>42154</v>
      </c>
      <c r="P1070" t="s">
        <v>1884</v>
      </c>
      <c r="Q1070" t="s">
        <v>24</v>
      </c>
      <c r="R1070" t="s">
        <v>26</v>
      </c>
      <c r="S1070" t="s">
        <v>1348</v>
      </c>
      <c r="T1070">
        <v>3.95</v>
      </c>
      <c r="U1070">
        <f>T1070*F1070</f>
        <v>90.850000000000009</v>
      </c>
      <c r="V1070">
        <v>1.9750000000000001</v>
      </c>
      <c r="W1070">
        <v>2</v>
      </c>
      <c r="X1070">
        <f>U1070-(F1070*V1070)-W1070</f>
        <v>43.425000000000004</v>
      </c>
    </row>
    <row r="1071" spans="1:24" ht="12.75" customHeight="1" x14ac:dyDescent="0.2">
      <c r="A1071">
        <v>23551</v>
      </c>
      <c r="B1071">
        <v>88870</v>
      </c>
      <c r="C1071" t="s">
        <v>51</v>
      </c>
      <c r="D1071">
        <v>1938</v>
      </c>
      <c r="E1071" t="s">
        <v>175</v>
      </c>
      <c r="F1071">
        <v>4</v>
      </c>
      <c r="G1071" t="s">
        <v>1887</v>
      </c>
      <c r="H1071" t="s">
        <v>28</v>
      </c>
      <c r="I1071" t="s">
        <v>56</v>
      </c>
      <c r="J1071">
        <v>66801</v>
      </c>
      <c r="K1071" s="25">
        <v>42086</v>
      </c>
      <c r="L1071" t="s">
        <v>22</v>
      </c>
      <c r="M1071" t="s">
        <v>23</v>
      </c>
      <c r="N1071" t="s">
        <v>178</v>
      </c>
      <c r="O1071" s="25">
        <v>42085</v>
      </c>
      <c r="P1071" t="s">
        <v>1888</v>
      </c>
      <c r="Q1071" t="s">
        <v>72</v>
      </c>
      <c r="R1071" t="s">
        <v>54</v>
      </c>
      <c r="S1071" t="s">
        <v>604</v>
      </c>
      <c r="T1071">
        <v>152.47999999999999</v>
      </c>
      <c r="U1071">
        <f>T1071*F1071</f>
        <v>609.91999999999996</v>
      </c>
      <c r="V1071">
        <v>91.487999999999985</v>
      </c>
      <c r="W1071">
        <v>4</v>
      </c>
      <c r="X1071">
        <f>U1071-(F1071*V1071)-W1071</f>
        <v>239.96800000000002</v>
      </c>
    </row>
    <row r="1072" spans="1:24" ht="12.75" customHeight="1" x14ac:dyDescent="0.2">
      <c r="A1072">
        <v>23550</v>
      </c>
      <c r="B1072">
        <v>88870</v>
      </c>
      <c r="C1072" t="s">
        <v>51</v>
      </c>
      <c r="D1072">
        <v>1940</v>
      </c>
      <c r="E1072" t="s">
        <v>169</v>
      </c>
      <c r="F1072">
        <v>1</v>
      </c>
      <c r="G1072" t="s">
        <v>1889</v>
      </c>
      <c r="H1072" t="s">
        <v>28</v>
      </c>
      <c r="I1072" t="s">
        <v>29</v>
      </c>
      <c r="J1072">
        <v>84020</v>
      </c>
      <c r="K1072" s="25">
        <v>42087</v>
      </c>
      <c r="L1072" t="s">
        <v>44</v>
      </c>
      <c r="M1072" t="s">
        <v>23</v>
      </c>
      <c r="N1072" t="s">
        <v>207</v>
      </c>
      <c r="O1072" s="25">
        <v>42085</v>
      </c>
      <c r="P1072" t="s">
        <v>1890</v>
      </c>
      <c r="Q1072" t="s">
        <v>24</v>
      </c>
      <c r="R1072" t="s">
        <v>46</v>
      </c>
      <c r="S1072" t="s">
        <v>1692</v>
      </c>
      <c r="T1072">
        <v>6.84</v>
      </c>
      <c r="U1072">
        <f>T1072*F1072</f>
        <v>6.84</v>
      </c>
      <c r="V1072">
        <v>3.42</v>
      </c>
      <c r="W1072">
        <v>8.3699999999999992</v>
      </c>
      <c r="X1072">
        <f>U1072-(F1072*V1072)-W1072</f>
        <v>-4.9499999999999993</v>
      </c>
    </row>
    <row r="1073" spans="1:24" ht="12.75" customHeight="1" x14ac:dyDescent="0.2">
      <c r="A1073">
        <v>25531</v>
      </c>
      <c r="B1073">
        <v>88871</v>
      </c>
      <c r="C1073" t="s">
        <v>101</v>
      </c>
      <c r="D1073">
        <v>1940</v>
      </c>
      <c r="E1073" t="s">
        <v>252</v>
      </c>
      <c r="F1073">
        <v>7</v>
      </c>
      <c r="G1073" t="s">
        <v>1889</v>
      </c>
      <c r="H1073" t="s">
        <v>28</v>
      </c>
      <c r="I1073" t="s">
        <v>29</v>
      </c>
      <c r="J1073">
        <v>84020</v>
      </c>
      <c r="K1073" s="25">
        <v>42120</v>
      </c>
      <c r="L1073" t="s">
        <v>44</v>
      </c>
      <c r="M1073" t="s">
        <v>23</v>
      </c>
      <c r="N1073" t="s">
        <v>207</v>
      </c>
      <c r="O1073" s="25">
        <v>42113</v>
      </c>
      <c r="P1073" t="s">
        <v>1890</v>
      </c>
      <c r="Q1073" t="s">
        <v>24</v>
      </c>
      <c r="R1073" t="s">
        <v>81</v>
      </c>
      <c r="S1073" t="s">
        <v>1891</v>
      </c>
      <c r="T1073">
        <v>78.650000000000006</v>
      </c>
      <c r="U1073">
        <f>T1073*F1073</f>
        <v>550.55000000000007</v>
      </c>
      <c r="V1073">
        <v>39.325000000000003</v>
      </c>
      <c r="W1073">
        <v>13.99</v>
      </c>
      <c r="X1073">
        <f>U1073-(F1073*V1073)-W1073</f>
        <v>261.28500000000003</v>
      </c>
    </row>
    <row r="1074" spans="1:24" ht="12.75" customHeight="1" x14ac:dyDescent="0.2">
      <c r="A1074">
        <v>25532</v>
      </c>
      <c r="B1074">
        <v>88871</v>
      </c>
      <c r="C1074" t="s">
        <v>101</v>
      </c>
      <c r="D1074">
        <v>1940</v>
      </c>
      <c r="E1074" t="s">
        <v>37</v>
      </c>
      <c r="F1074">
        <v>10</v>
      </c>
      <c r="G1074" t="s">
        <v>1889</v>
      </c>
      <c r="H1074" t="s">
        <v>28</v>
      </c>
      <c r="I1074" t="s">
        <v>29</v>
      </c>
      <c r="J1074">
        <v>84020</v>
      </c>
      <c r="K1074" s="25">
        <v>42118</v>
      </c>
      <c r="L1074" t="s">
        <v>34</v>
      </c>
      <c r="M1074" t="s">
        <v>23</v>
      </c>
      <c r="N1074" t="s">
        <v>207</v>
      </c>
      <c r="O1074" s="25">
        <v>42113</v>
      </c>
      <c r="P1074" t="s">
        <v>1890</v>
      </c>
      <c r="Q1074" t="s">
        <v>36</v>
      </c>
      <c r="R1074" t="s">
        <v>38</v>
      </c>
      <c r="S1074" t="s">
        <v>142</v>
      </c>
      <c r="T1074">
        <v>122.99</v>
      </c>
      <c r="U1074">
        <f>T1074*F1074</f>
        <v>1229.8999999999999</v>
      </c>
      <c r="V1074">
        <v>61.494999999999997</v>
      </c>
      <c r="W1074">
        <v>70.2</v>
      </c>
      <c r="X1074">
        <f>U1074-(F1074*V1074)-W1074</f>
        <v>544.74999999999989</v>
      </c>
    </row>
    <row r="1075" spans="1:24" ht="12.75" customHeight="1" x14ac:dyDescent="0.2">
      <c r="A1075">
        <v>20371</v>
      </c>
      <c r="B1075">
        <v>86331</v>
      </c>
      <c r="C1075" t="s">
        <v>51</v>
      </c>
      <c r="D1075">
        <v>1946</v>
      </c>
      <c r="E1075" t="s">
        <v>45</v>
      </c>
      <c r="F1075">
        <v>12</v>
      </c>
      <c r="G1075" t="s">
        <v>1892</v>
      </c>
      <c r="H1075" t="s">
        <v>28</v>
      </c>
      <c r="I1075" t="s">
        <v>48</v>
      </c>
      <c r="J1075">
        <v>15228</v>
      </c>
      <c r="K1075" s="25">
        <v>42032</v>
      </c>
      <c r="L1075" t="s">
        <v>44</v>
      </c>
      <c r="M1075" t="s">
        <v>109</v>
      </c>
      <c r="N1075" t="s">
        <v>229</v>
      </c>
      <c r="O1075" s="25">
        <v>42030</v>
      </c>
      <c r="P1075" t="s">
        <v>1893</v>
      </c>
      <c r="Q1075" t="s">
        <v>36</v>
      </c>
      <c r="R1075" t="s">
        <v>81</v>
      </c>
      <c r="S1075" t="s">
        <v>1056</v>
      </c>
      <c r="T1075">
        <v>90.98</v>
      </c>
      <c r="U1075">
        <f>T1075*F1075</f>
        <v>1091.76</v>
      </c>
      <c r="V1075">
        <v>45.49</v>
      </c>
      <c r="W1075">
        <v>56.2</v>
      </c>
      <c r="X1075">
        <f>U1075-(F1075*V1075)-W1075</f>
        <v>489.68</v>
      </c>
    </row>
    <row r="1076" spans="1:24" ht="12.75" customHeight="1" x14ac:dyDescent="0.2">
      <c r="A1076">
        <v>20372</v>
      </c>
      <c r="B1076">
        <v>86331</v>
      </c>
      <c r="C1076" t="s">
        <v>51</v>
      </c>
      <c r="D1076">
        <v>1946</v>
      </c>
      <c r="E1076" t="s">
        <v>88</v>
      </c>
      <c r="F1076">
        <v>3</v>
      </c>
      <c r="G1076" t="s">
        <v>1892</v>
      </c>
      <c r="H1076" t="s">
        <v>28</v>
      </c>
      <c r="I1076" t="s">
        <v>48</v>
      </c>
      <c r="J1076">
        <v>15228</v>
      </c>
      <c r="K1076" s="25">
        <v>42032</v>
      </c>
      <c r="L1076" t="s">
        <v>44</v>
      </c>
      <c r="M1076" t="s">
        <v>109</v>
      </c>
      <c r="N1076" t="s">
        <v>229</v>
      </c>
      <c r="O1076" s="25">
        <v>42030</v>
      </c>
      <c r="P1076" t="s">
        <v>1893</v>
      </c>
      <c r="Q1076" t="s">
        <v>24</v>
      </c>
      <c r="R1076" t="s">
        <v>54</v>
      </c>
      <c r="S1076" t="s">
        <v>1432</v>
      </c>
      <c r="T1076">
        <v>5.98</v>
      </c>
      <c r="U1076">
        <f>T1076*F1076</f>
        <v>17.940000000000001</v>
      </c>
      <c r="V1076">
        <v>2.99</v>
      </c>
      <c r="W1076">
        <v>5.35</v>
      </c>
      <c r="X1076">
        <f>U1076-(F1076*V1076)-W1076</f>
        <v>3.620000000000001</v>
      </c>
    </row>
    <row r="1077" spans="1:24" ht="12.75" customHeight="1" x14ac:dyDescent="0.2">
      <c r="A1077">
        <v>21762</v>
      </c>
      <c r="B1077">
        <v>90415</v>
      </c>
      <c r="C1077" t="s">
        <v>101</v>
      </c>
      <c r="D1077">
        <v>1949</v>
      </c>
      <c r="E1077" t="s">
        <v>147</v>
      </c>
      <c r="F1077">
        <v>12</v>
      </c>
      <c r="G1077" t="s">
        <v>1894</v>
      </c>
      <c r="H1077" t="s">
        <v>28</v>
      </c>
      <c r="I1077" t="s">
        <v>29</v>
      </c>
      <c r="J1077">
        <v>59715</v>
      </c>
      <c r="K1077" s="25">
        <v>42040</v>
      </c>
      <c r="L1077" t="s">
        <v>34</v>
      </c>
      <c r="M1077" t="s">
        <v>53</v>
      </c>
      <c r="N1077" t="s">
        <v>77</v>
      </c>
      <c r="O1077" s="25">
        <v>42036</v>
      </c>
      <c r="P1077" t="s">
        <v>1896</v>
      </c>
      <c r="Q1077" t="s">
        <v>36</v>
      </c>
      <c r="R1077" t="s">
        <v>116</v>
      </c>
      <c r="S1077" t="s">
        <v>1895</v>
      </c>
      <c r="T1077">
        <v>424.21</v>
      </c>
      <c r="U1077">
        <f>T1077*F1077</f>
        <v>5090.5199999999995</v>
      </c>
      <c r="V1077">
        <v>212.10499999999999</v>
      </c>
      <c r="W1077">
        <v>110.2</v>
      </c>
      <c r="X1077">
        <f>U1077-(F1077*V1077)-W1077</f>
        <v>2435.06</v>
      </c>
    </row>
    <row r="1078" spans="1:24" ht="12.75" customHeight="1" x14ac:dyDescent="0.2">
      <c r="A1078">
        <v>24793</v>
      </c>
      <c r="B1078">
        <v>90414</v>
      </c>
      <c r="C1078" t="s">
        <v>32</v>
      </c>
      <c r="D1078">
        <v>1950</v>
      </c>
      <c r="E1078" t="s">
        <v>88</v>
      </c>
      <c r="F1078">
        <v>7</v>
      </c>
      <c r="G1078" t="s">
        <v>1897</v>
      </c>
      <c r="H1078" t="s">
        <v>28</v>
      </c>
      <c r="I1078" t="s">
        <v>29</v>
      </c>
      <c r="J1078">
        <v>59750</v>
      </c>
      <c r="K1078" s="25">
        <v>42012</v>
      </c>
      <c r="L1078" t="s">
        <v>44</v>
      </c>
      <c r="M1078" t="s">
        <v>53</v>
      </c>
      <c r="N1078" t="s">
        <v>77</v>
      </c>
      <c r="O1078" s="25">
        <v>42010</v>
      </c>
      <c r="P1078" t="s">
        <v>1899</v>
      </c>
      <c r="Q1078" t="s">
        <v>24</v>
      </c>
      <c r="R1078" t="s">
        <v>54</v>
      </c>
      <c r="S1078" t="s">
        <v>1898</v>
      </c>
      <c r="T1078">
        <v>6.68</v>
      </c>
      <c r="U1078">
        <f>T1078*F1078</f>
        <v>46.76</v>
      </c>
      <c r="V1078">
        <v>3.34</v>
      </c>
      <c r="W1078">
        <v>4.91</v>
      </c>
      <c r="X1078">
        <f>U1078-(F1078*V1078)-W1078</f>
        <v>18.47</v>
      </c>
    </row>
    <row r="1079" spans="1:24" ht="12.75" customHeight="1" x14ac:dyDescent="0.2">
      <c r="A1079">
        <v>23378</v>
      </c>
      <c r="B1079">
        <v>89820</v>
      </c>
      <c r="C1079" t="s">
        <v>20</v>
      </c>
      <c r="D1079">
        <v>1956</v>
      </c>
      <c r="E1079" t="s">
        <v>175</v>
      </c>
      <c r="F1079">
        <v>19</v>
      </c>
      <c r="G1079" t="s">
        <v>1900</v>
      </c>
      <c r="H1079" t="s">
        <v>28</v>
      </c>
      <c r="I1079" t="s">
        <v>29</v>
      </c>
      <c r="J1079">
        <v>80027</v>
      </c>
      <c r="K1079" s="25">
        <v>42176</v>
      </c>
      <c r="L1079" t="s">
        <v>44</v>
      </c>
      <c r="M1079" t="s">
        <v>109</v>
      </c>
      <c r="N1079" t="s">
        <v>250</v>
      </c>
      <c r="O1079" s="25">
        <v>42174</v>
      </c>
      <c r="P1079" t="s">
        <v>332</v>
      </c>
      <c r="Q1079" t="s">
        <v>72</v>
      </c>
      <c r="R1079" t="s">
        <v>54</v>
      </c>
      <c r="S1079" t="s">
        <v>1265</v>
      </c>
      <c r="T1079">
        <v>40.98</v>
      </c>
      <c r="U1079">
        <f>T1079*F1079</f>
        <v>778.61999999999989</v>
      </c>
      <c r="V1079">
        <v>24.587999999999997</v>
      </c>
      <c r="W1079">
        <v>6.5</v>
      </c>
      <c r="X1079">
        <f>U1079-(F1079*V1079)-W1079</f>
        <v>304.94799999999992</v>
      </c>
    </row>
    <row r="1080" spans="1:24" ht="12.75" customHeight="1" x14ac:dyDescent="0.2">
      <c r="A1080">
        <v>21638</v>
      </c>
      <c r="B1080">
        <v>89818</v>
      </c>
      <c r="C1080" t="s">
        <v>20</v>
      </c>
      <c r="D1080">
        <v>1957</v>
      </c>
      <c r="E1080" t="s">
        <v>175</v>
      </c>
      <c r="F1080">
        <v>1</v>
      </c>
      <c r="G1080" t="s">
        <v>1901</v>
      </c>
      <c r="H1080" t="s">
        <v>28</v>
      </c>
      <c r="I1080" t="s">
        <v>56</v>
      </c>
      <c r="J1080">
        <v>63130</v>
      </c>
      <c r="K1080" s="25">
        <v>42103</v>
      </c>
      <c r="L1080" t="s">
        <v>44</v>
      </c>
      <c r="M1080" t="s">
        <v>109</v>
      </c>
      <c r="N1080" t="s">
        <v>501</v>
      </c>
      <c r="O1080" s="25">
        <v>42101</v>
      </c>
      <c r="P1080" t="s">
        <v>1559</v>
      </c>
      <c r="Q1080" t="s">
        <v>72</v>
      </c>
      <c r="R1080" t="s">
        <v>54</v>
      </c>
      <c r="S1080" t="s">
        <v>1797</v>
      </c>
      <c r="T1080">
        <v>77.510000000000005</v>
      </c>
      <c r="U1080">
        <f>T1080*F1080</f>
        <v>77.510000000000005</v>
      </c>
      <c r="V1080">
        <v>46.506</v>
      </c>
      <c r="W1080">
        <v>4</v>
      </c>
      <c r="X1080">
        <f>U1080-(F1080*V1080)-W1080</f>
        <v>27.004000000000005</v>
      </c>
    </row>
    <row r="1081" spans="1:24" ht="12.75" customHeight="1" x14ac:dyDescent="0.2">
      <c r="A1081">
        <v>24640</v>
      </c>
      <c r="B1081">
        <v>89819</v>
      </c>
      <c r="C1081" t="s">
        <v>101</v>
      </c>
      <c r="D1081">
        <v>1958</v>
      </c>
      <c r="E1081" t="s">
        <v>175</v>
      </c>
      <c r="F1081">
        <v>7</v>
      </c>
      <c r="G1081" t="s">
        <v>1902</v>
      </c>
      <c r="H1081" t="s">
        <v>28</v>
      </c>
      <c r="I1081" t="s">
        <v>29</v>
      </c>
      <c r="J1081">
        <v>97068</v>
      </c>
      <c r="K1081" s="25">
        <v>42177</v>
      </c>
      <c r="L1081" t="s">
        <v>22</v>
      </c>
      <c r="M1081" t="s">
        <v>109</v>
      </c>
      <c r="N1081" t="s">
        <v>97</v>
      </c>
      <c r="O1081" s="25">
        <v>42173</v>
      </c>
      <c r="P1081" t="s">
        <v>901</v>
      </c>
      <c r="Q1081" t="s">
        <v>72</v>
      </c>
      <c r="R1081" t="s">
        <v>54</v>
      </c>
      <c r="S1081" t="s">
        <v>1903</v>
      </c>
      <c r="T1081">
        <v>30.98</v>
      </c>
      <c r="U1081">
        <f>T1081*F1081</f>
        <v>216.86</v>
      </c>
      <c r="V1081">
        <v>18.588000000000001</v>
      </c>
      <c r="W1081">
        <v>6.5</v>
      </c>
      <c r="X1081">
        <f>U1081-(F1081*V1081)-W1081</f>
        <v>80.244</v>
      </c>
    </row>
    <row r="1082" spans="1:24" ht="12.75" customHeight="1" x14ac:dyDescent="0.2">
      <c r="A1082">
        <v>3956</v>
      </c>
      <c r="B1082">
        <v>28225</v>
      </c>
      <c r="C1082" t="s">
        <v>42</v>
      </c>
      <c r="D1082">
        <v>1959</v>
      </c>
      <c r="E1082" t="s">
        <v>45</v>
      </c>
      <c r="F1082">
        <v>9</v>
      </c>
      <c r="G1082" t="s">
        <v>1904</v>
      </c>
      <c r="H1082" t="s">
        <v>28</v>
      </c>
      <c r="I1082" t="s">
        <v>131</v>
      </c>
      <c r="J1082">
        <v>33916</v>
      </c>
      <c r="K1082" s="25">
        <v>42026</v>
      </c>
      <c r="L1082" t="s">
        <v>44</v>
      </c>
      <c r="M1082" t="s">
        <v>23</v>
      </c>
      <c r="N1082" t="s">
        <v>357</v>
      </c>
      <c r="O1082" s="25">
        <v>42026</v>
      </c>
      <c r="P1082" t="s">
        <v>442</v>
      </c>
      <c r="Q1082" t="s">
        <v>36</v>
      </c>
      <c r="R1082" t="s">
        <v>54</v>
      </c>
      <c r="S1082" t="s">
        <v>1905</v>
      </c>
      <c r="T1082">
        <v>20.28</v>
      </c>
      <c r="U1082">
        <f>T1082*F1082</f>
        <v>182.52</v>
      </c>
      <c r="V1082">
        <v>10.14</v>
      </c>
      <c r="W1082">
        <v>14.39</v>
      </c>
      <c r="X1082">
        <f>U1082-(F1082*V1082)-W1082</f>
        <v>76.87</v>
      </c>
    </row>
    <row r="1083" spans="1:24" ht="12.75" customHeight="1" x14ac:dyDescent="0.2">
      <c r="A1083">
        <v>3684</v>
      </c>
      <c r="B1083">
        <v>26342</v>
      </c>
      <c r="C1083" t="s">
        <v>101</v>
      </c>
      <c r="D1083">
        <v>1959</v>
      </c>
      <c r="E1083" t="s">
        <v>88</v>
      </c>
      <c r="F1083">
        <v>43</v>
      </c>
      <c r="G1083" t="s">
        <v>1904</v>
      </c>
      <c r="H1083" t="s">
        <v>28</v>
      </c>
      <c r="I1083" t="s">
        <v>131</v>
      </c>
      <c r="J1083">
        <v>33916</v>
      </c>
      <c r="K1083" s="25">
        <v>42121</v>
      </c>
      <c r="L1083" t="s">
        <v>44</v>
      </c>
      <c r="M1083" t="s">
        <v>35</v>
      </c>
      <c r="N1083" t="s">
        <v>357</v>
      </c>
      <c r="O1083" s="25">
        <v>42112</v>
      </c>
      <c r="P1083" t="s">
        <v>442</v>
      </c>
      <c r="Q1083" t="s">
        <v>24</v>
      </c>
      <c r="R1083" t="s">
        <v>54</v>
      </c>
      <c r="S1083" t="s">
        <v>1906</v>
      </c>
      <c r="T1083">
        <v>9.99</v>
      </c>
      <c r="U1083">
        <f>T1083*F1083</f>
        <v>429.57</v>
      </c>
      <c r="V1083">
        <v>4.9950000000000001</v>
      </c>
      <c r="W1083">
        <v>11.59</v>
      </c>
      <c r="X1083">
        <f>U1083-(F1083*V1083)-W1083</f>
        <v>203.19499999999999</v>
      </c>
    </row>
    <row r="1084" spans="1:24" ht="12.75" customHeight="1" x14ac:dyDescent="0.2">
      <c r="A1084">
        <v>3685</v>
      </c>
      <c r="B1084">
        <v>26342</v>
      </c>
      <c r="C1084" t="s">
        <v>101</v>
      </c>
      <c r="D1084">
        <v>1959</v>
      </c>
      <c r="E1084" t="s">
        <v>88</v>
      </c>
      <c r="F1084">
        <v>74</v>
      </c>
      <c r="G1084" t="s">
        <v>1904</v>
      </c>
      <c r="H1084" t="s">
        <v>28</v>
      </c>
      <c r="I1084" t="s">
        <v>131</v>
      </c>
      <c r="J1084">
        <v>33916</v>
      </c>
      <c r="K1084" s="25">
        <v>42117</v>
      </c>
      <c r="L1084" t="s">
        <v>44</v>
      </c>
      <c r="M1084" t="s">
        <v>35</v>
      </c>
      <c r="N1084" t="s">
        <v>357</v>
      </c>
      <c r="O1084" s="25">
        <v>42112</v>
      </c>
      <c r="P1084" t="s">
        <v>442</v>
      </c>
      <c r="Q1084" t="s">
        <v>24</v>
      </c>
      <c r="R1084" t="s">
        <v>54</v>
      </c>
      <c r="S1084" t="s">
        <v>859</v>
      </c>
      <c r="T1084">
        <v>48.04</v>
      </c>
      <c r="U1084">
        <f>T1084*F1084</f>
        <v>3554.96</v>
      </c>
      <c r="V1084">
        <v>24.02</v>
      </c>
      <c r="W1084">
        <v>5.79</v>
      </c>
      <c r="X1084">
        <f>U1084-(F1084*V1084)-W1084</f>
        <v>1771.69</v>
      </c>
    </row>
    <row r="1085" spans="1:24" ht="12.75" customHeight="1" x14ac:dyDescent="0.2">
      <c r="A1085">
        <v>3686</v>
      </c>
      <c r="B1085">
        <v>26342</v>
      </c>
      <c r="C1085" t="s">
        <v>101</v>
      </c>
      <c r="D1085">
        <v>1959</v>
      </c>
      <c r="E1085" t="s">
        <v>88</v>
      </c>
      <c r="F1085">
        <v>5</v>
      </c>
      <c r="G1085" t="s">
        <v>1904</v>
      </c>
      <c r="H1085" t="s">
        <v>28</v>
      </c>
      <c r="I1085" t="s">
        <v>131</v>
      </c>
      <c r="J1085">
        <v>33916</v>
      </c>
      <c r="K1085" s="25">
        <v>42119</v>
      </c>
      <c r="L1085" t="s">
        <v>44</v>
      </c>
      <c r="M1085" t="s">
        <v>35</v>
      </c>
      <c r="N1085" t="s">
        <v>357</v>
      </c>
      <c r="O1085" s="25">
        <v>42112</v>
      </c>
      <c r="P1085" t="s">
        <v>442</v>
      </c>
      <c r="Q1085" t="s">
        <v>24</v>
      </c>
      <c r="R1085" t="s">
        <v>54</v>
      </c>
      <c r="S1085" t="s">
        <v>1898</v>
      </c>
      <c r="T1085">
        <v>6.68</v>
      </c>
      <c r="U1085">
        <f>T1085*F1085</f>
        <v>33.4</v>
      </c>
      <c r="V1085">
        <v>3.34</v>
      </c>
      <c r="W1085">
        <v>4.91</v>
      </c>
      <c r="X1085">
        <f>U1085-(F1085*V1085)-W1085</f>
        <v>11.79</v>
      </c>
    </row>
    <row r="1086" spans="1:24" ht="12.75" customHeight="1" x14ac:dyDescent="0.2">
      <c r="A1086">
        <v>21685</v>
      </c>
      <c r="B1086">
        <v>88857</v>
      </c>
      <c r="C1086" t="s">
        <v>101</v>
      </c>
      <c r="D1086">
        <v>1962</v>
      </c>
      <c r="E1086" t="s">
        <v>88</v>
      </c>
      <c r="F1086">
        <v>18</v>
      </c>
      <c r="G1086" t="s">
        <v>1907</v>
      </c>
      <c r="H1086" t="s">
        <v>28</v>
      </c>
      <c r="I1086" t="s">
        <v>56</v>
      </c>
      <c r="J1086">
        <v>48601</v>
      </c>
      <c r="K1086" s="25">
        <v>42117</v>
      </c>
      <c r="L1086" t="s">
        <v>44</v>
      </c>
      <c r="M1086" t="s">
        <v>35</v>
      </c>
      <c r="N1086" t="s">
        <v>295</v>
      </c>
      <c r="O1086" s="25">
        <v>42112</v>
      </c>
      <c r="P1086" t="s">
        <v>1908</v>
      </c>
      <c r="Q1086" t="s">
        <v>24</v>
      </c>
      <c r="R1086" t="s">
        <v>54</v>
      </c>
      <c r="S1086" t="s">
        <v>859</v>
      </c>
      <c r="T1086">
        <v>48.04</v>
      </c>
      <c r="U1086">
        <f>T1086*F1086</f>
        <v>864.72</v>
      </c>
      <c r="V1086">
        <v>24.02</v>
      </c>
      <c r="W1086">
        <v>5.79</v>
      </c>
      <c r="X1086">
        <f>U1086-(F1086*V1086)-W1086</f>
        <v>426.57</v>
      </c>
    </row>
    <row r="1087" spans="1:24" ht="12.75" customHeight="1" x14ac:dyDescent="0.2">
      <c r="A1087">
        <v>21686</v>
      </c>
      <c r="B1087">
        <v>88857</v>
      </c>
      <c r="C1087" t="s">
        <v>101</v>
      </c>
      <c r="D1087">
        <v>1962</v>
      </c>
      <c r="E1087" t="s">
        <v>88</v>
      </c>
      <c r="F1087">
        <v>1</v>
      </c>
      <c r="G1087" t="s">
        <v>1907</v>
      </c>
      <c r="H1087" t="s">
        <v>28</v>
      </c>
      <c r="I1087" t="s">
        <v>56</v>
      </c>
      <c r="J1087">
        <v>48601</v>
      </c>
      <c r="K1087" s="25">
        <v>42119</v>
      </c>
      <c r="L1087" t="s">
        <v>44</v>
      </c>
      <c r="M1087" t="s">
        <v>35</v>
      </c>
      <c r="N1087" t="s">
        <v>295</v>
      </c>
      <c r="O1087" s="25">
        <v>42112</v>
      </c>
      <c r="P1087" t="s">
        <v>1908</v>
      </c>
      <c r="Q1087" t="s">
        <v>24</v>
      </c>
      <c r="R1087" t="s">
        <v>54</v>
      </c>
      <c r="S1087" t="s">
        <v>1898</v>
      </c>
      <c r="T1087">
        <v>6.68</v>
      </c>
      <c r="U1087">
        <f>T1087*F1087</f>
        <v>6.68</v>
      </c>
      <c r="V1087">
        <v>3.34</v>
      </c>
      <c r="W1087">
        <v>4.91</v>
      </c>
      <c r="X1087">
        <f>U1087-(F1087*V1087)-W1087</f>
        <v>-1.5700000000000003</v>
      </c>
    </row>
    <row r="1088" spans="1:24" ht="12.75" customHeight="1" x14ac:dyDescent="0.2">
      <c r="A1088">
        <v>22488</v>
      </c>
      <c r="B1088">
        <v>89456</v>
      </c>
      <c r="C1088" t="s">
        <v>51</v>
      </c>
      <c r="D1088">
        <v>1967</v>
      </c>
      <c r="E1088" t="s">
        <v>252</v>
      </c>
      <c r="F1088">
        <v>8</v>
      </c>
      <c r="G1088" t="s">
        <v>1909</v>
      </c>
      <c r="H1088" t="s">
        <v>28</v>
      </c>
      <c r="I1088" t="s">
        <v>56</v>
      </c>
      <c r="J1088">
        <v>52732</v>
      </c>
      <c r="K1088" s="25">
        <v>42082</v>
      </c>
      <c r="L1088" t="s">
        <v>22</v>
      </c>
      <c r="M1088" t="s">
        <v>53</v>
      </c>
      <c r="N1088" t="s">
        <v>325</v>
      </c>
      <c r="O1088" s="25">
        <v>42081</v>
      </c>
      <c r="P1088" t="s">
        <v>1568</v>
      </c>
      <c r="Q1088" t="s">
        <v>24</v>
      </c>
      <c r="R1088" t="s">
        <v>81</v>
      </c>
      <c r="S1088" t="s">
        <v>1891</v>
      </c>
      <c r="T1088">
        <v>78.650000000000006</v>
      </c>
      <c r="U1088">
        <f>T1088*F1088</f>
        <v>629.20000000000005</v>
      </c>
      <c r="V1088">
        <v>39.325000000000003</v>
      </c>
      <c r="W1088">
        <v>13.99</v>
      </c>
      <c r="X1088">
        <f>U1088-(F1088*V1088)-W1088</f>
        <v>300.61</v>
      </c>
    </row>
    <row r="1089" spans="1:24" ht="12.75" customHeight="1" x14ac:dyDescent="0.2">
      <c r="A1089">
        <v>26220</v>
      </c>
      <c r="B1089">
        <v>91550</v>
      </c>
      <c r="C1089" t="s">
        <v>51</v>
      </c>
      <c r="D1089">
        <v>1971</v>
      </c>
      <c r="E1089" t="s">
        <v>64</v>
      </c>
      <c r="F1089">
        <v>3</v>
      </c>
      <c r="G1089" t="s">
        <v>1910</v>
      </c>
      <c r="H1089" t="s">
        <v>28</v>
      </c>
      <c r="I1089" t="s">
        <v>131</v>
      </c>
      <c r="J1089">
        <v>38801</v>
      </c>
      <c r="K1089" s="25">
        <v>42023</v>
      </c>
      <c r="L1089" t="s">
        <v>44</v>
      </c>
      <c r="M1089" t="s">
        <v>23</v>
      </c>
      <c r="N1089" t="s">
        <v>666</v>
      </c>
      <c r="O1089" s="25">
        <v>42022</v>
      </c>
      <c r="P1089" t="s">
        <v>1911</v>
      </c>
      <c r="Q1089" t="s">
        <v>24</v>
      </c>
      <c r="R1089" t="s">
        <v>54</v>
      </c>
      <c r="S1089" t="s">
        <v>681</v>
      </c>
      <c r="T1089">
        <v>11.58</v>
      </c>
      <c r="U1089">
        <f>T1089*F1089</f>
        <v>34.74</v>
      </c>
      <c r="V1089">
        <v>5.79</v>
      </c>
      <c r="W1089">
        <v>5.72</v>
      </c>
      <c r="X1089">
        <f>U1089-(F1089*V1089)-W1089</f>
        <v>11.650000000000002</v>
      </c>
    </row>
    <row r="1090" spans="1:24" ht="12.75" customHeight="1" x14ac:dyDescent="0.2">
      <c r="A1090">
        <v>26223</v>
      </c>
      <c r="B1090">
        <v>91550</v>
      </c>
      <c r="C1090" t="s">
        <v>51</v>
      </c>
      <c r="D1090">
        <v>1972</v>
      </c>
      <c r="E1090" t="s">
        <v>37</v>
      </c>
      <c r="F1090">
        <v>6</v>
      </c>
      <c r="G1090" t="s">
        <v>1912</v>
      </c>
      <c r="H1090" t="s">
        <v>28</v>
      </c>
      <c r="I1090" t="s">
        <v>48</v>
      </c>
      <c r="J1090">
        <v>19090</v>
      </c>
      <c r="K1090" s="25">
        <v>42024</v>
      </c>
      <c r="L1090" t="s">
        <v>34</v>
      </c>
      <c r="M1090" t="s">
        <v>23</v>
      </c>
      <c r="N1090" t="s">
        <v>229</v>
      </c>
      <c r="O1090" s="25">
        <v>42022</v>
      </c>
      <c r="P1090" t="s">
        <v>1913</v>
      </c>
      <c r="Q1090" t="s">
        <v>36</v>
      </c>
      <c r="R1090" t="s">
        <v>38</v>
      </c>
      <c r="S1090" t="s">
        <v>1264</v>
      </c>
      <c r="T1090">
        <v>350.99</v>
      </c>
      <c r="U1090">
        <f>T1090*F1090</f>
        <v>2105.94</v>
      </c>
      <c r="V1090">
        <v>175.495</v>
      </c>
      <c r="W1090">
        <v>39</v>
      </c>
      <c r="X1090">
        <f>U1090-(F1090*V1090)-W1090</f>
        <v>1013.97</v>
      </c>
    </row>
    <row r="1091" spans="1:24" ht="12.75" customHeight="1" x14ac:dyDescent="0.2">
      <c r="A1091">
        <v>26224</v>
      </c>
      <c r="B1091">
        <v>91550</v>
      </c>
      <c r="C1091" t="s">
        <v>51</v>
      </c>
      <c r="D1091">
        <v>1972</v>
      </c>
      <c r="E1091" t="s">
        <v>80</v>
      </c>
      <c r="F1091">
        <v>5</v>
      </c>
      <c r="G1091" t="s">
        <v>1912</v>
      </c>
      <c r="H1091" t="s">
        <v>28</v>
      </c>
      <c r="I1091" t="s">
        <v>48</v>
      </c>
      <c r="J1091">
        <v>19090</v>
      </c>
      <c r="K1091" s="25">
        <v>42024</v>
      </c>
      <c r="L1091" t="s">
        <v>22</v>
      </c>
      <c r="M1091" t="s">
        <v>23</v>
      </c>
      <c r="N1091" t="s">
        <v>229</v>
      </c>
      <c r="O1091" s="25">
        <v>42022</v>
      </c>
      <c r="P1091" t="s">
        <v>1913</v>
      </c>
      <c r="Q1091" t="s">
        <v>72</v>
      </c>
      <c r="R1091" t="s">
        <v>54</v>
      </c>
      <c r="S1091" t="s">
        <v>1764</v>
      </c>
      <c r="T1091">
        <v>15.99</v>
      </c>
      <c r="U1091">
        <f>T1091*F1091</f>
        <v>79.95</v>
      </c>
      <c r="V1091">
        <v>9.5939999999999994</v>
      </c>
      <c r="W1091">
        <v>9.4</v>
      </c>
      <c r="X1091">
        <f>U1091-(F1091*V1091)-W1091</f>
        <v>22.580000000000005</v>
      </c>
    </row>
    <row r="1092" spans="1:24" ht="12.75" customHeight="1" x14ac:dyDescent="0.2">
      <c r="A1092">
        <v>18795</v>
      </c>
      <c r="B1092">
        <v>89040</v>
      </c>
      <c r="C1092" t="s">
        <v>51</v>
      </c>
      <c r="D1092">
        <v>1974</v>
      </c>
      <c r="E1092" t="s">
        <v>252</v>
      </c>
      <c r="F1092">
        <v>5</v>
      </c>
      <c r="G1092" t="s">
        <v>1914</v>
      </c>
      <c r="H1092" t="s">
        <v>28</v>
      </c>
      <c r="I1092" t="s">
        <v>56</v>
      </c>
      <c r="J1092">
        <v>48127</v>
      </c>
      <c r="K1092" s="25">
        <v>42145</v>
      </c>
      <c r="L1092" t="s">
        <v>44</v>
      </c>
      <c r="M1092" t="s">
        <v>109</v>
      </c>
      <c r="N1092" t="s">
        <v>295</v>
      </c>
      <c r="O1092" s="25">
        <v>42144</v>
      </c>
      <c r="P1092" t="s">
        <v>1916</v>
      </c>
      <c r="Q1092" t="s">
        <v>24</v>
      </c>
      <c r="R1092" t="s">
        <v>54</v>
      </c>
      <c r="S1092" t="s">
        <v>1915</v>
      </c>
      <c r="T1092">
        <v>20.48</v>
      </c>
      <c r="U1092">
        <f>T1092*F1092</f>
        <v>102.4</v>
      </c>
      <c r="V1092">
        <v>10.24</v>
      </c>
      <c r="W1092">
        <v>6.32</v>
      </c>
      <c r="X1092">
        <f>U1092-(F1092*V1092)-W1092</f>
        <v>44.88</v>
      </c>
    </row>
    <row r="1093" spans="1:24" ht="12.75" customHeight="1" x14ac:dyDescent="0.2">
      <c r="A1093">
        <v>18796</v>
      </c>
      <c r="B1093">
        <v>89040</v>
      </c>
      <c r="C1093" t="s">
        <v>51</v>
      </c>
      <c r="D1093">
        <v>1974</v>
      </c>
      <c r="E1093" t="s">
        <v>64</v>
      </c>
      <c r="F1093">
        <v>3</v>
      </c>
      <c r="G1093" t="s">
        <v>1914</v>
      </c>
      <c r="H1093" t="s">
        <v>28</v>
      </c>
      <c r="I1093" t="s">
        <v>56</v>
      </c>
      <c r="J1093">
        <v>48127</v>
      </c>
      <c r="K1093" s="25">
        <v>42145</v>
      </c>
      <c r="L1093" t="s">
        <v>44</v>
      </c>
      <c r="M1093" t="s">
        <v>109</v>
      </c>
      <c r="N1093" t="s">
        <v>295</v>
      </c>
      <c r="O1093" s="25">
        <v>42144</v>
      </c>
      <c r="P1093" t="s">
        <v>1916</v>
      </c>
      <c r="Q1093" t="s">
        <v>24</v>
      </c>
      <c r="R1093" t="s">
        <v>54</v>
      </c>
      <c r="S1093" t="s">
        <v>1695</v>
      </c>
      <c r="T1093">
        <v>15.67</v>
      </c>
      <c r="U1093">
        <f>T1093*F1093</f>
        <v>47.01</v>
      </c>
      <c r="V1093">
        <v>7.835</v>
      </c>
      <c r="W1093">
        <v>1.39</v>
      </c>
      <c r="X1093">
        <f>U1093-(F1093*V1093)-W1093</f>
        <v>22.114999999999998</v>
      </c>
    </row>
    <row r="1094" spans="1:24" ht="12.75" customHeight="1" x14ac:dyDescent="0.2">
      <c r="A1094">
        <v>25731</v>
      </c>
      <c r="B1094">
        <v>89039</v>
      </c>
      <c r="C1094" t="s">
        <v>42</v>
      </c>
      <c r="D1094">
        <v>1976</v>
      </c>
      <c r="E1094" t="s">
        <v>186</v>
      </c>
      <c r="F1094">
        <v>8</v>
      </c>
      <c r="G1094" t="s">
        <v>1917</v>
      </c>
      <c r="H1094" t="s">
        <v>28</v>
      </c>
      <c r="I1094" t="s">
        <v>56</v>
      </c>
      <c r="J1094">
        <v>48823</v>
      </c>
      <c r="K1094" s="25">
        <v>42015</v>
      </c>
      <c r="L1094" t="s">
        <v>34</v>
      </c>
      <c r="M1094" t="s">
        <v>109</v>
      </c>
      <c r="N1094" t="s">
        <v>295</v>
      </c>
      <c r="O1094" s="25">
        <v>42014</v>
      </c>
      <c r="P1094" t="s">
        <v>1918</v>
      </c>
      <c r="Q1094" t="s">
        <v>36</v>
      </c>
      <c r="R1094" t="s">
        <v>116</v>
      </c>
      <c r="S1094" t="s">
        <v>862</v>
      </c>
      <c r="T1094">
        <v>70.98</v>
      </c>
      <c r="U1094">
        <f>T1094*F1094</f>
        <v>567.84</v>
      </c>
      <c r="V1094">
        <v>35.49</v>
      </c>
      <c r="W1094">
        <v>46.74</v>
      </c>
      <c r="X1094">
        <f>U1094-(F1094*V1094)-W1094</f>
        <v>237.18</v>
      </c>
    </row>
    <row r="1095" spans="1:24" ht="12.75" customHeight="1" x14ac:dyDescent="0.2">
      <c r="A1095">
        <v>25732</v>
      </c>
      <c r="B1095">
        <v>89039</v>
      </c>
      <c r="C1095" t="s">
        <v>42</v>
      </c>
      <c r="D1095">
        <v>1976</v>
      </c>
      <c r="E1095" t="s">
        <v>25</v>
      </c>
      <c r="F1095">
        <v>12</v>
      </c>
      <c r="G1095" t="s">
        <v>1917</v>
      </c>
      <c r="H1095" t="s">
        <v>28</v>
      </c>
      <c r="I1095" t="s">
        <v>56</v>
      </c>
      <c r="J1095">
        <v>48823</v>
      </c>
      <c r="K1095" s="25">
        <v>42016</v>
      </c>
      <c r="L1095" t="s">
        <v>44</v>
      </c>
      <c r="M1095" t="s">
        <v>109</v>
      </c>
      <c r="N1095" t="s">
        <v>295</v>
      </c>
      <c r="O1095" s="25">
        <v>42014</v>
      </c>
      <c r="P1095" t="s">
        <v>1918</v>
      </c>
      <c r="Q1095" t="s">
        <v>24</v>
      </c>
      <c r="R1095" t="s">
        <v>26</v>
      </c>
      <c r="S1095" t="s">
        <v>307</v>
      </c>
      <c r="T1095">
        <v>11.55</v>
      </c>
      <c r="U1095">
        <f>T1095*F1095</f>
        <v>138.60000000000002</v>
      </c>
      <c r="V1095">
        <v>5.7750000000000004</v>
      </c>
      <c r="W1095">
        <v>2.36</v>
      </c>
      <c r="X1095">
        <f>U1095-(F1095*V1095)-W1095</f>
        <v>66.940000000000012</v>
      </c>
    </row>
    <row r="1096" spans="1:24" ht="12.75" customHeight="1" x14ac:dyDescent="0.2">
      <c r="A1096">
        <v>24887</v>
      </c>
      <c r="B1096">
        <v>89041</v>
      </c>
      <c r="C1096" t="s">
        <v>42</v>
      </c>
      <c r="D1096">
        <v>1976</v>
      </c>
      <c r="E1096" t="s">
        <v>88</v>
      </c>
      <c r="F1096">
        <v>14</v>
      </c>
      <c r="G1096" t="s">
        <v>1917</v>
      </c>
      <c r="H1096" t="s">
        <v>28</v>
      </c>
      <c r="I1096" t="s">
        <v>56</v>
      </c>
      <c r="J1096">
        <v>48823</v>
      </c>
      <c r="K1096" s="25">
        <v>42088</v>
      </c>
      <c r="L1096" t="s">
        <v>44</v>
      </c>
      <c r="M1096" t="s">
        <v>109</v>
      </c>
      <c r="N1096" t="s">
        <v>295</v>
      </c>
      <c r="O1096" s="25">
        <v>42086</v>
      </c>
      <c r="P1096" t="s">
        <v>1918</v>
      </c>
      <c r="Q1096" t="s">
        <v>24</v>
      </c>
      <c r="R1096" t="s">
        <v>54</v>
      </c>
      <c r="S1096" t="s">
        <v>1101</v>
      </c>
      <c r="T1096">
        <v>40.99</v>
      </c>
      <c r="U1096">
        <f>T1096*F1096</f>
        <v>573.86</v>
      </c>
      <c r="V1096">
        <v>20.495000000000001</v>
      </c>
      <c r="W1096">
        <v>17.48</v>
      </c>
      <c r="X1096">
        <f>U1096-(F1096*V1096)-W1096</f>
        <v>269.45</v>
      </c>
    </row>
    <row r="1097" spans="1:24" ht="12.75" customHeight="1" x14ac:dyDescent="0.2">
      <c r="A1097">
        <v>21692</v>
      </c>
      <c r="B1097">
        <v>87757</v>
      </c>
      <c r="C1097" t="s">
        <v>32</v>
      </c>
      <c r="D1097">
        <v>1979</v>
      </c>
      <c r="E1097" t="s">
        <v>73</v>
      </c>
      <c r="F1097">
        <v>4</v>
      </c>
      <c r="G1097" t="s">
        <v>1919</v>
      </c>
      <c r="H1097" t="s">
        <v>28</v>
      </c>
      <c r="I1097" t="s">
        <v>29</v>
      </c>
      <c r="J1097">
        <v>80122</v>
      </c>
      <c r="K1097" s="25">
        <v>42130</v>
      </c>
      <c r="L1097" t="s">
        <v>44</v>
      </c>
      <c r="M1097" t="s">
        <v>23</v>
      </c>
      <c r="N1097" t="s">
        <v>250</v>
      </c>
      <c r="O1097" s="25">
        <v>42129</v>
      </c>
      <c r="P1097" t="s">
        <v>1920</v>
      </c>
      <c r="Q1097" t="s">
        <v>72</v>
      </c>
      <c r="R1097" t="s">
        <v>46</v>
      </c>
      <c r="S1097" t="s">
        <v>890</v>
      </c>
      <c r="T1097">
        <v>20.99</v>
      </c>
      <c r="U1097">
        <f>T1097*F1097</f>
        <v>83.96</v>
      </c>
      <c r="V1097">
        <v>12.593999999999999</v>
      </c>
      <c r="W1097">
        <v>3.3</v>
      </c>
      <c r="X1097">
        <f>U1097-(F1097*V1097)-W1097</f>
        <v>30.283999999999995</v>
      </c>
    </row>
    <row r="1098" spans="1:24" ht="12.75" customHeight="1" x14ac:dyDescent="0.2">
      <c r="A1098">
        <v>24935</v>
      </c>
      <c r="B1098">
        <v>91258</v>
      </c>
      <c r="C1098" t="s">
        <v>32</v>
      </c>
      <c r="D1098">
        <v>1984</v>
      </c>
      <c r="E1098" t="s">
        <v>175</v>
      </c>
      <c r="F1098">
        <v>38</v>
      </c>
      <c r="G1098" t="s">
        <v>1921</v>
      </c>
      <c r="H1098" t="s">
        <v>28</v>
      </c>
      <c r="I1098" t="s">
        <v>131</v>
      </c>
      <c r="J1098">
        <v>29915</v>
      </c>
      <c r="K1098" s="25">
        <v>42140</v>
      </c>
      <c r="L1098" t="s">
        <v>44</v>
      </c>
      <c r="M1098" t="s">
        <v>109</v>
      </c>
      <c r="N1098" t="s">
        <v>927</v>
      </c>
      <c r="O1098" s="25">
        <v>42140</v>
      </c>
      <c r="P1098" t="s">
        <v>928</v>
      </c>
      <c r="Q1098" t="s">
        <v>72</v>
      </c>
      <c r="R1098" t="s">
        <v>46</v>
      </c>
      <c r="S1098" t="s">
        <v>301</v>
      </c>
      <c r="T1098">
        <v>7.37</v>
      </c>
      <c r="U1098">
        <f>T1098*F1098</f>
        <v>280.06</v>
      </c>
      <c r="V1098">
        <v>4.4219999999999997</v>
      </c>
      <c r="W1098">
        <v>5.53</v>
      </c>
      <c r="X1098">
        <f>U1098-(F1098*V1098)-W1098</f>
        <v>106.494</v>
      </c>
    </row>
    <row r="1099" spans="1:24" ht="12.75" customHeight="1" x14ac:dyDescent="0.2">
      <c r="A1099">
        <v>20568</v>
      </c>
      <c r="B1099">
        <v>90888</v>
      </c>
      <c r="C1099" t="s">
        <v>32</v>
      </c>
      <c r="D1099">
        <v>1986</v>
      </c>
      <c r="E1099" t="s">
        <v>136</v>
      </c>
      <c r="F1099">
        <v>23</v>
      </c>
      <c r="G1099" t="s">
        <v>1922</v>
      </c>
      <c r="H1099" t="s">
        <v>28</v>
      </c>
      <c r="I1099" t="s">
        <v>56</v>
      </c>
      <c r="J1099">
        <v>79701</v>
      </c>
      <c r="K1099" s="25">
        <v>42131</v>
      </c>
      <c r="L1099" t="s">
        <v>44</v>
      </c>
      <c r="M1099" t="s">
        <v>35</v>
      </c>
      <c r="N1099" t="s">
        <v>125</v>
      </c>
      <c r="O1099" s="25">
        <v>42130</v>
      </c>
      <c r="P1099" t="s">
        <v>1924</v>
      </c>
      <c r="Q1099" t="s">
        <v>24</v>
      </c>
      <c r="R1099" t="s">
        <v>54</v>
      </c>
      <c r="S1099" t="s">
        <v>1923</v>
      </c>
      <c r="T1099">
        <v>15.31</v>
      </c>
      <c r="U1099">
        <f>T1099*F1099</f>
        <v>352.13</v>
      </c>
      <c r="V1099">
        <v>7.6550000000000002</v>
      </c>
      <c r="W1099">
        <v>8.7799999999999994</v>
      </c>
      <c r="X1099">
        <f>U1099-(F1099*V1099)-W1099</f>
        <v>167.285</v>
      </c>
    </row>
    <row r="1100" spans="1:24" ht="12.75" customHeight="1" x14ac:dyDescent="0.2">
      <c r="A1100">
        <v>20569</v>
      </c>
      <c r="B1100">
        <v>90888</v>
      </c>
      <c r="C1100" t="s">
        <v>32</v>
      </c>
      <c r="D1100">
        <v>1986</v>
      </c>
      <c r="E1100" t="s">
        <v>73</v>
      </c>
      <c r="F1100">
        <v>4</v>
      </c>
      <c r="G1100" t="s">
        <v>1922</v>
      </c>
      <c r="H1100" t="s">
        <v>28</v>
      </c>
      <c r="I1100" t="s">
        <v>56</v>
      </c>
      <c r="J1100">
        <v>79701</v>
      </c>
      <c r="K1100" s="25">
        <v>42132</v>
      </c>
      <c r="L1100" t="s">
        <v>22</v>
      </c>
      <c r="M1100" t="s">
        <v>35</v>
      </c>
      <c r="N1100" t="s">
        <v>125</v>
      </c>
      <c r="O1100" s="25">
        <v>42130</v>
      </c>
      <c r="P1100" t="s">
        <v>1924</v>
      </c>
      <c r="Q1100" t="s">
        <v>72</v>
      </c>
      <c r="R1100" t="s">
        <v>81</v>
      </c>
      <c r="S1100" t="s">
        <v>425</v>
      </c>
      <c r="T1100">
        <v>7.99</v>
      </c>
      <c r="U1100">
        <f>T1100*F1100</f>
        <v>31.96</v>
      </c>
      <c r="V1100">
        <v>4.7939999999999996</v>
      </c>
      <c r="W1100">
        <v>5.03</v>
      </c>
      <c r="X1100">
        <f>U1100-(F1100*V1100)-W1100</f>
        <v>7.7540000000000022</v>
      </c>
    </row>
    <row r="1101" spans="1:24" ht="12.75" customHeight="1" x14ac:dyDescent="0.2">
      <c r="A1101">
        <v>19336</v>
      </c>
      <c r="B1101">
        <v>89999</v>
      </c>
      <c r="C1101" t="s">
        <v>20</v>
      </c>
      <c r="D1101">
        <v>1988</v>
      </c>
      <c r="E1101" t="s">
        <v>45</v>
      </c>
      <c r="F1101">
        <v>3</v>
      </c>
      <c r="G1101" t="s">
        <v>1925</v>
      </c>
      <c r="H1101" t="s">
        <v>28</v>
      </c>
      <c r="I1101" t="s">
        <v>29</v>
      </c>
      <c r="J1101">
        <v>84020</v>
      </c>
      <c r="K1101" s="25">
        <v>42008</v>
      </c>
      <c r="L1101" t="s">
        <v>44</v>
      </c>
      <c r="M1101" t="s">
        <v>35</v>
      </c>
      <c r="N1101" t="s">
        <v>207</v>
      </c>
      <c r="O1101" s="25">
        <v>42007</v>
      </c>
      <c r="P1101" t="s">
        <v>1890</v>
      </c>
      <c r="Q1101" t="s">
        <v>36</v>
      </c>
      <c r="R1101" t="s">
        <v>81</v>
      </c>
      <c r="S1101" t="s">
        <v>1926</v>
      </c>
      <c r="T1101">
        <v>20.98</v>
      </c>
      <c r="U1101">
        <f>T1101*F1101</f>
        <v>62.94</v>
      </c>
      <c r="V1101">
        <v>10.49</v>
      </c>
      <c r="W1101">
        <v>21.2</v>
      </c>
      <c r="X1101">
        <f>U1101-(F1101*V1101)-W1101</f>
        <v>10.27</v>
      </c>
    </row>
    <row r="1102" spans="1:24" ht="12.75" customHeight="1" x14ac:dyDescent="0.2">
      <c r="A1102">
        <v>22600</v>
      </c>
      <c r="B1102">
        <v>90000</v>
      </c>
      <c r="C1102" t="s">
        <v>32</v>
      </c>
      <c r="D1102">
        <v>1989</v>
      </c>
      <c r="E1102" t="s">
        <v>37</v>
      </c>
      <c r="F1102">
        <v>8</v>
      </c>
      <c r="G1102" t="s">
        <v>1927</v>
      </c>
      <c r="H1102" t="s">
        <v>28</v>
      </c>
      <c r="I1102" t="s">
        <v>29</v>
      </c>
      <c r="J1102">
        <v>84117</v>
      </c>
      <c r="K1102" s="25">
        <v>42026</v>
      </c>
      <c r="L1102" t="s">
        <v>34</v>
      </c>
      <c r="M1102" t="s">
        <v>35</v>
      </c>
      <c r="N1102" t="s">
        <v>207</v>
      </c>
      <c r="O1102" s="25">
        <v>42025</v>
      </c>
      <c r="P1102" t="s">
        <v>1928</v>
      </c>
      <c r="Q1102" t="s">
        <v>36</v>
      </c>
      <c r="R1102" t="s">
        <v>38</v>
      </c>
      <c r="S1102" t="s">
        <v>1289</v>
      </c>
      <c r="T1102">
        <v>355.98</v>
      </c>
      <c r="U1102">
        <f>T1102*F1102</f>
        <v>2847.84</v>
      </c>
      <c r="V1102">
        <v>177.99</v>
      </c>
      <c r="W1102">
        <v>58.92</v>
      </c>
      <c r="X1102">
        <f>U1102-(F1102*V1102)-W1102</f>
        <v>1365</v>
      </c>
    </row>
    <row r="1103" spans="1:24" ht="12.75" customHeight="1" x14ac:dyDescent="0.2">
      <c r="A1103">
        <v>22601</v>
      </c>
      <c r="B1103">
        <v>90000</v>
      </c>
      <c r="C1103" t="s">
        <v>32</v>
      </c>
      <c r="D1103">
        <v>1989</v>
      </c>
      <c r="E1103" t="s">
        <v>88</v>
      </c>
      <c r="F1103">
        <v>5</v>
      </c>
      <c r="G1103" t="s">
        <v>1927</v>
      </c>
      <c r="H1103" t="s">
        <v>28</v>
      </c>
      <c r="I1103" t="s">
        <v>29</v>
      </c>
      <c r="J1103">
        <v>84117</v>
      </c>
      <c r="K1103" s="25">
        <v>42026</v>
      </c>
      <c r="L1103" t="s">
        <v>44</v>
      </c>
      <c r="M1103" t="s">
        <v>35</v>
      </c>
      <c r="N1103" t="s">
        <v>207</v>
      </c>
      <c r="O1103" s="25">
        <v>42025</v>
      </c>
      <c r="P1103" t="s">
        <v>1928</v>
      </c>
      <c r="Q1103" t="s">
        <v>24</v>
      </c>
      <c r="R1103" t="s">
        <v>54</v>
      </c>
      <c r="S1103" t="s">
        <v>1218</v>
      </c>
      <c r="T1103">
        <v>19.98</v>
      </c>
      <c r="U1103">
        <f>T1103*F1103</f>
        <v>99.9</v>
      </c>
      <c r="V1103">
        <v>9.99</v>
      </c>
      <c r="W1103">
        <v>8.68</v>
      </c>
      <c r="X1103">
        <f>U1103-(F1103*V1103)-W1103</f>
        <v>41.27</v>
      </c>
    </row>
    <row r="1104" spans="1:24" ht="12.75" customHeight="1" x14ac:dyDescent="0.2">
      <c r="A1104">
        <v>20554</v>
      </c>
      <c r="B1104">
        <v>90001</v>
      </c>
      <c r="C1104" t="s">
        <v>20</v>
      </c>
      <c r="D1104">
        <v>1989</v>
      </c>
      <c r="E1104" t="s">
        <v>175</v>
      </c>
      <c r="F1104">
        <v>11</v>
      </c>
      <c r="G1104" t="s">
        <v>1927</v>
      </c>
      <c r="H1104" t="s">
        <v>28</v>
      </c>
      <c r="I1104" t="s">
        <v>29</v>
      </c>
      <c r="J1104">
        <v>84117</v>
      </c>
      <c r="K1104" s="25">
        <v>42140</v>
      </c>
      <c r="L1104" t="s">
        <v>44</v>
      </c>
      <c r="M1104" t="s">
        <v>23</v>
      </c>
      <c r="N1104" t="s">
        <v>207</v>
      </c>
      <c r="O1104" s="25">
        <v>42139</v>
      </c>
      <c r="P1104" t="s">
        <v>1928</v>
      </c>
      <c r="Q1104" t="s">
        <v>72</v>
      </c>
      <c r="R1104" t="s">
        <v>54</v>
      </c>
      <c r="S1104" t="s">
        <v>1903</v>
      </c>
      <c r="T1104">
        <v>30.98</v>
      </c>
      <c r="U1104">
        <f>T1104*F1104</f>
        <v>340.78000000000003</v>
      </c>
      <c r="V1104">
        <v>18.588000000000001</v>
      </c>
      <c r="W1104">
        <v>6.5</v>
      </c>
      <c r="X1104">
        <f>U1104-(F1104*V1104)-W1104</f>
        <v>129.81200000000001</v>
      </c>
    </row>
    <row r="1105" spans="1:24" ht="12.75" customHeight="1" x14ac:dyDescent="0.2">
      <c r="A1105">
        <v>20555</v>
      </c>
      <c r="B1105">
        <v>90001</v>
      </c>
      <c r="C1105" t="s">
        <v>20</v>
      </c>
      <c r="D1105">
        <v>1989</v>
      </c>
      <c r="E1105" t="s">
        <v>88</v>
      </c>
      <c r="F1105">
        <v>11</v>
      </c>
      <c r="G1105" t="s">
        <v>1927</v>
      </c>
      <c r="H1105" t="s">
        <v>28</v>
      </c>
      <c r="I1105" t="s">
        <v>29</v>
      </c>
      <c r="J1105">
        <v>84117</v>
      </c>
      <c r="K1105" s="25">
        <v>42142</v>
      </c>
      <c r="L1105" t="s">
        <v>44</v>
      </c>
      <c r="M1105" t="s">
        <v>23</v>
      </c>
      <c r="N1105" t="s">
        <v>207</v>
      </c>
      <c r="O1105" s="25">
        <v>42139</v>
      </c>
      <c r="P1105" t="s">
        <v>1928</v>
      </c>
      <c r="Q1105" t="s">
        <v>24</v>
      </c>
      <c r="R1105" t="s">
        <v>54</v>
      </c>
      <c r="S1105" t="s">
        <v>1929</v>
      </c>
      <c r="T1105">
        <v>40.99</v>
      </c>
      <c r="U1105">
        <f>T1105*F1105</f>
        <v>450.89000000000004</v>
      </c>
      <c r="V1105">
        <v>20.495000000000001</v>
      </c>
      <c r="W1105">
        <v>19.989999999999998</v>
      </c>
      <c r="X1105">
        <f>U1105-(F1105*V1105)-W1105</f>
        <v>205.45500000000001</v>
      </c>
    </row>
    <row r="1106" spans="1:24" ht="12.75" customHeight="1" x14ac:dyDescent="0.2">
      <c r="A1106">
        <v>21723</v>
      </c>
      <c r="B1106">
        <v>90003</v>
      </c>
      <c r="C1106" t="s">
        <v>51</v>
      </c>
      <c r="D1106">
        <v>1989</v>
      </c>
      <c r="E1106" t="s">
        <v>25</v>
      </c>
      <c r="F1106">
        <v>11</v>
      </c>
      <c r="G1106" t="s">
        <v>1927</v>
      </c>
      <c r="H1106" t="s">
        <v>28</v>
      </c>
      <c r="I1106" t="s">
        <v>29</v>
      </c>
      <c r="J1106">
        <v>84117</v>
      </c>
      <c r="K1106" s="25">
        <v>42124</v>
      </c>
      <c r="L1106" t="s">
        <v>44</v>
      </c>
      <c r="M1106" t="s">
        <v>35</v>
      </c>
      <c r="N1106" t="s">
        <v>207</v>
      </c>
      <c r="O1106" s="25">
        <v>42124</v>
      </c>
      <c r="P1106" t="s">
        <v>1928</v>
      </c>
      <c r="Q1106" t="s">
        <v>24</v>
      </c>
      <c r="R1106" t="s">
        <v>26</v>
      </c>
      <c r="S1106" t="s">
        <v>1930</v>
      </c>
      <c r="T1106">
        <v>1.6</v>
      </c>
      <c r="U1106">
        <f>T1106*F1106</f>
        <v>17.600000000000001</v>
      </c>
      <c r="V1106">
        <v>0.8</v>
      </c>
      <c r="W1106">
        <v>1.29</v>
      </c>
      <c r="X1106">
        <f>U1106-(F1106*V1106)-W1106</f>
        <v>7.5100000000000007</v>
      </c>
    </row>
    <row r="1107" spans="1:24" ht="12.75" customHeight="1" x14ac:dyDescent="0.2">
      <c r="A1107">
        <v>25417</v>
      </c>
      <c r="B1107">
        <v>90002</v>
      </c>
      <c r="C1107" t="s">
        <v>51</v>
      </c>
      <c r="D1107">
        <v>1991</v>
      </c>
      <c r="E1107" t="s">
        <v>88</v>
      </c>
      <c r="F1107">
        <v>18</v>
      </c>
      <c r="G1107" t="s">
        <v>1931</v>
      </c>
      <c r="H1107" t="s">
        <v>28</v>
      </c>
      <c r="I1107" t="s">
        <v>29</v>
      </c>
      <c r="J1107">
        <v>84118</v>
      </c>
      <c r="K1107" s="25">
        <v>42059</v>
      </c>
      <c r="L1107" t="s">
        <v>44</v>
      </c>
      <c r="M1107" t="s">
        <v>35</v>
      </c>
      <c r="N1107" t="s">
        <v>207</v>
      </c>
      <c r="O1107" s="25">
        <v>42057</v>
      </c>
      <c r="P1107" t="s">
        <v>1933</v>
      </c>
      <c r="Q1107" t="s">
        <v>24</v>
      </c>
      <c r="R1107" t="s">
        <v>54</v>
      </c>
      <c r="S1107" t="s">
        <v>1932</v>
      </c>
      <c r="T1107">
        <v>47.9</v>
      </c>
      <c r="U1107">
        <f>T1107*F1107</f>
        <v>862.19999999999993</v>
      </c>
      <c r="V1107">
        <v>23.95</v>
      </c>
      <c r="W1107">
        <v>5.86</v>
      </c>
      <c r="X1107">
        <f>U1107-(F1107*V1107)-W1107</f>
        <v>425.23999999999995</v>
      </c>
    </row>
    <row r="1108" spans="1:24" ht="12.75" customHeight="1" x14ac:dyDescent="0.2">
      <c r="A1108">
        <v>19797</v>
      </c>
      <c r="B1108">
        <v>90333</v>
      </c>
      <c r="C1108" t="s">
        <v>32</v>
      </c>
      <c r="D1108">
        <v>1997</v>
      </c>
      <c r="E1108" t="s">
        <v>73</v>
      </c>
      <c r="F1108">
        <v>4</v>
      </c>
      <c r="G1108" t="s">
        <v>1934</v>
      </c>
      <c r="H1108" t="s">
        <v>28</v>
      </c>
      <c r="I1108" t="s">
        <v>131</v>
      </c>
      <c r="J1108">
        <v>29915</v>
      </c>
      <c r="K1108" s="25">
        <v>42032</v>
      </c>
      <c r="L1108" t="s">
        <v>44</v>
      </c>
      <c r="M1108" t="s">
        <v>109</v>
      </c>
      <c r="N1108" t="s">
        <v>927</v>
      </c>
      <c r="O1108" s="25">
        <v>42029</v>
      </c>
      <c r="P1108" t="s">
        <v>928</v>
      </c>
      <c r="Q1108" t="s">
        <v>72</v>
      </c>
      <c r="R1108" t="s">
        <v>54</v>
      </c>
      <c r="S1108" t="s">
        <v>893</v>
      </c>
      <c r="T1108">
        <v>125.99</v>
      </c>
      <c r="U1108">
        <f>T1108*F1108</f>
        <v>503.96</v>
      </c>
      <c r="V1108">
        <v>75.593999999999994</v>
      </c>
      <c r="W1108">
        <v>8.99</v>
      </c>
      <c r="X1108">
        <f>U1108-(F1108*V1108)-W1108</f>
        <v>192.59399999999999</v>
      </c>
    </row>
    <row r="1109" spans="1:24" ht="12.75" customHeight="1" x14ac:dyDescent="0.2">
      <c r="A1109">
        <v>19581</v>
      </c>
      <c r="B1109">
        <v>90334</v>
      </c>
      <c r="C1109" t="s">
        <v>51</v>
      </c>
      <c r="D1109">
        <v>1997</v>
      </c>
      <c r="E1109" t="s">
        <v>175</v>
      </c>
      <c r="F1109">
        <v>7</v>
      </c>
      <c r="G1109" t="s">
        <v>1934</v>
      </c>
      <c r="H1109" t="s">
        <v>28</v>
      </c>
      <c r="I1109" t="s">
        <v>131</v>
      </c>
      <c r="J1109">
        <v>29915</v>
      </c>
      <c r="K1109" s="25">
        <v>42132</v>
      </c>
      <c r="L1109" t="s">
        <v>44</v>
      </c>
      <c r="M1109" t="s">
        <v>109</v>
      </c>
      <c r="N1109" t="s">
        <v>927</v>
      </c>
      <c r="O1109" s="25">
        <v>42131</v>
      </c>
      <c r="P1109" t="s">
        <v>928</v>
      </c>
      <c r="Q1109" t="s">
        <v>72</v>
      </c>
      <c r="R1109" t="s">
        <v>46</v>
      </c>
      <c r="S1109" t="s">
        <v>1467</v>
      </c>
      <c r="T1109">
        <v>16.48</v>
      </c>
      <c r="U1109">
        <f>T1109*F1109</f>
        <v>115.36</v>
      </c>
      <c r="V1109">
        <v>9.8879999999999999</v>
      </c>
      <c r="W1109">
        <v>1.99</v>
      </c>
      <c r="X1109">
        <f>U1109-(F1109*V1109)-W1109</f>
        <v>44.154000000000003</v>
      </c>
    </row>
    <row r="1110" spans="1:24" ht="12.75" customHeight="1" x14ac:dyDescent="0.2">
      <c r="A1110">
        <v>21003</v>
      </c>
      <c r="B1110">
        <v>90335</v>
      </c>
      <c r="C1110" t="s">
        <v>101</v>
      </c>
      <c r="D1110">
        <v>1997</v>
      </c>
      <c r="E1110" t="s">
        <v>104</v>
      </c>
      <c r="F1110">
        <v>1</v>
      </c>
      <c r="G1110" t="s">
        <v>1934</v>
      </c>
      <c r="H1110" t="s">
        <v>28</v>
      </c>
      <c r="I1110" t="s">
        <v>131</v>
      </c>
      <c r="J1110">
        <v>29915</v>
      </c>
      <c r="K1110" s="25">
        <v>42157</v>
      </c>
      <c r="L1110" t="s">
        <v>44</v>
      </c>
      <c r="M1110" t="s">
        <v>109</v>
      </c>
      <c r="N1110" t="s">
        <v>927</v>
      </c>
      <c r="O1110" s="25">
        <v>42157</v>
      </c>
      <c r="P1110" t="s">
        <v>928</v>
      </c>
      <c r="Q1110" t="s">
        <v>24</v>
      </c>
      <c r="R1110" t="s">
        <v>54</v>
      </c>
      <c r="S1110" t="s">
        <v>1935</v>
      </c>
      <c r="T1110">
        <v>24.92</v>
      </c>
      <c r="U1110">
        <f>T1110*F1110</f>
        <v>24.92</v>
      </c>
      <c r="V1110">
        <v>12.46</v>
      </c>
      <c r="W1110">
        <v>12.98</v>
      </c>
      <c r="X1110">
        <f>U1110-(F1110*V1110)-W1110</f>
        <v>-0.51999999999999957</v>
      </c>
    </row>
    <row r="1111" spans="1:24" ht="12.75" customHeight="1" x14ac:dyDescent="0.2">
      <c r="A1111">
        <v>20392</v>
      </c>
      <c r="B1111">
        <v>90568</v>
      </c>
      <c r="C1111" t="s">
        <v>32</v>
      </c>
      <c r="D1111">
        <v>1998</v>
      </c>
      <c r="E1111" t="s">
        <v>64</v>
      </c>
      <c r="F1111">
        <v>3</v>
      </c>
      <c r="G1111" t="s">
        <v>1936</v>
      </c>
      <c r="H1111" t="s">
        <v>28</v>
      </c>
      <c r="I1111" t="s">
        <v>48</v>
      </c>
      <c r="J1111">
        <v>11758</v>
      </c>
      <c r="K1111" s="25">
        <v>42160</v>
      </c>
      <c r="L1111" t="s">
        <v>44</v>
      </c>
      <c r="M1111" t="s">
        <v>23</v>
      </c>
      <c r="N1111" t="s">
        <v>66</v>
      </c>
      <c r="O1111" s="25">
        <v>42158</v>
      </c>
      <c r="P1111" t="s">
        <v>1937</v>
      </c>
      <c r="Q1111" t="s">
        <v>24</v>
      </c>
      <c r="R1111" t="s">
        <v>54</v>
      </c>
      <c r="S1111" t="s">
        <v>65</v>
      </c>
      <c r="T1111">
        <v>4.42</v>
      </c>
      <c r="U1111">
        <f>T1111*F1111</f>
        <v>13.26</v>
      </c>
      <c r="V1111">
        <v>2.21</v>
      </c>
      <c r="W1111">
        <v>4.99</v>
      </c>
      <c r="X1111">
        <f>U1111-(F1111*V1111)-W1111</f>
        <v>1.6399999999999997</v>
      </c>
    </row>
    <row r="1112" spans="1:24" ht="12.75" customHeight="1" x14ac:dyDescent="0.2">
      <c r="A1112">
        <v>24075</v>
      </c>
      <c r="B1112">
        <v>91277</v>
      </c>
      <c r="C1112" t="s">
        <v>51</v>
      </c>
      <c r="D1112">
        <v>2004</v>
      </c>
      <c r="E1112" t="s">
        <v>104</v>
      </c>
      <c r="F1112">
        <v>10</v>
      </c>
      <c r="G1112" t="s">
        <v>1938</v>
      </c>
      <c r="H1112" t="s">
        <v>28</v>
      </c>
      <c r="I1112" t="s">
        <v>29</v>
      </c>
      <c r="J1112">
        <v>59715</v>
      </c>
      <c r="K1112" s="25">
        <v>42113</v>
      </c>
      <c r="L1112" t="s">
        <v>44</v>
      </c>
      <c r="M1112" t="s">
        <v>35</v>
      </c>
      <c r="N1112" t="s">
        <v>77</v>
      </c>
      <c r="O1112" s="25">
        <v>42111</v>
      </c>
      <c r="P1112" t="s">
        <v>1896</v>
      </c>
      <c r="Q1112" t="s">
        <v>24</v>
      </c>
      <c r="R1112" t="s">
        <v>54</v>
      </c>
      <c r="S1112" t="s">
        <v>105</v>
      </c>
      <c r="T1112">
        <v>4.24</v>
      </c>
      <c r="U1112">
        <f>T1112*F1112</f>
        <v>42.400000000000006</v>
      </c>
      <c r="V1112">
        <v>2.12</v>
      </c>
      <c r="W1112">
        <v>5.41</v>
      </c>
      <c r="X1112">
        <f>U1112-(F1112*V1112)-W1112</f>
        <v>15.790000000000003</v>
      </c>
    </row>
    <row r="1113" spans="1:24" ht="12.75" customHeight="1" x14ac:dyDescent="0.2">
      <c r="A1113">
        <v>24076</v>
      </c>
      <c r="B1113">
        <v>91277</v>
      </c>
      <c r="C1113" t="s">
        <v>51</v>
      </c>
      <c r="D1113">
        <v>2004</v>
      </c>
      <c r="E1113" t="s">
        <v>80</v>
      </c>
      <c r="F1113">
        <v>1</v>
      </c>
      <c r="G1113" t="s">
        <v>1938</v>
      </c>
      <c r="H1113" t="s">
        <v>28</v>
      </c>
      <c r="I1113" t="s">
        <v>29</v>
      </c>
      <c r="J1113">
        <v>59715</v>
      </c>
      <c r="K1113" s="25">
        <v>42113</v>
      </c>
      <c r="L1113" t="s">
        <v>44</v>
      </c>
      <c r="M1113" t="s">
        <v>35</v>
      </c>
      <c r="N1113" t="s">
        <v>77</v>
      </c>
      <c r="O1113" s="25">
        <v>42111</v>
      </c>
      <c r="P1113" t="s">
        <v>1896</v>
      </c>
      <c r="Q1113" t="s">
        <v>72</v>
      </c>
      <c r="R1113" t="s">
        <v>231</v>
      </c>
      <c r="S1113" t="s">
        <v>1272</v>
      </c>
      <c r="T1113">
        <v>6783.02</v>
      </c>
      <c r="U1113">
        <f>T1113*F1113</f>
        <v>6783.02</v>
      </c>
      <c r="V1113">
        <v>4069.8119999999999</v>
      </c>
      <c r="W1113">
        <v>24.49</v>
      </c>
      <c r="X1113">
        <f>U1113-(F1113*V1113)-W1113</f>
        <v>2688.7180000000008</v>
      </c>
    </row>
    <row r="1114" spans="1:24" ht="12.75" customHeight="1" x14ac:dyDescent="0.2">
      <c r="A1114">
        <v>25251</v>
      </c>
      <c r="B1114">
        <v>88798</v>
      </c>
      <c r="C1114" t="s">
        <v>32</v>
      </c>
      <c r="D1114">
        <v>2006</v>
      </c>
      <c r="E1114" t="s">
        <v>88</v>
      </c>
      <c r="F1114">
        <v>15</v>
      </c>
      <c r="G1114" t="s">
        <v>1939</v>
      </c>
      <c r="H1114" t="s">
        <v>28</v>
      </c>
      <c r="I1114" t="s">
        <v>29</v>
      </c>
      <c r="J1114">
        <v>81301</v>
      </c>
      <c r="K1114" s="25">
        <v>42069</v>
      </c>
      <c r="L1114" t="s">
        <v>44</v>
      </c>
      <c r="M1114" t="s">
        <v>35</v>
      </c>
      <c r="N1114" t="s">
        <v>250</v>
      </c>
      <c r="O1114" s="25">
        <v>42068</v>
      </c>
      <c r="P1114" t="s">
        <v>1941</v>
      </c>
      <c r="Q1114" t="s">
        <v>24</v>
      </c>
      <c r="R1114" t="s">
        <v>54</v>
      </c>
      <c r="S1114" t="s">
        <v>1940</v>
      </c>
      <c r="T1114">
        <v>5.78</v>
      </c>
      <c r="U1114">
        <f>T1114*F1114</f>
        <v>86.7</v>
      </c>
      <c r="V1114">
        <v>2.89</v>
      </c>
      <c r="W1114">
        <v>5.37</v>
      </c>
      <c r="X1114">
        <f>U1114-(F1114*V1114)-W1114</f>
        <v>37.980000000000004</v>
      </c>
    </row>
    <row r="1115" spans="1:24" ht="12.75" customHeight="1" x14ac:dyDescent="0.2">
      <c r="A1115">
        <v>20006</v>
      </c>
      <c r="B1115">
        <v>86874</v>
      </c>
      <c r="C1115" t="s">
        <v>51</v>
      </c>
      <c r="D1115">
        <v>2016</v>
      </c>
      <c r="E1115" t="s">
        <v>25</v>
      </c>
      <c r="F1115">
        <v>4</v>
      </c>
      <c r="G1115" t="s">
        <v>1942</v>
      </c>
      <c r="H1115" t="s">
        <v>28</v>
      </c>
      <c r="I1115" t="s">
        <v>56</v>
      </c>
      <c r="J1115">
        <v>48195</v>
      </c>
      <c r="K1115" s="25">
        <v>42174</v>
      </c>
      <c r="L1115" t="s">
        <v>44</v>
      </c>
      <c r="M1115" t="s">
        <v>23</v>
      </c>
      <c r="N1115" t="s">
        <v>295</v>
      </c>
      <c r="O1115" s="25">
        <v>42173</v>
      </c>
      <c r="P1115" t="s">
        <v>726</v>
      </c>
      <c r="Q1115" t="s">
        <v>24</v>
      </c>
      <c r="R1115" t="s">
        <v>46</v>
      </c>
      <c r="S1115" t="s">
        <v>1803</v>
      </c>
      <c r="T1115">
        <v>10.48</v>
      </c>
      <c r="U1115">
        <f>T1115*F1115</f>
        <v>41.92</v>
      </c>
      <c r="V1115">
        <v>5.24</v>
      </c>
      <c r="W1115">
        <v>2.89</v>
      </c>
      <c r="X1115">
        <f>U1115-(F1115*V1115)-W1115</f>
        <v>18.07</v>
      </c>
    </row>
    <row r="1116" spans="1:24" ht="12.75" customHeight="1" x14ac:dyDescent="0.2">
      <c r="A1116">
        <v>18989</v>
      </c>
      <c r="B1116">
        <v>88367</v>
      </c>
      <c r="C1116" t="s">
        <v>20</v>
      </c>
      <c r="D1116">
        <v>2014</v>
      </c>
      <c r="E1116" t="s">
        <v>175</v>
      </c>
      <c r="F1116">
        <v>4</v>
      </c>
      <c r="G1116" t="s">
        <v>1943</v>
      </c>
      <c r="H1116" t="s">
        <v>28</v>
      </c>
      <c r="I1116" t="s">
        <v>56</v>
      </c>
      <c r="J1116">
        <v>51503</v>
      </c>
      <c r="K1116" s="25">
        <v>42087</v>
      </c>
      <c r="L1116" t="s">
        <v>44</v>
      </c>
      <c r="M1116" t="s">
        <v>35</v>
      </c>
      <c r="N1116" t="s">
        <v>325</v>
      </c>
      <c r="O1116" s="25">
        <v>42085</v>
      </c>
      <c r="P1116" t="s">
        <v>1944</v>
      </c>
      <c r="Q1116" t="s">
        <v>72</v>
      </c>
      <c r="R1116" t="s">
        <v>46</v>
      </c>
      <c r="S1116" t="s">
        <v>700</v>
      </c>
      <c r="T1116">
        <v>39.479999999999997</v>
      </c>
      <c r="U1116">
        <f>T1116*F1116</f>
        <v>157.91999999999999</v>
      </c>
      <c r="V1116">
        <v>23.687999999999999</v>
      </c>
      <c r="W1116">
        <v>1.99</v>
      </c>
      <c r="X1116">
        <f>U1116-(F1116*V1116)-W1116</f>
        <v>61.17799999999999</v>
      </c>
    </row>
    <row r="1117" spans="1:24" ht="12.75" customHeight="1" x14ac:dyDescent="0.2">
      <c r="A1117">
        <v>18990</v>
      </c>
      <c r="B1117">
        <v>88367</v>
      </c>
      <c r="C1117" t="s">
        <v>20</v>
      </c>
      <c r="D1117">
        <v>2014</v>
      </c>
      <c r="E1117" t="s">
        <v>129</v>
      </c>
      <c r="F1117">
        <v>2</v>
      </c>
      <c r="G1117" t="s">
        <v>1943</v>
      </c>
      <c r="H1117" t="s">
        <v>28</v>
      </c>
      <c r="I1117" t="s">
        <v>56</v>
      </c>
      <c r="J1117">
        <v>51503</v>
      </c>
      <c r="K1117" s="25">
        <v>42087</v>
      </c>
      <c r="L1117" t="s">
        <v>44</v>
      </c>
      <c r="M1117" t="s">
        <v>35</v>
      </c>
      <c r="N1117" t="s">
        <v>325</v>
      </c>
      <c r="O1117" s="25">
        <v>42085</v>
      </c>
      <c r="P1117" t="s">
        <v>1944</v>
      </c>
      <c r="Q1117" t="s">
        <v>24</v>
      </c>
      <c r="R1117" t="s">
        <v>54</v>
      </c>
      <c r="S1117" t="s">
        <v>158</v>
      </c>
      <c r="T1117">
        <v>4.91</v>
      </c>
      <c r="U1117">
        <f>T1117*F1117</f>
        <v>9.82</v>
      </c>
      <c r="V1117">
        <v>2.4550000000000001</v>
      </c>
      <c r="W1117">
        <v>0.5</v>
      </c>
      <c r="X1117">
        <f>U1117-(F1117*V1117)-W1117</f>
        <v>4.41</v>
      </c>
    </row>
    <row r="1118" spans="1:24" ht="12.75" customHeight="1" x14ac:dyDescent="0.2">
      <c r="A1118">
        <v>21573</v>
      </c>
      <c r="B1118">
        <v>88368</v>
      </c>
      <c r="C1118" t="s">
        <v>42</v>
      </c>
      <c r="D1118">
        <v>2014</v>
      </c>
      <c r="E1118" t="s">
        <v>88</v>
      </c>
      <c r="F1118">
        <v>12</v>
      </c>
      <c r="G1118" t="s">
        <v>1943</v>
      </c>
      <c r="H1118" t="s">
        <v>28</v>
      </c>
      <c r="I1118" t="s">
        <v>56</v>
      </c>
      <c r="J1118">
        <v>51503</v>
      </c>
      <c r="K1118" s="25">
        <v>42098</v>
      </c>
      <c r="L1118" t="s">
        <v>44</v>
      </c>
      <c r="M1118" t="s">
        <v>35</v>
      </c>
      <c r="N1118" t="s">
        <v>325</v>
      </c>
      <c r="O1118" s="25">
        <v>42098</v>
      </c>
      <c r="P1118" t="s">
        <v>1944</v>
      </c>
      <c r="Q1118" t="s">
        <v>24</v>
      </c>
      <c r="R1118" t="s">
        <v>54</v>
      </c>
      <c r="S1118" t="s">
        <v>1945</v>
      </c>
      <c r="T1118">
        <v>6.48</v>
      </c>
      <c r="U1118">
        <f>T1118*F1118</f>
        <v>77.760000000000005</v>
      </c>
      <c r="V1118">
        <v>3.24</v>
      </c>
      <c r="W1118">
        <v>7.49</v>
      </c>
      <c r="X1118">
        <f>U1118-(F1118*V1118)-W1118</f>
        <v>31.39</v>
      </c>
    </row>
    <row r="1119" spans="1:24" ht="12.75" customHeight="1" x14ac:dyDescent="0.2">
      <c r="A1119">
        <v>25557</v>
      </c>
      <c r="B1119">
        <v>86933</v>
      </c>
      <c r="C1119" t="s">
        <v>42</v>
      </c>
      <c r="D1119">
        <v>2020</v>
      </c>
      <c r="E1119" t="s">
        <v>186</v>
      </c>
      <c r="F1119">
        <v>11</v>
      </c>
      <c r="G1119" t="s">
        <v>1946</v>
      </c>
      <c r="H1119" t="s">
        <v>28</v>
      </c>
      <c r="I1119" t="s">
        <v>48</v>
      </c>
      <c r="J1119">
        <v>15239</v>
      </c>
      <c r="K1119" s="25">
        <v>42050</v>
      </c>
      <c r="L1119" t="s">
        <v>34</v>
      </c>
      <c r="M1119" t="s">
        <v>35</v>
      </c>
      <c r="N1119" t="s">
        <v>229</v>
      </c>
      <c r="O1119" s="25">
        <v>42048</v>
      </c>
      <c r="P1119" t="s">
        <v>1948</v>
      </c>
      <c r="Q1119" t="s">
        <v>36</v>
      </c>
      <c r="R1119" t="s">
        <v>116</v>
      </c>
      <c r="S1119" t="s">
        <v>1947</v>
      </c>
      <c r="T1119">
        <v>120.98</v>
      </c>
      <c r="U1119">
        <f>T1119*F1119</f>
        <v>1330.78</v>
      </c>
      <c r="V1119">
        <v>60.49</v>
      </c>
      <c r="W1119">
        <v>58.64</v>
      </c>
      <c r="X1119">
        <f>U1119-(F1119*V1119)-W1119</f>
        <v>606.75</v>
      </c>
    </row>
    <row r="1120" spans="1:24" ht="12.75" customHeight="1" x14ac:dyDescent="0.2">
      <c r="A1120">
        <v>22145</v>
      </c>
      <c r="B1120">
        <v>91059</v>
      </c>
      <c r="C1120" t="s">
        <v>42</v>
      </c>
      <c r="D1120">
        <v>2030</v>
      </c>
      <c r="E1120" t="s">
        <v>80</v>
      </c>
      <c r="F1120">
        <v>16</v>
      </c>
      <c r="G1120" t="s">
        <v>1949</v>
      </c>
      <c r="H1120" t="s">
        <v>28</v>
      </c>
      <c r="I1120" t="s">
        <v>56</v>
      </c>
      <c r="J1120">
        <v>75401</v>
      </c>
      <c r="K1120" s="25">
        <v>42080</v>
      </c>
      <c r="L1120" t="s">
        <v>44</v>
      </c>
      <c r="M1120" t="s">
        <v>23</v>
      </c>
      <c r="N1120" t="s">
        <v>125</v>
      </c>
      <c r="O1120" s="25">
        <v>42080</v>
      </c>
      <c r="P1120" t="s">
        <v>1571</v>
      </c>
      <c r="Q1120" t="s">
        <v>72</v>
      </c>
      <c r="R1120" t="s">
        <v>81</v>
      </c>
      <c r="S1120" t="s">
        <v>1950</v>
      </c>
      <c r="T1120">
        <v>120.97</v>
      </c>
      <c r="U1120">
        <f>T1120*F1120</f>
        <v>1935.52</v>
      </c>
      <c r="V1120">
        <v>72.581999999999994</v>
      </c>
      <c r="W1120">
        <v>7.11</v>
      </c>
      <c r="X1120">
        <f>U1120-(F1120*V1120)-W1120</f>
        <v>767.09800000000007</v>
      </c>
    </row>
    <row r="1121" spans="1:24" ht="12.75" customHeight="1" x14ac:dyDescent="0.2">
      <c r="A1121">
        <v>22146</v>
      </c>
      <c r="B1121">
        <v>91059</v>
      </c>
      <c r="C1121" t="s">
        <v>42</v>
      </c>
      <c r="D1121">
        <v>2030</v>
      </c>
      <c r="E1121" t="s">
        <v>73</v>
      </c>
      <c r="F1121">
        <v>16</v>
      </c>
      <c r="G1121" t="s">
        <v>1949</v>
      </c>
      <c r="H1121" t="s">
        <v>28</v>
      </c>
      <c r="I1121" t="s">
        <v>56</v>
      </c>
      <c r="J1121">
        <v>75401</v>
      </c>
      <c r="K1121" s="25">
        <v>42082</v>
      </c>
      <c r="L1121" t="s">
        <v>44</v>
      </c>
      <c r="M1121" t="s">
        <v>23</v>
      </c>
      <c r="N1121" t="s">
        <v>125</v>
      </c>
      <c r="O1121" s="25">
        <v>42080</v>
      </c>
      <c r="P1121" t="s">
        <v>1571</v>
      </c>
      <c r="Q1121" t="s">
        <v>72</v>
      </c>
      <c r="R1121" t="s">
        <v>54</v>
      </c>
      <c r="S1121" t="s">
        <v>1951</v>
      </c>
      <c r="T1121">
        <v>195.99</v>
      </c>
      <c r="U1121">
        <f>T1121*F1121</f>
        <v>3135.84</v>
      </c>
      <c r="V1121">
        <v>117.59399999999999</v>
      </c>
      <c r="W1121">
        <v>4.2</v>
      </c>
      <c r="X1121">
        <f>U1121-(F1121*V1121)-W1121</f>
        <v>1250.1360000000002</v>
      </c>
    </row>
    <row r="1122" spans="1:24" ht="12.75" customHeight="1" x14ac:dyDescent="0.2">
      <c r="A1122">
        <v>20654</v>
      </c>
      <c r="B1122">
        <v>91060</v>
      </c>
      <c r="C1122" t="s">
        <v>51</v>
      </c>
      <c r="D1122">
        <v>2030</v>
      </c>
      <c r="E1122" t="s">
        <v>88</v>
      </c>
      <c r="F1122">
        <v>13</v>
      </c>
      <c r="G1122" t="s">
        <v>1949</v>
      </c>
      <c r="H1122" t="s">
        <v>28</v>
      </c>
      <c r="I1122" t="s">
        <v>56</v>
      </c>
      <c r="J1122">
        <v>75401</v>
      </c>
      <c r="K1122" s="25">
        <v>42083</v>
      </c>
      <c r="L1122" t="s">
        <v>44</v>
      </c>
      <c r="M1122" t="s">
        <v>23</v>
      </c>
      <c r="N1122" t="s">
        <v>125</v>
      </c>
      <c r="O1122" s="25">
        <v>42081</v>
      </c>
      <c r="P1122" t="s">
        <v>1571</v>
      </c>
      <c r="Q1122" t="s">
        <v>24</v>
      </c>
      <c r="R1122" t="s">
        <v>54</v>
      </c>
      <c r="S1122" t="s">
        <v>607</v>
      </c>
      <c r="T1122">
        <v>55.98</v>
      </c>
      <c r="U1122">
        <f>T1122*F1122</f>
        <v>727.74</v>
      </c>
      <c r="V1122">
        <v>27.99</v>
      </c>
      <c r="W1122">
        <v>4.8600000000000003</v>
      </c>
      <c r="X1122">
        <f>U1122-(F1122*V1122)-W1122</f>
        <v>359.01</v>
      </c>
    </row>
    <row r="1123" spans="1:24" ht="12.75" customHeight="1" x14ac:dyDescent="0.2">
      <c r="A1123">
        <v>25918</v>
      </c>
      <c r="B1123">
        <v>87117</v>
      </c>
      <c r="C1123" t="s">
        <v>42</v>
      </c>
      <c r="D1123">
        <v>2035</v>
      </c>
      <c r="E1123" t="s">
        <v>61</v>
      </c>
      <c r="F1123">
        <v>20</v>
      </c>
      <c r="G1123" t="s">
        <v>1952</v>
      </c>
      <c r="H1123" t="s">
        <v>28</v>
      </c>
      <c r="I1123" t="s">
        <v>131</v>
      </c>
      <c r="J1123">
        <v>33403</v>
      </c>
      <c r="K1123" s="25">
        <v>42144</v>
      </c>
      <c r="L1123" t="s">
        <v>44</v>
      </c>
      <c r="M1123" t="s">
        <v>109</v>
      </c>
      <c r="N1123" t="s">
        <v>357</v>
      </c>
      <c r="O1123" s="25">
        <v>42142</v>
      </c>
      <c r="P1123" t="s">
        <v>1836</v>
      </c>
      <c r="Q1123" t="s">
        <v>24</v>
      </c>
      <c r="R1123" t="s">
        <v>26</v>
      </c>
      <c r="S1123" t="s">
        <v>1953</v>
      </c>
      <c r="T1123">
        <v>1.89</v>
      </c>
      <c r="U1123">
        <f>T1123*F1123</f>
        <v>37.799999999999997</v>
      </c>
      <c r="V1123">
        <v>0.94499999999999995</v>
      </c>
      <c r="W1123">
        <v>0.76</v>
      </c>
      <c r="X1123">
        <f>U1123-(F1123*V1123)-W1123</f>
        <v>18.139999999999997</v>
      </c>
    </row>
    <row r="1124" spans="1:24" ht="12.75" customHeight="1" x14ac:dyDescent="0.2">
      <c r="A1124">
        <v>19733</v>
      </c>
      <c r="B1124">
        <v>89333</v>
      </c>
      <c r="C1124" t="s">
        <v>32</v>
      </c>
      <c r="D1124">
        <v>2037</v>
      </c>
      <c r="E1124" t="s">
        <v>175</v>
      </c>
      <c r="F1124">
        <v>4</v>
      </c>
      <c r="G1124" t="s">
        <v>1954</v>
      </c>
      <c r="H1124" t="s">
        <v>28</v>
      </c>
      <c r="I1124" t="s">
        <v>29</v>
      </c>
      <c r="J1124">
        <v>59715</v>
      </c>
      <c r="K1124" s="25">
        <v>42077</v>
      </c>
      <c r="L1124" t="s">
        <v>44</v>
      </c>
      <c r="M1124" t="s">
        <v>53</v>
      </c>
      <c r="N1124" t="s">
        <v>77</v>
      </c>
      <c r="O1124" s="25">
        <v>42075</v>
      </c>
      <c r="P1124" t="s">
        <v>1896</v>
      </c>
      <c r="Q1124" t="s">
        <v>72</v>
      </c>
      <c r="R1124" t="s">
        <v>54</v>
      </c>
      <c r="S1124" t="s">
        <v>1135</v>
      </c>
      <c r="T1124">
        <v>73.98</v>
      </c>
      <c r="U1124">
        <f>T1124*F1124</f>
        <v>295.92</v>
      </c>
      <c r="V1124">
        <v>44.387999999999998</v>
      </c>
      <c r="W1124">
        <v>14.52</v>
      </c>
      <c r="X1124">
        <f>U1124-(F1124*V1124)-W1124</f>
        <v>103.84800000000003</v>
      </c>
    </row>
    <row r="1125" spans="1:24" ht="12.75" customHeight="1" x14ac:dyDescent="0.2">
      <c r="A1125">
        <v>22018</v>
      </c>
      <c r="B1125">
        <v>89334</v>
      </c>
      <c r="C1125" t="s">
        <v>20</v>
      </c>
      <c r="D1125">
        <v>2038</v>
      </c>
      <c r="E1125" t="s">
        <v>88</v>
      </c>
      <c r="F1125">
        <v>7</v>
      </c>
      <c r="G1125" t="s">
        <v>1955</v>
      </c>
      <c r="H1125" t="s">
        <v>28</v>
      </c>
      <c r="I1125" t="s">
        <v>48</v>
      </c>
      <c r="J1125">
        <v>10550</v>
      </c>
      <c r="K1125" s="25">
        <v>42115</v>
      </c>
      <c r="L1125" t="s">
        <v>44</v>
      </c>
      <c r="M1125" t="s">
        <v>53</v>
      </c>
      <c r="N1125" t="s">
        <v>66</v>
      </c>
      <c r="O1125" s="25">
        <v>42115</v>
      </c>
      <c r="P1125" t="s">
        <v>1956</v>
      </c>
      <c r="Q1125" t="s">
        <v>24</v>
      </c>
      <c r="R1125" t="s">
        <v>54</v>
      </c>
      <c r="S1125" t="s">
        <v>1101</v>
      </c>
      <c r="T1125">
        <v>40.99</v>
      </c>
      <c r="U1125">
        <f>T1125*F1125</f>
        <v>286.93</v>
      </c>
      <c r="V1125">
        <v>20.495000000000001</v>
      </c>
      <c r="W1125">
        <v>17.48</v>
      </c>
      <c r="X1125">
        <f>U1125-(F1125*V1125)-W1125</f>
        <v>125.985</v>
      </c>
    </row>
    <row r="1126" spans="1:24" ht="12.75" customHeight="1" x14ac:dyDescent="0.2">
      <c r="A1126">
        <v>24731</v>
      </c>
      <c r="B1126">
        <v>88692</v>
      </c>
      <c r="C1126" t="s">
        <v>101</v>
      </c>
      <c r="D1126">
        <v>2044</v>
      </c>
      <c r="E1126" t="s">
        <v>73</v>
      </c>
      <c r="F1126">
        <v>6</v>
      </c>
      <c r="G1126" t="s">
        <v>1957</v>
      </c>
      <c r="H1126" t="s">
        <v>28</v>
      </c>
      <c r="I1126" t="s">
        <v>131</v>
      </c>
      <c r="J1126">
        <v>72756</v>
      </c>
      <c r="K1126" s="25">
        <v>42186</v>
      </c>
      <c r="L1126" t="s">
        <v>44</v>
      </c>
      <c r="M1126" t="s">
        <v>23</v>
      </c>
      <c r="N1126" t="s">
        <v>953</v>
      </c>
      <c r="O1126" s="25">
        <v>42179</v>
      </c>
      <c r="P1126" t="s">
        <v>1958</v>
      </c>
      <c r="Q1126" t="s">
        <v>72</v>
      </c>
      <c r="R1126" t="s">
        <v>26</v>
      </c>
      <c r="S1126" t="s">
        <v>1165</v>
      </c>
      <c r="T1126">
        <v>20.99</v>
      </c>
      <c r="U1126">
        <f>T1126*F1126</f>
        <v>125.94</v>
      </c>
      <c r="V1126">
        <v>12.593999999999999</v>
      </c>
      <c r="W1126">
        <v>2.5</v>
      </c>
      <c r="X1126">
        <f>U1126-(F1126*V1126)-W1126</f>
        <v>47.876000000000005</v>
      </c>
    </row>
    <row r="1127" spans="1:24" ht="12.75" customHeight="1" x14ac:dyDescent="0.2">
      <c r="A1127">
        <v>22970</v>
      </c>
      <c r="B1127">
        <v>88219</v>
      </c>
      <c r="C1127" t="s">
        <v>42</v>
      </c>
      <c r="D1127">
        <v>2046</v>
      </c>
      <c r="E1127" t="s">
        <v>88</v>
      </c>
      <c r="F1127">
        <v>7</v>
      </c>
      <c r="G1127" t="s">
        <v>1959</v>
      </c>
      <c r="H1127" t="s">
        <v>28</v>
      </c>
      <c r="I1127" t="s">
        <v>56</v>
      </c>
      <c r="J1127">
        <v>67901</v>
      </c>
      <c r="K1127" s="25">
        <v>42169</v>
      </c>
      <c r="L1127" t="s">
        <v>44</v>
      </c>
      <c r="M1127" t="s">
        <v>23</v>
      </c>
      <c r="N1127" t="s">
        <v>178</v>
      </c>
      <c r="O1127" s="25">
        <v>42167</v>
      </c>
      <c r="P1127" t="s">
        <v>1961</v>
      </c>
      <c r="Q1127" t="s">
        <v>24</v>
      </c>
      <c r="R1127" t="s">
        <v>54</v>
      </c>
      <c r="S1127" t="s">
        <v>1960</v>
      </c>
      <c r="T1127">
        <v>4.28</v>
      </c>
      <c r="U1127">
        <f>T1127*F1127</f>
        <v>29.96</v>
      </c>
      <c r="V1127">
        <v>2.14</v>
      </c>
      <c r="W1127">
        <v>5.68</v>
      </c>
      <c r="X1127">
        <f>U1127-(F1127*V1127)-W1127</f>
        <v>9.3000000000000007</v>
      </c>
    </row>
    <row r="1128" spans="1:24" ht="12.75" customHeight="1" x14ac:dyDescent="0.2">
      <c r="A1128">
        <v>22971</v>
      </c>
      <c r="B1128">
        <v>88219</v>
      </c>
      <c r="C1128" t="s">
        <v>42</v>
      </c>
      <c r="D1128">
        <v>2046</v>
      </c>
      <c r="E1128" t="s">
        <v>147</v>
      </c>
      <c r="F1128">
        <v>13</v>
      </c>
      <c r="G1128" t="s">
        <v>1959</v>
      </c>
      <c r="H1128" t="s">
        <v>28</v>
      </c>
      <c r="I1128" t="s">
        <v>56</v>
      </c>
      <c r="J1128">
        <v>67901</v>
      </c>
      <c r="K1128" s="25">
        <v>42169</v>
      </c>
      <c r="L1128" t="s">
        <v>34</v>
      </c>
      <c r="M1128" t="s">
        <v>23</v>
      </c>
      <c r="N1128" t="s">
        <v>178</v>
      </c>
      <c r="O1128" s="25">
        <v>42167</v>
      </c>
      <c r="P1128" t="s">
        <v>1961</v>
      </c>
      <c r="Q1128" t="s">
        <v>36</v>
      </c>
      <c r="R1128" t="s">
        <v>116</v>
      </c>
      <c r="S1128" t="s">
        <v>1962</v>
      </c>
      <c r="T1128">
        <v>376.13</v>
      </c>
      <c r="U1128">
        <f>T1128*F1128</f>
        <v>4889.6899999999996</v>
      </c>
      <c r="V1128">
        <v>188.065</v>
      </c>
      <c r="W1128">
        <v>85.63</v>
      </c>
      <c r="X1128">
        <f>U1128-(F1128*V1128)-W1128</f>
        <v>2359.2149999999997</v>
      </c>
    </row>
    <row r="1129" spans="1:24" ht="12.75" customHeight="1" x14ac:dyDescent="0.2">
      <c r="A1129">
        <v>22972</v>
      </c>
      <c r="B1129">
        <v>88219</v>
      </c>
      <c r="C1129" t="s">
        <v>42</v>
      </c>
      <c r="D1129">
        <v>2046</v>
      </c>
      <c r="E1129" t="s">
        <v>147</v>
      </c>
      <c r="F1129">
        <v>17</v>
      </c>
      <c r="G1129" t="s">
        <v>1959</v>
      </c>
      <c r="H1129" t="s">
        <v>28</v>
      </c>
      <c r="I1129" t="s">
        <v>56</v>
      </c>
      <c r="J1129">
        <v>67901</v>
      </c>
      <c r="K1129" s="25">
        <v>42168</v>
      </c>
      <c r="L1129" t="s">
        <v>34</v>
      </c>
      <c r="M1129" t="s">
        <v>23</v>
      </c>
      <c r="N1129" t="s">
        <v>178</v>
      </c>
      <c r="O1129" s="25">
        <v>42167</v>
      </c>
      <c r="P1129" t="s">
        <v>1961</v>
      </c>
      <c r="Q1129" t="s">
        <v>36</v>
      </c>
      <c r="R1129" t="s">
        <v>116</v>
      </c>
      <c r="S1129" t="s">
        <v>1895</v>
      </c>
      <c r="T1129">
        <v>424.21</v>
      </c>
      <c r="U1129">
        <f>T1129*F1129</f>
        <v>7211.57</v>
      </c>
      <c r="V1129">
        <v>212.10499999999999</v>
      </c>
      <c r="W1129">
        <v>110.2</v>
      </c>
      <c r="X1129">
        <f>U1129-(F1129*V1129)-W1129</f>
        <v>3495.585</v>
      </c>
    </row>
    <row r="1130" spans="1:24" ht="12.75" customHeight="1" x14ac:dyDescent="0.2">
      <c r="A1130">
        <v>22973</v>
      </c>
      <c r="B1130">
        <v>88219</v>
      </c>
      <c r="C1130" t="s">
        <v>42</v>
      </c>
      <c r="D1130">
        <v>2046</v>
      </c>
      <c r="E1130" t="s">
        <v>73</v>
      </c>
      <c r="F1130">
        <v>4</v>
      </c>
      <c r="G1130" t="s">
        <v>1959</v>
      </c>
      <c r="H1130" t="s">
        <v>28</v>
      </c>
      <c r="I1130" t="s">
        <v>56</v>
      </c>
      <c r="J1130">
        <v>67901</v>
      </c>
      <c r="K1130" s="25">
        <v>42169</v>
      </c>
      <c r="L1130" t="s">
        <v>44</v>
      </c>
      <c r="M1130" t="s">
        <v>23</v>
      </c>
      <c r="N1130" t="s">
        <v>178</v>
      </c>
      <c r="O1130" s="25">
        <v>42167</v>
      </c>
      <c r="P1130" t="s">
        <v>1961</v>
      </c>
      <c r="Q1130" t="s">
        <v>72</v>
      </c>
      <c r="R1130" t="s">
        <v>54</v>
      </c>
      <c r="S1130" t="s">
        <v>729</v>
      </c>
      <c r="T1130">
        <v>195.99</v>
      </c>
      <c r="U1130">
        <f>T1130*F1130</f>
        <v>783.96</v>
      </c>
      <c r="V1130">
        <v>117.59399999999999</v>
      </c>
      <c r="W1130">
        <v>8.99</v>
      </c>
      <c r="X1130">
        <f>U1130-(F1130*V1130)-W1130</f>
        <v>304.59400000000005</v>
      </c>
    </row>
    <row r="1131" spans="1:24" ht="12.75" customHeight="1" x14ac:dyDescent="0.2">
      <c r="A1131">
        <v>18497</v>
      </c>
      <c r="B1131">
        <v>88220</v>
      </c>
      <c r="C1131" t="s">
        <v>20</v>
      </c>
      <c r="D1131">
        <v>2049</v>
      </c>
      <c r="E1131" t="s">
        <v>175</v>
      </c>
      <c r="F1131">
        <v>19</v>
      </c>
      <c r="G1131" t="s">
        <v>1963</v>
      </c>
      <c r="H1131" t="s">
        <v>28</v>
      </c>
      <c r="I1131" t="s">
        <v>131</v>
      </c>
      <c r="J1131">
        <v>22801</v>
      </c>
      <c r="K1131" s="25">
        <v>42178</v>
      </c>
      <c r="L1131" t="s">
        <v>44</v>
      </c>
      <c r="M1131" t="s">
        <v>23</v>
      </c>
      <c r="N1131" t="s">
        <v>132</v>
      </c>
      <c r="O1131" s="25">
        <v>42176</v>
      </c>
      <c r="P1131" t="s">
        <v>1964</v>
      </c>
      <c r="Q1131" t="s">
        <v>72</v>
      </c>
      <c r="R1131" t="s">
        <v>46</v>
      </c>
      <c r="S1131" t="s">
        <v>328</v>
      </c>
      <c r="T1131">
        <v>15.28</v>
      </c>
      <c r="U1131">
        <f>T1131*F1131</f>
        <v>290.32</v>
      </c>
      <c r="V1131">
        <v>9.1679999999999993</v>
      </c>
      <c r="W1131">
        <v>1.99</v>
      </c>
      <c r="X1131">
        <f>U1131-(F1131*V1131)-W1131</f>
        <v>114.13800000000002</v>
      </c>
    </row>
    <row r="1132" spans="1:24" ht="12.75" customHeight="1" x14ac:dyDescent="0.2">
      <c r="A1132">
        <v>18498</v>
      </c>
      <c r="B1132">
        <v>88220</v>
      </c>
      <c r="C1132" t="s">
        <v>20</v>
      </c>
      <c r="D1132">
        <v>2049</v>
      </c>
      <c r="E1132" t="s">
        <v>25</v>
      </c>
      <c r="F1132">
        <v>13</v>
      </c>
      <c r="G1132" t="s">
        <v>1963</v>
      </c>
      <c r="H1132" t="s">
        <v>28</v>
      </c>
      <c r="I1132" t="s">
        <v>131</v>
      </c>
      <c r="J1132">
        <v>22801</v>
      </c>
      <c r="K1132" s="25">
        <v>42179</v>
      </c>
      <c r="L1132" t="s">
        <v>44</v>
      </c>
      <c r="M1132" t="s">
        <v>23</v>
      </c>
      <c r="N1132" t="s">
        <v>132</v>
      </c>
      <c r="O1132" s="25">
        <v>42176</v>
      </c>
      <c r="P1132" t="s">
        <v>1964</v>
      </c>
      <c r="Q1132" t="s">
        <v>24</v>
      </c>
      <c r="R1132" t="s">
        <v>26</v>
      </c>
      <c r="S1132" t="s">
        <v>1965</v>
      </c>
      <c r="T1132">
        <v>1.76</v>
      </c>
      <c r="U1132">
        <f>T1132*F1132</f>
        <v>22.88</v>
      </c>
      <c r="V1132">
        <v>0.88</v>
      </c>
      <c r="W1132">
        <v>0.7</v>
      </c>
      <c r="X1132">
        <f>U1132-(F1132*V1132)-W1132</f>
        <v>10.74</v>
      </c>
    </row>
    <row r="1133" spans="1:24" ht="12.75" customHeight="1" x14ac:dyDescent="0.2">
      <c r="A1133">
        <v>18251</v>
      </c>
      <c r="B1133">
        <v>87234</v>
      </c>
      <c r="C1133" t="s">
        <v>32</v>
      </c>
      <c r="D1133">
        <v>2052</v>
      </c>
      <c r="E1133" t="s">
        <v>175</v>
      </c>
      <c r="F1133">
        <v>13</v>
      </c>
      <c r="G1133" t="s">
        <v>1966</v>
      </c>
      <c r="H1133" t="s">
        <v>28</v>
      </c>
      <c r="I1133" t="s">
        <v>29</v>
      </c>
      <c r="J1133">
        <v>87105</v>
      </c>
      <c r="K1133" s="25">
        <v>42056</v>
      </c>
      <c r="L1133" t="s">
        <v>44</v>
      </c>
      <c r="M1133" t="s">
        <v>35</v>
      </c>
      <c r="N1133" t="s">
        <v>361</v>
      </c>
      <c r="O1133" s="25">
        <v>42054</v>
      </c>
      <c r="P1133" t="s">
        <v>1967</v>
      </c>
      <c r="Q1133" t="s">
        <v>72</v>
      </c>
      <c r="R1133" t="s">
        <v>46</v>
      </c>
      <c r="S1133" t="s">
        <v>896</v>
      </c>
      <c r="T1133">
        <v>31.78</v>
      </c>
      <c r="U1133">
        <f>T1133*F1133</f>
        <v>413.14</v>
      </c>
      <c r="V1133">
        <v>19.068000000000001</v>
      </c>
      <c r="W1133">
        <v>1.99</v>
      </c>
      <c r="X1133">
        <f>U1133-(F1133*V1133)-W1133</f>
        <v>163.26599999999996</v>
      </c>
    </row>
    <row r="1134" spans="1:24" ht="12.75" customHeight="1" x14ac:dyDescent="0.2">
      <c r="A1134">
        <v>18252</v>
      </c>
      <c r="B1134">
        <v>87234</v>
      </c>
      <c r="C1134" t="s">
        <v>32</v>
      </c>
      <c r="D1134">
        <v>2052</v>
      </c>
      <c r="E1134" t="s">
        <v>64</v>
      </c>
      <c r="F1134">
        <v>5</v>
      </c>
      <c r="G1134" t="s">
        <v>1966</v>
      </c>
      <c r="H1134" t="s">
        <v>28</v>
      </c>
      <c r="I1134" t="s">
        <v>29</v>
      </c>
      <c r="J1134">
        <v>87105</v>
      </c>
      <c r="K1134" s="25">
        <v>42055</v>
      </c>
      <c r="L1134" t="s">
        <v>44</v>
      </c>
      <c r="M1134" t="s">
        <v>35</v>
      </c>
      <c r="N1134" t="s">
        <v>361</v>
      </c>
      <c r="O1134" s="25">
        <v>42054</v>
      </c>
      <c r="P1134" t="s">
        <v>1967</v>
      </c>
      <c r="Q1134" t="s">
        <v>24</v>
      </c>
      <c r="R1134" t="s">
        <v>54</v>
      </c>
      <c r="S1134" t="s">
        <v>241</v>
      </c>
      <c r="T1134">
        <v>5.98</v>
      </c>
      <c r="U1134">
        <f>T1134*F1134</f>
        <v>29.900000000000002</v>
      </c>
      <c r="V1134">
        <v>2.99</v>
      </c>
      <c r="W1134">
        <v>2.5</v>
      </c>
      <c r="X1134">
        <f>U1134-(F1134*V1134)-W1134</f>
        <v>12.450000000000001</v>
      </c>
    </row>
    <row r="1135" spans="1:24" ht="12.75" customHeight="1" x14ac:dyDescent="0.2">
      <c r="A1135">
        <v>18253</v>
      </c>
      <c r="B1135">
        <v>87234</v>
      </c>
      <c r="C1135" t="s">
        <v>32</v>
      </c>
      <c r="D1135">
        <v>2052</v>
      </c>
      <c r="E1135" t="s">
        <v>73</v>
      </c>
      <c r="F1135">
        <v>19</v>
      </c>
      <c r="G1135" t="s">
        <v>1966</v>
      </c>
      <c r="H1135" t="s">
        <v>28</v>
      </c>
      <c r="I1135" t="s">
        <v>29</v>
      </c>
      <c r="J1135">
        <v>87105</v>
      </c>
      <c r="K1135" s="25">
        <v>42055</v>
      </c>
      <c r="L1135" t="s">
        <v>22</v>
      </c>
      <c r="M1135" t="s">
        <v>35</v>
      </c>
      <c r="N1135" t="s">
        <v>361</v>
      </c>
      <c r="O1135" s="25">
        <v>42054</v>
      </c>
      <c r="P1135" t="s">
        <v>1967</v>
      </c>
      <c r="Q1135" t="s">
        <v>72</v>
      </c>
      <c r="R1135" t="s">
        <v>54</v>
      </c>
      <c r="S1135" t="s">
        <v>930</v>
      </c>
      <c r="T1135">
        <v>35.99</v>
      </c>
      <c r="U1135">
        <f>T1135*F1135</f>
        <v>683.81000000000006</v>
      </c>
      <c r="V1135">
        <v>21.594000000000001</v>
      </c>
      <c r="W1135">
        <v>1.1000000000000001</v>
      </c>
      <c r="X1135">
        <f>U1135-(F1135*V1135)-W1135</f>
        <v>272.42400000000004</v>
      </c>
    </row>
    <row r="1136" spans="1:24" ht="12.75" customHeight="1" x14ac:dyDescent="0.2">
      <c r="A1136">
        <v>20481</v>
      </c>
      <c r="B1136">
        <v>88040</v>
      </c>
      <c r="C1136" t="s">
        <v>51</v>
      </c>
      <c r="D1136">
        <v>2058</v>
      </c>
      <c r="E1136" t="s">
        <v>88</v>
      </c>
      <c r="F1136">
        <v>5</v>
      </c>
      <c r="G1136" t="s">
        <v>1968</v>
      </c>
      <c r="H1136" t="s">
        <v>28</v>
      </c>
      <c r="I1136" t="s">
        <v>131</v>
      </c>
      <c r="J1136">
        <v>28601</v>
      </c>
      <c r="K1136" s="25">
        <v>42050</v>
      </c>
      <c r="L1136" t="s">
        <v>44</v>
      </c>
      <c r="M1136" t="s">
        <v>23</v>
      </c>
      <c r="N1136" t="s">
        <v>317</v>
      </c>
      <c r="O1136" s="25">
        <v>42048</v>
      </c>
      <c r="P1136" t="s">
        <v>1969</v>
      </c>
      <c r="Q1136" t="s">
        <v>24</v>
      </c>
      <c r="R1136" t="s">
        <v>54</v>
      </c>
      <c r="S1136" t="s">
        <v>1046</v>
      </c>
      <c r="T1136">
        <v>5.98</v>
      </c>
      <c r="U1136">
        <f>T1136*F1136</f>
        <v>29.900000000000002</v>
      </c>
      <c r="V1136">
        <v>2.99</v>
      </c>
      <c r="W1136">
        <v>5.46</v>
      </c>
      <c r="X1136">
        <f>U1136-(F1136*V1136)-W1136</f>
        <v>9.490000000000002</v>
      </c>
    </row>
    <row r="1137" spans="1:24" ht="12.75" customHeight="1" x14ac:dyDescent="0.2">
      <c r="A1137">
        <v>23499</v>
      </c>
      <c r="B1137">
        <v>88039</v>
      </c>
      <c r="C1137" t="s">
        <v>32</v>
      </c>
      <c r="D1137">
        <v>2059</v>
      </c>
      <c r="E1137" t="s">
        <v>175</v>
      </c>
      <c r="F1137">
        <v>13</v>
      </c>
      <c r="G1137" t="s">
        <v>1970</v>
      </c>
      <c r="H1137" t="s">
        <v>28</v>
      </c>
      <c r="I1137" t="s">
        <v>131</v>
      </c>
      <c r="J1137">
        <v>27260</v>
      </c>
      <c r="K1137" s="25">
        <v>42022</v>
      </c>
      <c r="L1137" t="s">
        <v>44</v>
      </c>
      <c r="M1137" t="s">
        <v>23</v>
      </c>
      <c r="N1137" t="s">
        <v>317</v>
      </c>
      <c r="O1137" s="25">
        <v>42021</v>
      </c>
      <c r="P1137" t="s">
        <v>1971</v>
      </c>
      <c r="Q1137" t="s">
        <v>72</v>
      </c>
      <c r="R1137" t="s">
        <v>46</v>
      </c>
      <c r="S1137" t="s">
        <v>402</v>
      </c>
      <c r="T1137">
        <v>28.48</v>
      </c>
      <c r="U1137">
        <f>T1137*F1137</f>
        <v>370.24</v>
      </c>
      <c r="V1137">
        <v>17.088000000000001</v>
      </c>
      <c r="W1137">
        <v>1.99</v>
      </c>
      <c r="X1137">
        <f>U1137-(F1137*V1137)-W1137</f>
        <v>146.10599999999999</v>
      </c>
    </row>
    <row r="1138" spans="1:24" ht="12.75" customHeight="1" x14ac:dyDescent="0.2">
      <c r="A1138">
        <v>21632</v>
      </c>
      <c r="B1138">
        <v>88041</v>
      </c>
      <c r="C1138" t="s">
        <v>42</v>
      </c>
      <c r="D1138">
        <v>2059</v>
      </c>
      <c r="E1138" t="s">
        <v>25</v>
      </c>
      <c r="F1138">
        <v>12</v>
      </c>
      <c r="G1138" t="s">
        <v>1970</v>
      </c>
      <c r="H1138" t="s">
        <v>28</v>
      </c>
      <c r="I1138" t="s">
        <v>131</v>
      </c>
      <c r="J1138">
        <v>27260</v>
      </c>
      <c r="K1138" s="25">
        <v>42091</v>
      </c>
      <c r="L1138" t="s">
        <v>44</v>
      </c>
      <c r="M1138" t="s">
        <v>23</v>
      </c>
      <c r="N1138" t="s">
        <v>317</v>
      </c>
      <c r="O1138" s="25">
        <v>42090</v>
      </c>
      <c r="P1138" t="s">
        <v>1971</v>
      </c>
      <c r="Q1138" t="s">
        <v>24</v>
      </c>
      <c r="R1138" t="s">
        <v>26</v>
      </c>
      <c r="S1138" t="s">
        <v>1972</v>
      </c>
      <c r="T1138">
        <v>9.85</v>
      </c>
      <c r="U1138">
        <f>T1138*F1138</f>
        <v>118.19999999999999</v>
      </c>
      <c r="V1138">
        <v>4.9249999999999998</v>
      </c>
      <c r="W1138">
        <v>4.82</v>
      </c>
      <c r="X1138">
        <f>U1138-(F1138*V1138)-W1138</f>
        <v>54.279999999999994</v>
      </c>
    </row>
    <row r="1139" spans="1:24" ht="12.75" customHeight="1" x14ac:dyDescent="0.2">
      <c r="A1139">
        <v>21633</v>
      </c>
      <c r="B1139">
        <v>88041</v>
      </c>
      <c r="C1139" t="s">
        <v>42</v>
      </c>
      <c r="D1139">
        <v>2059</v>
      </c>
      <c r="E1139" t="s">
        <v>73</v>
      </c>
      <c r="F1139">
        <v>9</v>
      </c>
      <c r="G1139" t="s">
        <v>1970</v>
      </c>
      <c r="H1139" t="s">
        <v>28</v>
      </c>
      <c r="I1139" t="s">
        <v>131</v>
      </c>
      <c r="J1139">
        <v>27260</v>
      </c>
      <c r="K1139" s="25">
        <v>42091</v>
      </c>
      <c r="L1139" t="s">
        <v>44</v>
      </c>
      <c r="M1139" t="s">
        <v>23</v>
      </c>
      <c r="N1139" t="s">
        <v>317</v>
      </c>
      <c r="O1139" s="25">
        <v>42090</v>
      </c>
      <c r="P1139" t="s">
        <v>1971</v>
      </c>
      <c r="Q1139" t="s">
        <v>72</v>
      </c>
      <c r="R1139" t="s">
        <v>54</v>
      </c>
      <c r="S1139" t="s">
        <v>1220</v>
      </c>
      <c r="T1139">
        <v>125.99</v>
      </c>
      <c r="U1139">
        <f>T1139*F1139</f>
        <v>1133.9099999999999</v>
      </c>
      <c r="V1139">
        <v>75.593999999999994</v>
      </c>
      <c r="W1139">
        <v>7.69</v>
      </c>
      <c r="X1139">
        <f>U1139-(F1139*V1139)-W1139</f>
        <v>445.87399999999985</v>
      </c>
    </row>
    <row r="1140" spans="1:24" ht="12.75" customHeight="1" x14ac:dyDescent="0.2">
      <c r="A1140">
        <v>20841</v>
      </c>
      <c r="B1140">
        <v>87146</v>
      </c>
      <c r="C1140" t="s">
        <v>51</v>
      </c>
      <c r="D1140">
        <v>2061</v>
      </c>
      <c r="E1140" t="s">
        <v>186</v>
      </c>
      <c r="F1140">
        <v>1</v>
      </c>
      <c r="G1140" t="s">
        <v>1973</v>
      </c>
      <c r="H1140" t="s">
        <v>28</v>
      </c>
      <c r="I1140" t="s">
        <v>56</v>
      </c>
      <c r="J1140">
        <v>69101</v>
      </c>
      <c r="K1140" s="25">
        <v>42035</v>
      </c>
      <c r="L1140" t="s">
        <v>34</v>
      </c>
      <c r="M1140" t="s">
        <v>23</v>
      </c>
      <c r="N1140" t="s">
        <v>491</v>
      </c>
      <c r="O1140" s="25">
        <v>42033</v>
      </c>
      <c r="P1140" t="s">
        <v>1975</v>
      </c>
      <c r="Q1140" t="s">
        <v>36</v>
      </c>
      <c r="R1140" t="s">
        <v>116</v>
      </c>
      <c r="S1140" t="s">
        <v>1974</v>
      </c>
      <c r="T1140">
        <v>240.98</v>
      </c>
      <c r="U1140">
        <f>T1140*F1140</f>
        <v>240.98</v>
      </c>
      <c r="V1140">
        <v>120.49</v>
      </c>
      <c r="W1140">
        <v>60.2</v>
      </c>
      <c r="X1140">
        <f>U1140-(F1140*V1140)-W1140</f>
        <v>60.289999999999992</v>
      </c>
    </row>
    <row r="1141" spans="1:24" ht="12.75" customHeight="1" x14ac:dyDescent="0.2">
      <c r="A1141">
        <v>20840</v>
      </c>
      <c r="B1141">
        <v>87146</v>
      </c>
      <c r="C1141" t="s">
        <v>51</v>
      </c>
      <c r="D1141">
        <v>2062</v>
      </c>
      <c r="E1141" t="s">
        <v>104</v>
      </c>
      <c r="F1141">
        <v>10</v>
      </c>
      <c r="G1141" t="s">
        <v>1976</v>
      </c>
      <c r="H1141" t="s">
        <v>28</v>
      </c>
      <c r="I1141" t="s">
        <v>131</v>
      </c>
      <c r="J1141">
        <v>23111</v>
      </c>
      <c r="K1141" s="25">
        <v>42036</v>
      </c>
      <c r="L1141" t="s">
        <v>44</v>
      </c>
      <c r="M1141" t="s">
        <v>23</v>
      </c>
      <c r="N1141" t="s">
        <v>132</v>
      </c>
      <c r="O1141" s="25">
        <v>42033</v>
      </c>
      <c r="P1141" t="s">
        <v>1977</v>
      </c>
      <c r="Q1141" t="s">
        <v>24</v>
      </c>
      <c r="R1141" t="s">
        <v>54</v>
      </c>
      <c r="S1141" t="s">
        <v>1505</v>
      </c>
      <c r="T1141">
        <v>420.98</v>
      </c>
      <c r="U1141">
        <f>T1141*F1141</f>
        <v>4209.8</v>
      </c>
      <c r="V1141">
        <v>210.49</v>
      </c>
      <c r="W1141">
        <v>19.989999999999998</v>
      </c>
      <c r="X1141">
        <f>U1141-(F1141*V1141)-W1141</f>
        <v>2084.9100000000003</v>
      </c>
    </row>
    <row r="1142" spans="1:24" ht="12.75" customHeight="1" x14ac:dyDescent="0.2">
      <c r="A1142">
        <v>22511</v>
      </c>
      <c r="B1142">
        <v>87148</v>
      </c>
      <c r="C1142" t="s">
        <v>101</v>
      </c>
      <c r="D1142">
        <v>2062</v>
      </c>
      <c r="E1142" t="s">
        <v>37</v>
      </c>
      <c r="F1142">
        <v>22</v>
      </c>
      <c r="G1142" t="s">
        <v>1976</v>
      </c>
      <c r="H1142" t="s">
        <v>28</v>
      </c>
      <c r="I1142" t="s">
        <v>131</v>
      </c>
      <c r="J1142">
        <v>23111</v>
      </c>
      <c r="K1142" s="25">
        <v>42185</v>
      </c>
      <c r="L1142" t="s">
        <v>34</v>
      </c>
      <c r="M1142" t="s">
        <v>23</v>
      </c>
      <c r="N1142" t="s">
        <v>132</v>
      </c>
      <c r="O1142" s="25">
        <v>42181</v>
      </c>
      <c r="P1142" t="s">
        <v>1977</v>
      </c>
      <c r="Q1142" t="s">
        <v>36</v>
      </c>
      <c r="R1142" t="s">
        <v>38</v>
      </c>
      <c r="S1142" t="s">
        <v>140</v>
      </c>
      <c r="T1142">
        <v>291.73</v>
      </c>
      <c r="U1142">
        <f>T1142*F1142</f>
        <v>6418.06</v>
      </c>
      <c r="V1142">
        <v>145.86500000000001</v>
      </c>
      <c r="W1142">
        <v>48.8</v>
      </c>
      <c r="X1142">
        <f>U1142-(F1142*V1142)-W1142</f>
        <v>3160.23</v>
      </c>
    </row>
    <row r="1143" spans="1:24" ht="12.75" customHeight="1" x14ac:dyDescent="0.2">
      <c r="A1143">
        <v>25759</v>
      </c>
      <c r="B1143">
        <v>87147</v>
      </c>
      <c r="C1143" t="s">
        <v>101</v>
      </c>
      <c r="D1143">
        <v>2063</v>
      </c>
      <c r="E1143" t="s">
        <v>175</v>
      </c>
      <c r="F1143">
        <v>1</v>
      </c>
      <c r="G1143" t="s">
        <v>1978</v>
      </c>
      <c r="H1143" t="s">
        <v>28</v>
      </c>
      <c r="I1143" t="s">
        <v>131</v>
      </c>
      <c r="J1143">
        <v>23602</v>
      </c>
      <c r="K1143" s="25">
        <v>42132</v>
      </c>
      <c r="L1143" t="s">
        <v>44</v>
      </c>
      <c r="M1143" t="s">
        <v>23</v>
      </c>
      <c r="N1143" t="s">
        <v>132</v>
      </c>
      <c r="O1143" s="25">
        <v>42132</v>
      </c>
      <c r="P1143" t="s">
        <v>1979</v>
      </c>
      <c r="Q1143" t="s">
        <v>72</v>
      </c>
      <c r="R1143" t="s">
        <v>54</v>
      </c>
      <c r="S1143" t="s">
        <v>1084</v>
      </c>
      <c r="T1143">
        <v>300.97000000000003</v>
      </c>
      <c r="U1143">
        <f>T1143*F1143</f>
        <v>300.97000000000003</v>
      </c>
      <c r="V1143">
        <v>180.58200000000002</v>
      </c>
      <c r="W1143">
        <v>7.18</v>
      </c>
      <c r="X1143">
        <f>U1143-(F1143*V1143)-W1143</f>
        <v>113.208</v>
      </c>
    </row>
    <row r="1144" spans="1:24" ht="12.75" customHeight="1" x14ac:dyDescent="0.2">
      <c r="A1144">
        <v>25228</v>
      </c>
      <c r="B1144">
        <v>85833</v>
      </c>
      <c r="C1144" t="s">
        <v>51</v>
      </c>
      <c r="D1144">
        <v>2066</v>
      </c>
      <c r="E1144" t="s">
        <v>136</v>
      </c>
      <c r="F1144">
        <v>7</v>
      </c>
      <c r="G1144" t="s">
        <v>1980</v>
      </c>
      <c r="H1144" t="s">
        <v>28</v>
      </c>
      <c r="I1144" t="s">
        <v>131</v>
      </c>
      <c r="J1144">
        <v>28079</v>
      </c>
      <c r="K1144" s="25">
        <v>42090</v>
      </c>
      <c r="L1144" t="s">
        <v>44</v>
      </c>
      <c r="M1144" t="s">
        <v>35</v>
      </c>
      <c r="N1144" t="s">
        <v>317</v>
      </c>
      <c r="O1144" s="25">
        <v>42089</v>
      </c>
      <c r="P1144" t="s">
        <v>1981</v>
      </c>
      <c r="Q1144" t="s">
        <v>24</v>
      </c>
      <c r="R1144" t="s">
        <v>54</v>
      </c>
      <c r="S1144" t="s">
        <v>719</v>
      </c>
      <c r="T1144">
        <v>20.89</v>
      </c>
      <c r="U1144">
        <f>T1144*F1144</f>
        <v>146.23000000000002</v>
      </c>
      <c r="V1144">
        <v>10.445</v>
      </c>
      <c r="W1144">
        <v>11.52</v>
      </c>
      <c r="X1144">
        <f>U1144-(F1144*V1144)-W1144</f>
        <v>61.595000000000013</v>
      </c>
    </row>
    <row r="1145" spans="1:24" ht="12.75" customHeight="1" x14ac:dyDescent="0.2">
      <c r="A1145">
        <v>24748</v>
      </c>
      <c r="B1145">
        <v>85834</v>
      </c>
      <c r="C1145" t="s">
        <v>42</v>
      </c>
      <c r="D1145">
        <v>2066</v>
      </c>
      <c r="E1145" t="s">
        <v>73</v>
      </c>
      <c r="F1145">
        <v>2</v>
      </c>
      <c r="G1145" t="s">
        <v>1980</v>
      </c>
      <c r="H1145" t="s">
        <v>28</v>
      </c>
      <c r="I1145" t="s">
        <v>131</v>
      </c>
      <c r="J1145">
        <v>28079</v>
      </c>
      <c r="K1145" s="25">
        <v>42095</v>
      </c>
      <c r="L1145" t="s">
        <v>22</v>
      </c>
      <c r="M1145" t="s">
        <v>35</v>
      </c>
      <c r="N1145" t="s">
        <v>317</v>
      </c>
      <c r="O1145" s="25">
        <v>42094</v>
      </c>
      <c r="P1145" t="s">
        <v>1981</v>
      </c>
      <c r="Q1145" t="s">
        <v>72</v>
      </c>
      <c r="R1145" t="s">
        <v>81</v>
      </c>
      <c r="S1145" t="s">
        <v>470</v>
      </c>
      <c r="T1145">
        <v>20.99</v>
      </c>
      <c r="U1145">
        <f>T1145*F1145</f>
        <v>41.98</v>
      </c>
      <c r="V1145">
        <v>12.593999999999999</v>
      </c>
      <c r="W1145">
        <v>4.8099999999999996</v>
      </c>
      <c r="X1145">
        <f>U1145-(F1145*V1145)-W1145</f>
        <v>11.981999999999999</v>
      </c>
    </row>
    <row r="1146" spans="1:24" ht="12.75" customHeight="1" x14ac:dyDescent="0.2">
      <c r="A1146">
        <v>25381</v>
      </c>
      <c r="B1146">
        <v>85835</v>
      </c>
      <c r="C1146" t="s">
        <v>101</v>
      </c>
      <c r="D1146">
        <v>2066</v>
      </c>
      <c r="E1146" t="s">
        <v>104</v>
      </c>
      <c r="F1146">
        <v>8</v>
      </c>
      <c r="G1146" t="s">
        <v>1980</v>
      </c>
      <c r="H1146" t="s">
        <v>28</v>
      </c>
      <c r="I1146" t="s">
        <v>131</v>
      </c>
      <c r="J1146">
        <v>28079</v>
      </c>
      <c r="K1146" s="25">
        <v>42117</v>
      </c>
      <c r="L1146" t="s">
        <v>44</v>
      </c>
      <c r="M1146" t="s">
        <v>23</v>
      </c>
      <c r="N1146" t="s">
        <v>317</v>
      </c>
      <c r="O1146" s="25">
        <v>42113</v>
      </c>
      <c r="P1146" t="s">
        <v>1981</v>
      </c>
      <c r="Q1146" t="s">
        <v>24</v>
      </c>
      <c r="R1146" t="s">
        <v>54</v>
      </c>
      <c r="S1146" t="s">
        <v>105</v>
      </c>
      <c r="T1146">
        <v>4.24</v>
      </c>
      <c r="U1146">
        <f>T1146*F1146</f>
        <v>33.92</v>
      </c>
      <c r="V1146">
        <v>2.12</v>
      </c>
      <c r="W1146">
        <v>5.41</v>
      </c>
      <c r="X1146">
        <f>U1146-(F1146*V1146)-W1146</f>
        <v>11.55</v>
      </c>
    </row>
    <row r="1147" spans="1:24" ht="12.75" customHeight="1" x14ac:dyDescent="0.2">
      <c r="A1147">
        <v>21901</v>
      </c>
      <c r="B1147">
        <v>88554</v>
      </c>
      <c r="C1147" t="s">
        <v>51</v>
      </c>
      <c r="D1147">
        <v>2069</v>
      </c>
      <c r="E1147" t="s">
        <v>175</v>
      </c>
      <c r="F1147">
        <v>3</v>
      </c>
      <c r="G1147" t="s">
        <v>1982</v>
      </c>
      <c r="H1147" t="s">
        <v>28</v>
      </c>
      <c r="I1147" t="s">
        <v>131</v>
      </c>
      <c r="J1147">
        <v>41075</v>
      </c>
      <c r="K1147" s="25">
        <v>42018</v>
      </c>
      <c r="L1147" t="s">
        <v>44</v>
      </c>
      <c r="M1147" t="s">
        <v>109</v>
      </c>
      <c r="N1147" t="s">
        <v>608</v>
      </c>
      <c r="O1147" s="25">
        <v>42016</v>
      </c>
      <c r="P1147" t="s">
        <v>1983</v>
      </c>
      <c r="Q1147" t="s">
        <v>72</v>
      </c>
      <c r="R1147" t="s">
        <v>54</v>
      </c>
      <c r="S1147" t="s">
        <v>1265</v>
      </c>
      <c r="T1147">
        <v>40.98</v>
      </c>
      <c r="U1147">
        <f>T1147*F1147</f>
        <v>122.94</v>
      </c>
      <c r="V1147">
        <v>24.587999999999997</v>
      </c>
      <c r="W1147">
        <v>6.5</v>
      </c>
      <c r="X1147">
        <f>U1147-(F1147*V1147)-W1147</f>
        <v>42.676000000000002</v>
      </c>
    </row>
    <row r="1148" spans="1:24" ht="12.75" customHeight="1" x14ac:dyDescent="0.2">
      <c r="A1148">
        <v>19567</v>
      </c>
      <c r="B1148">
        <v>88558</v>
      </c>
      <c r="C1148" t="s">
        <v>101</v>
      </c>
      <c r="D1148">
        <v>2070</v>
      </c>
      <c r="E1148" t="s">
        <v>73</v>
      </c>
      <c r="F1148">
        <v>5</v>
      </c>
      <c r="G1148" t="s">
        <v>1984</v>
      </c>
      <c r="H1148" t="s">
        <v>28</v>
      </c>
      <c r="I1148" t="s">
        <v>56</v>
      </c>
      <c r="J1148">
        <v>48021</v>
      </c>
      <c r="K1148" s="25">
        <v>42144</v>
      </c>
      <c r="L1148" t="s">
        <v>44</v>
      </c>
      <c r="M1148" t="s">
        <v>23</v>
      </c>
      <c r="N1148" t="s">
        <v>295</v>
      </c>
      <c r="O1148" s="25">
        <v>42140</v>
      </c>
      <c r="P1148" t="s">
        <v>1985</v>
      </c>
      <c r="Q1148" t="s">
        <v>72</v>
      </c>
      <c r="R1148" t="s">
        <v>26</v>
      </c>
      <c r="S1148" t="s">
        <v>976</v>
      </c>
      <c r="T1148">
        <v>35.99</v>
      </c>
      <c r="U1148">
        <f>T1148*F1148</f>
        <v>179.95000000000002</v>
      </c>
      <c r="V1148">
        <v>21.594000000000001</v>
      </c>
      <c r="W1148">
        <v>5.99</v>
      </c>
      <c r="X1148">
        <f>U1148-(F1148*V1148)-W1148</f>
        <v>65.990000000000023</v>
      </c>
    </row>
    <row r="1149" spans="1:24" ht="12.75" customHeight="1" x14ac:dyDescent="0.2">
      <c r="A1149">
        <v>20498</v>
      </c>
      <c r="B1149">
        <v>88555</v>
      </c>
      <c r="C1149" t="s">
        <v>32</v>
      </c>
      <c r="D1149">
        <v>2071</v>
      </c>
      <c r="E1149" t="s">
        <v>175</v>
      </c>
      <c r="F1149">
        <v>23</v>
      </c>
      <c r="G1149" t="s">
        <v>1986</v>
      </c>
      <c r="H1149" t="s">
        <v>28</v>
      </c>
      <c r="I1149" t="s">
        <v>56</v>
      </c>
      <c r="J1149">
        <v>48336</v>
      </c>
      <c r="K1149" s="25">
        <v>42036</v>
      </c>
      <c r="L1149" t="s">
        <v>44</v>
      </c>
      <c r="M1149" t="s">
        <v>23</v>
      </c>
      <c r="N1149" t="s">
        <v>295</v>
      </c>
      <c r="O1149" s="25">
        <v>42036</v>
      </c>
      <c r="P1149" t="s">
        <v>1988</v>
      </c>
      <c r="Q1149" t="s">
        <v>72</v>
      </c>
      <c r="R1149" t="s">
        <v>46</v>
      </c>
      <c r="S1149" t="s">
        <v>1987</v>
      </c>
      <c r="T1149">
        <v>60.98</v>
      </c>
      <c r="U1149">
        <f>T1149*F1149</f>
        <v>1402.54</v>
      </c>
      <c r="V1149">
        <v>36.587999999999994</v>
      </c>
      <c r="W1149">
        <v>1.99</v>
      </c>
      <c r="X1149">
        <f>U1149-(F1149*V1149)-W1149</f>
        <v>559.02600000000007</v>
      </c>
    </row>
    <row r="1150" spans="1:24" ht="12.75" customHeight="1" x14ac:dyDescent="0.2">
      <c r="A1150">
        <v>20499</v>
      </c>
      <c r="B1150">
        <v>88555</v>
      </c>
      <c r="C1150" t="s">
        <v>32</v>
      </c>
      <c r="D1150">
        <v>2071</v>
      </c>
      <c r="E1150" t="s">
        <v>129</v>
      </c>
      <c r="F1150">
        <v>11</v>
      </c>
      <c r="G1150" t="s">
        <v>1986</v>
      </c>
      <c r="H1150" t="s">
        <v>28</v>
      </c>
      <c r="I1150" t="s">
        <v>56</v>
      </c>
      <c r="J1150">
        <v>48336</v>
      </c>
      <c r="K1150" s="25">
        <v>42037</v>
      </c>
      <c r="L1150" t="s">
        <v>44</v>
      </c>
      <c r="M1150" t="s">
        <v>23</v>
      </c>
      <c r="N1150" t="s">
        <v>295</v>
      </c>
      <c r="O1150" s="25">
        <v>42036</v>
      </c>
      <c r="P1150" t="s">
        <v>1988</v>
      </c>
      <c r="Q1150" t="s">
        <v>24</v>
      </c>
      <c r="R1150" t="s">
        <v>54</v>
      </c>
      <c r="S1150" t="s">
        <v>1989</v>
      </c>
      <c r="T1150">
        <v>3.08</v>
      </c>
      <c r="U1150">
        <f>T1150*F1150</f>
        <v>33.880000000000003</v>
      </c>
      <c r="V1150">
        <v>1.54</v>
      </c>
      <c r="W1150">
        <v>0.99</v>
      </c>
      <c r="X1150">
        <f>U1150-(F1150*V1150)-W1150</f>
        <v>15.950000000000001</v>
      </c>
    </row>
    <row r="1151" spans="1:24" ht="12.75" customHeight="1" x14ac:dyDescent="0.2">
      <c r="A1151">
        <v>19568</v>
      </c>
      <c r="B1151">
        <v>88558</v>
      </c>
      <c r="C1151" t="s">
        <v>101</v>
      </c>
      <c r="D1151">
        <v>2071</v>
      </c>
      <c r="E1151" t="s">
        <v>73</v>
      </c>
      <c r="F1151">
        <v>20</v>
      </c>
      <c r="G1151" t="s">
        <v>1986</v>
      </c>
      <c r="H1151" t="s">
        <v>28</v>
      </c>
      <c r="I1151" t="s">
        <v>56</v>
      </c>
      <c r="J1151">
        <v>48336</v>
      </c>
      <c r="K1151" s="25">
        <v>42147</v>
      </c>
      <c r="L1151" t="s">
        <v>22</v>
      </c>
      <c r="M1151" t="s">
        <v>23</v>
      </c>
      <c r="N1151" t="s">
        <v>295</v>
      </c>
      <c r="O1151" s="25">
        <v>42140</v>
      </c>
      <c r="P1151" t="s">
        <v>1988</v>
      </c>
      <c r="Q1151" t="s">
        <v>72</v>
      </c>
      <c r="R1151" t="s">
        <v>54</v>
      </c>
      <c r="S1151" t="s">
        <v>1130</v>
      </c>
      <c r="T1151">
        <v>65.989999999999995</v>
      </c>
      <c r="U1151">
        <f>T1151*F1151</f>
        <v>1319.8</v>
      </c>
      <c r="V1151">
        <v>39.593999999999994</v>
      </c>
      <c r="W1151">
        <v>5.92</v>
      </c>
      <c r="X1151">
        <f>U1151-(F1151*V1151)-W1151</f>
        <v>522.00000000000011</v>
      </c>
    </row>
    <row r="1152" spans="1:24" ht="12.75" customHeight="1" x14ac:dyDescent="0.2">
      <c r="A1152">
        <v>20500</v>
      </c>
      <c r="B1152">
        <v>88555</v>
      </c>
      <c r="C1152" t="s">
        <v>32</v>
      </c>
      <c r="D1152">
        <v>2072</v>
      </c>
      <c r="E1152" t="s">
        <v>88</v>
      </c>
      <c r="F1152">
        <v>23</v>
      </c>
      <c r="G1152" t="s">
        <v>1990</v>
      </c>
      <c r="H1152" t="s">
        <v>28</v>
      </c>
      <c r="I1152" t="s">
        <v>56</v>
      </c>
      <c r="J1152">
        <v>48505</v>
      </c>
      <c r="K1152" s="25">
        <v>42038</v>
      </c>
      <c r="L1152" t="s">
        <v>44</v>
      </c>
      <c r="M1152" t="s">
        <v>23</v>
      </c>
      <c r="N1152" t="s">
        <v>295</v>
      </c>
      <c r="O1152" s="25">
        <v>42036</v>
      </c>
      <c r="P1152" t="s">
        <v>1992</v>
      </c>
      <c r="Q1152" t="s">
        <v>24</v>
      </c>
      <c r="R1152" t="s">
        <v>26</v>
      </c>
      <c r="S1152" t="s">
        <v>1991</v>
      </c>
      <c r="T1152">
        <v>10.31</v>
      </c>
      <c r="U1152">
        <f>T1152*F1152</f>
        <v>237.13000000000002</v>
      </c>
      <c r="V1152">
        <v>5.1550000000000002</v>
      </c>
      <c r="W1152">
        <v>1.79</v>
      </c>
      <c r="X1152">
        <f>U1152-(F1152*V1152)-W1152</f>
        <v>116.77500000000001</v>
      </c>
    </row>
    <row r="1153" spans="1:24" ht="12.75" customHeight="1" x14ac:dyDescent="0.2">
      <c r="A1153">
        <v>20824</v>
      </c>
      <c r="B1153">
        <v>88556</v>
      </c>
      <c r="C1153" t="s">
        <v>20</v>
      </c>
      <c r="D1153">
        <v>2072</v>
      </c>
      <c r="E1153" t="s">
        <v>186</v>
      </c>
      <c r="F1153">
        <v>14</v>
      </c>
      <c r="G1153" t="s">
        <v>1990</v>
      </c>
      <c r="H1153" t="s">
        <v>28</v>
      </c>
      <c r="I1153" t="s">
        <v>56</v>
      </c>
      <c r="J1153">
        <v>48505</v>
      </c>
      <c r="K1153" s="25">
        <v>42048</v>
      </c>
      <c r="L1153" t="s">
        <v>34</v>
      </c>
      <c r="M1153" t="s">
        <v>23</v>
      </c>
      <c r="N1153" t="s">
        <v>295</v>
      </c>
      <c r="O1153" s="25">
        <v>42046</v>
      </c>
      <c r="P1153" t="s">
        <v>1992</v>
      </c>
      <c r="Q1153" t="s">
        <v>36</v>
      </c>
      <c r="R1153" t="s">
        <v>116</v>
      </c>
      <c r="S1153" t="s">
        <v>945</v>
      </c>
      <c r="T1153">
        <v>260.98</v>
      </c>
      <c r="U1153">
        <f>T1153*F1153</f>
        <v>3653.7200000000003</v>
      </c>
      <c r="V1153">
        <v>130.49</v>
      </c>
      <c r="W1153">
        <v>41.91</v>
      </c>
      <c r="X1153">
        <f>U1153-(F1153*V1153)-W1153</f>
        <v>1784.95</v>
      </c>
    </row>
    <row r="1154" spans="1:24" ht="12.75" customHeight="1" x14ac:dyDescent="0.2">
      <c r="A1154">
        <v>20825</v>
      </c>
      <c r="B1154">
        <v>88556</v>
      </c>
      <c r="C1154" t="s">
        <v>20</v>
      </c>
      <c r="D1154">
        <v>2072</v>
      </c>
      <c r="E1154" t="s">
        <v>45</v>
      </c>
      <c r="F1154">
        <v>11</v>
      </c>
      <c r="G1154" t="s">
        <v>1990</v>
      </c>
      <c r="H1154" t="s">
        <v>28</v>
      </c>
      <c r="I1154" t="s">
        <v>56</v>
      </c>
      <c r="J1154">
        <v>48505</v>
      </c>
      <c r="K1154" s="25">
        <v>42048</v>
      </c>
      <c r="L1154" t="s">
        <v>44</v>
      </c>
      <c r="M1154" t="s">
        <v>23</v>
      </c>
      <c r="N1154" t="s">
        <v>295</v>
      </c>
      <c r="O1154" s="25">
        <v>42046</v>
      </c>
      <c r="P1154" t="s">
        <v>1992</v>
      </c>
      <c r="Q1154" t="s">
        <v>36</v>
      </c>
      <c r="R1154" t="s">
        <v>46</v>
      </c>
      <c r="S1154" t="s">
        <v>1993</v>
      </c>
      <c r="T1154">
        <v>10.52</v>
      </c>
      <c r="U1154">
        <f>T1154*F1154</f>
        <v>115.72</v>
      </c>
      <c r="V1154">
        <v>5.26</v>
      </c>
      <c r="W1154">
        <v>7.94</v>
      </c>
      <c r="X1154">
        <f>U1154-(F1154*V1154)-W1154</f>
        <v>49.92</v>
      </c>
    </row>
    <row r="1155" spans="1:24" ht="12.75" customHeight="1" x14ac:dyDescent="0.2">
      <c r="A1155">
        <v>20826</v>
      </c>
      <c r="B1155">
        <v>88556</v>
      </c>
      <c r="C1155" t="s">
        <v>20</v>
      </c>
      <c r="D1155">
        <v>2072</v>
      </c>
      <c r="E1155" t="s">
        <v>88</v>
      </c>
      <c r="F1155">
        <v>14</v>
      </c>
      <c r="G1155" t="s">
        <v>1990</v>
      </c>
      <c r="H1155" t="s">
        <v>28</v>
      </c>
      <c r="I1155" t="s">
        <v>56</v>
      </c>
      <c r="J1155">
        <v>48505</v>
      </c>
      <c r="K1155" s="25">
        <v>42048</v>
      </c>
      <c r="L1155" t="s">
        <v>22</v>
      </c>
      <c r="M1155" t="s">
        <v>23</v>
      </c>
      <c r="N1155" t="s">
        <v>295</v>
      </c>
      <c r="O1155" s="25">
        <v>42046</v>
      </c>
      <c r="P1155" t="s">
        <v>1992</v>
      </c>
      <c r="Q1155" t="s">
        <v>24</v>
      </c>
      <c r="R1155" t="s">
        <v>54</v>
      </c>
      <c r="S1155" t="s">
        <v>1994</v>
      </c>
      <c r="T1155">
        <v>5.98</v>
      </c>
      <c r="U1155">
        <f>T1155*F1155</f>
        <v>83.72</v>
      </c>
      <c r="V1155">
        <v>2.99</v>
      </c>
      <c r="W1155">
        <v>7.5</v>
      </c>
      <c r="X1155">
        <f>U1155-(F1155*V1155)-W1155</f>
        <v>34.36</v>
      </c>
    </row>
    <row r="1156" spans="1:24" ht="12.75" customHeight="1" x14ac:dyDescent="0.2">
      <c r="A1156">
        <v>24677</v>
      </c>
      <c r="B1156">
        <v>88557</v>
      </c>
      <c r="C1156" t="s">
        <v>32</v>
      </c>
      <c r="D1156">
        <v>2073</v>
      </c>
      <c r="E1156" t="s">
        <v>37</v>
      </c>
      <c r="F1156">
        <v>6</v>
      </c>
      <c r="G1156" t="s">
        <v>1995</v>
      </c>
      <c r="H1156" t="s">
        <v>28</v>
      </c>
      <c r="I1156" t="s">
        <v>56</v>
      </c>
      <c r="J1156">
        <v>48135</v>
      </c>
      <c r="K1156" s="25">
        <v>42103</v>
      </c>
      <c r="L1156" t="s">
        <v>34</v>
      </c>
      <c r="M1156" t="s">
        <v>109</v>
      </c>
      <c r="N1156" t="s">
        <v>295</v>
      </c>
      <c r="O1156" s="25">
        <v>42101</v>
      </c>
      <c r="P1156" t="s">
        <v>1996</v>
      </c>
      <c r="Q1156" t="s">
        <v>36</v>
      </c>
      <c r="R1156" t="s">
        <v>38</v>
      </c>
      <c r="S1156" t="s">
        <v>140</v>
      </c>
      <c r="T1156">
        <v>291.73</v>
      </c>
      <c r="U1156">
        <f>T1156*F1156</f>
        <v>1750.38</v>
      </c>
      <c r="V1156">
        <v>145.86500000000001</v>
      </c>
      <c r="W1156">
        <v>48.8</v>
      </c>
      <c r="X1156">
        <f>U1156-(F1156*V1156)-W1156</f>
        <v>826.3900000000001</v>
      </c>
    </row>
    <row r="1157" spans="1:24" ht="12.75" customHeight="1" x14ac:dyDescent="0.2">
      <c r="A1157">
        <v>24094</v>
      </c>
      <c r="B1157">
        <v>86092</v>
      </c>
      <c r="C1157" t="s">
        <v>101</v>
      </c>
      <c r="D1157">
        <v>2081</v>
      </c>
      <c r="E1157" t="s">
        <v>61</v>
      </c>
      <c r="F1157">
        <v>6</v>
      </c>
      <c r="G1157" t="s">
        <v>1997</v>
      </c>
      <c r="H1157" t="s">
        <v>28</v>
      </c>
      <c r="I1157" t="s">
        <v>48</v>
      </c>
      <c r="J1157">
        <v>14853</v>
      </c>
      <c r="K1157" s="25">
        <v>42009</v>
      </c>
      <c r="L1157" t="s">
        <v>44</v>
      </c>
      <c r="M1157" t="s">
        <v>23</v>
      </c>
      <c r="N1157" t="s">
        <v>66</v>
      </c>
      <c r="O1157" s="25">
        <v>42007</v>
      </c>
      <c r="P1157" t="s">
        <v>1999</v>
      </c>
      <c r="Q1157" t="s">
        <v>24</v>
      </c>
      <c r="R1157" t="s">
        <v>26</v>
      </c>
      <c r="S1157" t="s">
        <v>1998</v>
      </c>
      <c r="T1157">
        <v>1.48</v>
      </c>
      <c r="U1157">
        <f>T1157*F1157</f>
        <v>8.879999999999999</v>
      </c>
      <c r="V1157">
        <v>0.74</v>
      </c>
      <c r="W1157">
        <v>0.7</v>
      </c>
      <c r="X1157">
        <f>U1157-(F1157*V1157)-W1157</f>
        <v>3.7399999999999993</v>
      </c>
    </row>
    <row r="1158" spans="1:24" ht="12.75" customHeight="1" x14ac:dyDescent="0.2">
      <c r="A1158">
        <v>21697</v>
      </c>
      <c r="B1158">
        <v>88348</v>
      </c>
      <c r="C1158" t="s">
        <v>101</v>
      </c>
      <c r="D1158">
        <v>2089</v>
      </c>
      <c r="E1158" t="s">
        <v>252</v>
      </c>
      <c r="F1158">
        <v>17</v>
      </c>
      <c r="G1158" t="s">
        <v>2000</v>
      </c>
      <c r="H1158" t="s">
        <v>28</v>
      </c>
      <c r="I1158" t="s">
        <v>48</v>
      </c>
      <c r="J1158">
        <v>10956</v>
      </c>
      <c r="K1158" s="25">
        <v>42191</v>
      </c>
      <c r="L1158" t="s">
        <v>44</v>
      </c>
      <c r="M1158" t="s">
        <v>23</v>
      </c>
      <c r="N1158" t="s">
        <v>66</v>
      </c>
      <c r="O1158" s="25">
        <v>42185</v>
      </c>
      <c r="P1158" t="s">
        <v>2002</v>
      </c>
      <c r="Q1158" t="s">
        <v>24</v>
      </c>
      <c r="R1158" t="s">
        <v>54</v>
      </c>
      <c r="S1158" t="s">
        <v>2001</v>
      </c>
      <c r="T1158">
        <v>38.06</v>
      </c>
      <c r="U1158">
        <f>T1158*F1158</f>
        <v>647.02</v>
      </c>
      <c r="V1158">
        <v>19.03</v>
      </c>
      <c r="W1158">
        <v>4.5</v>
      </c>
      <c r="X1158">
        <f>U1158-(F1158*V1158)-W1158</f>
        <v>319.01</v>
      </c>
    </row>
    <row r="1159" spans="1:24" ht="12.75" customHeight="1" x14ac:dyDescent="0.2">
      <c r="A1159">
        <v>21698</v>
      </c>
      <c r="B1159">
        <v>88348</v>
      </c>
      <c r="C1159" t="s">
        <v>101</v>
      </c>
      <c r="D1159">
        <v>2089</v>
      </c>
      <c r="E1159" t="s">
        <v>582</v>
      </c>
      <c r="F1159">
        <v>22</v>
      </c>
      <c r="G1159" t="s">
        <v>2000</v>
      </c>
      <c r="H1159" t="s">
        <v>28</v>
      </c>
      <c r="I1159" t="s">
        <v>48</v>
      </c>
      <c r="J1159">
        <v>10956</v>
      </c>
      <c r="K1159" s="25">
        <v>42193</v>
      </c>
      <c r="L1159" t="s">
        <v>44</v>
      </c>
      <c r="M1159" t="s">
        <v>23</v>
      </c>
      <c r="N1159" t="s">
        <v>66</v>
      </c>
      <c r="O1159" s="25">
        <v>42185</v>
      </c>
      <c r="P1159" t="s">
        <v>2002</v>
      </c>
      <c r="Q1159" t="s">
        <v>72</v>
      </c>
      <c r="R1159" t="s">
        <v>231</v>
      </c>
      <c r="S1159" t="s">
        <v>2003</v>
      </c>
      <c r="T1159">
        <v>599.99</v>
      </c>
      <c r="U1159">
        <f>T1159*F1159</f>
        <v>13199.78</v>
      </c>
      <c r="V1159">
        <v>359.99399999999997</v>
      </c>
      <c r="W1159">
        <v>24.49</v>
      </c>
      <c r="X1159">
        <f>U1159-(F1159*V1159)-W1159</f>
        <v>5255.4220000000014</v>
      </c>
    </row>
    <row r="1160" spans="1:24" ht="12.75" customHeight="1" x14ac:dyDescent="0.2">
      <c r="A1160">
        <v>21699</v>
      </c>
      <c r="B1160">
        <v>88348</v>
      </c>
      <c r="C1160" t="s">
        <v>101</v>
      </c>
      <c r="D1160">
        <v>2089</v>
      </c>
      <c r="E1160" t="s">
        <v>88</v>
      </c>
      <c r="F1160">
        <v>5</v>
      </c>
      <c r="G1160" t="s">
        <v>2000</v>
      </c>
      <c r="H1160" t="s">
        <v>28</v>
      </c>
      <c r="I1160" t="s">
        <v>48</v>
      </c>
      <c r="J1160">
        <v>10956</v>
      </c>
      <c r="K1160" s="25">
        <v>42189</v>
      </c>
      <c r="L1160" t="s">
        <v>22</v>
      </c>
      <c r="M1160" t="s">
        <v>23</v>
      </c>
      <c r="N1160" t="s">
        <v>66</v>
      </c>
      <c r="O1160" s="25">
        <v>42185</v>
      </c>
      <c r="P1160" t="s">
        <v>2002</v>
      </c>
      <c r="Q1160" t="s">
        <v>24</v>
      </c>
      <c r="R1160" t="s">
        <v>26</v>
      </c>
      <c r="S1160" t="s">
        <v>2004</v>
      </c>
      <c r="T1160">
        <v>3.98</v>
      </c>
      <c r="U1160">
        <f>T1160*F1160</f>
        <v>19.899999999999999</v>
      </c>
      <c r="V1160">
        <v>1.99</v>
      </c>
      <c r="W1160">
        <v>2.97</v>
      </c>
      <c r="X1160">
        <f>U1160-(F1160*V1160)-W1160</f>
        <v>6.9799999999999986</v>
      </c>
    </row>
    <row r="1161" spans="1:24" ht="12.75" customHeight="1" x14ac:dyDescent="0.2">
      <c r="A1161">
        <v>18696</v>
      </c>
      <c r="B1161">
        <v>86629</v>
      </c>
      <c r="C1161" t="s">
        <v>51</v>
      </c>
      <c r="D1161">
        <v>2094</v>
      </c>
      <c r="E1161" t="s">
        <v>147</v>
      </c>
      <c r="F1161">
        <v>20</v>
      </c>
      <c r="G1161" t="s">
        <v>2005</v>
      </c>
      <c r="H1161" t="s">
        <v>28</v>
      </c>
      <c r="I1161" t="s">
        <v>29</v>
      </c>
      <c r="J1161">
        <v>95928</v>
      </c>
      <c r="K1161" s="25">
        <v>42041</v>
      </c>
      <c r="L1161" t="s">
        <v>34</v>
      </c>
      <c r="M1161" t="s">
        <v>23</v>
      </c>
      <c r="N1161" t="s">
        <v>40</v>
      </c>
      <c r="O1161" s="25">
        <v>42040</v>
      </c>
      <c r="P1161" t="s">
        <v>2006</v>
      </c>
      <c r="Q1161" t="s">
        <v>36</v>
      </c>
      <c r="R1161" t="s">
        <v>116</v>
      </c>
      <c r="S1161" t="s">
        <v>1089</v>
      </c>
      <c r="T1161">
        <v>400.98</v>
      </c>
      <c r="U1161">
        <f>T1161*F1161</f>
        <v>8019.6</v>
      </c>
      <c r="V1161">
        <v>200.49</v>
      </c>
      <c r="W1161">
        <v>42.52</v>
      </c>
      <c r="X1161">
        <f>U1161-(F1161*V1161)-W1161</f>
        <v>3967.28</v>
      </c>
    </row>
    <row r="1162" spans="1:24" ht="12.75" customHeight="1" x14ac:dyDescent="0.2">
      <c r="A1162">
        <v>18417</v>
      </c>
      <c r="B1162">
        <v>87889</v>
      </c>
      <c r="C1162" t="s">
        <v>51</v>
      </c>
      <c r="D1162">
        <v>2097</v>
      </c>
      <c r="E1162" t="s">
        <v>175</v>
      </c>
      <c r="F1162">
        <v>4</v>
      </c>
      <c r="G1162" t="s">
        <v>2007</v>
      </c>
      <c r="H1162" t="s">
        <v>28</v>
      </c>
      <c r="I1162" t="s">
        <v>131</v>
      </c>
      <c r="J1162">
        <v>29915</v>
      </c>
      <c r="K1162" s="25">
        <v>42113</v>
      </c>
      <c r="L1162" t="s">
        <v>44</v>
      </c>
      <c r="M1162" t="s">
        <v>35</v>
      </c>
      <c r="N1162" t="s">
        <v>927</v>
      </c>
      <c r="O1162" s="25">
        <v>42112</v>
      </c>
      <c r="P1162" t="s">
        <v>928</v>
      </c>
      <c r="Q1162" t="s">
        <v>72</v>
      </c>
      <c r="R1162" t="s">
        <v>54</v>
      </c>
      <c r="S1162" t="s">
        <v>1084</v>
      </c>
      <c r="T1162">
        <v>300.97000000000003</v>
      </c>
      <c r="U1162">
        <f>T1162*F1162</f>
        <v>1203.8800000000001</v>
      </c>
      <c r="V1162">
        <v>180.58200000000002</v>
      </c>
      <c r="W1162">
        <v>7.18</v>
      </c>
      <c r="X1162">
        <f>U1162-(F1162*V1162)-W1162</f>
        <v>474.37200000000001</v>
      </c>
    </row>
    <row r="1163" spans="1:24" ht="12.75" customHeight="1" x14ac:dyDescent="0.2">
      <c r="A1163">
        <v>18418</v>
      </c>
      <c r="B1163">
        <v>87889</v>
      </c>
      <c r="C1163" t="s">
        <v>51</v>
      </c>
      <c r="D1163">
        <v>2098</v>
      </c>
      <c r="E1163" t="s">
        <v>45</v>
      </c>
      <c r="F1163">
        <v>10</v>
      </c>
      <c r="G1163" t="s">
        <v>2008</v>
      </c>
      <c r="H1163" t="s">
        <v>28</v>
      </c>
      <c r="I1163" t="s">
        <v>131</v>
      </c>
      <c r="J1163">
        <v>29464</v>
      </c>
      <c r="K1163" s="25">
        <v>42114</v>
      </c>
      <c r="L1163" t="s">
        <v>44</v>
      </c>
      <c r="M1163" t="s">
        <v>35</v>
      </c>
      <c r="N1163" t="s">
        <v>927</v>
      </c>
      <c r="O1163" s="25">
        <v>42112</v>
      </c>
      <c r="P1163" t="s">
        <v>2010</v>
      </c>
      <c r="Q1163" t="s">
        <v>36</v>
      </c>
      <c r="R1163" t="s">
        <v>26</v>
      </c>
      <c r="S1163" t="s">
        <v>2009</v>
      </c>
      <c r="T1163">
        <v>39.89</v>
      </c>
      <c r="U1163">
        <f>T1163*F1163</f>
        <v>398.9</v>
      </c>
      <c r="V1163">
        <v>19.945</v>
      </c>
      <c r="W1163">
        <v>3.04</v>
      </c>
      <c r="X1163">
        <f>U1163-(F1163*V1163)-W1163</f>
        <v>196.41</v>
      </c>
    </row>
    <row r="1164" spans="1:24" ht="12.75" customHeight="1" x14ac:dyDescent="0.2">
      <c r="A1164">
        <v>22234</v>
      </c>
      <c r="B1164">
        <v>87888</v>
      </c>
      <c r="C1164" t="s">
        <v>32</v>
      </c>
      <c r="D1164">
        <v>2099</v>
      </c>
      <c r="E1164" t="s">
        <v>252</v>
      </c>
      <c r="F1164">
        <v>6</v>
      </c>
      <c r="G1164" t="s">
        <v>2011</v>
      </c>
      <c r="H1164" t="s">
        <v>28</v>
      </c>
      <c r="I1164" t="s">
        <v>131</v>
      </c>
      <c r="J1164">
        <v>29577</v>
      </c>
      <c r="K1164" s="25">
        <v>42013</v>
      </c>
      <c r="L1164" t="s">
        <v>44</v>
      </c>
      <c r="M1164" t="s">
        <v>35</v>
      </c>
      <c r="N1164" t="s">
        <v>927</v>
      </c>
      <c r="O1164" s="25">
        <v>42012</v>
      </c>
      <c r="P1164" t="s">
        <v>2012</v>
      </c>
      <c r="Q1164" t="s">
        <v>24</v>
      </c>
      <c r="R1164" t="s">
        <v>54</v>
      </c>
      <c r="S1164" t="s">
        <v>900</v>
      </c>
      <c r="T1164">
        <v>14.56</v>
      </c>
      <c r="U1164">
        <f>T1164*F1164</f>
        <v>87.36</v>
      </c>
      <c r="V1164">
        <v>7.28</v>
      </c>
      <c r="W1164">
        <v>3.5</v>
      </c>
      <c r="X1164">
        <f>U1164-(F1164*V1164)-W1164</f>
        <v>40.18</v>
      </c>
    </row>
    <row r="1165" spans="1:24" ht="12.75" customHeight="1" x14ac:dyDescent="0.2">
      <c r="A1165">
        <v>5501</v>
      </c>
      <c r="B1165">
        <v>39015</v>
      </c>
      <c r="C1165" t="s">
        <v>51</v>
      </c>
      <c r="D1165">
        <v>2107</v>
      </c>
      <c r="E1165" t="s">
        <v>80</v>
      </c>
      <c r="F1165">
        <v>24</v>
      </c>
      <c r="G1165" t="s">
        <v>2013</v>
      </c>
      <c r="H1165" t="s">
        <v>28</v>
      </c>
      <c r="I1165" t="s">
        <v>56</v>
      </c>
      <c r="J1165">
        <v>60601</v>
      </c>
      <c r="K1165" s="25">
        <v>42161</v>
      </c>
      <c r="L1165" t="s">
        <v>34</v>
      </c>
      <c r="M1165" t="s">
        <v>23</v>
      </c>
      <c r="N1165" t="s">
        <v>173</v>
      </c>
      <c r="O1165" s="25">
        <v>42161</v>
      </c>
      <c r="P1165" t="s">
        <v>174</v>
      </c>
      <c r="Q1165" t="s">
        <v>72</v>
      </c>
      <c r="R1165" t="s">
        <v>116</v>
      </c>
      <c r="S1165" t="s">
        <v>259</v>
      </c>
      <c r="T1165">
        <v>399.98</v>
      </c>
      <c r="U1165">
        <f>T1165*F1165</f>
        <v>9599.52</v>
      </c>
      <c r="V1165">
        <v>239.988</v>
      </c>
      <c r="W1165">
        <v>12.06</v>
      </c>
      <c r="X1165">
        <f>U1165-(F1165*V1165)-W1165</f>
        <v>3827.748000000001</v>
      </c>
    </row>
    <row r="1166" spans="1:24" ht="12.75" customHeight="1" x14ac:dyDescent="0.2">
      <c r="A1166">
        <v>5502</v>
      </c>
      <c r="B1166">
        <v>39015</v>
      </c>
      <c r="C1166" t="s">
        <v>51</v>
      </c>
      <c r="D1166">
        <v>2107</v>
      </c>
      <c r="E1166" t="s">
        <v>88</v>
      </c>
      <c r="F1166">
        <v>20</v>
      </c>
      <c r="G1166" t="s">
        <v>2013</v>
      </c>
      <c r="H1166" t="s">
        <v>28</v>
      </c>
      <c r="I1166" t="s">
        <v>56</v>
      </c>
      <c r="J1166">
        <v>60601</v>
      </c>
      <c r="K1166" s="25">
        <v>42161</v>
      </c>
      <c r="L1166" t="s">
        <v>44</v>
      </c>
      <c r="M1166" t="s">
        <v>23</v>
      </c>
      <c r="N1166" t="s">
        <v>173</v>
      </c>
      <c r="O1166" s="25">
        <v>42161</v>
      </c>
      <c r="P1166" t="s">
        <v>174</v>
      </c>
      <c r="Q1166" t="s">
        <v>24</v>
      </c>
      <c r="R1166" t="s">
        <v>54</v>
      </c>
      <c r="S1166" t="s">
        <v>2014</v>
      </c>
      <c r="T1166">
        <v>6.48</v>
      </c>
      <c r="U1166">
        <f>T1166*F1166</f>
        <v>129.60000000000002</v>
      </c>
      <c r="V1166">
        <v>3.24</v>
      </c>
      <c r="W1166">
        <v>5.74</v>
      </c>
      <c r="X1166">
        <f>U1166-(F1166*V1166)-W1166</f>
        <v>59.060000000000009</v>
      </c>
    </row>
    <row r="1167" spans="1:24" ht="12.75" customHeight="1" x14ac:dyDescent="0.2">
      <c r="A1167">
        <v>23502</v>
      </c>
      <c r="B1167">
        <v>87862</v>
      </c>
      <c r="C1167" t="s">
        <v>51</v>
      </c>
      <c r="D1167">
        <v>2108</v>
      </c>
      <c r="E1167" t="s">
        <v>88</v>
      </c>
      <c r="F1167">
        <v>5</v>
      </c>
      <c r="G1167" t="s">
        <v>2015</v>
      </c>
      <c r="H1167" t="s">
        <v>28</v>
      </c>
      <c r="I1167" t="s">
        <v>56</v>
      </c>
      <c r="J1167">
        <v>63129</v>
      </c>
      <c r="K1167" s="25">
        <v>42161</v>
      </c>
      <c r="L1167" t="s">
        <v>44</v>
      </c>
      <c r="M1167" t="s">
        <v>23</v>
      </c>
      <c r="N1167" t="s">
        <v>501</v>
      </c>
      <c r="O1167" s="25">
        <v>42161</v>
      </c>
      <c r="P1167" t="s">
        <v>2016</v>
      </c>
      <c r="Q1167" t="s">
        <v>24</v>
      </c>
      <c r="R1167" t="s">
        <v>54</v>
      </c>
      <c r="S1167" t="s">
        <v>2014</v>
      </c>
      <c r="T1167">
        <v>6.48</v>
      </c>
      <c r="U1167">
        <f>T1167*F1167</f>
        <v>32.400000000000006</v>
      </c>
      <c r="V1167">
        <v>3.24</v>
      </c>
      <c r="W1167">
        <v>5.74</v>
      </c>
      <c r="X1167">
        <f>U1167-(F1167*V1167)-W1167</f>
        <v>10.460000000000003</v>
      </c>
    </row>
    <row r="1168" spans="1:24" ht="12.75" customHeight="1" x14ac:dyDescent="0.2">
      <c r="A1168">
        <v>18540</v>
      </c>
      <c r="B1168">
        <v>88403</v>
      </c>
      <c r="C1168" t="s">
        <v>42</v>
      </c>
      <c r="D1168">
        <v>2114</v>
      </c>
      <c r="E1168" t="s">
        <v>25</v>
      </c>
      <c r="F1168">
        <v>10</v>
      </c>
      <c r="G1168" t="s">
        <v>2017</v>
      </c>
      <c r="H1168" t="s">
        <v>28</v>
      </c>
      <c r="I1168" t="s">
        <v>131</v>
      </c>
      <c r="J1168">
        <v>23518</v>
      </c>
      <c r="K1168" s="25">
        <v>42091</v>
      </c>
      <c r="L1168" t="s">
        <v>44</v>
      </c>
      <c r="M1168" t="s">
        <v>23</v>
      </c>
      <c r="N1168" t="s">
        <v>132</v>
      </c>
      <c r="O1168" s="25">
        <v>42089</v>
      </c>
      <c r="P1168" t="s">
        <v>538</v>
      </c>
      <c r="Q1168" t="s">
        <v>24</v>
      </c>
      <c r="R1168" t="s">
        <v>26</v>
      </c>
      <c r="S1168" t="s">
        <v>2018</v>
      </c>
      <c r="T1168">
        <v>6.68</v>
      </c>
      <c r="U1168">
        <f>T1168*F1168</f>
        <v>66.8</v>
      </c>
      <c r="V1168">
        <v>3.34</v>
      </c>
      <c r="W1168">
        <v>1.5</v>
      </c>
      <c r="X1168">
        <f>U1168-(F1168*V1168)-W1168</f>
        <v>31.9</v>
      </c>
    </row>
    <row r="1169" spans="1:24" ht="12.75" customHeight="1" x14ac:dyDescent="0.2">
      <c r="A1169">
        <v>18562</v>
      </c>
      <c r="B1169">
        <v>88404</v>
      </c>
      <c r="C1169" t="s">
        <v>42</v>
      </c>
      <c r="D1169">
        <v>2114</v>
      </c>
      <c r="E1169" t="s">
        <v>129</v>
      </c>
      <c r="F1169">
        <v>1</v>
      </c>
      <c r="G1169" t="s">
        <v>2017</v>
      </c>
      <c r="H1169" t="s">
        <v>28</v>
      </c>
      <c r="I1169" t="s">
        <v>131</v>
      </c>
      <c r="J1169">
        <v>23518</v>
      </c>
      <c r="K1169" s="25">
        <v>42117</v>
      </c>
      <c r="L1169" t="s">
        <v>44</v>
      </c>
      <c r="M1169" t="s">
        <v>23</v>
      </c>
      <c r="N1169" t="s">
        <v>132</v>
      </c>
      <c r="O1169" s="25">
        <v>42117</v>
      </c>
      <c r="P1169" t="s">
        <v>538</v>
      </c>
      <c r="Q1169" t="s">
        <v>24</v>
      </c>
      <c r="R1169" t="s">
        <v>54</v>
      </c>
      <c r="S1169" t="s">
        <v>2019</v>
      </c>
      <c r="T1169">
        <v>2.89</v>
      </c>
      <c r="U1169">
        <f>T1169*F1169</f>
        <v>2.89</v>
      </c>
      <c r="V1169">
        <v>1.4450000000000001</v>
      </c>
      <c r="W1169">
        <v>0.49</v>
      </c>
      <c r="X1169">
        <f>U1169-(F1169*V1169)-W1169</f>
        <v>0.95500000000000007</v>
      </c>
    </row>
    <row r="1170" spans="1:24" ht="12.75" customHeight="1" x14ac:dyDescent="0.2">
      <c r="A1170">
        <v>21066</v>
      </c>
      <c r="B1170">
        <v>88405</v>
      </c>
      <c r="C1170" t="s">
        <v>42</v>
      </c>
      <c r="D1170">
        <v>2114</v>
      </c>
      <c r="E1170" t="s">
        <v>37</v>
      </c>
      <c r="F1170">
        <v>1</v>
      </c>
      <c r="G1170" t="s">
        <v>2017</v>
      </c>
      <c r="H1170" t="s">
        <v>28</v>
      </c>
      <c r="I1170" t="s">
        <v>131</v>
      </c>
      <c r="J1170">
        <v>23518</v>
      </c>
      <c r="K1170" s="25">
        <v>42062</v>
      </c>
      <c r="L1170" t="s">
        <v>34</v>
      </c>
      <c r="M1170" t="s">
        <v>23</v>
      </c>
      <c r="N1170" t="s">
        <v>132</v>
      </c>
      <c r="O1170" s="25">
        <v>42061</v>
      </c>
      <c r="P1170" t="s">
        <v>538</v>
      </c>
      <c r="Q1170" t="s">
        <v>36</v>
      </c>
      <c r="R1170" t="s">
        <v>38</v>
      </c>
      <c r="S1170" t="s">
        <v>1581</v>
      </c>
      <c r="T1170">
        <v>226.67</v>
      </c>
      <c r="U1170">
        <f>T1170*F1170</f>
        <v>226.67</v>
      </c>
      <c r="V1170">
        <v>113.33499999999999</v>
      </c>
      <c r="W1170">
        <v>28.16</v>
      </c>
      <c r="X1170">
        <f>U1170-(F1170*V1170)-W1170</f>
        <v>85.174999999999997</v>
      </c>
    </row>
    <row r="1171" spans="1:24" ht="12.75" customHeight="1" x14ac:dyDescent="0.2">
      <c r="A1171">
        <v>21067</v>
      </c>
      <c r="B1171">
        <v>88405</v>
      </c>
      <c r="C1171" t="s">
        <v>42</v>
      </c>
      <c r="D1171">
        <v>2114</v>
      </c>
      <c r="E1171" t="s">
        <v>136</v>
      </c>
      <c r="F1171">
        <v>20</v>
      </c>
      <c r="G1171" t="s">
        <v>2017</v>
      </c>
      <c r="H1171" t="s">
        <v>28</v>
      </c>
      <c r="I1171" t="s">
        <v>131</v>
      </c>
      <c r="J1171">
        <v>23518</v>
      </c>
      <c r="K1171" s="25">
        <v>42063</v>
      </c>
      <c r="L1171" t="s">
        <v>34</v>
      </c>
      <c r="M1171" t="s">
        <v>23</v>
      </c>
      <c r="N1171" t="s">
        <v>132</v>
      </c>
      <c r="O1171" s="25">
        <v>42061</v>
      </c>
      <c r="P1171" t="s">
        <v>538</v>
      </c>
      <c r="Q1171" t="s">
        <v>24</v>
      </c>
      <c r="R1171" t="s">
        <v>38</v>
      </c>
      <c r="S1171" t="s">
        <v>612</v>
      </c>
      <c r="T1171">
        <v>20.98</v>
      </c>
      <c r="U1171">
        <f>T1171*F1171</f>
        <v>419.6</v>
      </c>
      <c r="V1171">
        <v>10.49</v>
      </c>
      <c r="W1171">
        <v>53.03</v>
      </c>
      <c r="X1171">
        <f>U1171-(F1171*V1171)-W1171</f>
        <v>156.77000000000001</v>
      </c>
    </row>
    <row r="1172" spans="1:24" ht="12.75" customHeight="1" x14ac:dyDescent="0.2">
      <c r="A1172">
        <v>21153</v>
      </c>
      <c r="B1172">
        <v>88406</v>
      </c>
      <c r="C1172" t="s">
        <v>51</v>
      </c>
      <c r="D1172">
        <v>2115</v>
      </c>
      <c r="E1172" t="s">
        <v>37</v>
      </c>
      <c r="F1172">
        <v>14</v>
      </c>
      <c r="G1172" t="s">
        <v>2020</v>
      </c>
      <c r="H1172" t="s">
        <v>28</v>
      </c>
      <c r="I1172" t="s">
        <v>131</v>
      </c>
      <c r="J1172">
        <v>22124</v>
      </c>
      <c r="K1172" s="25">
        <v>42125</v>
      </c>
      <c r="L1172" t="s">
        <v>34</v>
      </c>
      <c r="M1172" t="s">
        <v>23</v>
      </c>
      <c r="N1172" t="s">
        <v>132</v>
      </c>
      <c r="O1172" s="25">
        <v>42123</v>
      </c>
      <c r="P1172" t="s">
        <v>2022</v>
      </c>
      <c r="Q1172" t="s">
        <v>36</v>
      </c>
      <c r="R1172" t="s">
        <v>38</v>
      </c>
      <c r="S1172" t="s">
        <v>2021</v>
      </c>
      <c r="T1172">
        <v>95.95</v>
      </c>
      <c r="U1172">
        <f>T1172*F1172</f>
        <v>1343.3</v>
      </c>
      <c r="V1172">
        <v>47.975000000000001</v>
      </c>
      <c r="W1172">
        <v>74.349999999999994</v>
      </c>
      <c r="X1172">
        <f>U1172-(F1172*V1172)-W1172</f>
        <v>597.29999999999995</v>
      </c>
    </row>
    <row r="1173" spans="1:24" ht="12.75" customHeight="1" x14ac:dyDescent="0.2">
      <c r="A1173">
        <v>20249</v>
      </c>
      <c r="B1173">
        <v>90891</v>
      </c>
      <c r="C1173" t="s">
        <v>20</v>
      </c>
      <c r="D1173">
        <v>2117</v>
      </c>
      <c r="E1173" t="s">
        <v>37</v>
      </c>
      <c r="F1173">
        <v>20</v>
      </c>
      <c r="G1173" t="s">
        <v>2023</v>
      </c>
      <c r="H1173" t="s">
        <v>28</v>
      </c>
      <c r="I1173" t="s">
        <v>56</v>
      </c>
      <c r="J1173">
        <v>75401</v>
      </c>
      <c r="K1173" s="25">
        <v>42116</v>
      </c>
      <c r="L1173" t="s">
        <v>44</v>
      </c>
      <c r="M1173" t="s">
        <v>35</v>
      </c>
      <c r="N1173" t="s">
        <v>125</v>
      </c>
      <c r="O1173" s="25">
        <v>42114</v>
      </c>
      <c r="P1173" t="s">
        <v>1571</v>
      </c>
      <c r="Q1173" t="s">
        <v>36</v>
      </c>
      <c r="R1173" t="s">
        <v>231</v>
      </c>
      <c r="S1173" t="s">
        <v>2024</v>
      </c>
      <c r="T1173">
        <v>320.98</v>
      </c>
      <c r="U1173">
        <f>T1173*F1173</f>
        <v>6419.6</v>
      </c>
      <c r="V1173">
        <v>160.49</v>
      </c>
      <c r="W1173">
        <v>24.49</v>
      </c>
      <c r="X1173">
        <f>U1173-(F1173*V1173)-W1173</f>
        <v>3185.3100000000004</v>
      </c>
    </row>
    <row r="1174" spans="1:24" ht="12.75" customHeight="1" x14ac:dyDescent="0.2">
      <c r="A1174">
        <v>20250</v>
      </c>
      <c r="B1174">
        <v>90891</v>
      </c>
      <c r="C1174" t="s">
        <v>20</v>
      </c>
      <c r="D1174">
        <v>2117</v>
      </c>
      <c r="E1174" t="s">
        <v>73</v>
      </c>
      <c r="F1174">
        <v>18</v>
      </c>
      <c r="G1174" t="s">
        <v>2023</v>
      </c>
      <c r="H1174" t="s">
        <v>28</v>
      </c>
      <c r="I1174" t="s">
        <v>56</v>
      </c>
      <c r="J1174">
        <v>75401</v>
      </c>
      <c r="K1174" s="25">
        <v>42115</v>
      </c>
      <c r="L1174" t="s">
        <v>44</v>
      </c>
      <c r="M1174" t="s">
        <v>35</v>
      </c>
      <c r="N1174" t="s">
        <v>125</v>
      </c>
      <c r="O1174" s="25">
        <v>42114</v>
      </c>
      <c r="P1174" t="s">
        <v>1571</v>
      </c>
      <c r="Q1174" t="s">
        <v>72</v>
      </c>
      <c r="R1174" t="s">
        <v>54</v>
      </c>
      <c r="S1174" t="s">
        <v>2025</v>
      </c>
      <c r="T1174">
        <v>125.99</v>
      </c>
      <c r="U1174">
        <f>T1174*F1174</f>
        <v>2267.8199999999997</v>
      </c>
      <c r="V1174">
        <v>75.593999999999994</v>
      </c>
      <c r="W1174">
        <v>8.8000000000000007</v>
      </c>
      <c r="X1174">
        <f>U1174-(F1174*V1174)-W1174</f>
        <v>898.32799999999975</v>
      </c>
    </row>
    <row r="1175" spans="1:24" ht="12.75" customHeight="1" x14ac:dyDescent="0.2">
      <c r="A1175">
        <v>22231</v>
      </c>
      <c r="B1175">
        <v>89664</v>
      </c>
      <c r="C1175" t="s">
        <v>42</v>
      </c>
      <c r="D1175">
        <v>2122</v>
      </c>
      <c r="E1175" t="s">
        <v>80</v>
      </c>
      <c r="F1175">
        <v>10</v>
      </c>
      <c r="G1175" t="s">
        <v>2026</v>
      </c>
      <c r="H1175" t="s">
        <v>28</v>
      </c>
      <c r="I1175" t="s">
        <v>131</v>
      </c>
      <c r="J1175">
        <v>72116</v>
      </c>
      <c r="K1175" s="25">
        <v>42038</v>
      </c>
      <c r="L1175" t="s">
        <v>34</v>
      </c>
      <c r="M1175" t="s">
        <v>109</v>
      </c>
      <c r="N1175" t="s">
        <v>953</v>
      </c>
      <c r="O1175" s="25">
        <v>42036</v>
      </c>
      <c r="P1175" t="s">
        <v>2028</v>
      </c>
      <c r="Q1175" t="s">
        <v>72</v>
      </c>
      <c r="R1175" t="s">
        <v>38</v>
      </c>
      <c r="S1175" t="s">
        <v>2027</v>
      </c>
      <c r="T1175">
        <v>80.97</v>
      </c>
      <c r="U1175">
        <f>T1175*F1175</f>
        <v>809.7</v>
      </c>
      <c r="V1175">
        <v>48.582000000000001</v>
      </c>
      <c r="W1175">
        <v>33.6</v>
      </c>
      <c r="X1175">
        <f>U1175-(F1175*V1175)-W1175</f>
        <v>290.28000000000003</v>
      </c>
    </row>
    <row r="1176" spans="1:24" ht="12.75" customHeight="1" x14ac:dyDescent="0.2">
      <c r="A1176">
        <v>24674</v>
      </c>
      <c r="B1176">
        <v>89665</v>
      </c>
      <c r="C1176" t="s">
        <v>20</v>
      </c>
      <c r="D1176">
        <v>2124</v>
      </c>
      <c r="E1176" t="s">
        <v>175</v>
      </c>
      <c r="F1176">
        <v>13</v>
      </c>
      <c r="G1176" t="s">
        <v>2029</v>
      </c>
      <c r="H1176" t="s">
        <v>28</v>
      </c>
      <c r="I1176" t="s">
        <v>131</v>
      </c>
      <c r="J1176">
        <v>72301</v>
      </c>
      <c r="K1176" s="25">
        <v>42006</v>
      </c>
      <c r="L1176" t="s">
        <v>44</v>
      </c>
      <c r="M1176" t="s">
        <v>109</v>
      </c>
      <c r="N1176" t="s">
        <v>953</v>
      </c>
      <c r="O1176" s="25">
        <v>42005</v>
      </c>
      <c r="P1176" t="s">
        <v>2030</v>
      </c>
      <c r="Q1176" t="s">
        <v>72</v>
      </c>
      <c r="R1176" t="s">
        <v>46</v>
      </c>
      <c r="S1176" t="s">
        <v>1095</v>
      </c>
      <c r="T1176">
        <v>45.19</v>
      </c>
      <c r="U1176">
        <f>T1176*F1176</f>
        <v>587.47</v>
      </c>
      <c r="V1176">
        <v>27.113999999999997</v>
      </c>
      <c r="W1176">
        <v>1.99</v>
      </c>
      <c r="X1176">
        <f>U1176-(F1176*V1176)-W1176</f>
        <v>232.99800000000005</v>
      </c>
    </row>
    <row r="1177" spans="1:24" ht="12.75" customHeight="1" x14ac:dyDescent="0.2">
      <c r="A1177">
        <v>23852</v>
      </c>
      <c r="B1177">
        <v>89666</v>
      </c>
      <c r="C1177" t="s">
        <v>20</v>
      </c>
      <c r="D1177">
        <v>2124</v>
      </c>
      <c r="E1177" t="s">
        <v>147</v>
      </c>
      <c r="F1177">
        <v>21</v>
      </c>
      <c r="G1177" t="s">
        <v>2029</v>
      </c>
      <c r="H1177" t="s">
        <v>28</v>
      </c>
      <c r="I1177" t="s">
        <v>131</v>
      </c>
      <c r="J1177">
        <v>72301</v>
      </c>
      <c r="K1177" s="25">
        <v>42090</v>
      </c>
      <c r="L1177" t="s">
        <v>34</v>
      </c>
      <c r="M1177" t="s">
        <v>23</v>
      </c>
      <c r="N1177" t="s">
        <v>953</v>
      </c>
      <c r="O1177" s="25">
        <v>42089</v>
      </c>
      <c r="P1177" t="s">
        <v>2030</v>
      </c>
      <c r="Q1177" t="s">
        <v>36</v>
      </c>
      <c r="R1177" t="s">
        <v>116</v>
      </c>
      <c r="S1177" t="s">
        <v>457</v>
      </c>
      <c r="T1177">
        <v>124.49</v>
      </c>
      <c r="U1177">
        <f>T1177*F1177</f>
        <v>2614.29</v>
      </c>
      <c r="V1177">
        <v>62.244999999999997</v>
      </c>
      <c r="W1177">
        <v>51.94</v>
      </c>
      <c r="X1177">
        <f>U1177-(F1177*V1177)-W1177</f>
        <v>1255.2049999999999</v>
      </c>
    </row>
    <row r="1178" spans="1:24" ht="12.75" customHeight="1" x14ac:dyDescent="0.2">
      <c r="A1178">
        <v>24091</v>
      </c>
      <c r="B1178">
        <v>88418</v>
      </c>
      <c r="C1178" t="s">
        <v>42</v>
      </c>
      <c r="D1178">
        <v>2127</v>
      </c>
      <c r="E1178" t="s">
        <v>88</v>
      </c>
      <c r="F1178">
        <v>6</v>
      </c>
      <c r="G1178" t="s">
        <v>2031</v>
      </c>
      <c r="H1178" t="s">
        <v>28</v>
      </c>
      <c r="I1178" t="s">
        <v>56</v>
      </c>
      <c r="J1178">
        <v>48310</v>
      </c>
      <c r="K1178" s="25">
        <v>42083</v>
      </c>
      <c r="L1178" t="s">
        <v>44</v>
      </c>
      <c r="M1178" t="s">
        <v>35</v>
      </c>
      <c r="N1178" t="s">
        <v>295</v>
      </c>
      <c r="O1178" s="25">
        <v>42081</v>
      </c>
      <c r="P1178" t="s">
        <v>2033</v>
      </c>
      <c r="Q1178" t="s">
        <v>24</v>
      </c>
      <c r="R1178" t="s">
        <v>54</v>
      </c>
      <c r="S1178" t="s">
        <v>2032</v>
      </c>
      <c r="T1178">
        <v>5.98</v>
      </c>
      <c r="U1178">
        <f>T1178*F1178</f>
        <v>35.880000000000003</v>
      </c>
      <c r="V1178">
        <v>2.99</v>
      </c>
      <c r="W1178">
        <v>5.14</v>
      </c>
      <c r="X1178">
        <f>U1178-(F1178*V1178)-W1178</f>
        <v>12.8</v>
      </c>
    </row>
    <row r="1179" spans="1:24" ht="12.75" customHeight="1" x14ac:dyDescent="0.2">
      <c r="A1179">
        <v>21902</v>
      </c>
      <c r="B1179">
        <v>90079</v>
      </c>
      <c r="C1179" t="s">
        <v>20</v>
      </c>
      <c r="D1179">
        <v>2131</v>
      </c>
      <c r="E1179" t="s">
        <v>186</v>
      </c>
      <c r="F1179">
        <v>2</v>
      </c>
      <c r="G1179" t="s">
        <v>2034</v>
      </c>
      <c r="H1179" t="s">
        <v>28</v>
      </c>
      <c r="I1179" t="s">
        <v>56</v>
      </c>
      <c r="J1179">
        <v>64118</v>
      </c>
      <c r="K1179" s="25">
        <v>42008</v>
      </c>
      <c r="L1179" t="s">
        <v>34</v>
      </c>
      <c r="M1179" t="s">
        <v>35</v>
      </c>
      <c r="N1179" t="s">
        <v>501</v>
      </c>
      <c r="O1179" s="25">
        <v>42007</v>
      </c>
      <c r="P1179" t="s">
        <v>2036</v>
      </c>
      <c r="Q1179" t="s">
        <v>36</v>
      </c>
      <c r="R1179" t="s">
        <v>116</v>
      </c>
      <c r="S1179" t="s">
        <v>2035</v>
      </c>
      <c r="T1179">
        <v>150.97999999999999</v>
      </c>
      <c r="U1179">
        <f>T1179*F1179</f>
        <v>301.95999999999998</v>
      </c>
      <c r="V1179">
        <v>75.489999999999995</v>
      </c>
      <c r="W1179">
        <v>66.27</v>
      </c>
      <c r="X1179">
        <f>U1179-(F1179*V1179)-W1179</f>
        <v>84.71</v>
      </c>
    </row>
    <row r="1180" spans="1:24" ht="12.75" customHeight="1" x14ac:dyDescent="0.2">
      <c r="A1180">
        <v>21964</v>
      </c>
      <c r="B1180">
        <v>90078</v>
      </c>
      <c r="C1180" t="s">
        <v>101</v>
      </c>
      <c r="D1180">
        <v>2132</v>
      </c>
      <c r="E1180" t="s">
        <v>175</v>
      </c>
      <c r="F1180">
        <v>11</v>
      </c>
      <c r="G1180" t="s">
        <v>2037</v>
      </c>
      <c r="H1180" t="s">
        <v>28</v>
      </c>
      <c r="I1180" t="s">
        <v>56</v>
      </c>
      <c r="J1180">
        <v>63042</v>
      </c>
      <c r="K1180" s="25">
        <v>42018</v>
      </c>
      <c r="L1180" t="s">
        <v>22</v>
      </c>
      <c r="M1180" t="s">
        <v>35</v>
      </c>
      <c r="N1180" t="s">
        <v>501</v>
      </c>
      <c r="O1180" s="25">
        <v>42014</v>
      </c>
      <c r="P1180" t="s">
        <v>2038</v>
      </c>
      <c r="Q1180" t="s">
        <v>72</v>
      </c>
      <c r="R1180" t="s">
        <v>54</v>
      </c>
      <c r="S1180" t="s">
        <v>1191</v>
      </c>
      <c r="T1180">
        <v>30.42</v>
      </c>
      <c r="U1180">
        <f>T1180*F1180</f>
        <v>334.62</v>
      </c>
      <c r="V1180">
        <v>18.251999999999999</v>
      </c>
      <c r="W1180">
        <v>8.65</v>
      </c>
      <c r="X1180">
        <f>U1180-(F1180*V1180)-W1180</f>
        <v>125.19800000000001</v>
      </c>
    </row>
    <row r="1181" spans="1:24" ht="12.75" customHeight="1" x14ac:dyDescent="0.2">
      <c r="A1181">
        <v>24348</v>
      </c>
      <c r="B1181">
        <v>91583</v>
      </c>
      <c r="C1181" t="s">
        <v>20</v>
      </c>
      <c r="D1181">
        <v>2135</v>
      </c>
      <c r="E1181" t="s">
        <v>73</v>
      </c>
      <c r="F1181">
        <v>21</v>
      </c>
      <c r="G1181" t="s">
        <v>2039</v>
      </c>
      <c r="H1181" t="s">
        <v>28</v>
      </c>
      <c r="I1181" t="s">
        <v>29</v>
      </c>
      <c r="J1181">
        <v>88101</v>
      </c>
      <c r="K1181" s="25">
        <v>42042</v>
      </c>
      <c r="L1181" t="s">
        <v>44</v>
      </c>
      <c r="M1181" t="s">
        <v>35</v>
      </c>
      <c r="N1181" t="s">
        <v>361</v>
      </c>
      <c r="O1181" s="25">
        <v>42041</v>
      </c>
      <c r="P1181" t="s">
        <v>2041</v>
      </c>
      <c r="Q1181" t="s">
        <v>72</v>
      </c>
      <c r="R1181" t="s">
        <v>81</v>
      </c>
      <c r="S1181" t="s">
        <v>2040</v>
      </c>
      <c r="T1181">
        <v>28.99</v>
      </c>
      <c r="U1181">
        <f>T1181*F1181</f>
        <v>608.79</v>
      </c>
      <c r="V1181">
        <v>17.393999999999998</v>
      </c>
      <c r="W1181">
        <v>8.59</v>
      </c>
      <c r="X1181">
        <f>U1181-(F1181*V1181)-W1181</f>
        <v>234.92600000000002</v>
      </c>
    </row>
    <row r="1182" spans="1:24" ht="12.75" customHeight="1" x14ac:dyDescent="0.2">
      <c r="A1182">
        <v>20138</v>
      </c>
      <c r="B1182">
        <v>86002</v>
      </c>
      <c r="C1182" t="s">
        <v>32</v>
      </c>
      <c r="D1182">
        <v>2137</v>
      </c>
      <c r="E1182" t="s">
        <v>88</v>
      </c>
      <c r="F1182">
        <v>9</v>
      </c>
      <c r="G1182" t="s">
        <v>2042</v>
      </c>
      <c r="H1182" t="s">
        <v>28</v>
      </c>
      <c r="I1182" t="s">
        <v>131</v>
      </c>
      <c r="J1182">
        <v>33407</v>
      </c>
      <c r="K1182" s="25">
        <v>42037</v>
      </c>
      <c r="L1182" t="s">
        <v>44</v>
      </c>
      <c r="M1182" t="s">
        <v>23</v>
      </c>
      <c r="N1182" t="s">
        <v>357</v>
      </c>
      <c r="O1182" s="25">
        <v>42035</v>
      </c>
      <c r="P1182" t="s">
        <v>2043</v>
      </c>
      <c r="Q1182" t="s">
        <v>24</v>
      </c>
      <c r="R1182" t="s">
        <v>26</v>
      </c>
      <c r="S1182" t="s">
        <v>950</v>
      </c>
      <c r="T1182">
        <v>6.98</v>
      </c>
      <c r="U1182">
        <f>T1182*F1182</f>
        <v>62.820000000000007</v>
      </c>
      <c r="V1182">
        <v>3.49</v>
      </c>
      <c r="W1182">
        <v>1.6</v>
      </c>
      <c r="X1182">
        <f>U1182-(F1182*V1182)-W1182</f>
        <v>29.810000000000002</v>
      </c>
    </row>
    <row r="1183" spans="1:24" ht="12.75" customHeight="1" x14ac:dyDescent="0.2">
      <c r="A1183">
        <v>20712</v>
      </c>
      <c r="B1183">
        <v>86003</v>
      </c>
      <c r="C1183" t="s">
        <v>42</v>
      </c>
      <c r="D1183">
        <v>2139</v>
      </c>
      <c r="E1183" t="s">
        <v>80</v>
      </c>
      <c r="F1183">
        <v>2</v>
      </c>
      <c r="G1183" t="s">
        <v>2044</v>
      </c>
      <c r="H1183" t="s">
        <v>28</v>
      </c>
      <c r="I1183" t="s">
        <v>56</v>
      </c>
      <c r="J1183">
        <v>53094</v>
      </c>
      <c r="K1183" s="25">
        <v>42111</v>
      </c>
      <c r="L1183" t="s">
        <v>34</v>
      </c>
      <c r="M1183" t="s">
        <v>23</v>
      </c>
      <c r="N1183" t="s">
        <v>1853</v>
      </c>
      <c r="O1183" s="25">
        <v>42110</v>
      </c>
      <c r="P1183" t="s">
        <v>451</v>
      </c>
      <c r="Q1183" t="s">
        <v>72</v>
      </c>
      <c r="R1183" t="s">
        <v>38</v>
      </c>
      <c r="S1183" t="s">
        <v>1212</v>
      </c>
      <c r="T1183">
        <v>2550.14</v>
      </c>
      <c r="U1183">
        <f>T1183*F1183</f>
        <v>5100.28</v>
      </c>
      <c r="V1183">
        <v>1530.0839999999998</v>
      </c>
      <c r="W1183">
        <v>29.7</v>
      </c>
      <c r="X1183">
        <f>U1183-(F1183*V1183)-W1183</f>
        <v>2010.412</v>
      </c>
    </row>
    <row r="1184" spans="1:24" ht="12.75" customHeight="1" x14ac:dyDescent="0.2">
      <c r="A1184">
        <v>18409</v>
      </c>
      <c r="B1184">
        <v>87570</v>
      </c>
      <c r="C1184" t="s">
        <v>20</v>
      </c>
      <c r="D1184">
        <v>2141</v>
      </c>
      <c r="E1184" t="s">
        <v>104</v>
      </c>
      <c r="F1184">
        <v>3</v>
      </c>
      <c r="G1184" t="s">
        <v>2045</v>
      </c>
      <c r="H1184" t="s">
        <v>28</v>
      </c>
      <c r="I1184" t="s">
        <v>29</v>
      </c>
      <c r="J1184">
        <v>81301</v>
      </c>
      <c r="K1184" s="25">
        <v>42054</v>
      </c>
      <c r="L1184" t="s">
        <v>44</v>
      </c>
      <c r="M1184" t="s">
        <v>35</v>
      </c>
      <c r="N1184" t="s">
        <v>250</v>
      </c>
      <c r="O1184" s="25">
        <v>42053</v>
      </c>
      <c r="P1184" t="s">
        <v>1941</v>
      </c>
      <c r="Q1184" t="s">
        <v>24</v>
      </c>
      <c r="R1184" t="s">
        <v>54</v>
      </c>
      <c r="S1184" t="s">
        <v>1162</v>
      </c>
      <c r="T1184">
        <v>5.44</v>
      </c>
      <c r="U1184">
        <f>T1184*F1184</f>
        <v>16.32</v>
      </c>
      <c r="V1184">
        <v>2.72</v>
      </c>
      <c r="W1184">
        <v>7.46</v>
      </c>
      <c r="X1184">
        <f>U1184-(F1184*V1184)-W1184</f>
        <v>0.70000000000000018</v>
      </c>
    </row>
    <row r="1185" spans="1:24" ht="12.75" customHeight="1" x14ac:dyDescent="0.2">
      <c r="A1185">
        <v>18410</v>
      </c>
      <c r="B1185">
        <v>87570</v>
      </c>
      <c r="C1185" t="s">
        <v>20</v>
      </c>
      <c r="D1185">
        <v>2141</v>
      </c>
      <c r="E1185" t="s">
        <v>582</v>
      </c>
      <c r="F1185">
        <v>18</v>
      </c>
      <c r="G1185" t="s">
        <v>2045</v>
      </c>
      <c r="H1185" t="s">
        <v>28</v>
      </c>
      <c r="I1185" t="s">
        <v>29</v>
      </c>
      <c r="J1185">
        <v>81301</v>
      </c>
      <c r="K1185" s="25">
        <v>42055</v>
      </c>
      <c r="L1185" t="s">
        <v>34</v>
      </c>
      <c r="M1185" t="s">
        <v>35</v>
      </c>
      <c r="N1185" t="s">
        <v>250</v>
      </c>
      <c r="O1185" s="25">
        <v>42053</v>
      </c>
      <c r="P1185" t="s">
        <v>1941</v>
      </c>
      <c r="Q1185" t="s">
        <v>72</v>
      </c>
      <c r="R1185" t="s">
        <v>38</v>
      </c>
      <c r="S1185" t="s">
        <v>651</v>
      </c>
      <c r="T1185">
        <v>549.99</v>
      </c>
      <c r="U1185">
        <f>T1185*F1185</f>
        <v>9899.82</v>
      </c>
      <c r="V1185">
        <v>329.99399999999997</v>
      </c>
      <c r="W1185">
        <v>49</v>
      </c>
      <c r="X1185">
        <f>U1185-(F1185*V1185)-W1185</f>
        <v>3910.9279999999999</v>
      </c>
    </row>
    <row r="1186" spans="1:24" ht="12.75" customHeight="1" x14ac:dyDescent="0.2">
      <c r="A1186">
        <v>18411</v>
      </c>
      <c r="B1186">
        <v>87570</v>
      </c>
      <c r="C1186" t="s">
        <v>20</v>
      </c>
      <c r="D1186">
        <v>2141</v>
      </c>
      <c r="E1186" t="s">
        <v>25</v>
      </c>
      <c r="F1186">
        <v>7</v>
      </c>
      <c r="G1186" t="s">
        <v>2045</v>
      </c>
      <c r="H1186" t="s">
        <v>28</v>
      </c>
      <c r="I1186" t="s">
        <v>29</v>
      </c>
      <c r="J1186">
        <v>81301</v>
      </c>
      <c r="K1186" s="25">
        <v>42054</v>
      </c>
      <c r="L1186" t="s">
        <v>22</v>
      </c>
      <c r="M1186" t="s">
        <v>35</v>
      </c>
      <c r="N1186" t="s">
        <v>250</v>
      </c>
      <c r="O1186" s="25">
        <v>42053</v>
      </c>
      <c r="P1186" t="s">
        <v>1941</v>
      </c>
      <c r="Q1186" t="s">
        <v>24</v>
      </c>
      <c r="R1186" t="s">
        <v>46</v>
      </c>
      <c r="S1186" t="s">
        <v>2046</v>
      </c>
      <c r="T1186">
        <v>22.01</v>
      </c>
      <c r="U1186">
        <f>T1186*F1186</f>
        <v>154.07000000000002</v>
      </c>
      <c r="V1186">
        <v>11.005000000000001</v>
      </c>
      <c r="W1186">
        <v>5.53</v>
      </c>
      <c r="X1186">
        <f>U1186-(F1186*V1186)-W1186</f>
        <v>71.50500000000001</v>
      </c>
    </row>
    <row r="1187" spans="1:24" ht="12.75" customHeight="1" x14ac:dyDescent="0.2">
      <c r="A1187">
        <v>18412</v>
      </c>
      <c r="B1187">
        <v>87570</v>
      </c>
      <c r="C1187" t="s">
        <v>20</v>
      </c>
      <c r="D1187">
        <v>2141</v>
      </c>
      <c r="E1187" t="s">
        <v>136</v>
      </c>
      <c r="F1187">
        <v>7</v>
      </c>
      <c r="G1187" t="s">
        <v>2045</v>
      </c>
      <c r="H1187" t="s">
        <v>28</v>
      </c>
      <c r="I1187" t="s">
        <v>29</v>
      </c>
      <c r="J1187">
        <v>81301</v>
      </c>
      <c r="K1187" s="25">
        <v>42055</v>
      </c>
      <c r="L1187" t="s">
        <v>44</v>
      </c>
      <c r="M1187" t="s">
        <v>35</v>
      </c>
      <c r="N1187" t="s">
        <v>250</v>
      </c>
      <c r="O1187" s="25">
        <v>42053</v>
      </c>
      <c r="P1187" t="s">
        <v>1941</v>
      </c>
      <c r="Q1187" t="s">
        <v>24</v>
      </c>
      <c r="R1187" t="s">
        <v>54</v>
      </c>
      <c r="S1187" t="s">
        <v>2047</v>
      </c>
      <c r="T1187">
        <v>34.76</v>
      </c>
      <c r="U1187">
        <f>T1187*F1187</f>
        <v>243.32</v>
      </c>
      <c r="V1187">
        <v>17.38</v>
      </c>
      <c r="W1187">
        <v>8.2200000000000006</v>
      </c>
      <c r="X1187">
        <f>U1187-(F1187*V1187)-W1187</f>
        <v>113.44</v>
      </c>
    </row>
    <row r="1188" spans="1:24" ht="12.75" customHeight="1" x14ac:dyDescent="0.2">
      <c r="A1188">
        <v>23249</v>
      </c>
      <c r="B1188">
        <v>87569</v>
      </c>
      <c r="C1188" t="s">
        <v>20</v>
      </c>
      <c r="D1188">
        <v>2143</v>
      </c>
      <c r="E1188" t="s">
        <v>136</v>
      </c>
      <c r="F1188">
        <v>12</v>
      </c>
      <c r="G1188" t="s">
        <v>2048</v>
      </c>
      <c r="H1188" t="s">
        <v>28</v>
      </c>
      <c r="I1188" t="s">
        <v>131</v>
      </c>
      <c r="J1188">
        <v>20151</v>
      </c>
      <c r="K1188" s="25">
        <v>42171</v>
      </c>
      <c r="L1188" t="s">
        <v>44</v>
      </c>
      <c r="M1188" t="s">
        <v>35</v>
      </c>
      <c r="N1188" t="s">
        <v>132</v>
      </c>
      <c r="O1188" s="25">
        <v>42168</v>
      </c>
      <c r="P1188" t="s">
        <v>2049</v>
      </c>
      <c r="Q1188" t="s">
        <v>24</v>
      </c>
      <c r="R1188" t="s">
        <v>54</v>
      </c>
      <c r="S1188" t="s">
        <v>600</v>
      </c>
      <c r="T1188">
        <v>17.149999999999999</v>
      </c>
      <c r="U1188">
        <f>T1188*F1188</f>
        <v>205.79999999999998</v>
      </c>
      <c r="V1188">
        <v>8.5749999999999993</v>
      </c>
      <c r="W1188">
        <v>4.96</v>
      </c>
      <c r="X1188">
        <f>U1188-(F1188*V1188)-W1188</f>
        <v>97.94</v>
      </c>
    </row>
    <row r="1189" spans="1:24" ht="12.75" customHeight="1" x14ac:dyDescent="0.2">
      <c r="A1189">
        <v>24264</v>
      </c>
      <c r="B1189">
        <v>87072</v>
      </c>
      <c r="C1189" t="s">
        <v>51</v>
      </c>
      <c r="D1189">
        <v>2145</v>
      </c>
      <c r="E1189" t="s">
        <v>45</v>
      </c>
      <c r="F1189">
        <v>11</v>
      </c>
      <c r="G1189" t="s">
        <v>2050</v>
      </c>
      <c r="H1189" t="s">
        <v>28</v>
      </c>
      <c r="I1189" t="s">
        <v>131</v>
      </c>
      <c r="J1189">
        <v>33311</v>
      </c>
      <c r="K1189" s="25">
        <v>42047</v>
      </c>
      <c r="L1189" t="s">
        <v>44</v>
      </c>
      <c r="M1189" t="s">
        <v>23</v>
      </c>
      <c r="N1189" t="s">
        <v>357</v>
      </c>
      <c r="O1189" s="25">
        <v>42045</v>
      </c>
      <c r="P1189" t="s">
        <v>2051</v>
      </c>
      <c r="Q1189" t="s">
        <v>36</v>
      </c>
      <c r="R1189" t="s">
        <v>54</v>
      </c>
      <c r="S1189" t="s">
        <v>1905</v>
      </c>
      <c r="T1189">
        <v>20.28</v>
      </c>
      <c r="U1189">
        <f>T1189*F1189</f>
        <v>223.08</v>
      </c>
      <c r="V1189">
        <v>10.14</v>
      </c>
      <c r="W1189">
        <v>14.39</v>
      </c>
      <c r="X1189">
        <f>U1189-(F1189*V1189)-W1189</f>
        <v>97.15</v>
      </c>
    </row>
    <row r="1190" spans="1:24" ht="12.75" customHeight="1" x14ac:dyDescent="0.2">
      <c r="A1190">
        <v>23795</v>
      </c>
      <c r="B1190">
        <v>87071</v>
      </c>
      <c r="C1190" t="s">
        <v>101</v>
      </c>
      <c r="D1190">
        <v>2146</v>
      </c>
      <c r="E1190" t="s">
        <v>136</v>
      </c>
      <c r="F1190">
        <v>2</v>
      </c>
      <c r="G1190" t="s">
        <v>2052</v>
      </c>
      <c r="H1190" t="s">
        <v>28</v>
      </c>
      <c r="I1190" t="s">
        <v>131</v>
      </c>
      <c r="J1190">
        <v>20151</v>
      </c>
      <c r="K1190" s="25">
        <v>42014</v>
      </c>
      <c r="L1190" t="s">
        <v>44</v>
      </c>
      <c r="M1190" t="s">
        <v>23</v>
      </c>
      <c r="N1190" t="s">
        <v>132</v>
      </c>
      <c r="O1190" s="25">
        <v>42010</v>
      </c>
      <c r="P1190" t="s">
        <v>2049</v>
      </c>
      <c r="Q1190" t="s">
        <v>24</v>
      </c>
      <c r="R1190" t="s">
        <v>231</v>
      </c>
      <c r="S1190" t="s">
        <v>370</v>
      </c>
      <c r="T1190">
        <v>20.34</v>
      </c>
      <c r="U1190">
        <f>T1190*F1190</f>
        <v>40.68</v>
      </c>
      <c r="V1190">
        <v>10.17</v>
      </c>
      <c r="W1190">
        <v>35</v>
      </c>
      <c r="X1190">
        <f>U1190-(F1190*V1190)-W1190</f>
        <v>-14.66</v>
      </c>
    </row>
    <row r="1191" spans="1:24" ht="12.75" customHeight="1" x14ac:dyDescent="0.2">
      <c r="A1191">
        <v>22555</v>
      </c>
      <c r="B1191">
        <v>90404</v>
      </c>
      <c r="C1191" t="s">
        <v>32</v>
      </c>
      <c r="D1191">
        <v>2151</v>
      </c>
      <c r="E1191" t="s">
        <v>37</v>
      </c>
      <c r="F1191">
        <v>1</v>
      </c>
      <c r="G1191" t="s">
        <v>2053</v>
      </c>
      <c r="H1191" t="s">
        <v>28</v>
      </c>
      <c r="I1191" t="s">
        <v>56</v>
      </c>
      <c r="J1191">
        <v>52001</v>
      </c>
      <c r="K1191" s="25">
        <v>42010</v>
      </c>
      <c r="L1191" t="s">
        <v>34</v>
      </c>
      <c r="M1191" t="s">
        <v>23</v>
      </c>
      <c r="N1191" t="s">
        <v>325</v>
      </c>
      <c r="O1191" s="25">
        <v>42009</v>
      </c>
      <c r="P1191" t="s">
        <v>2055</v>
      </c>
      <c r="Q1191" t="s">
        <v>36</v>
      </c>
      <c r="R1191" t="s">
        <v>38</v>
      </c>
      <c r="S1191" t="s">
        <v>2054</v>
      </c>
      <c r="T1191">
        <v>243.98</v>
      </c>
      <c r="U1191">
        <f>T1191*F1191</f>
        <v>243.98</v>
      </c>
      <c r="V1191">
        <v>121.99</v>
      </c>
      <c r="W1191">
        <v>43.32</v>
      </c>
      <c r="X1191">
        <f>U1191-(F1191*V1191)-W1191</f>
        <v>78.669999999999987</v>
      </c>
    </row>
    <row r="1192" spans="1:24" ht="12.75" customHeight="1" x14ac:dyDescent="0.2">
      <c r="A1192">
        <v>24791</v>
      </c>
      <c r="B1192">
        <v>90405</v>
      </c>
      <c r="C1192" t="s">
        <v>20</v>
      </c>
      <c r="D1192">
        <v>2151</v>
      </c>
      <c r="E1192" t="s">
        <v>104</v>
      </c>
      <c r="F1192">
        <v>1</v>
      </c>
      <c r="G1192" t="s">
        <v>2053</v>
      </c>
      <c r="H1192" t="s">
        <v>28</v>
      </c>
      <c r="I1192" t="s">
        <v>56</v>
      </c>
      <c r="J1192">
        <v>52001</v>
      </c>
      <c r="K1192" s="25">
        <v>42046</v>
      </c>
      <c r="L1192" t="s">
        <v>44</v>
      </c>
      <c r="M1192" t="s">
        <v>23</v>
      </c>
      <c r="N1192" t="s">
        <v>325</v>
      </c>
      <c r="O1192" s="25">
        <v>42044</v>
      </c>
      <c r="P1192" t="s">
        <v>2055</v>
      </c>
      <c r="Q1192" t="s">
        <v>24</v>
      </c>
      <c r="R1192" t="s">
        <v>54</v>
      </c>
      <c r="S1192" t="s">
        <v>2056</v>
      </c>
      <c r="T1192">
        <v>5.74</v>
      </c>
      <c r="U1192">
        <f>T1192*F1192</f>
        <v>5.74</v>
      </c>
      <c r="V1192">
        <v>2.87</v>
      </c>
      <c r="W1192">
        <v>5.01</v>
      </c>
      <c r="X1192">
        <f>U1192-(F1192*V1192)-W1192</f>
        <v>-2.1399999999999997</v>
      </c>
    </row>
    <row r="1193" spans="1:24" ht="12.75" customHeight="1" x14ac:dyDescent="0.2">
      <c r="A1193">
        <v>21834</v>
      </c>
      <c r="B1193">
        <v>90385</v>
      </c>
      <c r="C1193" t="s">
        <v>101</v>
      </c>
      <c r="D1193">
        <v>2157</v>
      </c>
      <c r="E1193" t="s">
        <v>45</v>
      </c>
      <c r="F1193">
        <v>4</v>
      </c>
      <c r="G1193" t="s">
        <v>2057</v>
      </c>
      <c r="H1193" t="s">
        <v>28</v>
      </c>
      <c r="I1193" t="s">
        <v>56</v>
      </c>
      <c r="J1193">
        <v>48093</v>
      </c>
      <c r="K1193" s="25">
        <v>42079</v>
      </c>
      <c r="L1193" t="s">
        <v>44</v>
      </c>
      <c r="M1193" t="s">
        <v>35</v>
      </c>
      <c r="N1193" t="s">
        <v>295</v>
      </c>
      <c r="O1193" s="25">
        <v>42079</v>
      </c>
      <c r="P1193" t="s">
        <v>2059</v>
      </c>
      <c r="Q1193" t="s">
        <v>36</v>
      </c>
      <c r="R1193" t="s">
        <v>81</v>
      </c>
      <c r="S1193" t="s">
        <v>2058</v>
      </c>
      <c r="T1193">
        <v>55.5</v>
      </c>
      <c r="U1193">
        <f>T1193*F1193</f>
        <v>222</v>
      </c>
      <c r="V1193">
        <v>27.75</v>
      </c>
      <c r="W1193">
        <v>52.2</v>
      </c>
      <c r="X1193">
        <f>U1193-(F1193*V1193)-W1193</f>
        <v>58.8</v>
      </c>
    </row>
    <row r="1194" spans="1:24" ht="12.75" customHeight="1" x14ac:dyDescent="0.2">
      <c r="A1194">
        <v>21835</v>
      </c>
      <c r="B1194">
        <v>90385</v>
      </c>
      <c r="C1194" t="s">
        <v>101</v>
      </c>
      <c r="D1194">
        <v>2157</v>
      </c>
      <c r="E1194" t="s">
        <v>80</v>
      </c>
      <c r="F1194">
        <v>14</v>
      </c>
      <c r="G1194" t="s">
        <v>2057</v>
      </c>
      <c r="H1194" t="s">
        <v>28</v>
      </c>
      <c r="I1194" t="s">
        <v>56</v>
      </c>
      <c r="J1194">
        <v>48093</v>
      </c>
      <c r="K1194" s="25">
        <v>42088</v>
      </c>
      <c r="L1194" t="s">
        <v>34</v>
      </c>
      <c r="M1194" t="s">
        <v>35</v>
      </c>
      <c r="N1194" t="s">
        <v>295</v>
      </c>
      <c r="O1194" s="25">
        <v>42079</v>
      </c>
      <c r="P1194" t="s">
        <v>2059</v>
      </c>
      <c r="Q1194" t="s">
        <v>72</v>
      </c>
      <c r="R1194" t="s">
        <v>38</v>
      </c>
      <c r="S1194" t="s">
        <v>331</v>
      </c>
      <c r="T1194">
        <v>442.14</v>
      </c>
      <c r="U1194">
        <f>T1194*F1194</f>
        <v>6189.96</v>
      </c>
      <c r="V1194">
        <v>265.28399999999999</v>
      </c>
      <c r="W1194">
        <v>14.7</v>
      </c>
      <c r="X1194">
        <f>U1194-(F1194*V1194)-W1194</f>
        <v>2461.2840000000006</v>
      </c>
    </row>
    <row r="1195" spans="1:24" ht="12.75" customHeight="1" x14ac:dyDescent="0.2">
      <c r="A1195">
        <v>21975</v>
      </c>
      <c r="B1195">
        <v>90386</v>
      </c>
      <c r="C1195" t="s">
        <v>20</v>
      </c>
      <c r="D1195">
        <v>2157</v>
      </c>
      <c r="E1195" t="s">
        <v>45</v>
      </c>
      <c r="F1195">
        <v>19</v>
      </c>
      <c r="G1195" t="s">
        <v>2057</v>
      </c>
      <c r="H1195" t="s">
        <v>28</v>
      </c>
      <c r="I1195" t="s">
        <v>56</v>
      </c>
      <c r="J1195">
        <v>48093</v>
      </c>
      <c r="K1195" s="25">
        <v>42128</v>
      </c>
      <c r="L1195" t="s">
        <v>44</v>
      </c>
      <c r="M1195" t="s">
        <v>35</v>
      </c>
      <c r="N1195" t="s">
        <v>295</v>
      </c>
      <c r="O1195" s="25">
        <v>42127</v>
      </c>
      <c r="P1195" t="s">
        <v>2059</v>
      </c>
      <c r="Q1195" t="s">
        <v>36</v>
      </c>
      <c r="R1195" t="s">
        <v>46</v>
      </c>
      <c r="S1195" t="s">
        <v>1745</v>
      </c>
      <c r="T1195">
        <v>30.93</v>
      </c>
      <c r="U1195">
        <f>T1195*F1195</f>
        <v>587.66999999999996</v>
      </c>
      <c r="V1195">
        <v>15.465</v>
      </c>
      <c r="W1195">
        <v>3.92</v>
      </c>
      <c r="X1195">
        <f>U1195-(F1195*V1195)-W1195</f>
        <v>289.91499999999996</v>
      </c>
    </row>
    <row r="1196" spans="1:24" ht="12.75" customHeight="1" x14ac:dyDescent="0.2">
      <c r="A1196">
        <v>21976</v>
      </c>
      <c r="B1196">
        <v>90386</v>
      </c>
      <c r="C1196" t="s">
        <v>20</v>
      </c>
      <c r="D1196">
        <v>2157</v>
      </c>
      <c r="E1196" t="s">
        <v>80</v>
      </c>
      <c r="F1196">
        <v>14</v>
      </c>
      <c r="G1196" t="s">
        <v>2057</v>
      </c>
      <c r="H1196" t="s">
        <v>28</v>
      </c>
      <c r="I1196" t="s">
        <v>56</v>
      </c>
      <c r="J1196">
        <v>48093</v>
      </c>
      <c r="K1196" s="25">
        <v>42128</v>
      </c>
      <c r="L1196" t="s">
        <v>34</v>
      </c>
      <c r="M1196" t="s">
        <v>35</v>
      </c>
      <c r="N1196" t="s">
        <v>295</v>
      </c>
      <c r="O1196" s="25">
        <v>42127</v>
      </c>
      <c r="P1196" t="s">
        <v>2059</v>
      </c>
      <c r="Q1196" t="s">
        <v>72</v>
      </c>
      <c r="R1196" t="s">
        <v>38</v>
      </c>
      <c r="S1196" t="s">
        <v>560</v>
      </c>
      <c r="T1196">
        <v>297.48</v>
      </c>
      <c r="U1196">
        <f>T1196*F1196</f>
        <v>4164.72</v>
      </c>
      <c r="V1196">
        <v>178.488</v>
      </c>
      <c r="W1196">
        <v>18.059999999999999</v>
      </c>
      <c r="X1196">
        <f>U1196-(F1196*V1196)-W1196</f>
        <v>1647.8280000000004</v>
      </c>
    </row>
    <row r="1197" spans="1:24" ht="12.75" customHeight="1" x14ac:dyDescent="0.2">
      <c r="A1197">
        <v>21977</v>
      </c>
      <c r="B1197">
        <v>90386</v>
      </c>
      <c r="C1197" t="s">
        <v>20</v>
      </c>
      <c r="D1197">
        <v>2157</v>
      </c>
      <c r="E1197" t="s">
        <v>147</v>
      </c>
      <c r="F1197">
        <v>6</v>
      </c>
      <c r="G1197" t="s">
        <v>2057</v>
      </c>
      <c r="H1197" t="s">
        <v>28</v>
      </c>
      <c r="I1197" t="s">
        <v>56</v>
      </c>
      <c r="J1197">
        <v>48093</v>
      </c>
      <c r="K1197" s="25">
        <v>42129</v>
      </c>
      <c r="L1197" t="s">
        <v>34</v>
      </c>
      <c r="M1197" t="s">
        <v>35</v>
      </c>
      <c r="N1197" t="s">
        <v>295</v>
      </c>
      <c r="O1197" s="25">
        <v>42127</v>
      </c>
      <c r="P1197" t="s">
        <v>2059</v>
      </c>
      <c r="Q1197" t="s">
        <v>36</v>
      </c>
      <c r="R1197" t="s">
        <v>116</v>
      </c>
      <c r="S1197" t="s">
        <v>148</v>
      </c>
      <c r="T1197">
        <v>296.18</v>
      </c>
      <c r="U1197">
        <f>T1197*F1197</f>
        <v>1777.08</v>
      </c>
      <c r="V1197">
        <v>148.09</v>
      </c>
      <c r="W1197">
        <v>54.12</v>
      </c>
      <c r="X1197">
        <f>U1197-(F1197*V1197)-W1197</f>
        <v>834.42</v>
      </c>
    </row>
    <row r="1198" spans="1:24" ht="12.75" customHeight="1" x14ac:dyDescent="0.2">
      <c r="A1198">
        <v>23775</v>
      </c>
      <c r="B1198">
        <v>90387</v>
      </c>
      <c r="C1198" t="s">
        <v>51</v>
      </c>
      <c r="D1198">
        <v>2159</v>
      </c>
      <c r="E1198" t="s">
        <v>88</v>
      </c>
      <c r="F1198">
        <v>25</v>
      </c>
      <c r="G1198" t="s">
        <v>2060</v>
      </c>
      <c r="H1198" t="s">
        <v>28</v>
      </c>
      <c r="I1198" t="s">
        <v>56</v>
      </c>
      <c r="J1198">
        <v>48185</v>
      </c>
      <c r="K1198" s="25">
        <v>42145</v>
      </c>
      <c r="L1198" t="s">
        <v>44</v>
      </c>
      <c r="M1198" t="s">
        <v>23</v>
      </c>
      <c r="N1198" t="s">
        <v>295</v>
      </c>
      <c r="O1198" s="25">
        <v>42144</v>
      </c>
      <c r="P1198" t="s">
        <v>2062</v>
      </c>
      <c r="Q1198" t="s">
        <v>24</v>
      </c>
      <c r="R1198" t="s">
        <v>54</v>
      </c>
      <c r="S1198" t="s">
        <v>2061</v>
      </c>
      <c r="T1198">
        <v>30.98</v>
      </c>
      <c r="U1198">
        <f>T1198*F1198</f>
        <v>774.5</v>
      </c>
      <c r="V1198">
        <v>15.49</v>
      </c>
      <c r="W1198">
        <v>8.74</v>
      </c>
      <c r="X1198">
        <f>U1198-(F1198*V1198)-W1198</f>
        <v>378.51</v>
      </c>
    </row>
    <row r="1199" spans="1:24" ht="12.75" customHeight="1" x14ac:dyDescent="0.2">
      <c r="A1199">
        <v>23773</v>
      </c>
      <c r="B1199">
        <v>90387</v>
      </c>
      <c r="C1199" t="s">
        <v>51</v>
      </c>
      <c r="D1199">
        <v>2162</v>
      </c>
      <c r="E1199" t="s">
        <v>147</v>
      </c>
      <c r="F1199">
        <v>41</v>
      </c>
      <c r="G1199" t="s">
        <v>2063</v>
      </c>
      <c r="H1199" t="s">
        <v>28</v>
      </c>
      <c r="I1199" t="s">
        <v>48</v>
      </c>
      <c r="J1199">
        <v>16146</v>
      </c>
      <c r="K1199" s="25">
        <v>42146</v>
      </c>
      <c r="L1199" t="s">
        <v>34</v>
      </c>
      <c r="M1199" t="s">
        <v>23</v>
      </c>
      <c r="N1199" t="s">
        <v>229</v>
      </c>
      <c r="O1199" s="25">
        <v>42144</v>
      </c>
      <c r="P1199" t="s">
        <v>2065</v>
      </c>
      <c r="Q1199" t="s">
        <v>36</v>
      </c>
      <c r="R1199" t="s">
        <v>38</v>
      </c>
      <c r="S1199" t="s">
        <v>2064</v>
      </c>
      <c r="T1199">
        <v>159.31</v>
      </c>
      <c r="U1199">
        <f>T1199*F1199</f>
        <v>6531.71</v>
      </c>
      <c r="V1199">
        <v>79.655000000000001</v>
      </c>
      <c r="W1199">
        <v>60</v>
      </c>
      <c r="X1199">
        <f>U1199-(F1199*V1199)-W1199</f>
        <v>3205.855</v>
      </c>
    </row>
    <row r="1200" spans="1:24" ht="12.75" customHeight="1" x14ac:dyDescent="0.2">
      <c r="A1200">
        <v>23774</v>
      </c>
      <c r="B1200">
        <v>90387</v>
      </c>
      <c r="C1200" t="s">
        <v>51</v>
      </c>
      <c r="D1200">
        <v>2162</v>
      </c>
      <c r="E1200" t="s">
        <v>73</v>
      </c>
      <c r="F1200">
        <v>33</v>
      </c>
      <c r="G1200" t="s">
        <v>2063</v>
      </c>
      <c r="H1200" t="s">
        <v>28</v>
      </c>
      <c r="I1200" t="s">
        <v>48</v>
      </c>
      <c r="J1200">
        <v>16146</v>
      </c>
      <c r="K1200" s="25">
        <v>42146</v>
      </c>
      <c r="L1200" t="s">
        <v>44</v>
      </c>
      <c r="M1200" t="s">
        <v>23</v>
      </c>
      <c r="N1200" t="s">
        <v>229</v>
      </c>
      <c r="O1200" s="25">
        <v>42144</v>
      </c>
      <c r="P1200" t="s">
        <v>2065</v>
      </c>
      <c r="Q1200" t="s">
        <v>72</v>
      </c>
      <c r="R1200" t="s">
        <v>46</v>
      </c>
      <c r="S1200" t="s">
        <v>393</v>
      </c>
      <c r="T1200">
        <v>55.99</v>
      </c>
      <c r="U1200">
        <f>T1200*F1200</f>
        <v>1847.67</v>
      </c>
      <c r="V1200">
        <v>33.594000000000001</v>
      </c>
      <c r="W1200">
        <v>5</v>
      </c>
      <c r="X1200">
        <f>U1200-(F1200*V1200)-W1200</f>
        <v>734.06799999999998</v>
      </c>
    </row>
    <row r="1201" spans="1:24" ht="12.75" customHeight="1" x14ac:dyDescent="0.2">
      <c r="A1201">
        <v>22450</v>
      </c>
      <c r="B1201">
        <v>88794</v>
      </c>
      <c r="C1201" t="s">
        <v>32</v>
      </c>
      <c r="D1201">
        <v>2164</v>
      </c>
      <c r="E1201" t="s">
        <v>104</v>
      </c>
      <c r="F1201">
        <v>3</v>
      </c>
      <c r="G1201" t="s">
        <v>2066</v>
      </c>
      <c r="H1201" t="s">
        <v>28</v>
      </c>
      <c r="I1201" t="s">
        <v>29</v>
      </c>
      <c r="J1201">
        <v>91104</v>
      </c>
      <c r="K1201" s="25">
        <v>42014</v>
      </c>
      <c r="L1201" t="s">
        <v>44</v>
      </c>
      <c r="M1201" t="s">
        <v>53</v>
      </c>
      <c r="N1201" t="s">
        <v>40</v>
      </c>
      <c r="O1201" s="25">
        <v>42013</v>
      </c>
      <c r="P1201" t="s">
        <v>2068</v>
      </c>
      <c r="Q1201" t="s">
        <v>24</v>
      </c>
      <c r="R1201" t="s">
        <v>54</v>
      </c>
      <c r="S1201" t="s">
        <v>2067</v>
      </c>
      <c r="T1201">
        <v>5.38</v>
      </c>
      <c r="U1201">
        <f>T1201*F1201</f>
        <v>16.14</v>
      </c>
      <c r="V1201">
        <v>2.69</v>
      </c>
      <c r="W1201">
        <v>7.57</v>
      </c>
      <c r="X1201">
        <f>U1201-(F1201*V1201)-W1201</f>
        <v>0.5</v>
      </c>
    </row>
    <row r="1202" spans="1:24" ht="12.75" customHeight="1" x14ac:dyDescent="0.2">
      <c r="A1202">
        <v>22451</v>
      </c>
      <c r="B1202">
        <v>88794</v>
      </c>
      <c r="C1202" t="s">
        <v>32</v>
      </c>
      <c r="D1202">
        <v>2164</v>
      </c>
      <c r="E1202" t="s">
        <v>25</v>
      </c>
      <c r="F1202">
        <v>11</v>
      </c>
      <c r="G1202" t="s">
        <v>2066</v>
      </c>
      <c r="H1202" t="s">
        <v>28</v>
      </c>
      <c r="I1202" t="s">
        <v>29</v>
      </c>
      <c r="J1202">
        <v>91104</v>
      </c>
      <c r="K1202" s="25">
        <v>42013</v>
      </c>
      <c r="L1202" t="s">
        <v>44</v>
      </c>
      <c r="M1202" t="s">
        <v>53</v>
      </c>
      <c r="N1202" t="s">
        <v>40</v>
      </c>
      <c r="O1202" s="25">
        <v>42013</v>
      </c>
      <c r="P1202" t="s">
        <v>2068</v>
      </c>
      <c r="Q1202" t="s">
        <v>24</v>
      </c>
      <c r="R1202" t="s">
        <v>26</v>
      </c>
      <c r="S1202" t="s">
        <v>1004</v>
      </c>
      <c r="T1202">
        <v>3.28</v>
      </c>
      <c r="U1202">
        <f>T1202*F1202</f>
        <v>36.08</v>
      </c>
      <c r="V1202">
        <v>1.64</v>
      </c>
      <c r="W1202">
        <v>3.97</v>
      </c>
      <c r="X1202">
        <f>U1202-(F1202*V1202)-W1202</f>
        <v>14.069999999999999</v>
      </c>
    </row>
    <row r="1203" spans="1:24" ht="12.75" customHeight="1" x14ac:dyDescent="0.2">
      <c r="A1203">
        <v>22449</v>
      </c>
      <c r="B1203">
        <v>88794</v>
      </c>
      <c r="C1203" t="s">
        <v>32</v>
      </c>
      <c r="D1203">
        <v>2165</v>
      </c>
      <c r="E1203" t="s">
        <v>25</v>
      </c>
      <c r="F1203">
        <v>6</v>
      </c>
      <c r="G1203" t="s">
        <v>2069</v>
      </c>
      <c r="H1203" t="s">
        <v>28</v>
      </c>
      <c r="I1203" t="s">
        <v>48</v>
      </c>
      <c r="J1203">
        <v>4330</v>
      </c>
      <c r="K1203" s="25">
        <v>42015</v>
      </c>
      <c r="L1203" t="s">
        <v>44</v>
      </c>
      <c r="M1203" t="s">
        <v>53</v>
      </c>
      <c r="N1203" t="s">
        <v>183</v>
      </c>
      <c r="O1203" s="25">
        <v>42013</v>
      </c>
      <c r="P1203" t="s">
        <v>1040</v>
      </c>
      <c r="Q1203" t="s">
        <v>24</v>
      </c>
      <c r="R1203" t="s">
        <v>26</v>
      </c>
      <c r="S1203" t="s">
        <v>2070</v>
      </c>
      <c r="T1203">
        <v>2.78</v>
      </c>
      <c r="U1203">
        <f>T1203*F1203</f>
        <v>16.68</v>
      </c>
      <c r="V1203">
        <v>1.39</v>
      </c>
      <c r="W1203">
        <v>0.97</v>
      </c>
      <c r="X1203">
        <f>U1203-(F1203*V1203)-W1203</f>
        <v>7.37</v>
      </c>
    </row>
    <row r="1204" spans="1:24" ht="12.75" customHeight="1" x14ac:dyDescent="0.2">
      <c r="A1204">
        <v>20980</v>
      </c>
      <c r="B1204">
        <v>89465</v>
      </c>
      <c r="C1204" t="s">
        <v>51</v>
      </c>
      <c r="D1204">
        <v>2178</v>
      </c>
      <c r="E1204" t="s">
        <v>25</v>
      </c>
      <c r="F1204">
        <v>9</v>
      </c>
      <c r="G1204" t="s">
        <v>2071</v>
      </c>
      <c r="H1204" t="s">
        <v>28</v>
      </c>
      <c r="I1204" t="s">
        <v>48</v>
      </c>
      <c r="J1204">
        <v>1610</v>
      </c>
      <c r="K1204" s="25">
        <v>42033</v>
      </c>
      <c r="L1204" t="s">
        <v>44</v>
      </c>
      <c r="M1204" t="s">
        <v>53</v>
      </c>
      <c r="N1204" t="s">
        <v>188</v>
      </c>
      <c r="O1204" s="25">
        <v>42031</v>
      </c>
      <c r="P1204" t="s">
        <v>2072</v>
      </c>
      <c r="Q1204" t="s">
        <v>24</v>
      </c>
      <c r="R1204" t="s">
        <v>26</v>
      </c>
      <c r="S1204" t="s">
        <v>594</v>
      </c>
      <c r="T1204">
        <v>2.94</v>
      </c>
      <c r="U1204">
        <f>T1204*F1204</f>
        <v>26.46</v>
      </c>
      <c r="V1204">
        <v>1.47</v>
      </c>
      <c r="W1204">
        <v>0.96</v>
      </c>
      <c r="X1204">
        <f>U1204-(F1204*V1204)-W1204</f>
        <v>12.27</v>
      </c>
    </row>
    <row r="1205" spans="1:24" ht="12.75" customHeight="1" x14ac:dyDescent="0.2">
      <c r="A1205">
        <v>26331</v>
      </c>
      <c r="B1205">
        <v>91571</v>
      </c>
      <c r="C1205" t="s">
        <v>32</v>
      </c>
      <c r="D1205">
        <v>2183</v>
      </c>
      <c r="E1205" t="s">
        <v>61</v>
      </c>
      <c r="F1205">
        <v>12</v>
      </c>
      <c r="G1205" t="s">
        <v>2073</v>
      </c>
      <c r="H1205" t="s">
        <v>28</v>
      </c>
      <c r="I1205" t="s">
        <v>131</v>
      </c>
      <c r="J1205">
        <v>42301</v>
      </c>
      <c r="K1205" s="25">
        <v>42172</v>
      </c>
      <c r="L1205" t="s">
        <v>44</v>
      </c>
      <c r="M1205" t="s">
        <v>35</v>
      </c>
      <c r="N1205" t="s">
        <v>608</v>
      </c>
      <c r="O1205" s="25">
        <v>42170</v>
      </c>
      <c r="P1205" t="s">
        <v>2074</v>
      </c>
      <c r="Q1205" t="s">
        <v>24</v>
      </c>
      <c r="R1205" t="s">
        <v>26</v>
      </c>
      <c r="S1205" t="s">
        <v>1998</v>
      </c>
      <c r="T1205">
        <v>1.48</v>
      </c>
      <c r="U1205">
        <f>T1205*F1205</f>
        <v>17.759999999999998</v>
      </c>
      <c r="V1205">
        <v>0.74</v>
      </c>
      <c r="W1205">
        <v>0.7</v>
      </c>
      <c r="X1205">
        <f>U1205-(F1205*V1205)-W1205</f>
        <v>8.18</v>
      </c>
    </row>
    <row r="1206" spans="1:24" ht="12.75" customHeight="1" x14ac:dyDescent="0.2">
      <c r="A1206">
        <v>19008</v>
      </c>
      <c r="B1206">
        <v>89440</v>
      </c>
      <c r="C1206" t="s">
        <v>20</v>
      </c>
      <c r="D1206">
        <v>2187</v>
      </c>
      <c r="E1206" t="s">
        <v>64</v>
      </c>
      <c r="F1206">
        <v>5</v>
      </c>
      <c r="G1206" t="s">
        <v>2075</v>
      </c>
      <c r="H1206" t="s">
        <v>28</v>
      </c>
      <c r="I1206" t="s">
        <v>56</v>
      </c>
      <c r="J1206">
        <v>64055</v>
      </c>
      <c r="K1206" s="25">
        <v>42134</v>
      </c>
      <c r="L1206" t="s">
        <v>44</v>
      </c>
      <c r="M1206" t="s">
        <v>23</v>
      </c>
      <c r="N1206" t="s">
        <v>501</v>
      </c>
      <c r="O1206" s="25">
        <v>42132</v>
      </c>
      <c r="P1206" t="s">
        <v>2077</v>
      </c>
      <c r="Q1206" t="s">
        <v>24</v>
      </c>
      <c r="R1206" t="s">
        <v>54</v>
      </c>
      <c r="S1206" t="s">
        <v>2076</v>
      </c>
      <c r="T1206">
        <v>16.98</v>
      </c>
      <c r="U1206">
        <f>T1206*F1206</f>
        <v>84.9</v>
      </c>
      <c r="V1206">
        <v>8.49</v>
      </c>
      <c r="W1206">
        <v>12.39</v>
      </c>
      <c r="X1206">
        <f>U1206-(F1206*V1206)-W1206</f>
        <v>30.060000000000002</v>
      </c>
    </row>
    <row r="1207" spans="1:24" ht="12.75" customHeight="1" x14ac:dyDescent="0.2">
      <c r="A1207">
        <v>1008</v>
      </c>
      <c r="B1207">
        <v>7364</v>
      </c>
      <c r="C1207" t="s">
        <v>20</v>
      </c>
      <c r="D1207">
        <v>2189</v>
      </c>
      <c r="E1207" t="s">
        <v>64</v>
      </c>
      <c r="F1207">
        <v>22</v>
      </c>
      <c r="G1207" t="s">
        <v>2078</v>
      </c>
      <c r="H1207" t="s">
        <v>28</v>
      </c>
      <c r="I1207" t="s">
        <v>48</v>
      </c>
      <c r="J1207">
        <v>10177</v>
      </c>
      <c r="K1207" s="25">
        <v>42134</v>
      </c>
      <c r="L1207" t="s">
        <v>44</v>
      </c>
      <c r="M1207" t="s">
        <v>23</v>
      </c>
      <c r="N1207" t="s">
        <v>66</v>
      </c>
      <c r="O1207" s="25">
        <v>42132</v>
      </c>
      <c r="P1207" t="s">
        <v>85</v>
      </c>
      <c r="Q1207" t="s">
        <v>24</v>
      </c>
      <c r="R1207" t="s">
        <v>54</v>
      </c>
      <c r="S1207" t="s">
        <v>2076</v>
      </c>
      <c r="T1207">
        <v>16.98</v>
      </c>
      <c r="U1207">
        <f>T1207*F1207</f>
        <v>373.56</v>
      </c>
      <c r="V1207">
        <v>8.49</v>
      </c>
      <c r="W1207">
        <v>12.39</v>
      </c>
      <c r="X1207">
        <f>U1207-(F1207*V1207)-W1207</f>
        <v>174.39</v>
      </c>
    </row>
    <row r="1208" spans="1:24" ht="12.75" customHeight="1" x14ac:dyDescent="0.2">
      <c r="A1208">
        <v>5870</v>
      </c>
      <c r="B1208">
        <v>41636</v>
      </c>
      <c r="C1208" t="s">
        <v>42</v>
      </c>
      <c r="D1208">
        <v>2190</v>
      </c>
      <c r="E1208" t="s">
        <v>25</v>
      </c>
      <c r="F1208">
        <v>45</v>
      </c>
      <c r="G1208" t="s">
        <v>2079</v>
      </c>
      <c r="H1208" t="s">
        <v>28</v>
      </c>
      <c r="I1208" t="s">
        <v>56</v>
      </c>
      <c r="J1208">
        <v>48227</v>
      </c>
      <c r="K1208" s="25">
        <v>42051</v>
      </c>
      <c r="L1208" t="s">
        <v>44</v>
      </c>
      <c r="M1208" t="s">
        <v>35</v>
      </c>
      <c r="N1208" t="s">
        <v>295</v>
      </c>
      <c r="O1208" s="25">
        <v>42049</v>
      </c>
      <c r="P1208" t="s">
        <v>296</v>
      </c>
      <c r="Q1208" t="s">
        <v>24</v>
      </c>
      <c r="R1208" t="s">
        <v>46</v>
      </c>
      <c r="S1208" t="s">
        <v>2080</v>
      </c>
      <c r="T1208">
        <v>16.98</v>
      </c>
      <c r="U1208">
        <f>T1208*F1208</f>
        <v>764.1</v>
      </c>
      <c r="V1208">
        <v>8.49</v>
      </c>
      <c r="W1208">
        <v>7.78</v>
      </c>
      <c r="X1208">
        <f>U1208-(F1208*V1208)-W1208</f>
        <v>374.27000000000004</v>
      </c>
    </row>
    <row r="1209" spans="1:24" ht="12.75" customHeight="1" x14ac:dyDescent="0.2">
      <c r="A1209">
        <v>5871</v>
      </c>
      <c r="B1209">
        <v>41636</v>
      </c>
      <c r="C1209" t="s">
        <v>42</v>
      </c>
      <c r="D1209">
        <v>2190</v>
      </c>
      <c r="E1209" t="s">
        <v>73</v>
      </c>
      <c r="F1209">
        <v>49</v>
      </c>
      <c r="G1209" t="s">
        <v>2079</v>
      </c>
      <c r="H1209" t="s">
        <v>28</v>
      </c>
      <c r="I1209" t="s">
        <v>56</v>
      </c>
      <c r="J1209">
        <v>48227</v>
      </c>
      <c r="K1209" s="25">
        <v>42051</v>
      </c>
      <c r="L1209" t="s">
        <v>44</v>
      </c>
      <c r="M1209" t="s">
        <v>35</v>
      </c>
      <c r="N1209" t="s">
        <v>295</v>
      </c>
      <c r="O1209" s="25">
        <v>42049</v>
      </c>
      <c r="P1209" t="s">
        <v>296</v>
      </c>
      <c r="Q1209" t="s">
        <v>72</v>
      </c>
      <c r="R1209" t="s">
        <v>54</v>
      </c>
      <c r="S1209" t="s">
        <v>2081</v>
      </c>
      <c r="T1209">
        <v>115.99</v>
      </c>
      <c r="U1209">
        <f>T1209*F1209</f>
        <v>5683.5099999999993</v>
      </c>
      <c r="V1209">
        <v>69.593999999999994</v>
      </c>
      <c r="W1209">
        <v>4.2300000000000004</v>
      </c>
      <c r="X1209">
        <f>U1209-(F1209*V1209)-W1209</f>
        <v>2269.1739999999995</v>
      </c>
    </row>
    <row r="1210" spans="1:24" ht="12.75" customHeight="1" x14ac:dyDescent="0.2">
      <c r="A1210">
        <v>23870</v>
      </c>
      <c r="B1210">
        <v>90685</v>
      </c>
      <c r="C1210" t="s">
        <v>42</v>
      </c>
      <c r="D1210">
        <v>2193</v>
      </c>
      <c r="E1210" t="s">
        <v>25</v>
      </c>
      <c r="F1210">
        <v>11</v>
      </c>
      <c r="G1210" t="s">
        <v>2082</v>
      </c>
      <c r="H1210" t="s">
        <v>28</v>
      </c>
      <c r="I1210" t="s">
        <v>131</v>
      </c>
      <c r="J1210">
        <v>28560</v>
      </c>
      <c r="K1210" s="25">
        <v>42051</v>
      </c>
      <c r="L1210" t="s">
        <v>44</v>
      </c>
      <c r="M1210" t="s">
        <v>35</v>
      </c>
      <c r="N1210" t="s">
        <v>317</v>
      </c>
      <c r="O1210" s="25">
        <v>42049</v>
      </c>
      <c r="P1210" t="s">
        <v>2083</v>
      </c>
      <c r="Q1210" t="s">
        <v>24</v>
      </c>
      <c r="R1210" t="s">
        <v>46</v>
      </c>
      <c r="S1210" t="s">
        <v>2080</v>
      </c>
      <c r="T1210">
        <v>16.98</v>
      </c>
      <c r="U1210">
        <f>T1210*F1210</f>
        <v>186.78</v>
      </c>
      <c r="V1210">
        <v>8.49</v>
      </c>
      <c r="W1210">
        <v>7.78</v>
      </c>
      <c r="X1210">
        <f>U1210-(F1210*V1210)-W1210</f>
        <v>85.61</v>
      </c>
    </row>
    <row r="1211" spans="1:24" ht="12.75" customHeight="1" x14ac:dyDescent="0.2">
      <c r="A1211">
        <v>23871</v>
      </c>
      <c r="B1211">
        <v>90685</v>
      </c>
      <c r="C1211" t="s">
        <v>42</v>
      </c>
      <c r="D1211">
        <v>2193</v>
      </c>
      <c r="E1211" t="s">
        <v>73</v>
      </c>
      <c r="F1211">
        <v>12</v>
      </c>
      <c r="G1211" t="s">
        <v>2082</v>
      </c>
      <c r="H1211" t="s">
        <v>28</v>
      </c>
      <c r="I1211" t="s">
        <v>131</v>
      </c>
      <c r="J1211">
        <v>28560</v>
      </c>
      <c r="K1211" s="25">
        <v>42051</v>
      </c>
      <c r="L1211" t="s">
        <v>44</v>
      </c>
      <c r="M1211" t="s">
        <v>35</v>
      </c>
      <c r="N1211" t="s">
        <v>317</v>
      </c>
      <c r="O1211" s="25">
        <v>42049</v>
      </c>
      <c r="P1211" t="s">
        <v>2083</v>
      </c>
      <c r="Q1211" t="s">
        <v>72</v>
      </c>
      <c r="R1211" t="s">
        <v>54</v>
      </c>
      <c r="S1211" t="s">
        <v>2081</v>
      </c>
      <c r="T1211">
        <v>115.99</v>
      </c>
      <c r="U1211">
        <f>T1211*F1211</f>
        <v>1391.8799999999999</v>
      </c>
      <c r="V1211">
        <v>69.593999999999994</v>
      </c>
      <c r="W1211">
        <v>4.2300000000000004</v>
      </c>
      <c r="X1211">
        <f>U1211-(F1211*V1211)-W1211</f>
        <v>552.52199999999993</v>
      </c>
    </row>
    <row r="1212" spans="1:24" ht="12.75" customHeight="1" x14ac:dyDescent="0.2">
      <c r="A1212">
        <v>19112</v>
      </c>
      <c r="B1212">
        <v>89175</v>
      </c>
      <c r="C1212" t="s">
        <v>51</v>
      </c>
      <c r="D1212">
        <v>2196</v>
      </c>
      <c r="E1212" t="s">
        <v>175</v>
      </c>
      <c r="F1212">
        <v>11</v>
      </c>
      <c r="G1212" t="s">
        <v>2084</v>
      </c>
      <c r="H1212" t="s">
        <v>28</v>
      </c>
      <c r="I1212" t="s">
        <v>48</v>
      </c>
      <c r="J1212">
        <v>14701</v>
      </c>
      <c r="K1212" s="25">
        <v>42102</v>
      </c>
      <c r="L1212" t="s">
        <v>44</v>
      </c>
      <c r="M1212" t="s">
        <v>53</v>
      </c>
      <c r="N1212" t="s">
        <v>66</v>
      </c>
      <c r="O1212" s="25">
        <v>42101</v>
      </c>
      <c r="P1212" t="s">
        <v>2085</v>
      </c>
      <c r="Q1212" t="s">
        <v>72</v>
      </c>
      <c r="R1212" t="s">
        <v>54</v>
      </c>
      <c r="S1212" t="s">
        <v>865</v>
      </c>
      <c r="T1212">
        <v>27.48</v>
      </c>
      <c r="U1212">
        <f>T1212*F1212</f>
        <v>302.28000000000003</v>
      </c>
      <c r="V1212">
        <v>16.488</v>
      </c>
      <c r="W1212">
        <v>4</v>
      </c>
      <c r="X1212">
        <f>U1212-(F1212*V1212)-W1212</f>
        <v>116.91200000000003</v>
      </c>
    </row>
    <row r="1213" spans="1:24" ht="12.75" customHeight="1" x14ac:dyDescent="0.2">
      <c r="A1213">
        <v>19113</v>
      </c>
      <c r="B1213">
        <v>89175</v>
      </c>
      <c r="C1213" t="s">
        <v>51</v>
      </c>
      <c r="D1213">
        <v>2196</v>
      </c>
      <c r="E1213" t="s">
        <v>175</v>
      </c>
      <c r="F1213">
        <v>14</v>
      </c>
      <c r="G1213" t="s">
        <v>2084</v>
      </c>
      <c r="H1213" t="s">
        <v>28</v>
      </c>
      <c r="I1213" t="s">
        <v>48</v>
      </c>
      <c r="J1213">
        <v>14701</v>
      </c>
      <c r="K1213" s="25">
        <v>42102</v>
      </c>
      <c r="L1213" t="s">
        <v>44</v>
      </c>
      <c r="M1213" t="s">
        <v>53</v>
      </c>
      <c r="N1213" t="s">
        <v>66</v>
      </c>
      <c r="O1213" s="25">
        <v>42101</v>
      </c>
      <c r="P1213" t="s">
        <v>2085</v>
      </c>
      <c r="Q1213" t="s">
        <v>72</v>
      </c>
      <c r="R1213" t="s">
        <v>54</v>
      </c>
      <c r="S1213" t="s">
        <v>574</v>
      </c>
      <c r="T1213">
        <v>179.99</v>
      </c>
      <c r="U1213">
        <f>T1213*F1213</f>
        <v>2519.86</v>
      </c>
      <c r="V1213">
        <v>107.994</v>
      </c>
      <c r="W1213">
        <v>19.989999999999998</v>
      </c>
      <c r="X1213">
        <f>U1213-(F1213*V1213)-W1213</f>
        <v>987.95400000000018</v>
      </c>
    </row>
    <row r="1214" spans="1:24" ht="12.75" customHeight="1" x14ac:dyDescent="0.2">
      <c r="A1214">
        <v>19114</v>
      </c>
      <c r="B1214">
        <v>89175</v>
      </c>
      <c r="C1214" t="s">
        <v>51</v>
      </c>
      <c r="D1214">
        <v>2196</v>
      </c>
      <c r="E1214" t="s">
        <v>136</v>
      </c>
      <c r="F1214">
        <v>19</v>
      </c>
      <c r="G1214" t="s">
        <v>2084</v>
      </c>
      <c r="H1214" t="s">
        <v>28</v>
      </c>
      <c r="I1214" t="s">
        <v>48</v>
      </c>
      <c r="J1214">
        <v>14701</v>
      </c>
      <c r="K1214" s="25">
        <v>42103</v>
      </c>
      <c r="L1214" t="s">
        <v>44</v>
      </c>
      <c r="M1214" t="s">
        <v>53</v>
      </c>
      <c r="N1214" t="s">
        <v>66</v>
      </c>
      <c r="O1214" s="25">
        <v>42101</v>
      </c>
      <c r="P1214" t="s">
        <v>2085</v>
      </c>
      <c r="Q1214" t="s">
        <v>24</v>
      </c>
      <c r="R1214" t="s">
        <v>54</v>
      </c>
      <c r="S1214" t="s">
        <v>2086</v>
      </c>
      <c r="T1214">
        <v>140.85</v>
      </c>
      <c r="U1214">
        <f>T1214*F1214</f>
        <v>2676.15</v>
      </c>
      <c r="V1214">
        <v>70.424999999999997</v>
      </c>
      <c r="W1214">
        <v>19.989999999999998</v>
      </c>
      <c r="X1214">
        <f>U1214-(F1214*V1214)-W1214</f>
        <v>1318.085</v>
      </c>
    </row>
    <row r="1215" spans="1:24" ht="12.75" customHeight="1" x14ac:dyDescent="0.2">
      <c r="A1215">
        <v>23300</v>
      </c>
      <c r="B1215">
        <v>89176</v>
      </c>
      <c r="C1215" t="s">
        <v>42</v>
      </c>
      <c r="D1215">
        <v>2197</v>
      </c>
      <c r="E1215" t="s">
        <v>175</v>
      </c>
      <c r="F1215">
        <v>7</v>
      </c>
      <c r="G1215" t="s">
        <v>2087</v>
      </c>
      <c r="H1215" t="s">
        <v>28</v>
      </c>
      <c r="I1215" t="s">
        <v>48</v>
      </c>
      <c r="J1215">
        <v>11756</v>
      </c>
      <c r="K1215" s="25">
        <v>42182</v>
      </c>
      <c r="L1215" t="s">
        <v>44</v>
      </c>
      <c r="M1215" t="s">
        <v>53</v>
      </c>
      <c r="N1215" t="s">
        <v>66</v>
      </c>
      <c r="O1215" s="25">
        <v>42181</v>
      </c>
      <c r="P1215" t="s">
        <v>1701</v>
      </c>
      <c r="Q1215" t="s">
        <v>72</v>
      </c>
      <c r="R1215" t="s">
        <v>54</v>
      </c>
      <c r="S1215" t="s">
        <v>2088</v>
      </c>
      <c r="T1215">
        <v>100.97</v>
      </c>
      <c r="U1215">
        <f>T1215*F1215</f>
        <v>706.79</v>
      </c>
      <c r="V1215">
        <v>60.581999999999994</v>
      </c>
      <c r="W1215">
        <v>7.18</v>
      </c>
      <c r="X1215">
        <f>U1215-(F1215*V1215)-W1215</f>
        <v>275.536</v>
      </c>
    </row>
    <row r="1216" spans="1:24" ht="12.75" customHeight="1" x14ac:dyDescent="0.2">
      <c r="A1216">
        <v>23301</v>
      </c>
      <c r="B1216">
        <v>89176</v>
      </c>
      <c r="C1216" t="s">
        <v>42</v>
      </c>
      <c r="D1216">
        <v>2197</v>
      </c>
      <c r="E1216" t="s">
        <v>45</v>
      </c>
      <c r="F1216">
        <v>19</v>
      </c>
      <c r="G1216" t="s">
        <v>2087</v>
      </c>
      <c r="H1216" t="s">
        <v>28</v>
      </c>
      <c r="I1216" t="s">
        <v>48</v>
      </c>
      <c r="J1216">
        <v>11756</v>
      </c>
      <c r="K1216" s="25">
        <v>42182</v>
      </c>
      <c r="L1216" t="s">
        <v>44</v>
      </c>
      <c r="M1216" t="s">
        <v>53</v>
      </c>
      <c r="N1216" t="s">
        <v>66</v>
      </c>
      <c r="O1216" s="25">
        <v>42181</v>
      </c>
      <c r="P1216" t="s">
        <v>1701</v>
      </c>
      <c r="Q1216" t="s">
        <v>36</v>
      </c>
      <c r="R1216" t="s">
        <v>46</v>
      </c>
      <c r="S1216" t="s">
        <v>765</v>
      </c>
      <c r="T1216">
        <v>13.4</v>
      </c>
      <c r="U1216">
        <f>T1216*F1216</f>
        <v>254.6</v>
      </c>
      <c r="V1216">
        <v>6.7</v>
      </c>
      <c r="W1216">
        <v>4.95</v>
      </c>
      <c r="X1216">
        <f>U1216-(F1216*V1216)-W1216</f>
        <v>122.35</v>
      </c>
    </row>
    <row r="1217" spans="1:24" ht="12.75" customHeight="1" x14ac:dyDescent="0.2">
      <c r="A1217">
        <v>26083</v>
      </c>
      <c r="B1217">
        <v>89174</v>
      </c>
      <c r="C1217" t="s">
        <v>32</v>
      </c>
      <c r="D1217">
        <v>2198</v>
      </c>
      <c r="E1217" t="s">
        <v>25</v>
      </c>
      <c r="F1217">
        <v>16</v>
      </c>
      <c r="G1217" t="s">
        <v>2089</v>
      </c>
      <c r="H1217" t="s">
        <v>28</v>
      </c>
      <c r="I1217" t="s">
        <v>48</v>
      </c>
      <c r="J1217">
        <v>11757</v>
      </c>
      <c r="K1217" s="25">
        <v>42149</v>
      </c>
      <c r="L1217" t="s">
        <v>44</v>
      </c>
      <c r="M1217" t="s">
        <v>53</v>
      </c>
      <c r="N1217" t="s">
        <v>66</v>
      </c>
      <c r="O1217" s="25">
        <v>42146</v>
      </c>
      <c r="P1217" t="s">
        <v>2091</v>
      </c>
      <c r="Q1217" t="s">
        <v>24</v>
      </c>
      <c r="R1217" t="s">
        <v>46</v>
      </c>
      <c r="S1217" t="s">
        <v>2090</v>
      </c>
      <c r="T1217">
        <v>25.98</v>
      </c>
      <c r="U1217">
        <f>T1217*F1217</f>
        <v>415.68</v>
      </c>
      <c r="V1217">
        <v>12.99</v>
      </c>
      <c r="W1217">
        <v>4.08</v>
      </c>
      <c r="X1217">
        <f>U1217-(F1217*V1217)-W1217</f>
        <v>203.76</v>
      </c>
    </row>
    <row r="1218" spans="1:24" ht="12.75" customHeight="1" x14ac:dyDescent="0.2">
      <c r="A1218">
        <v>26084</v>
      </c>
      <c r="B1218">
        <v>89174</v>
      </c>
      <c r="C1218" t="s">
        <v>32</v>
      </c>
      <c r="D1218">
        <v>2198</v>
      </c>
      <c r="E1218" t="s">
        <v>136</v>
      </c>
      <c r="F1218">
        <v>16</v>
      </c>
      <c r="G1218" t="s">
        <v>2089</v>
      </c>
      <c r="H1218" t="s">
        <v>28</v>
      </c>
      <c r="I1218" t="s">
        <v>48</v>
      </c>
      <c r="J1218">
        <v>11757</v>
      </c>
      <c r="K1218" s="25">
        <v>42146</v>
      </c>
      <c r="L1218" t="s">
        <v>34</v>
      </c>
      <c r="M1218" t="s">
        <v>53</v>
      </c>
      <c r="N1218" t="s">
        <v>66</v>
      </c>
      <c r="O1218" s="25">
        <v>42146</v>
      </c>
      <c r="P1218" t="s">
        <v>2091</v>
      </c>
      <c r="Q1218" t="s">
        <v>24</v>
      </c>
      <c r="R1218" t="s">
        <v>38</v>
      </c>
      <c r="S1218" t="s">
        <v>612</v>
      </c>
      <c r="T1218">
        <v>20.98</v>
      </c>
      <c r="U1218">
        <f>T1218*F1218</f>
        <v>335.68</v>
      </c>
      <c r="V1218">
        <v>10.49</v>
      </c>
      <c r="W1218">
        <v>53.03</v>
      </c>
      <c r="X1218">
        <f>U1218-(F1218*V1218)-W1218</f>
        <v>114.81</v>
      </c>
    </row>
    <row r="1219" spans="1:24" ht="12.75" customHeight="1" x14ac:dyDescent="0.2">
      <c r="A1219">
        <v>20234</v>
      </c>
      <c r="B1219">
        <v>86054</v>
      </c>
      <c r="C1219" t="s">
        <v>42</v>
      </c>
      <c r="D1219">
        <v>2201</v>
      </c>
      <c r="E1219" t="s">
        <v>45</v>
      </c>
      <c r="F1219">
        <v>1</v>
      </c>
      <c r="G1219" t="s">
        <v>2092</v>
      </c>
      <c r="H1219" t="s">
        <v>28</v>
      </c>
      <c r="I1219" t="s">
        <v>56</v>
      </c>
      <c r="J1219">
        <v>55420</v>
      </c>
      <c r="K1219" s="25">
        <v>42090</v>
      </c>
      <c r="L1219" t="s">
        <v>44</v>
      </c>
      <c r="M1219" t="s">
        <v>53</v>
      </c>
      <c r="N1219" t="s">
        <v>57</v>
      </c>
      <c r="O1219" s="25">
        <v>42088</v>
      </c>
      <c r="P1219" t="s">
        <v>484</v>
      </c>
      <c r="Q1219" t="s">
        <v>36</v>
      </c>
      <c r="R1219" t="s">
        <v>231</v>
      </c>
      <c r="S1219" t="s">
        <v>2093</v>
      </c>
      <c r="T1219">
        <v>14.89</v>
      </c>
      <c r="U1219">
        <f>T1219*F1219</f>
        <v>14.89</v>
      </c>
      <c r="V1219">
        <v>7.4450000000000003</v>
      </c>
      <c r="W1219">
        <v>13.56</v>
      </c>
      <c r="X1219">
        <f>U1219-(F1219*V1219)-W1219</f>
        <v>-6.1150000000000002</v>
      </c>
    </row>
    <row r="1220" spans="1:24" ht="12.75" customHeight="1" x14ac:dyDescent="0.2">
      <c r="A1220">
        <v>22259</v>
      </c>
      <c r="B1220">
        <v>86050</v>
      </c>
      <c r="C1220" t="s">
        <v>101</v>
      </c>
      <c r="D1220">
        <v>2202</v>
      </c>
      <c r="E1220" t="s">
        <v>37</v>
      </c>
      <c r="F1220">
        <v>11</v>
      </c>
      <c r="G1220" t="s">
        <v>2094</v>
      </c>
      <c r="H1220" t="s">
        <v>28</v>
      </c>
      <c r="I1220" t="s">
        <v>56</v>
      </c>
      <c r="J1220">
        <v>55429</v>
      </c>
      <c r="K1220" s="25">
        <v>42035</v>
      </c>
      <c r="L1220" t="s">
        <v>34</v>
      </c>
      <c r="M1220" t="s">
        <v>35</v>
      </c>
      <c r="N1220" t="s">
        <v>57</v>
      </c>
      <c r="O1220" s="25">
        <v>42035</v>
      </c>
      <c r="P1220" t="s">
        <v>2095</v>
      </c>
      <c r="Q1220" t="s">
        <v>36</v>
      </c>
      <c r="R1220" t="s">
        <v>38</v>
      </c>
      <c r="S1220" t="s">
        <v>172</v>
      </c>
      <c r="T1220">
        <v>160.97999999999999</v>
      </c>
      <c r="U1220">
        <f>T1220*F1220</f>
        <v>1770.78</v>
      </c>
      <c r="V1220">
        <v>80.489999999999995</v>
      </c>
      <c r="W1220">
        <v>30</v>
      </c>
      <c r="X1220">
        <f>U1220-(F1220*V1220)-W1220</f>
        <v>855.39</v>
      </c>
    </row>
    <row r="1221" spans="1:24" ht="12.75" customHeight="1" x14ac:dyDescent="0.2">
      <c r="A1221">
        <v>22260</v>
      </c>
      <c r="B1221">
        <v>86050</v>
      </c>
      <c r="C1221" t="s">
        <v>101</v>
      </c>
      <c r="D1221">
        <v>2202</v>
      </c>
      <c r="E1221" t="s">
        <v>129</v>
      </c>
      <c r="F1221">
        <v>10</v>
      </c>
      <c r="G1221" t="s">
        <v>2094</v>
      </c>
      <c r="H1221" t="s">
        <v>28</v>
      </c>
      <c r="I1221" t="s">
        <v>56</v>
      </c>
      <c r="J1221">
        <v>55429</v>
      </c>
      <c r="K1221" s="25">
        <v>42035</v>
      </c>
      <c r="L1221" t="s">
        <v>44</v>
      </c>
      <c r="M1221" t="s">
        <v>35</v>
      </c>
      <c r="N1221" t="s">
        <v>57</v>
      </c>
      <c r="O1221" s="25">
        <v>42035</v>
      </c>
      <c r="P1221" t="s">
        <v>2095</v>
      </c>
      <c r="Q1221" t="s">
        <v>24</v>
      </c>
      <c r="R1221" t="s">
        <v>54</v>
      </c>
      <c r="S1221" t="s">
        <v>206</v>
      </c>
      <c r="T1221">
        <v>6.3</v>
      </c>
      <c r="U1221">
        <f>T1221*F1221</f>
        <v>63</v>
      </c>
      <c r="V1221">
        <v>3.15</v>
      </c>
      <c r="W1221">
        <v>0.5</v>
      </c>
      <c r="X1221">
        <f>U1221-(F1221*V1221)-W1221</f>
        <v>31</v>
      </c>
    </row>
    <row r="1222" spans="1:24" ht="12.75" customHeight="1" x14ac:dyDescent="0.2">
      <c r="A1222">
        <v>22261</v>
      </c>
      <c r="B1222">
        <v>86050</v>
      </c>
      <c r="C1222" t="s">
        <v>101</v>
      </c>
      <c r="D1222">
        <v>2202</v>
      </c>
      <c r="E1222" t="s">
        <v>88</v>
      </c>
      <c r="F1222">
        <v>8</v>
      </c>
      <c r="G1222" t="s">
        <v>2094</v>
      </c>
      <c r="H1222" t="s">
        <v>28</v>
      </c>
      <c r="I1222" t="s">
        <v>56</v>
      </c>
      <c r="J1222">
        <v>55429</v>
      </c>
      <c r="K1222" s="25">
        <v>42042</v>
      </c>
      <c r="L1222" t="s">
        <v>44</v>
      </c>
      <c r="M1222" t="s">
        <v>35</v>
      </c>
      <c r="N1222" t="s">
        <v>57</v>
      </c>
      <c r="O1222" s="25">
        <v>42035</v>
      </c>
      <c r="P1222" t="s">
        <v>2095</v>
      </c>
      <c r="Q1222" t="s">
        <v>24</v>
      </c>
      <c r="R1222" t="s">
        <v>26</v>
      </c>
      <c r="S1222" t="s">
        <v>517</v>
      </c>
      <c r="T1222">
        <v>4.9800000000000004</v>
      </c>
      <c r="U1222">
        <f>T1222*F1222</f>
        <v>39.840000000000003</v>
      </c>
      <c r="V1222">
        <v>2.4900000000000002</v>
      </c>
      <c r="W1222">
        <v>0.8</v>
      </c>
      <c r="X1222">
        <f>U1222-(F1222*V1222)-W1222</f>
        <v>19.12</v>
      </c>
    </row>
    <row r="1223" spans="1:24" ht="12.75" customHeight="1" x14ac:dyDescent="0.2">
      <c r="A1223">
        <v>23919</v>
      </c>
      <c r="B1223">
        <v>86051</v>
      </c>
      <c r="C1223" t="s">
        <v>101</v>
      </c>
      <c r="D1223">
        <v>2203</v>
      </c>
      <c r="E1223" t="s">
        <v>80</v>
      </c>
      <c r="F1223">
        <v>8</v>
      </c>
      <c r="G1223" t="s">
        <v>2096</v>
      </c>
      <c r="H1223" t="s">
        <v>28</v>
      </c>
      <c r="I1223" t="s">
        <v>56</v>
      </c>
      <c r="J1223">
        <v>55445</v>
      </c>
      <c r="K1223" s="25">
        <v>42039</v>
      </c>
      <c r="L1223" t="s">
        <v>34</v>
      </c>
      <c r="M1223" t="s">
        <v>35</v>
      </c>
      <c r="N1223" t="s">
        <v>57</v>
      </c>
      <c r="O1223" s="25">
        <v>42039</v>
      </c>
      <c r="P1223" t="s">
        <v>2097</v>
      </c>
      <c r="Q1223" t="s">
        <v>72</v>
      </c>
      <c r="R1223" t="s">
        <v>38</v>
      </c>
      <c r="S1223" t="s">
        <v>1070</v>
      </c>
      <c r="T1223">
        <v>145.44999999999999</v>
      </c>
      <c r="U1223">
        <f>T1223*F1223</f>
        <v>1163.5999999999999</v>
      </c>
      <c r="V1223">
        <v>87.27</v>
      </c>
      <c r="W1223">
        <v>17.850000000000001</v>
      </c>
      <c r="X1223">
        <f>U1223-(F1223*V1223)-W1223</f>
        <v>447.58999999999992</v>
      </c>
    </row>
    <row r="1224" spans="1:24" ht="12.75" customHeight="1" x14ac:dyDescent="0.2">
      <c r="A1224">
        <v>22595</v>
      </c>
      <c r="B1224">
        <v>86052</v>
      </c>
      <c r="C1224" t="s">
        <v>42</v>
      </c>
      <c r="D1224">
        <v>2203</v>
      </c>
      <c r="E1224" t="s">
        <v>80</v>
      </c>
      <c r="F1224">
        <v>2</v>
      </c>
      <c r="G1224" t="s">
        <v>2096</v>
      </c>
      <c r="H1224" t="s">
        <v>28</v>
      </c>
      <c r="I1224" t="s">
        <v>56</v>
      </c>
      <c r="J1224">
        <v>55445</v>
      </c>
      <c r="K1224" s="25">
        <v>42010</v>
      </c>
      <c r="L1224" t="s">
        <v>34</v>
      </c>
      <c r="M1224" t="s">
        <v>35</v>
      </c>
      <c r="N1224" t="s">
        <v>57</v>
      </c>
      <c r="O1224" s="25">
        <v>42008</v>
      </c>
      <c r="P1224" t="s">
        <v>2097</v>
      </c>
      <c r="Q1224" t="s">
        <v>72</v>
      </c>
      <c r="R1224" t="s">
        <v>116</v>
      </c>
      <c r="S1224" t="s">
        <v>259</v>
      </c>
      <c r="T1224">
        <v>399.98</v>
      </c>
      <c r="U1224">
        <f>T1224*F1224</f>
        <v>799.96</v>
      </c>
      <c r="V1224">
        <v>239.988</v>
      </c>
      <c r="W1224">
        <v>12.06</v>
      </c>
      <c r="X1224">
        <f>U1224-(F1224*V1224)-W1224</f>
        <v>307.92400000000004</v>
      </c>
    </row>
    <row r="1225" spans="1:24" ht="12.75" customHeight="1" x14ac:dyDescent="0.2">
      <c r="A1225">
        <v>23920</v>
      </c>
      <c r="B1225">
        <v>86051</v>
      </c>
      <c r="C1225" t="s">
        <v>101</v>
      </c>
      <c r="D1225">
        <v>2204</v>
      </c>
      <c r="E1225" t="s">
        <v>37</v>
      </c>
      <c r="F1225">
        <v>5</v>
      </c>
      <c r="G1225" t="s">
        <v>2098</v>
      </c>
      <c r="H1225" t="s">
        <v>28</v>
      </c>
      <c r="I1225" t="s">
        <v>56</v>
      </c>
      <c r="J1225">
        <v>55337</v>
      </c>
      <c r="K1225" s="25">
        <v>42043</v>
      </c>
      <c r="L1225" t="s">
        <v>34</v>
      </c>
      <c r="M1225" t="s">
        <v>35</v>
      </c>
      <c r="N1225" t="s">
        <v>57</v>
      </c>
      <c r="O1225" s="25">
        <v>42039</v>
      </c>
      <c r="P1225" t="s">
        <v>2099</v>
      </c>
      <c r="Q1225" t="s">
        <v>36</v>
      </c>
      <c r="R1225" t="s">
        <v>38</v>
      </c>
      <c r="S1225" t="s">
        <v>998</v>
      </c>
      <c r="T1225">
        <v>33.94</v>
      </c>
      <c r="U1225">
        <f>T1225*F1225</f>
        <v>169.7</v>
      </c>
      <c r="V1225">
        <v>16.97</v>
      </c>
      <c r="W1225">
        <v>19.190000000000001</v>
      </c>
      <c r="X1225">
        <f>U1225-(F1225*V1225)-W1225</f>
        <v>65.66</v>
      </c>
    </row>
    <row r="1226" spans="1:24" ht="12.75" customHeight="1" x14ac:dyDescent="0.2">
      <c r="A1226">
        <v>24434</v>
      </c>
      <c r="B1226">
        <v>86053</v>
      </c>
      <c r="C1226" t="s">
        <v>42</v>
      </c>
      <c r="D1226">
        <v>2204</v>
      </c>
      <c r="E1226" t="s">
        <v>147</v>
      </c>
      <c r="F1226">
        <v>20</v>
      </c>
      <c r="G1226" t="s">
        <v>2098</v>
      </c>
      <c r="H1226" t="s">
        <v>28</v>
      </c>
      <c r="I1226" t="s">
        <v>56</v>
      </c>
      <c r="J1226">
        <v>55337</v>
      </c>
      <c r="K1226" s="25">
        <v>42046</v>
      </c>
      <c r="L1226" t="s">
        <v>34</v>
      </c>
      <c r="M1226" t="s">
        <v>109</v>
      </c>
      <c r="N1226" t="s">
        <v>57</v>
      </c>
      <c r="O1226" s="25">
        <v>42045</v>
      </c>
      <c r="P1226" t="s">
        <v>2099</v>
      </c>
      <c r="Q1226" t="s">
        <v>36</v>
      </c>
      <c r="R1226" t="s">
        <v>116</v>
      </c>
      <c r="S1226" t="s">
        <v>148</v>
      </c>
      <c r="T1226">
        <v>296.18</v>
      </c>
      <c r="U1226">
        <f>T1226*F1226</f>
        <v>5923.6</v>
      </c>
      <c r="V1226">
        <v>148.09</v>
      </c>
      <c r="W1226">
        <v>154.12</v>
      </c>
      <c r="X1226">
        <f>U1226-(F1226*V1226)-W1226</f>
        <v>2807.6800000000003</v>
      </c>
    </row>
    <row r="1227" spans="1:24" ht="12.75" customHeight="1" x14ac:dyDescent="0.2">
      <c r="A1227">
        <v>18164</v>
      </c>
      <c r="B1227">
        <v>86258</v>
      </c>
      <c r="C1227" t="s">
        <v>20</v>
      </c>
      <c r="D1227">
        <v>2206</v>
      </c>
      <c r="E1227" t="s">
        <v>175</v>
      </c>
      <c r="F1227">
        <v>2</v>
      </c>
      <c r="G1227" t="s">
        <v>2100</v>
      </c>
      <c r="H1227" t="s">
        <v>28</v>
      </c>
      <c r="I1227" t="s">
        <v>56</v>
      </c>
      <c r="J1227">
        <v>50501</v>
      </c>
      <c r="K1227" s="25">
        <v>42010</v>
      </c>
      <c r="L1227" t="s">
        <v>44</v>
      </c>
      <c r="M1227" t="s">
        <v>109</v>
      </c>
      <c r="N1227" t="s">
        <v>325</v>
      </c>
      <c r="O1227" s="25">
        <v>42009</v>
      </c>
      <c r="P1227" t="s">
        <v>2101</v>
      </c>
      <c r="Q1227" t="s">
        <v>72</v>
      </c>
      <c r="R1227" t="s">
        <v>46</v>
      </c>
      <c r="S1227" t="s">
        <v>402</v>
      </c>
      <c r="T1227">
        <v>28.48</v>
      </c>
      <c r="U1227">
        <f>T1227*F1227</f>
        <v>56.96</v>
      </c>
      <c r="V1227">
        <v>17.088000000000001</v>
      </c>
      <c r="W1227">
        <v>1.99</v>
      </c>
      <c r="X1227">
        <f>U1227-(F1227*V1227)-W1227</f>
        <v>20.794</v>
      </c>
    </row>
    <row r="1228" spans="1:24" ht="12.75" customHeight="1" x14ac:dyDescent="0.2">
      <c r="A1228">
        <v>18165</v>
      </c>
      <c r="B1228">
        <v>86258</v>
      </c>
      <c r="C1228" t="s">
        <v>20</v>
      </c>
      <c r="D1228">
        <v>2206</v>
      </c>
      <c r="E1228" t="s">
        <v>73</v>
      </c>
      <c r="F1228">
        <v>3</v>
      </c>
      <c r="G1228" t="s">
        <v>2100</v>
      </c>
      <c r="H1228" t="s">
        <v>28</v>
      </c>
      <c r="I1228" t="s">
        <v>56</v>
      </c>
      <c r="J1228">
        <v>50501</v>
      </c>
      <c r="K1228" s="25">
        <v>42011</v>
      </c>
      <c r="L1228" t="s">
        <v>44</v>
      </c>
      <c r="M1228" t="s">
        <v>109</v>
      </c>
      <c r="N1228" t="s">
        <v>325</v>
      </c>
      <c r="O1228" s="25">
        <v>42009</v>
      </c>
      <c r="P1228" t="s">
        <v>2101</v>
      </c>
      <c r="Q1228" t="s">
        <v>72</v>
      </c>
      <c r="R1228" t="s">
        <v>54</v>
      </c>
      <c r="S1228" t="s">
        <v>2102</v>
      </c>
      <c r="T1228">
        <v>205.99</v>
      </c>
      <c r="U1228">
        <f>T1228*F1228</f>
        <v>617.97</v>
      </c>
      <c r="V1228">
        <v>123.59399999999999</v>
      </c>
      <c r="W1228">
        <v>5.99</v>
      </c>
      <c r="X1228">
        <f>U1228-(F1228*V1228)-W1228</f>
        <v>241.19800000000004</v>
      </c>
    </row>
    <row r="1229" spans="1:24" ht="12.75" customHeight="1" x14ac:dyDescent="0.2">
      <c r="A1229">
        <v>23317</v>
      </c>
      <c r="B1229">
        <v>88030</v>
      </c>
      <c r="C1229" t="s">
        <v>101</v>
      </c>
      <c r="D1229">
        <v>2209</v>
      </c>
      <c r="E1229" t="s">
        <v>88</v>
      </c>
      <c r="F1229">
        <v>12</v>
      </c>
      <c r="G1229" t="s">
        <v>2103</v>
      </c>
      <c r="H1229" t="s">
        <v>28</v>
      </c>
      <c r="I1229" t="s">
        <v>131</v>
      </c>
      <c r="J1229">
        <v>30337</v>
      </c>
      <c r="K1229" s="25">
        <v>42033</v>
      </c>
      <c r="L1229" t="s">
        <v>44</v>
      </c>
      <c r="M1229" t="s">
        <v>35</v>
      </c>
      <c r="N1229" t="s">
        <v>382</v>
      </c>
      <c r="O1229" s="25">
        <v>42026</v>
      </c>
      <c r="P1229" t="s">
        <v>2104</v>
      </c>
      <c r="Q1229" t="s">
        <v>24</v>
      </c>
      <c r="R1229" t="s">
        <v>26</v>
      </c>
      <c r="S1229" t="s">
        <v>950</v>
      </c>
      <c r="T1229">
        <v>6.98</v>
      </c>
      <c r="U1229">
        <f>T1229*F1229</f>
        <v>83.76</v>
      </c>
      <c r="V1229">
        <v>3.49</v>
      </c>
      <c r="W1229">
        <v>1.6</v>
      </c>
      <c r="X1229">
        <f>U1229-(F1229*V1229)-W1229</f>
        <v>40.28</v>
      </c>
    </row>
    <row r="1230" spans="1:24" ht="12.75" customHeight="1" x14ac:dyDescent="0.2">
      <c r="A1230">
        <v>19914</v>
      </c>
      <c r="B1230">
        <v>88028</v>
      </c>
      <c r="C1230" t="s">
        <v>32</v>
      </c>
      <c r="D1230">
        <v>2211</v>
      </c>
      <c r="E1230" t="s">
        <v>136</v>
      </c>
      <c r="F1230">
        <v>2</v>
      </c>
      <c r="G1230" t="s">
        <v>2105</v>
      </c>
      <c r="H1230" t="s">
        <v>28</v>
      </c>
      <c r="I1230" t="s">
        <v>48</v>
      </c>
      <c r="J1230">
        <v>20715</v>
      </c>
      <c r="K1230" s="25">
        <v>42007</v>
      </c>
      <c r="L1230" t="s">
        <v>22</v>
      </c>
      <c r="M1230" t="s">
        <v>35</v>
      </c>
      <c r="N1230" t="s">
        <v>410</v>
      </c>
      <c r="O1230" s="25">
        <v>42005</v>
      </c>
      <c r="P1230" t="s">
        <v>2107</v>
      </c>
      <c r="Q1230" t="s">
        <v>24</v>
      </c>
      <c r="R1230" t="s">
        <v>231</v>
      </c>
      <c r="S1230" t="s">
        <v>2106</v>
      </c>
      <c r="T1230">
        <v>95.99</v>
      </c>
      <c r="U1230">
        <f>T1230*F1230</f>
        <v>191.98</v>
      </c>
      <c r="V1230">
        <v>47.994999999999997</v>
      </c>
      <c r="W1230">
        <v>35</v>
      </c>
      <c r="X1230">
        <f>U1230-(F1230*V1230)-W1230</f>
        <v>60.989999999999995</v>
      </c>
    </row>
    <row r="1231" spans="1:24" ht="12.75" customHeight="1" x14ac:dyDescent="0.2">
      <c r="A1231">
        <v>24756</v>
      </c>
      <c r="B1231">
        <v>88029</v>
      </c>
      <c r="C1231" t="s">
        <v>20</v>
      </c>
      <c r="D1231">
        <v>2212</v>
      </c>
      <c r="E1231" t="s">
        <v>582</v>
      </c>
      <c r="F1231">
        <v>5</v>
      </c>
      <c r="G1231" t="s">
        <v>2108</v>
      </c>
      <c r="H1231" t="s">
        <v>28</v>
      </c>
      <c r="I1231" t="s">
        <v>48</v>
      </c>
      <c r="J1231">
        <v>21228</v>
      </c>
      <c r="K1231" s="25">
        <v>42115</v>
      </c>
      <c r="L1231" t="s">
        <v>22</v>
      </c>
      <c r="M1231" t="s">
        <v>35</v>
      </c>
      <c r="N1231" t="s">
        <v>410</v>
      </c>
      <c r="O1231" s="25">
        <v>42113</v>
      </c>
      <c r="P1231" t="s">
        <v>2109</v>
      </c>
      <c r="Q1231" t="s">
        <v>72</v>
      </c>
      <c r="R1231" t="s">
        <v>231</v>
      </c>
      <c r="S1231" t="s">
        <v>1374</v>
      </c>
      <c r="T1231">
        <v>199.99</v>
      </c>
      <c r="U1231">
        <f>T1231*F1231</f>
        <v>999.95</v>
      </c>
      <c r="V1231">
        <v>119.994</v>
      </c>
      <c r="W1231">
        <v>24.49</v>
      </c>
      <c r="X1231">
        <f>U1231-(F1231*V1231)-W1231</f>
        <v>375.49</v>
      </c>
    </row>
    <row r="1232" spans="1:24" ht="12.75" customHeight="1" x14ac:dyDescent="0.2">
      <c r="A1232">
        <v>23512</v>
      </c>
      <c r="B1232">
        <v>90314</v>
      </c>
      <c r="C1232" t="s">
        <v>101</v>
      </c>
      <c r="D1232">
        <v>2215</v>
      </c>
      <c r="E1232" t="s">
        <v>25</v>
      </c>
      <c r="F1232">
        <v>4</v>
      </c>
      <c r="G1232" t="s">
        <v>2110</v>
      </c>
      <c r="H1232" t="s">
        <v>28</v>
      </c>
      <c r="I1232" t="s">
        <v>48</v>
      </c>
      <c r="J1232">
        <v>44646</v>
      </c>
      <c r="K1232" s="25">
        <v>42178</v>
      </c>
      <c r="L1232" t="s">
        <v>44</v>
      </c>
      <c r="M1232" t="s">
        <v>23</v>
      </c>
      <c r="N1232" t="s">
        <v>149</v>
      </c>
      <c r="O1232" s="25">
        <v>42178</v>
      </c>
      <c r="P1232" t="s">
        <v>2111</v>
      </c>
      <c r="Q1232" t="s">
        <v>24</v>
      </c>
      <c r="R1232" t="s">
        <v>26</v>
      </c>
      <c r="S1232" t="s">
        <v>1004</v>
      </c>
      <c r="T1232">
        <v>3.28</v>
      </c>
      <c r="U1232">
        <f>T1232*F1232</f>
        <v>13.12</v>
      </c>
      <c r="V1232">
        <v>1.64</v>
      </c>
      <c r="W1232">
        <v>3.97</v>
      </c>
      <c r="X1232">
        <f>U1232-(F1232*V1232)-W1232</f>
        <v>2.5899999999999994</v>
      </c>
    </row>
    <row r="1233" spans="1:24" ht="12.75" customHeight="1" x14ac:dyDescent="0.2">
      <c r="A1233">
        <v>23513</v>
      </c>
      <c r="B1233">
        <v>90314</v>
      </c>
      <c r="C1233" t="s">
        <v>101</v>
      </c>
      <c r="D1233">
        <v>2216</v>
      </c>
      <c r="E1233" t="s">
        <v>175</v>
      </c>
      <c r="F1233">
        <v>3</v>
      </c>
      <c r="G1233" t="s">
        <v>2112</v>
      </c>
      <c r="H1233" t="s">
        <v>28</v>
      </c>
      <c r="I1233" t="s">
        <v>48</v>
      </c>
      <c r="J1233">
        <v>44256</v>
      </c>
      <c r="K1233" s="25">
        <v>42185</v>
      </c>
      <c r="L1233" t="s">
        <v>44</v>
      </c>
      <c r="M1233" t="s">
        <v>23</v>
      </c>
      <c r="N1233" t="s">
        <v>149</v>
      </c>
      <c r="O1233" s="25">
        <v>42178</v>
      </c>
      <c r="P1233" t="s">
        <v>2113</v>
      </c>
      <c r="Q1233" t="s">
        <v>72</v>
      </c>
      <c r="R1233" t="s">
        <v>54</v>
      </c>
      <c r="S1233" t="s">
        <v>1331</v>
      </c>
      <c r="T1233">
        <v>256.99</v>
      </c>
      <c r="U1233">
        <f>T1233*F1233</f>
        <v>770.97</v>
      </c>
      <c r="V1233">
        <v>154.19399999999999</v>
      </c>
      <c r="W1233">
        <v>11.25</v>
      </c>
      <c r="X1233">
        <f>U1233-(F1233*V1233)-W1233</f>
        <v>297.13800000000003</v>
      </c>
    </row>
    <row r="1234" spans="1:24" ht="12.75" customHeight="1" x14ac:dyDescent="0.2">
      <c r="A1234">
        <v>23514</v>
      </c>
      <c r="B1234">
        <v>90314</v>
      </c>
      <c r="C1234" t="s">
        <v>101</v>
      </c>
      <c r="D1234">
        <v>2216</v>
      </c>
      <c r="E1234" t="s">
        <v>88</v>
      </c>
      <c r="F1234">
        <v>10</v>
      </c>
      <c r="G1234" t="s">
        <v>2112</v>
      </c>
      <c r="H1234" t="s">
        <v>28</v>
      </c>
      <c r="I1234" t="s">
        <v>48</v>
      </c>
      <c r="J1234">
        <v>44256</v>
      </c>
      <c r="K1234" s="25">
        <v>42180</v>
      </c>
      <c r="L1234" t="s">
        <v>44</v>
      </c>
      <c r="M1234" t="s">
        <v>23</v>
      </c>
      <c r="N1234" t="s">
        <v>149</v>
      </c>
      <c r="O1234" s="25">
        <v>42178</v>
      </c>
      <c r="P1234" t="s">
        <v>2113</v>
      </c>
      <c r="Q1234" t="s">
        <v>24</v>
      </c>
      <c r="R1234" t="s">
        <v>54</v>
      </c>
      <c r="S1234" t="s">
        <v>933</v>
      </c>
      <c r="T1234">
        <v>6.48</v>
      </c>
      <c r="U1234">
        <f>T1234*F1234</f>
        <v>64.800000000000011</v>
      </c>
      <c r="V1234">
        <v>3.24</v>
      </c>
      <c r="W1234">
        <v>5.14</v>
      </c>
      <c r="X1234">
        <f>U1234-(F1234*V1234)-W1234</f>
        <v>27.260000000000005</v>
      </c>
    </row>
    <row r="1235" spans="1:24" ht="12.75" customHeight="1" x14ac:dyDescent="0.2">
      <c r="A1235">
        <v>22712</v>
      </c>
      <c r="B1235">
        <v>91036</v>
      </c>
      <c r="C1235" t="s">
        <v>101</v>
      </c>
      <c r="D1235">
        <v>2220</v>
      </c>
      <c r="E1235" t="s">
        <v>45</v>
      </c>
      <c r="F1235">
        <v>4</v>
      </c>
      <c r="G1235" t="s">
        <v>2114</v>
      </c>
      <c r="H1235" t="s">
        <v>28</v>
      </c>
      <c r="I1235" t="s">
        <v>131</v>
      </c>
      <c r="J1235">
        <v>34787</v>
      </c>
      <c r="K1235" s="25">
        <v>42064</v>
      </c>
      <c r="L1235" t="s">
        <v>44</v>
      </c>
      <c r="M1235" t="s">
        <v>109</v>
      </c>
      <c r="N1235" t="s">
        <v>357</v>
      </c>
      <c r="O1235" s="25">
        <v>42063</v>
      </c>
      <c r="P1235" t="s">
        <v>2115</v>
      </c>
      <c r="Q1235" t="s">
        <v>36</v>
      </c>
      <c r="R1235" t="s">
        <v>26</v>
      </c>
      <c r="S1235" t="s">
        <v>725</v>
      </c>
      <c r="T1235">
        <v>14.2</v>
      </c>
      <c r="U1235">
        <f>T1235*F1235</f>
        <v>56.8</v>
      </c>
      <c r="V1235">
        <v>7.1</v>
      </c>
      <c r="W1235">
        <v>5.3</v>
      </c>
      <c r="X1235">
        <f>U1235-(F1235*V1235)-W1235</f>
        <v>23.099999999999998</v>
      </c>
    </row>
    <row r="1236" spans="1:24" ht="12.75" customHeight="1" x14ac:dyDescent="0.2">
      <c r="A1236">
        <v>24113</v>
      </c>
      <c r="B1236">
        <v>89970</v>
      </c>
      <c r="C1236" t="s">
        <v>42</v>
      </c>
      <c r="D1236">
        <v>2225</v>
      </c>
      <c r="E1236" t="s">
        <v>37</v>
      </c>
      <c r="F1236">
        <v>15</v>
      </c>
      <c r="G1236" t="s">
        <v>2116</v>
      </c>
      <c r="H1236" t="s">
        <v>28</v>
      </c>
      <c r="I1236" t="s">
        <v>29</v>
      </c>
      <c r="J1236">
        <v>88240</v>
      </c>
      <c r="K1236" s="25">
        <v>42057</v>
      </c>
      <c r="L1236" t="s">
        <v>34</v>
      </c>
      <c r="M1236" t="s">
        <v>53</v>
      </c>
      <c r="N1236" t="s">
        <v>361</v>
      </c>
      <c r="O1236" s="25">
        <v>42056</v>
      </c>
      <c r="P1236" t="s">
        <v>2118</v>
      </c>
      <c r="Q1236" t="s">
        <v>36</v>
      </c>
      <c r="R1236" t="s">
        <v>38</v>
      </c>
      <c r="S1236" t="s">
        <v>2117</v>
      </c>
      <c r="T1236">
        <v>100.89</v>
      </c>
      <c r="U1236">
        <f>T1236*F1236</f>
        <v>1513.35</v>
      </c>
      <c r="V1236">
        <v>50.445</v>
      </c>
      <c r="W1236">
        <v>42</v>
      </c>
      <c r="X1236">
        <f>U1236-(F1236*V1236)-W1236</f>
        <v>714.67499999999995</v>
      </c>
    </row>
    <row r="1237" spans="1:24" ht="12.75" customHeight="1" x14ac:dyDescent="0.2">
      <c r="A1237">
        <v>18820</v>
      </c>
      <c r="B1237">
        <v>89102</v>
      </c>
      <c r="C1237" t="s">
        <v>101</v>
      </c>
      <c r="D1237">
        <v>2240</v>
      </c>
      <c r="E1237" t="s">
        <v>136</v>
      </c>
      <c r="F1237">
        <v>7</v>
      </c>
      <c r="G1237" t="s">
        <v>2119</v>
      </c>
      <c r="H1237" t="s">
        <v>28</v>
      </c>
      <c r="I1237" t="s">
        <v>131</v>
      </c>
      <c r="J1237">
        <v>33801</v>
      </c>
      <c r="K1237" s="25">
        <v>42107</v>
      </c>
      <c r="L1237" t="s">
        <v>22</v>
      </c>
      <c r="M1237" t="s">
        <v>23</v>
      </c>
      <c r="N1237" t="s">
        <v>357</v>
      </c>
      <c r="O1237" s="25">
        <v>42100</v>
      </c>
      <c r="P1237" t="s">
        <v>2120</v>
      </c>
      <c r="Q1237" t="s">
        <v>24</v>
      </c>
      <c r="R1237" t="s">
        <v>54</v>
      </c>
      <c r="S1237" t="s">
        <v>1697</v>
      </c>
      <c r="T1237">
        <v>13.43</v>
      </c>
      <c r="U1237">
        <f>T1237*F1237</f>
        <v>94.009999999999991</v>
      </c>
      <c r="V1237">
        <v>6.7149999999999999</v>
      </c>
      <c r="W1237">
        <v>5.5</v>
      </c>
      <c r="X1237">
        <f>U1237-(F1237*V1237)-W1237</f>
        <v>41.504999999999995</v>
      </c>
    </row>
    <row r="1238" spans="1:24" ht="12.75" customHeight="1" x14ac:dyDescent="0.2">
      <c r="A1238">
        <v>24121</v>
      </c>
      <c r="B1238">
        <v>86699</v>
      </c>
      <c r="C1238" t="s">
        <v>101</v>
      </c>
      <c r="D1238">
        <v>2250</v>
      </c>
      <c r="E1238" t="s">
        <v>45</v>
      </c>
      <c r="F1238">
        <v>22</v>
      </c>
      <c r="G1238" t="s">
        <v>2121</v>
      </c>
      <c r="H1238" t="s">
        <v>28</v>
      </c>
      <c r="I1238" t="s">
        <v>48</v>
      </c>
      <c r="J1238">
        <v>16801</v>
      </c>
      <c r="K1238" s="25">
        <v>42114</v>
      </c>
      <c r="L1238" t="s">
        <v>44</v>
      </c>
      <c r="M1238" t="s">
        <v>35</v>
      </c>
      <c r="N1238" t="s">
        <v>229</v>
      </c>
      <c r="O1238" s="25">
        <v>42107</v>
      </c>
      <c r="P1238" t="s">
        <v>2122</v>
      </c>
      <c r="Q1238" t="s">
        <v>36</v>
      </c>
      <c r="R1238" t="s">
        <v>54</v>
      </c>
      <c r="S1238" t="s">
        <v>739</v>
      </c>
      <c r="T1238">
        <v>2.08</v>
      </c>
      <c r="U1238">
        <f>T1238*F1238</f>
        <v>45.760000000000005</v>
      </c>
      <c r="V1238">
        <v>1.04</v>
      </c>
      <c r="W1238">
        <v>5.33</v>
      </c>
      <c r="X1238">
        <f>U1238-(F1238*V1238)-W1238</f>
        <v>17.550000000000004</v>
      </c>
    </row>
    <row r="1239" spans="1:24" ht="12.75" customHeight="1" x14ac:dyDescent="0.2">
      <c r="A1239">
        <v>25440</v>
      </c>
      <c r="B1239">
        <v>89278</v>
      </c>
      <c r="C1239" t="s">
        <v>101</v>
      </c>
      <c r="D1239">
        <v>2254</v>
      </c>
      <c r="E1239" t="s">
        <v>129</v>
      </c>
      <c r="F1239">
        <v>12</v>
      </c>
      <c r="G1239" t="s">
        <v>2123</v>
      </c>
      <c r="H1239" t="s">
        <v>28</v>
      </c>
      <c r="I1239" t="s">
        <v>131</v>
      </c>
      <c r="J1239">
        <v>42003</v>
      </c>
      <c r="K1239" s="25">
        <v>42036</v>
      </c>
      <c r="L1239" t="s">
        <v>44</v>
      </c>
      <c r="M1239" t="s">
        <v>23</v>
      </c>
      <c r="N1239" t="s">
        <v>608</v>
      </c>
      <c r="O1239" s="25">
        <v>42031</v>
      </c>
      <c r="P1239" t="s">
        <v>2124</v>
      </c>
      <c r="Q1239" t="s">
        <v>24</v>
      </c>
      <c r="R1239" t="s">
        <v>54</v>
      </c>
      <c r="S1239" t="s">
        <v>1153</v>
      </c>
      <c r="T1239">
        <v>6.3</v>
      </c>
      <c r="U1239">
        <f>T1239*F1239</f>
        <v>75.599999999999994</v>
      </c>
      <c r="V1239">
        <v>3.15</v>
      </c>
      <c r="W1239">
        <v>0.5</v>
      </c>
      <c r="X1239">
        <f>U1239-(F1239*V1239)-W1239</f>
        <v>37.299999999999997</v>
      </c>
    </row>
    <row r="1240" spans="1:24" ht="12.75" customHeight="1" x14ac:dyDescent="0.2">
      <c r="A1240">
        <v>20639</v>
      </c>
      <c r="B1240">
        <v>89279</v>
      </c>
      <c r="C1240" t="s">
        <v>20</v>
      </c>
      <c r="D1240">
        <v>2254</v>
      </c>
      <c r="E1240" t="s">
        <v>88</v>
      </c>
      <c r="F1240">
        <v>14</v>
      </c>
      <c r="G1240" t="s">
        <v>2123</v>
      </c>
      <c r="H1240" t="s">
        <v>28</v>
      </c>
      <c r="I1240" t="s">
        <v>131</v>
      </c>
      <c r="J1240">
        <v>42003</v>
      </c>
      <c r="K1240" s="25">
        <v>42124</v>
      </c>
      <c r="L1240" t="s">
        <v>44</v>
      </c>
      <c r="M1240" t="s">
        <v>23</v>
      </c>
      <c r="N1240" t="s">
        <v>608</v>
      </c>
      <c r="O1240" s="25">
        <v>42122</v>
      </c>
      <c r="P1240" t="s">
        <v>2124</v>
      </c>
      <c r="Q1240" t="s">
        <v>24</v>
      </c>
      <c r="R1240" t="s">
        <v>54</v>
      </c>
      <c r="S1240" t="s">
        <v>2125</v>
      </c>
      <c r="T1240">
        <v>48.91</v>
      </c>
      <c r="U1240">
        <f>T1240*F1240</f>
        <v>684.74</v>
      </c>
      <c r="V1240">
        <v>24.454999999999998</v>
      </c>
      <c r="W1240">
        <v>5.97</v>
      </c>
      <c r="X1240">
        <f>U1240-(F1240*V1240)-W1240</f>
        <v>336.4</v>
      </c>
    </row>
    <row r="1241" spans="1:24" ht="12.75" customHeight="1" x14ac:dyDescent="0.2">
      <c r="A1241">
        <v>20640</v>
      </c>
      <c r="B1241">
        <v>89279</v>
      </c>
      <c r="C1241" t="s">
        <v>20</v>
      </c>
      <c r="D1241">
        <v>2254</v>
      </c>
      <c r="E1241" t="s">
        <v>88</v>
      </c>
      <c r="F1241">
        <v>13</v>
      </c>
      <c r="G1241" t="s">
        <v>2123</v>
      </c>
      <c r="H1241" t="s">
        <v>28</v>
      </c>
      <c r="I1241" t="s">
        <v>131</v>
      </c>
      <c r="J1241">
        <v>42003</v>
      </c>
      <c r="K1241" s="25">
        <v>42122</v>
      </c>
      <c r="L1241" t="s">
        <v>44</v>
      </c>
      <c r="M1241" t="s">
        <v>23</v>
      </c>
      <c r="N1241" t="s">
        <v>608</v>
      </c>
      <c r="O1241" s="25">
        <v>42122</v>
      </c>
      <c r="P1241" t="s">
        <v>2124</v>
      </c>
      <c r="Q1241" t="s">
        <v>24</v>
      </c>
      <c r="R1241" t="s">
        <v>54</v>
      </c>
      <c r="S1241" t="s">
        <v>1046</v>
      </c>
      <c r="T1241">
        <v>5.98</v>
      </c>
      <c r="U1241">
        <f>T1241*F1241</f>
        <v>77.740000000000009</v>
      </c>
      <c r="V1241">
        <v>2.99</v>
      </c>
      <c r="W1241">
        <v>5.46</v>
      </c>
      <c r="X1241">
        <f>U1241-(F1241*V1241)-W1241</f>
        <v>33.410000000000004</v>
      </c>
    </row>
    <row r="1242" spans="1:24" ht="12.75" customHeight="1" x14ac:dyDescent="0.2">
      <c r="A1242">
        <v>19054</v>
      </c>
      <c r="B1242">
        <v>87963</v>
      </c>
      <c r="C1242" t="s">
        <v>42</v>
      </c>
      <c r="D1242">
        <v>2256</v>
      </c>
      <c r="E1242" t="s">
        <v>252</v>
      </c>
      <c r="F1242">
        <v>6</v>
      </c>
      <c r="G1242" t="s">
        <v>2126</v>
      </c>
      <c r="H1242" t="s">
        <v>28</v>
      </c>
      <c r="I1242" t="s">
        <v>131</v>
      </c>
      <c r="J1242">
        <v>28560</v>
      </c>
      <c r="K1242" s="25">
        <v>42008</v>
      </c>
      <c r="L1242" t="s">
        <v>22</v>
      </c>
      <c r="M1242" t="s">
        <v>23</v>
      </c>
      <c r="N1242" t="s">
        <v>317</v>
      </c>
      <c r="O1242" s="25">
        <v>42006</v>
      </c>
      <c r="P1242" t="s">
        <v>2083</v>
      </c>
      <c r="Q1242" t="s">
        <v>24</v>
      </c>
      <c r="R1242" t="s">
        <v>54</v>
      </c>
      <c r="S1242" t="s">
        <v>2127</v>
      </c>
      <c r="T1242">
        <v>60.97</v>
      </c>
      <c r="U1242">
        <f>T1242*F1242</f>
        <v>365.82</v>
      </c>
      <c r="V1242">
        <v>30.484999999999999</v>
      </c>
      <c r="W1242">
        <v>4.5</v>
      </c>
      <c r="X1242">
        <f>U1242-(F1242*V1242)-W1242</f>
        <v>178.41</v>
      </c>
    </row>
    <row r="1243" spans="1:24" ht="12.75" customHeight="1" x14ac:dyDescent="0.2">
      <c r="A1243">
        <v>18652</v>
      </c>
      <c r="B1243">
        <v>87964</v>
      </c>
      <c r="C1243" t="s">
        <v>51</v>
      </c>
      <c r="D1243">
        <v>2256</v>
      </c>
      <c r="E1243" t="s">
        <v>37</v>
      </c>
      <c r="F1243">
        <v>20</v>
      </c>
      <c r="G1243" t="s">
        <v>2126</v>
      </c>
      <c r="H1243" t="s">
        <v>28</v>
      </c>
      <c r="I1243" t="s">
        <v>131</v>
      </c>
      <c r="J1243">
        <v>28560</v>
      </c>
      <c r="K1243" s="25">
        <v>42089</v>
      </c>
      <c r="L1243" t="s">
        <v>34</v>
      </c>
      <c r="M1243" t="s">
        <v>23</v>
      </c>
      <c r="N1243" t="s">
        <v>317</v>
      </c>
      <c r="O1243" s="25">
        <v>42087</v>
      </c>
      <c r="P1243" t="s">
        <v>2083</v>
      </c>
      <c r="Q1243" t="s">
        <v>36</v>
      </c>
      <c r="R1243" t="s">
        <v>38</v>
      </c>
      <c r="S1243" t="s">
        <v>2128</v>
      </c>
      <c r="T1243">
        <v>70.98</v>
      </c>
      <c r="U1243">
        <f>T1243*F1243</f>
        <v>1419.6000000000001</v>
      </c>
      <c r="V1243">
        <v>35.49</v>
      </c>
      <c r="W1243">
        <v>30</v>
      </c>
      <c r="X1243">
        <f>U1243-(F1243*V1243)-W1243</f>
        <v>679.80000000000007</v>
      </c>
    </row>
    <row r="1244" spans="1:24" ht="12.75" customHeight="1" x14ac:dyDescent="0.2">
      <c r="A1244">
        <v>21937</v>
      </c>
      <c r="B1244">
        <v>87965</v>
      </c>
      <c r="C1244" t="s">
        <v>20</v>
      </c>
      <c r="D1244">
        <v>2257</v>
      </c>
      <c r="E1244" t="s">
        <v>88</v>
      </c>
      <c r="F1244">
        <v>14</v>
      </c>
      <c r="G1244" t="s">
        <v>2129</v>
      </c>
      <c r="H1244" t="s">
        <v>28</v>
      </c>
      <c r="I1244" t="s">
        <v>131</v>
      </c>
      <c r="J1244">
        <v>27604</v>
      </c>
      <c r="K1244" s="25">
        <v>42168</v>
      </c>
      <c r="L1244" t="s">
        <v>44</v>
      </c>
      <c r="M1244" t="s">
        <v>23</v>
      </c>
      <c r="N1244" t="s">
        <v>317</v>
      </c>
      <c r="O1244" s="25">
        <v>42167</v>
      </c>
      <c r="P1244" t="s">
        <v>2131</v>
      </c>
      <c r="Q1244" t="s">
        <v>24</v>
      </c>
      <c r="R1244" t="s">
        <v>54</v>
      </c>
      <c r="S1244" t="s">
        <v>2130</v>
      </c>
      <c r="T1244">
        <v>6.68</v>
      </c>
      <c r="U1244">
        <f>T1244*F1244</f>
        <v>93.52</v>
      </c>
      <c r="V1244">
        <v>3.34</v>
      </c>
      <c r="W1244">
        <v>6.93</v>
      </c>
      <c r="X1244">
        <f>U1244-(F1244*V1244)-W1244</f>
        <v>39.83</v>
      </c>
    </row>
    <row r="1245" spans="1:24" ht="12.75" customHeight="1" x14ac:dyDescent="0.2">
      <c r="A1245">
        <v>26361</v>
      </c>
      <c r="B1245">
        <v>87962</v>
      </c>
      <c r="C1245" t="s">
        <v>101</v>
      </c>
      <c r="D1245">
        <v>2258</v>
      </c>
      <c r="E1245" t="s">
        <v>64</v>
      </c>
      <c r="F1245">
        <v>9</v>
      </c>
      <c r="G1245" t="s">
        <v>2132</v>
      </c>
      <c r="H1245" t="s">
        <v>28</v>
      </c>
      <c r="I1245" t="s">
        <v>131</v>
      </c>
      <c r="J1245">
        <v>27801</v>
      </c>
      <c r="K1245" s="25">
        <v>42076</v>
      </c>
      <c r="L1245" t="s">
        <v>22</v>
      </c>
      <c r="M1245" t="s">
        <v>23</v>
      </c>
      <c r="N1245" t="s">
        <v>317</v>
      </c>
      <c r="O1245" s="25">
        <v>42072</v>
      </c>
      <c r="P1245" t="s">
        <v>2133</v>
      </c>
      <c r="Q1245" t="s">
        <v>24</v>
      </c>
      <c r="R1245" t="s">
        <v>54</v>
      </c>
      <c r="S1245" t="s">
        <v>1234</v>
      </c>
      <c r="T1245">
        <v>7.64</v>
      </c>
      <c r="U1245">
        <f>T1245*F1245</f>
        <v>68.759999999999991</v>
      </c>
      <c r="V1245">
        <v>3.82</v>
      </c>
      <c r="W1245">
        <v>1.39</v>
      </c>
      <c r="X1245">
        <f>U1245-(F1245*V1245)-W1245</f>
        <v>32.989999999999995</v>
      </c>
    </row>
    <row r="1246" spans="1:24" ht="12.75" customHeight="1" x14ac:dyDescent="0.2">
      <c r="A1246">
        <v>26362</v>
      </c>
      <c r="B1246">
        <v>87962</v>
      </c>
      <c r="C1246" t="s">
        <v>101</v>
      </c>
      <c r="D1246">
        <v>2258</v>
      </c>
      <c r="E1246" t="s">
        <v>80</v>
      </c>
      <c r="F1246">
        <v>8</v>
      </c>
      <c r="G1246" t="s">
        <v>2132</v>
      </c>
      <c r="H1246" t="s">
        <v>28</v>
      </c>
      <c r="I1246" t="s">
        <v>131</v>
      </c>
      <c r="J1246">
        <v>27801</v>
      </c>
      <c r="K1246" s="25">
        <v>42076</v>
      </c>
      <c r="L1246" t="s">
        <v>34</v>
      </c>
      <c r="M1246" t="s">
        <v>23</v>
      </c>
      <c r="N1246" t="s">
        <v>317</v>
      </c>
      <c r="O1246" s="25">
        <v>42072</v>
      </c>
      <c r="P1246" t="s">
        <v>2133</v>
      </c>
      <c r="Q1246" t="s">
        <v>72</v>
      </c>
      <c r="R1246" t="s">
        <v>116</v>
      </c>
      <c r="S1246" t="s">
        <v>1277</v>
      </c>
      <c r="T1246">
        <v>400.97</v>
      </c>
      <c r="U1246">
        <f>T1246*F1246</f>
        <v>3207.76</v>
      </c>
      <c r="V1246">
        <v>240.58199999999999</v>
      </c>
      <c r="W1246">
        <v>48.26</v>
      </c>
      <c r="X1246">
        <f>U1246-(F1246*V1246)-W1246</f>
        <v>1234.8440000000003</v>
      </c>
    </row>
    <row r="1247" spans="1:24" ht="12.75" customHeight="1" x14ac:dyDescent="0.2">
      <c r="A1247">
        <v>20187</v>
      </c>
      <c r="B1247">
        <v>89601</v>
      </c>
      <c r="C1247" t="s">
        <v>42</v>
      </c>
      <c r="D1247">
        <v>2260</v>
      </c>
      <c r="E1247" t="s">
        <v>129</v>
      </c>
      <c r="F1247">
        <v>17</v>
      </c>
      <c r="G1247" t="s">
        <v>2134</v>
      </c>
      <c r="H1247" t="s">
        <v>28</v>
      </c>
      <c r="I1247" t="s">
        <v>131</v>
      </c>
      <c r="J1247">
        <v>30161</v>
      </c>
      <c r="K1247" s="25">
        <v>42051</v>
      </c>
      <c r="L1247" t="s">
        <v>44</v>
      </c>
      <c r="M1247" t="s">
        <v>23</v>
      </c>
      <c r="N1247" t="s">
        <v>382</v>
      </c>
      <c r="O1247" s="25">
        <v>42050</v>
      </c>
      <c r="P1247" t="s">
        <v>2135</v>
      </c>
      <c r="Q1247" t="s">
        <v>24</v>
      </c>
      <c r="R1247" t="s">
        <v>54</v>
      </c>
      <c r="S1247" t="s">
        <v>1417</v>
      </c>
      <c r="T1247">
        <v>4.9800000000000004</v>
      </c>
      <c r="U1247">
        <f>T1247*F1247</f>
        <v>84.660000000000011</v>
      </c>
      <c r="V1247">
        <v>2.4900000000000002</v>
      </c>
      <c r="W1247">
        <v>0.49</v>
      </c>
      <c r="X1247">
        <f>U1247-(F1247*V1247)-W1247</f>
        <v>41.84</v>
      </c>
    </row>
    <row r="1248" spans="1:24" ht="12.75" customHeight="1" x14ac:dyDescent="0.2">
      <c r="A1248">
        <v>20188</v>
      </c>
      <c r="B1248">
        <v>89601</v>
      </c>
      <c r="C1248" t="s">
        <v>42</v>
      </c>
      <c r="D1248">
        <v>2260</v>
      </c>
      <c r="E1248" t="s">
        <v>73</v>
      </c>
      <c r="F1248">
        <v>9</v>
      </c>
      <c r="G1248" t="s">
        <v>2134</v>
      </c>
      <c r="H1248" t="s">
        <v>28</v>
      </c>
      <c r="I1248" t="s">
        <v>131</v>
      </c>
      <c r="J1248">
        <v>30161</v>
      </c>
      <c r="K1248" s="25">
        <v>42051</v>
      </c>
      <c r="L1248" t="s">
        <v>44</v>
      </c>
      <c r="M1248" t="s">
        <v>23</v>
      </c>
      <c r="N1248" t="s">
        <v>382</v>
      </c>
      <c r="O1248" s="25">
        <v>42050</v>
      </c>
      <c r="P1248" t="s">
        <v>2135</v>
      </c>
      <c r="Q1248" t="s">
        <v>72</v>
      </c>
      <c r="R1248" t="s">
        <v>46</v>
      </c>
      <c r="S1248" t="s">
        <v>2136</v>
      </c>
      <c r="T1248">
        <v>20.99</v>
      </c>
      <c r="U1248">
        <f>T1248*F1248</f>
        <v>188.91</v>
      </c>
      <c r="V1248">
        <v>12.593999999999999</v>
      </c>
      <c r="W1248">
        <v>0.99</v>
      </c>
      <c r="X1248">
        <f>U1248-(F1248*V1248)-W1248</f>
        <v>74.574000000000012</v>
      </c>
    </row>
    <row r="1249" spans="1:24" ht="12.75" customHeight="1" x14ac:dyDescent="0.2">
      <c r="A1249">
        <v>19569</v>
      </c>
      <c r="B1249">
        <v>89602</v>
      </c>
      <c r="C1249" t="s">
        <v>20</v>
      </c>
      <c r="D1249">
        <v>2260</v>
      </c>
      <c r="E1249" t="s">
        <v>129</v>
      </c>
      <c r="F1249">
        <v>1</v>
      </c>
      <c r="G1249" t="s">
        <v>2134</v>
      </c>
      <c r="H1249" t="s">
        <v>28</v>
      </c>
      <c r="I1249" t="s">
        <v>131</v>
      </c>
      <c r="J1249">
        <v>30161</v>
      </c>
      <c r="K1249" s="25">
        <v>42116</v>
      </c>
      <c r="L1249" t="s">
        <v>44</v>
      </c>
      <c r="M1249" t="s">
        <v>23</v>
      </c>
      <c r="N1249" t="s">
        <v>382</v>
      </c>
      <c r="O1249" s="25">
        <v>42115</v>
      </c>
      <c r="P1249" t="s">
        <v>2135</v>
      </c>
      <c r="Q1249" t="s">
        <v>24</v>
      </c>
      <c r="R1249" t="s">
        <v>54</v>
      </c>
      <c r="S1249" t="s">
        <v>1417</v>
      </c>
      <c r="T1249">
        <v>4.9800000000000004</v>
      </c>
      <c r="U1249">
        <f>T1249*F1249</f>
        <v>4.9800000000000004</v>
      </c>
      <c r="V1249">
        <v>2.4900000000000002</v>
      </c>
      <c r="W1249">
        <v>0.49</v>
      </c>
      <c r="X1249">
        <f>U1249-(F1249*V1249)-W1249</f>
        <v>2</v>
      </c>
    </row>
    <row r="1250" spans="1:24" ht="12.75" customHeight="1" x14ac:dyDescent="0.2">
      <c r="A1250">
        <v>19570</v>
      </c>
      <c r="B1250">
        <v>89602</v>
      </c>
      <c r="C1250" t="s">
        <v>20</v>
      </c>
      <c r="D1250">
        <v>2260</v>
      </c>
      <c r="E1250" t="s">
        <v>80</v>
      </c>
      <c r="F1250">
        <v>4</v>
      </c>
      <c r="G1250" t="s">
        <v>2134</v>
      </c>
      <c r="H1250" t="s">
        <v>28</v>
      </c>
      <c r="I1250" t="s">
        <v>131</v>
      </c>
      <c r="J1250">
        <v>30161</v>
      </c>
      <c r="K1250" s="25">
        <v>42117</v>
      </c>
      <c r="L1250" t="s">
        <v>34</v>
      </c>
      <c r="M1250" t="s">
        <v>23</v>
      </c>
      <c r="N1250" t="s">
        <v>382</v>
      </c>
      <c r="O1250" s="25">
        <v>42115</v>
      </c>
      <c r="P1250" t="s">
        <v>2135</v>
      </c>
      <c r="Q1250" t="s">
        <v>72</v>
      </c>
      <c r="R1250" t="s">
        <v>38</v>
      </c>
      <c r="S1250" t="s">
        <v>885</v>
      </c>
      <c r="T1250">
        <v>119.99</v>
      </c>
      <c r="U1250">
        <f>T1250*F1250</f>
        <v>479.96</v>
      </c>
      <c r="V1250">
        <v>71.994</v>
      </c>
      <c r="W1250">
        <v>14</v>
      </c>
      <c r="X1250">
        <f>U1250-(F1250*V1250)-W1250</f>
        <v>177.98399999999998</v>
      </c>
    </row>
    <row r="1251" spans="1:24" ht="12.75" customHeight="1" x14ac:dyDescent="0.2">
      <c r="A1251">
        <v>18142</v>
      </c>
      <c r="B1251">
        <v>86611</v>
      </c>
      <c r="C1251" t="s">
        <v>32</v>
      </c>
      <c r="D1251">
        <v>2264</v>
      </c>
      <c r="E1251" t="s">
        <v>252</v>
      </c>
      <c r="F1251">
        <v>3</v>
      </c>
      <c r="G1251" t="s">
        <v>2137</v>
      </c>
      <c r="H1251" t="s">
        <v>28</v>
      </c>
      <c r="I1251" t="s">
        <v>56</v>
      </c>
      <c r="J1251">
        <v>64804</v>
      </c>
      <c r="K1251" s="25">
        <v>42033</v>
      </c>
      <c r="L1251" t="s">
        <v>44</v>
      </c>
      <c r="M1251" t="s">
        <v>23</v>
      </c>
      <c r="N1251" t="s">
        <v>501</v>
      </c>
      <c r="O1251" s="25">
        <v>42030</v>
      </c>
      <c r="P1251" t="s">
        <v>2139</v>
      </c>
      <c r="Q1251" t="s">
        <v>24</v>
      </c>
      <c r="R1251" t="s">
        <v>54</v>
      </c>
      <c r="S1251" t="s">
        <v>2138</v>
      </c>
      <c r="T1251">
        <v>207.48</v>
      </c>
      <c r="U1251">
        <f>T1251*F1251</f>
        <v>622.43999999999994</v>
      </c>
      <c r="V1251">
        <v>103.74</v>
      </c>
      <c r="W1251">
        <v>0.99</v>
      </c>
      <c r="X1251">
        <f>U1251-(F1251*V1251)-W1251</f>
        <v>310.22999999999996</v>
      </c>
    </row>
    <row r="1252" spans="1:24" ht="12.75" customHeight="1" x14ac:dyDescent="0.2">
      <c r="A1252">
        <v>19171</v>
      </c>
      <c r="B1252">
        <v>86612</v>
      </c>
      <c r="C1252" t="s">
        <v>42</v>
      </c>
      <c r="D1252">
        <v>2265</v>
      </c>
      <c r="E1252" t="s">
        <v>104</v>
      </c>
      <c r="F1252">
        <v>8</v>
      </c>
      <c r="G1252" t="s">
        <v>2140</v>
      </c>
      <c r="H1252" t="s">
        <v>28</v>
      </c>
      <c r="I1252" t="s">
        <v>56</v>
      </c>
      <c r="J1252">
        <v>64130</v>
      </c>
      <c r="K1252" s="25">
        <v>42036</v>
      </c>
      <c r="L1252" t="s">
        <v>44</v>
      </c>
      <c r="M1252" t="s">
        <v>23</v>
      </c>
      <c r="N1252" t="s">
        <v>501</v>
      </c>
      <c r="O1252" s="25">
        <v>42033</v>
      </c>
      <c r="P1252" t="s">
        <v>2142</v>
      </c>
      <c r="Q1252" t="s">
        <v>24</v>
      </c>
      <c r="R1252" t="s">
        <v>54</v>
      </c>
      <c r="S1252" t="s">
        <v>2141</v>
      </c>
      <c r="T1252">
        <v>7.45</v>
      </c>
      <c r="U1252">
        <f>T1252*F1252</f>
        <v>59.6</v>
      </c>
      <c r="V1252">
        <v>3.7250000000000001</v>
      </c>
      <c r="W1252">
        <v>6.28</v>
      </c>
      <c r="X1252">
        <f>U1252-(F1252*V1252)-W1252</f>
        <v>23.52</v>
      </c>
    </row>
    <row r="1253" spans="1:24" ht="12.75" customHeight="1" x14ac:dyDescent="0.2">
      <c r="A1253">
        <v>19172</v>
      </c>
      <c r="B1253">
        <v>86612</v>
      </c>
      <c r="C1253" t="s">
        <v>42</v>
      </c>
      <c r="D1253">
        <v>2265</v>
      </c>
      <c r="E1253" t="s">
        <v>88</v>
      </c>
      <c r="F1253">
        <v>10</v>
      </c>
      <c r="G1253" t="s">
        <v>2140</v>
      </c>
      <c r="H1253" t="s">
        <v>28</v>
      </c>
      <c r="I1253" t="s">
        <v>56</v>
      </c>
      <c r="J1253">
        <v>64130</v>
      </c>
      <c r="K1253" s="25">
        <v>42035</v>
      </c>
      <c r="L1253" t="s">
        <v>44</v>
      </c>
      <c r="M1253" t="s">
        <v>23</v>
      </c>
      <c r="N1253" t="s">
        <v>501</v>
      </c>
      <c r="O1253" s="25">
        <v>42033</v>
      </c>
      <c r="P1253" t="s">
        <v>2142</v>
      </c>
      <c r="Q1253" t="s">
        <v>24</v>
      </c>
      <c r="R1253" t="s">
        <v>54</v>
      </c>
      <c r="S1253" t="s">
        <v>1116</v>
      </c>
      <c r="T1253">
        <v>6.48</v>
      </c>
      <c r="U1253">
        <f>T1253*F1253</f>
        <v>64.800000000000011</v>
      </c>
      <c r="V1253">
        <v>3.24</v>
      </c>
      <c r="W1253">
        <v>7.86</v>
      </c>
      <c r="X1253">
        <f>U1253-(F1253*V1253)-W1253</f>
        <v>24.540000000000006</v>
      </c>
    </row>
    <row r="1254" spans="1:24" ht="12.75" customHeight="1" x14ac:dyDescent="0.2">
      <c r="A1254">
        <v>25996</v>
      </c>
      <c r="B1254">
        <v>86610</v>
      </c>
      <c r="C1254" t="s">
        <v>42</v>
      </c>
      <c r="D1254">
        <v>2266</v>
      </c>
      <c r="E1254" t="s">
        <v>252</v>
      </c>
      <c r="F1254">
        <v>3</v>
      </c>
      <c r="G1254" t="s">
        <v>2143</v>
      </c>
      <c r="H1254" t="s">
        <v>28</v>
      </c>
      <c r="I1254" t="s">
        <v>56</v>
      </c>
      <c r="J1254">
        <v>63122</v>
      </c>
      <c r="K1254" s="25">
        <v>42152</v>
      </c>
      <c r="L1254" t="s">
        <v>44</v>
      </c>
      <c r="M1254" t="s">
        <v>23</v>
      </c>
      <c r="N1254" t="s">
        <v>501</v>
      </c>
      <c r="O1254" s="25">
        <v>42150</v>
      </c>
      <c r="P1254" t="s">
        <v>2145</v>
      </c>
      <c r="Q1254" t="s">
        <v>24</v>
      </c>
      <c r="R1254" t="s">
        <v>81</v>
      </c>
      <c r="S1254" t="s">
        <v>2144</v>
      </c>
      <c r="T1254">
        <v>11.33</v>
      </c>
      <c r="U1254">
        <f>T1254*F1254</f>
        <v>33.99</v>
      </c>
      <c r="V1254">
        <v>5.665</v>
      </c>
      <c r="W1254">
        <v>6.12</v>
      </c>
      <c r="X1254">
        <f>U1254-(F1254*V1254)-W1254</f>
        <v>10.875</v>
      </c>
    </row>
    <row r="1255" spans="1:24" ht="12.75" customHeight="1" x14ac:dyDescent="0.2">
      <c r="A1255">
        <v>25997</v>
      </c>
      <c r="B1255">
        <v>86610</v>
      </c>
      <c r="C1255" t="s">
        <v>42</v>
      </c>
      <c r="D1255">
        <v>2266</v>
      </c>
      <c r="E1255" t="s">
        <v>64</v>
      </c>
      <c r="F1255">
        <v>16</v>
      </c>
      <c r="G1255" t="s">
        <v>2143</v>
      </c>
      <c r="H1255" t="s">
        <v>28</v>
      </c>
      <c r="I1255" t="s">
        <v>56</v>
      </c>
      <c r="J1255">
        <v>63122</v>
      </c>
      <c r="K1255" s="25">
        <v>42151</v>
      </c>
      <c r="L1255" t="s">
        <v>44</v>
      </c>
      <c r="M1255" t="s">
        <v>23</v>
      </c>
      <c r="N1255" t="s">
        <v>501</v>
      </c>
      <c r="O1255" s="25">
        <v>42150</v>
      </c>
      <c r="P1255" t="s">
        <v>2145</v>
      </c>
      <c r="Q1255" t="s">
        <v>24</v>
      </c>
      <c r="R1255" t="s">
        <v>54</v>
      </c>
      <c r="S1255" t="s">
        <v>1695</v>
      </c>
      <c r="T1255">
        <v>15.67</v>
      </c>
      <c r="U1255">
        <f>T1255*F1255</f>
        <v>250.72</v>
      </c>
      <c r="V1255">
        <v>7.835</v>
      </c>
      <c r="W1255">
        <v>1.39</v>
      </c>
      <c r="X1255">
        <f>U1255-(F1255*V1255)-W1255</f>
        <v>123.97</v>
      </c>
    </row>
    <row r="1256" spans="1:24" ht="12.75" customHeight="1" x14ac:dyDescent="0.2">
      <c r="A1256">
        <v>19072</v>
      </c>
      <c r="B1256">
        <v>89571</v>
      </c>
      <c r="C1256" t="s">
        <v>101</v>
      </c>
      <c r="D1256">
        <v>2268</v>
      </c>
      <c r="E1256" t="s">
        <v>147</v>
      </c>
      <c r="F1256">
        <v>17</v>
      </c>
      <c r="G1256" t="s">
        <v>2146</v>
      </c>
      <c r="H1256" t="s">
        <v>28</v>
      </c>
      <c r="I1256" t="s">
        <v>131</v>
      </c>
      <c r="J1256">
        <v>34639</v>
      </c>
      <c r="K1256" s="25">
        <v>42162</v>
      </c>
      <c r="L1256" t="s">
        <v>34</v>
      </c>
      <c r="M1256" t="s">
        <v>53</v>
      </c>
      <c r="N1256" t="s">
        <v>357</v>
      </c>
      <c r="O1256" s="25">
        <v>42158</v>
      </c>
      <c r="P1256" t="s">
        <v>2147</v>
      </c>
      <c r="Q1256" t="s">
        <v>36</v>
      </c>
      <c r="R1256" t="s">
        <v>116</v>
      </c>
      <c r="S1256" t="s">
        <v>337</v>
      </c>
      <c r="T1256">
        <v>259.70999999999998</v>
      </c>
      <c r="U1256">
        <f>T1256*F1256</f>
        <v>4415.07</v>
      </c>
      <c r="V1256">
        <v>129.85499999999999</v>
      </c>
      <c r="W1256">
        <v>66.67</v>
      </c>
      <c r="X1256">
        <f>U1256-(F1256*V1256)-W1256</f>
        <v>2140.8649999999998</v>
      </c>
    </row>
    <row r="1257" spans="1:24" ht="12.75" customHeight="1" x14ac:dyDescent="0.2">
      <c r="A1257">
        <v>23963</v>
      </c>
      <c r="B1257">
        <v>89572</v>
      </c>
      <c r="C1257" t="s">
        <v>101</v>
      </c>
      <c r="D1257">
        <v>2270</v>
      </c>
      <c r="E1257" t="s">
        <v>252</v>
      </c>
      <c r="F1257">
        <v>18</v>
      </c>
      <c r="G1257" t="s">
        <v>2148</v>
      </c>
      <c r="H1257" t="s">
        <v>28</v>
      </c>
      <c r="I1257" t="s">
        <v>131</v>
      </c>
      <c r="J1257">
        <v>29662</v>
      </c>
      <c r="K1257" s="25">
        <v>42043</v>
      </c>
      <c r="L1257" t="s">
        <v>44</v>
      </c>
      <c r="M1257" t="s">
        <v>53</v>
      </c>
      <c r="N1257" t="s">
        <v>927</v>
      </c>
      <c r="O1257" s="25">
        <v>42041</v>
      </c>
      <c r="P1257" t="s">
        <v>2149</v>
      </c>
      <c r="Q1257" t="s">
        <v>24</v>
      </c>
      <c r="R1257" t="s">
        <v>54</v>
      </c>
      <c r="S1257" t="s">
        <v>1915</v>
      </c>
      <c r="T1257">
        <v>20.48</v>
      </c>
      <c r="U1257">
        <f>T1257*F1257</f>
        <v>368.64</v>
      </c>
      <c r="V1257">
        <v>10.24</v>
      </c>
      <c r="W1257">
        <v>6.32</v>
      </c>
      <c r="X1257">
        <f>U1257-(F1257*V1257)-W1257</f>
        <v>178</v>
      </c>
    </row>
    <row r="1258" spans="1:24" ht="12.75" customHeight="1" x14ac:dyDescent="0.2">
      <c r="A1258">
        <v>23964</v>
      </c>
      <c r="B1258">
        <v>89572</v>
      </c>
      <c r="C1258" t="s">
        <v>101</v>
      </c>
      <c r="D1258">
        <v>2270</v>
      </c>
      <c r="E1258" t="s">
        <v>61</v>
      </c>
      <c r="F1258">
        <v>12</v>
      </c>
      <c r="G1258" t="s">
        <v>2148</v>
      </c>
      <c r="H1258" t="s">
        <v>28</v>
      </c>
      <c r="I1258" t="s">
        <v>131</v>
      </c>
      <c r="J1258">
        <v>29662</v>
      </c>
      <c r="K1258" s="25">
        <v>42046</v>
      </c>
      <c r="L1258" t="s">
        <v>44</v>
      </c>
      <c r="M1258" t="s">
        <v>53</v>
      </c>
      <c r="N1258" t="s">
        <v>927</v>
      </c>
      <c r="O1258" s="25">
        <v>42041</v>
      </c>
      <c r="P1258" t="s">
        <v>2149</v>
      </c>
      <c r="Q1258" t="s">
        <v>24</v>
      </c>
      <c r="R1258" t="s">
        <v>26</v>
      </c>
      <c r="S1258" t="s">
        <v>303</v>
      </c>
      <c r="T1258">
        <v>1.86</v>
      </c>
      <c r="U1258">
        <f>T1258*F1258</f>
        <v>22.32</v>
      </c>
      <c r="V1258">
        <v>0.93</v>
      </c>
      <c r="W1258">
        <v>2.58</v>
      </c>
      <c r="X1258">
        <f>U1258-(F1258*V1258)-W1258</f>
        <v>8.58</v>
      </c>
    </row>
    <row r="1259" spans="1:24" ht="12.75" customHeight="1" x14ac:dyDescent="0.2">
      <c r="A1259">
        <v>23965</v>
      </c>
      <c r="B1259">
        <v>89572</v>
      </c>
      <c r="C1259" t="s">
        <v>101</v>
      </c>
      <c r="D1259">
        <v>2270</v>
      </c>
      <c r="E1259" t="s">
        <v>73</v>
      </c>
      <c r="F1259">
        <v>17</v>
      </c>
      <c r="G1259" t="s">
        <v>2148</v>
      </c>
      <c r="H1259" t="s">
        <v>28</v>
      </c>
      <c r="I1259" t="s">
        <v>131</v>
      </c>
      <c r="J1259">
        <v>29662</v>
      </c>
      <c r="K1259" s="25">
        <v>42046</v>
      </c>
      <c r="L1259" t="s">
        <v>44</v>
      </c>
      <c r="M1259" t="s">
        <v>53</v>
      </c>
      <c r="N1259" t="s">
        <v>927</v>
      </c>
      <c r="O1259" s="25">
        <v>42041</v>
      </c>
      <c r="P1259" t="s">
        <v>2149</v>
      </c>
      <c r="Q1259" t="s">
        <v>72</v>
      </c>
      <c r="R1259" t="s">
        <v>54</v>
      </c>
      <c r="S1259" t="s">
        <v>2150</v>
      </c>
      <c r="T1259">
        <v>205.99</v>
      </c>
      <c r="U1259">
        <f>T1259*F1259</f>
        <v>3501.83</v>
      </c>
      <c r="V1259">
        <v>123.59399999999999</v>
      </c>
      <c r="W1259">
        <v>2.5</v>
      </c>
      <c r="X1259">
        <f>U1259-(F1259*V1259)-W1259</f>
        <v>1398.232</v>
      </c>
    </row>
    <row r="1260" spans="1:24" ht="12.75" customHeight="1" x14ac:dyDescent="0.2">
      <c r="A1260">
        <v>19438</v>
      </c>
      <c r="B1260">
        <v>90110</v>
      </c>
      <c r="C1260" t="s">
        <v>20</v>
      </c>
      <c r="D1260">
        <v>2272</v>
      </c>
      <c r="E1260" t="s">
        <v>169</v>
      </c>
      <c r="F1260">
        <v>5</v>
      </c>
      <c r="G1260" t="s">
        <v>2151</v>
      </c>
      <c r="H1260" t="s">
        <v>28</v>
      </c>
      <c r="I1260" t="s">
        <v>56</v>
      </c>
      <c r="J1260">
        <v>76543</v>
      </c>
      <c r="K1260" s="25">
        <v>42081</v>
      </c>
      <c r="L1260" t="s">
        <v>22</v>
      </c>
      <c r="M1260" t="s">
        <v>23</v>
      </c>
      <c r="N1260" t="s">
        <v>125</v>
      </c>
      <c r="O1260" s="25">
        <v>42079</v>
      </c>
      <c r="P1260" t="s">
        <v>2153</v>
      </c>
      <c r="Q1260" t="s">
        <v>24</v>
      </c>
      <c r="R1260" t="s">
        <v>46</v>
      </c>
      <c r="S1260" t="s">
        <v>2152</v>
      </c>
      <c r="T1260">
        <v>15.73</v>
      </c>
      <c r="U1260">
        <f>T1260*F1260</f>
        <v>78.650000000000006</v>
      </c>
      <c r="V1260">
        <v>7.8650000000000002</v>
      </c>
      <c r="W1260">
        <v>7.42</v>
      </c>
      <c r="X1260">
        <f>U1260-(F1260*V1260)-W1260</f>
        <v>31.905000000000001</v>
      </c>
    </row>
    <row r="1261" spans="1:24" ht="12.75" customHeight="1" x14ac:dyDescent="0.2">
      <c r="A1261">
        <v>23416</v>
      </c>
      <c r="B1261">
        <v>90109</v>
      </c>
      <c r="C1261" t="s">
        <v>101</v>
      </c>
      <c r="D1261">
        <v>2273</v>
      </c>
      <c r="E1261" t="s">
        <v>252</v>
      </c>
      <c r="F1261">
        <v>17</v>
      </c>
      <c r="G1261" t="s">
        <v>2154</v>
      </c>
      <c r="H1261" t="s">
        <v>28</v>
      </c>
      <c r="I1261" t="s">
        <v>56</v>
      </c>
      <c r="J1261">
        <v>78550</v>
      </c>
      <c r="K1261" s="25">
        <v>42129</v>
      </c>
      <c r="L1261" t="s">
        <v>44</v>
      </c>
      <c r="M1261" t="s">
        <v>23</v>
      </c>
      <c r="N1261" t="s">
        <v>125</v>
      </c>
      <c r="O1261" s="25">
        <v>42129</v>
      </c>
      <c r="P1261" t="s">
        <v>2156</v>
      </c>
      <c r="Q1261" t="s">
        <v>24</v>
      </c>
      <c r="R1261" t="s">
        <v>54</v>
      </c>
      <c r="S1261" t="s">
        <v>2155</v>
      </c>
      <c r="T1261">
        <v>120.98</v>
      </c>
      <c r="U1261">
        <f>T1261*F1261</f>
        <v>2056.66</v>
      </c>
      <c r="V1261">
        <v>60.49</v>
      </c>
      <c r="W1261">
        <v>3.99</v>
      </c>
      <c r="X1261">
        <f>U1261-(F1261*V1261)-W1261</f>
        <v>1024.3399999999999</v>
      </c>
    </row>
    <row r="1262" spans="1:24" ht="12.75" customHeight="1" x14ac:dyDescent="0.2">
      <c r="A1262">
        <v>23417</v>
      </c>
      <c r="B1262">
        <v>90109</v>
      </c>
      <c r="C1262" t="s">
        <v>101</v>
      </c>
      <c r="D1262">
        <v>2273</v>
      </c>
      <c r="E1262" t="s">
        <v>73</v>
      </c>
      <c r="F1262">
        <v>4</v>
      </c>
      <c r="G1262" t="s">
        <v>2154</v>
      </c>
      <c r="H1262" t="s">
        <v>28</v>
      </c>
      <c r="I1262" t="s">
        <v>56</v>
      </c>
      <c r="J1262">
        <v>78550</v>
      </c>
      <c r="K1262" s="25">
        <v>42129</v>
      </c>
      <c r="L1262" t="s">
        <v>44</v>
      </c>
      <c r="M1262" t="s">
        <v>23</v>
      </c>
      <c r="N1262" t="s">
        <v>125</v>
      </c>
      <c r="O1262" s="25">
        <v>42129</v>
      </c>
      <c r="P1262" t="s">
        <v>2156</v>
      </c>
      <c r="Q1262" t="s">
        <v>72</v>
      </c>
      <c r="R1262" t="s">
        <v>46</v>
      </c>
      <c r="S1262" t="s">
        <v>393</v>
      </c>
      <c r="T1262">
        <v>55.99</v>
      </c>
      <c r="U1262">
        <f>T1262*F1262</f>
        <v>223.96</v>
      </c>
      <c r="V1262">
        <v>33.594000000000001</v>
      </c>
      <c r="W1262">
        <v>5</v>
      </c>
      <c r="X1262">
        <f>U1262-(F1262*V1262)-W1262</f>
        <v>84.584000000000003</v>
      </c>
    </row>
    <row r="1263" spans="1:24" ht="12.75" customHeight="1" x14ac:dyDescent="0.2">
      <c r="A1263">
        <v>23418</v>
      </c>
      <c r="B1263">
        <v>90109</v>
      </c>
      <c r="C1263" t="s">
        <v>101</v>
      </c>
      <c r="D1263">
        <v>2274</v>
      </c>
      <c r="E1263" t="s">
        <v>45</v>
      </c>
      <c r="F1263">
        <v>12</v>
      </c>
      <c r="G1263" t="s">
        <v>2157</v>
      </c>
      <c r="H1263" t="s">
        <v>28</v>
      </c>
      <c r="I1263" t="s">
        <v>56</v>
      </c>
      <c r="J1263">
        <v>77036</v>
      </c>
      <c r="K1263" s="25">
        <v>42133</v>
      </c>
      <c r="L1263" t="s">
        <v>34</v>
      </c>
      <c r="M1263" t="s">
        <v>23</v>
      </c>
      <c r="N1263" t="s">
        <v>125</v>
      </c>
      <c r="O1263" s="25">
        <v>42129</v>
      </c>
      <c r="P1263" t="s">
        <v>2159</v>
      </c>
      <c r="Q1263" t="s">
        <v>36</v>
      </c>
      <c r="R1263" t="s">
        <v>38</v>
      </c>
      <c r="S1263" t="s">
        <v>2158</v>
      </c>
      <c r="T1263">
        <v>23.99</v>
      </c>
      <c r="U1263">
        <f>T1263*F1263</f>
        <v>287.88</v>
      </c>
      <c r="V1263">
        <v>11.994999999999999</v>
      </c>
      <c r="W1263">
        <v>15.68</v>
      </c>
      <c r="X1263">
        <f>U1263-(F1263*V1263)-W1263</f>
        <v>128.26</v>
      </c>
    </row>
    <row r="1264" spans="1:24" ht="12.75" customHeight="1" x14ac:dyDescent="0.2">
      <c r="A1264">
        <v>24552</v>
      </c>
      <c r="B1264">
        <v>91502</v>
      </c>
      <c r="C1264" t="s">
        <v>32</v>
      </c>
      <c r="D1264">
        <v>2276</v>
      </c>
      <c r="E1264" t="s">
        <v>73</v>
      </c>
      <c r="F1264">
        <v>22</v>
      </c>
      <c r="G1264" t="s">
        <v>2160</v>
      </c>
      <c r="H1264" t="s">
        <v>28</v>
      </c>
      <c r="I1264" t="s">
        <v>48</v>
      </c>
      <c r="J1264">
        <v>14304</v>
      </c>
      <c r="K1264" s="25">
        <v>42185</v>
      </c>
      <c r="L1264" t="s">
        <v>44</v>
      </c>
      <c r="M1264" t="s">
        <v>109</v>
      </c>
      <c r="N1264" t="s">
        <v>66</v>
      </c>
      <c r="O1264" s="25">
        <v>42185</v>
      </c>
      <c r="P1264" t="s">
        <v>2161</v>
      </c>
      <c r="Q1264" t="s">
        <v>72</v>
      </c>
      <c r="R1264" t="s">
        <v>54</v>
      </c>
      <c r="S1264" t="s">
        <v>729</v>
      </c>
      <c r="T1264">
        <v>195.99</v>
      </c>
      <c r="U1264">
        <f>T1264*F1264</f>
        <v>4311.7800000000007</v>
      </c>
      <c r="V1264">
        <v>117.59399999999999</v>
      </c>
      <c r="W1264">
        <v>8.99</v>
      </c>
      <c r="X1264">
        <f>U1264-(F1264*V1264)-W1264</f>
        <v>1715.7220000000009</v>
      </c>
    </row>
    <row r="1265" spans="1:24" ht="12.75" customHeight="1" x14ac:dyDescent="0.2">
      <c r="A1265">
        <v>23572</v>
      </c>
      <c r="B1265">
        <v>85949</v>
      </c>
      <c r="C1265" t="s">
        <v>101</v>
      </c>
      <c r="D1265">
        <v>2279</v>
      </c>
      <c r="E1265" t="s">
        <v>64</v>
      </c>
      <c r="F1265">
        <v>7</v>
      </c>
      <c r="G1265" t="s">
        <v>2162</v>
      </c>
      <c r="H1265" t="s">
        <v>28</v>
      </c>
      <c r="I1265" t="s">
        <v>48</v>
      </c>
      <c r="J1265">
        <v>15601</v>
      </c>
      <c r="K1265" s="25">
        <v>42181</v>
      </c>
      <c r="L1265" t="s">
        <v>22</v>
      </c>
      <c r="M1265" t="s">
        <v>35</v>
      </c>
      <c r="N1265" t="s">
        <v>229</v>
      </c>
      <c r="O1265" s="25">
        <v>42177</v>
      </c>
      <c r="P1265" t="s">
        <v>2163</v>
      </c>
      <c r="Q1265" t="s">
        <v>24</v>
      </c>
      <c r="R1265" t="s">
        <v>54</v>
      </c>
      <c r="S1265" t="s">
        <v>1125</v>
      </c>
      <c r="T1265">
        <v>4.4800000000000004</v>
      </c>
      <c r="U1265">
        <f>T1265*F1265</f>
        <v>31.360000000000003</v>
      </c>
      <c r="V1265">
        <v>2.2400000000000002</v>
      </c>
      <c r="W1265">
        <v>2.5</v>
      </c>
      <c r="X1265">
        <f>U1265-(F1265*V1265)-W1265</f>
        <v>13.180000000000001</v>
      </c>
    </row>
    <row r="1266" spans="1:24" ht="12.75" customHeight="1" x14ac:dyDescent="0.2">
      <c r="A1266">
        <v>19615</v>
      </c>
      <c r="B1266">
        <v>85948</v>
      </c>
      <c r="C1266" t="s">
        <v>32</v>
      </c>
      <c r="D1266">
        <v>2281</v>
      </c>
      <c r="E1266" t="s">
        <v>73</v>
      </c>
      <c r="F1266">
        <v>10</v>
      </c>
      <c r="G1266" t="s">
        <v>2164</v>
      </c>
      <c r="H1266" t="s">
        <v>28</v>
      </c>
      <c r="I1266" t="s">
        <v>56</v>
      </c>
      <c r="J1266">
        <v>54703</v>
      </c>
      <c r="K1266" s="25">
        <v>42032</v>
      </c>
      <c r="L1266" t="s">
        <v>44</v>
      </c>
      <c r="M1266" t="s">
        <v>35</v>
      </c>
      <c r="N1266" t="s">
        <v>1853</v>
      </c>
      <c r="O1266" s="25">
        <v>42031</v>
      </c>
      <c r="P1266" t="s">
        <v>2165</v>
      </c>
      <c r="Q1266" t="s">
        <v>72</v>
      </c>
      <c r="R1266" t="s">
        <v>54</v>
      </c>
      <c r="S1266" t="s">
        <v>2150</v>
      </c>
      <c r="T1266">
        <v>205.99</v>
      </c>
      <c r="U1266">
        <f>T1266*F1266</f>
        <v>2059.9</v>
      </c>
      <c r="V1266">
        <v>123.59399999999999</v>
      </c>
      <c r="W1266">
        <v>2.5</v>
      </c>
      <c r="X1266">
        <f>U1266-(F1266*V1266)-W1266</f>
        <v>821.46</v>
      </c>
    </row>
    <row r="1267" spans="1:24" ht="12.75" customHeight="1" x14ac:dyDescent="0.2">
      <c r="A1267">
        <v>21260</v>
      </c>
      <c r="B1267">
        <v>85950</v>
      </c>
      <c r="C1267" t="s">
        <v>51</v>
      </c>
      <c r="D1267">
        <v>2282</v>
      </c>
      <c r="E1267" t="s">
        <v>88</v>
      </c>
      <c r="F1267">
        <v>14</v>
      </c>
      <c r="G1267" t="s">
        <v>2166</v>
      </c>
      <c r="H1267" t="s">
        <v>28</v>
      </c>
      <c r="I1267" t="s">
        <v>56</v>
      </c>
      <c r="J1267">
        <v>53713</v>
      </c>
      <c r="K1267" s="25">
        <v>42042</v>
      </c>
      <c r="L1267" t="s">
        <v>44</v>
      </c>
      <c r="M1267" t="s">
        <v>35</v>
      </c>
      <c r="N1267" t="s">
        <v>1853</v>
      </c>
      <c r="O1267" s="25">
        <v>42040</v>
      </c>
      <c r="P1267" t="s">
        <v>2167</v>
      </c>
      <c r="Q1267" t="s">
        <v>24</v>
      </c>
      <c r="R1267" t="s">
        <v>54</v>
      </c>
      <c r="S1267" t="s">
        <v>118</v>
      </c>
      <c r="T1267">
        <v>5.98</v>
      </c>
      <c r="U1267">
        <f>T1267*F1267</f>
        <v>83.72</v>
      </c>
      <c r="V1267">
        <v>2.99</v>
      </c>
      <c r="W1267">
        <v>5.79</v>
      </c>
      <c r="X1267">
        <f>U1267-(F1267*V1267)-W1267</f>
        <v>36.07</v>
      </c>
    </row>
    <row r="1268" spans="1:24" ht="12.75" customHeight="1" x14ac:dyDescent="0.2">
      <c r="A1268">
        <v>26148</v>
      </c>
      <c r="B1268">
        <v>85947</v>
      </c>
      <c r="C1268" t="s">
        <v>51</v>
      </c>
      <c r="D1268">
        <v>2283</v>
      </c>
      <c r="E1268" t="s">
        <v>252</v>
      </c>
      <c r="F1268">
        <v>6</v>
      </c>
      <c r="G1268" t="s">
        <v>2168</v>
      </c>
      <c r="H1268" t="s">
        <v>28</v>
      </c>
      <c r="I1268" t="s">
        <v>56</v>
      </c>
      <c r="J1268">
        <v>53132</v>
      </c>
      <c r="K1268" s="25">
        <v>42030</v>
      </c>
      <c r="L1268" t="s">
        <v>44</v>
      </c>
      <c r="M1268" t="s">
        <v>35</v>
      </c>
      <c r="N1268" t="s">
        <v>1853</v>
      </c>
      <c r="O1268" s="25">
        <v>42028</v>
      </c>
      <c r="P1268" t="s">
        <v>2169</v>
      </c>
      <c r="Q1268" t="s">
        <v>24</v>
      </c>
      <c r="R1268" t="s">
        <v>81</v>
      </c>
      <c r="S1268" t="s">
        <v>1275</v>
      </c>
      <c r="T1268">
        <v>11.7</v>
      </c>
      <c r="U1268">
        <f>T1268*F1268</f>
        <v>70.199999999999989</v>
      </c>
      <c r="V1268">
        <v>5.85</v>
      </c>
      <c r="W1268">
        <v>6.96</v>
      </c>
      <c r="X1268">
        <f>U1268-(F1268*V1268)-W1268</f>
        <v>28.139999999999993</v>
      </c>
    </row>
    <row r="1269" spans="1:24" ht="12.75" customHeight="1" x14ac:dyDescent="0.2">
      <c r="A1269">
        <v>19460</v>
      </c>
      <c r="B1269">
        <v>90148</v>
      </c>
      <c r="C1269" t="s">
        <v>51</v>
      </c>
      <c r="D1269">
        <v>2285</v>
      </c>
      <c r="E1269" t="s">
        <v>136</v>
      </c>
      <c r="F1269">
        <v>21</v>
      </c>
      <c r="G1269" t="s">
        <v>2170</v>
      </c>
      <c r="H1269" t="s">
        <v>28</v>
      </c>
      <c r="I1269" t="s">
        <v>131</v>
      </c>
      <c r="J1269">
        <v>29730</v>
      </c>
      <c r="K1269" s="25">
        <v>42078</v>
      </c>
      <c r="L1269" t="s">
        <v>22</v>
      </c>
      <c r="M1269" t="s">
        <v>23</v>
      </c>
      <c r="N1269" t="s">
        <v>927</v>
      </c>
      <c r="O1269" s="25">
        <v>42076</v>
      </c>
      <c r="P1269" t="s">
        <v>2171</v>
      </c>
      <c r="Q1269" t="s">
        <v>24</v>
      </c>
      <c r="R1269" t="s">
        <v>54</v>
      </c>
      <c r="S1269" t="s">
        <v>1564</v>
      </c>
      <c r="T1269">
        <v>17.7</v>
      </c>
      <c r="U1269">
        <f>T1269*F1269</f>
        <v>371.7</v>
      </c>
      <c r="V1269">
        <v>8.85</v>
      </c>
      <c r="W1269">
        <v>9.4700000000000006</v>
      </c>
      <c r="X1269">
        <f>U1269-(F1269*V1269)-W1269</f>
        <v>176.38</v>
      </c>
    </row>
    <row r="1270" spans="1:24" ht="12.75" customHeight="1" x14ac:dyDescent="0.2">
      <c r="A1270">
        <v>21529</v>
      </c>
      <c r="B1270">
        <v>90145</v>
      </c>
      <c r="C1270" t="s">
        <v>51</v>
      </c>
      <c r="D1270">
        <v>2286</v>
      </c>
      <c r="E1270" t="s">
        <v>129</v>
      </c>
      <c r="F1270">
        <v>12</v>
      </c>
      <c r="G1270" t="s">
        <v>2172</v>
      </c>
      <c r="H1270" t="s">
        <v>28</v>
      </c>
      <c r="I1270" t="s">
        <v>131</v>
      </c>
      <c r="J1270">
        <v>29301</v>
      </c>
      <c r="K1270" s="25">
        <v>42041</v>
      </c>
      <c r="L1270" t="s">
        <v>44</v>
      </c>
      <c r="M1270" t="s">
        <v>23</v>
      </c>
      <c r="N1270" t="s">
        <v>927</v>
      </c>
      <c r="O1270" s="25">
        <v>42039</v>
      </c>
      <c r="P1270" t="s">
        <v>2173</v>
      </c>
      <c r="Q1270" t="s">
        <v>24</v>
      </c>
      <c r="R1270" t="s">
        <v>54</v>
      </c>
      <c r="S1270" t="s">
        <v>158</v>
      </c>
      <c r="T1270">
        <v>4.91</v>
      </c>
      <c r="U1270">
        <f>T1270*F1270</f>
        <v>58.92</v>
      </c>
      <c r="V1270">
        <v>2.4550000000000001</v>
      </c>
      <c r="W1270">
        <v>0.5</v>
      </c>
      <c r="X1270">
        <f>U1270-(F1270*V1270)-W1270</f>
        <v>28.96</v>
      </c>
    </row>
    <row r="1271" spans="1:24" ht="12.75" customHeight="1" x14ac:dyDescent="0.2">
      <c r="A1271">
        <v>21530</v>
      </c>
      <c r="B1271">
        <v>90145</v>
      </c>
      <c r="C1271" t="s">
        <v>51</v>
      </c>
      <c r="D1271">
        <v>2286</v>
      </c>
      <c r="E1271" t="s">
        <v>88</v>
      </c>
      <c r="F1271">
        <v>6</v>
      </c>
      <c r="G1271" t="s">
        <v>2172</v>
      </c>
      <c r="H1271" t="s">
        <v>28</v>
      </c>
      <c r="I1271" t="s">
        <v>131</v>
      </c>
      <c r="J1271">
        <v>29301</v>
      </c>
      <c r="K1271" s="25">
        <v>42040</v>
      </c>
      <c r="L1271" t="s">
        <v>44</v>
      </c>
      <c r="M1271" t="s">
        <v>23</v>
      </c>
      <c r="N1271" t="s">
        <v>927</v>
      </c>
      <c r="O1271" s="25">
        <v>42039</v>
      </c>
      <c r="P1271" t="s">
        <v>2173</v>
      </c>
      <c r="Q1271" t="s">
        <v>24</v>
      </c>
      <c r="R1271" t="s">
        <v>54</v>
      </c>
      <c r="S1271" t="s">
        <v>849</v>
      </c>
      <c r="T1271">
        <v>7.28</v>
      </c>
      <c r="U1271">
        <f>T1271*F1271</f>
        <v>43.68</v>
      </c>
      <c r="V1271">
        <v>3.64</v>
      </c>
      <c r="W1271">
        <v>11.15</v>
      </c>
      <c r="X1271">
        <f>U1271-(F1271*V1271)-W1271</f>
        <v>10.69</v>
      </c>
    </row>
    <row r="1272" spans="1:24" ht="12.75" customHeight="1" x14ac:dyDescent="0.2">
      <c r="A1272">
        <v>21531</v>
      </c>
      <c r="B1272">
        <v>90145</v>
      </c>
      <c r="C1272" t="s">
        <v>51</v>
      </c>
      <c r="D1272">
        <v>2286</v>
      </c>
      <c r="E1272" t="s">
        <v>88</v>
      </c>
      <c r="F1272">
        <v>3</v>
      </c>
      <c r="G1272" t="s">
        <v>2172</v>
      </c>
      <c r="H1272" t="s">
        <v>28</v>
      </c>
      <c r="I1272" t="s">
        <v>131</v>
      </c>
      <c r="J1272">
        <v>29301</v>
      </c>
      <c r="K1272" s="25">
        <v>42042</v>
      </c>
      <c r="L1272" t="s">
        <v>44</v>
      </c>
      <c r="M1272" t="s">
        <v>23</v>
      </c>
      <c r="N1272" t="s">
        <v>927</v>
      </c>
      <c r="O1272" s="25">
        <v>42039</v>
      </c>
      <c r="P1272" t="s">
        <v>2173</v>
      </c>
      <c r="Q1272" t="s">
        <v>24</v>
      </c>
      <c r="R1272" t="s">
        <v>54</v>
      </c>
      <c r="S1272" t="s">
        <v>2130</v>
      </c>
      <c r="T1272">
        <v>6.68</v>
      </c>
      <c r="U1272">
        <f>T1272*F1272</f>
        <v>20.04</v>
      </c>
      <c r="V1272">
        <v>3.34</v>
      </c>
      <c r="W1272">
        <v>6.93</v>
      </c>
      <c r="X1272">
        <f>U1272-(F1272*V1272)-W1272</f>
        <v>3.09</v>
      </c>
    </row>
    <row r="1273" spans="1:24" ht="12.75" customHeight="1" x14ac:dyDescent="0.2">
      <c r="A1273">
        <v>25183</v>
      </c>
      <c r="B1273">
        <v>90146</v>
      </c>
      <c r="C1273" t="s">
        <v>32</v>
      </c>
      <c r="D1273">
        <v>2287</v>
      </c>
      <c r="E1273" t="s">
        <v>88</v>
      </c>
      <c r="F1273">
        <v>8</v>
      </c>
      <c r="G1273" t="s">
        <v>2174</v>
      </c>
      <c r="H1273" t="s">
        <v>28</v>
      </c>
      <c r="I1273" t="s">
        <v>131</v>
      </c>
      <c r="J1273">
        <v>29483</v>
      </c>
      <c r="K1273" s="25">
        <v>42088</v>
      </c>
      <c r="L1273" t="s">
        <v>44</v>
      </c>
      <c r="M1273" t="s">
        <v>23</v>
      </c>
      <c r="N1273" t="s">
        <v>927</v>
      </c>
      <c r="O1273" s="25">
        <v>42088</v>
      </c>
      <c r="P1273" t="s">
        <v>2175</v>
      </c>
      <c r="Q1273" t="s">
        <v>24</v>
      </c>
      <c r="R1273" t="s">
        <v>54</v>
      </c>
      <c r="S1273" t="s">
        <v>770</v>
      </c>
      <c r="T1273">
        <v>18.97</v>
      </c>
      <c r="U1273">
        <f>T1273*F1273</f>
        <v>151.76</v>
      </c>
      <c r="V1273">
        <v>9.4849999999999994</v>
      </c>
      <c r="W1273">
        <v>9.0299999999999994</v>
      </c>
      <c r="X1273">
        <f>U1273-(F1273*V1273)-W1273</f>
        <v>66.849999999999994</v>
      </c>
    </row>
    <row r="1274" spans="1:24" ht="12.75" customHeight="1" x14ac:dyDescent="0.2">
      <c r="A1274">
        <v>25184</v>
      </c>
      <c r="B1274">
        <v>90146</v>
      </c>
      <c r="C1274" t="s">
        <v>32</v>
      </c>
      <c r="D1274">
        <v>2287</v>
      </c>
      <c r="E1274" t="s">
        <v>88</v>
      </c>
      <c r="F1274">
        <v>6</v>
      </c>
      <c r="G1274" t="s">
        <v>2174</v>
      </c>
      <c r="H1274" t="s">
        <v>28</v>
      </c>
      <c r="I1274" t="s">
        <v>131</v>
      </c>
      <c r="J1274">
        <v>29483</v>
      </c>
      <c r="K1274" s="25">
        <v>42089</v>
      </c>
      <c r="L1274" t="s">
        <v>44</v>
      </c>
      <c r="M1274" t="s">
        <v>23</v>
      </c>
      <c r="N1274" t="s">
        <v>927</v>
      </c>
      <c r="O1274" s="25">
        <v>42088</v>
      </c>
      <c r="P1274" t="s">
        <v>2175</v>
      </c>
      <c r="Q1274" t="s">
        <v>24</v>
      </c>
      <c r="R1274" t="s">
        <v>54</v>
      </c>
      <c r="S1274" t="s">
        <v>298</v>
      </c>
      <c r="T1274">
        <v>12.28</v>
      </c>
      <c r="U1274">
        <f>T1274*F1274</f>
        <v>73.679999999999993</v>
      </c>
      <c r="V1274">
        <v>6.14</v>
      </c>
      <c r="W1274">
        <v>4.8600000000000003</v>
      </c>
      <c r="X1274">
        <f>U1274-(F1274*V1274)-W1274</f>
        <v>31.979999999999997</v>
      </c>
    </row>
    <row r="1275" spans="1:24" ht="12.75" customHeight="1" x14ac:dyDescent="0.2">
      <c r="A1275">
        <v>25185</v>
      </c>
      <c r="B1275">
        <v>90146</v>
      </c>
      <c r="C1275" t="s">
        <v>32</v>
      </c>
      <c r="D1275">
        <v>2287</v>
      </c>
      <c r="E1275" t="s">
        <v>25</v>
      </c>
      <c r="F1275">
        <v>12</v>
      </c>
      <c r="G1275" t="s">
        <v>2174</v>
      </c>
      <c r="H1275" t="s">
        <v>28</v>
      </c>
      <c r="I1275" t="s">
        <v>131</v>
      </c>
      <c r="J1275">
        <v>29483</v>
      </c>
      <c r="K1275" s="25">
        <v>42090</v>
      </c>
      <c r="L1275" t="s">
        <v>22</v>
      </c>
      <c r="M1275" t="s">
        <v>23</v>
      </c>
      <c r="N1275" t="s">
        <v>927</v>
      </c>
      <c r="O1275" s="25">
        <v>42088</v>
      </c>
      <c r="P1275" t="s">
        <v>2175</v>
      </c>
      <c r="Q1275" t="s">
        <v>24</v>
      </c>
      <c r="R1275" t="s">
        <v>54</v>
      </c>
      <c r="S1275" t="s">
        <v>96</v>
      </c>
      <c r="T1275">
        <v>34.99</v>
      </c>
      <c r="U1275">
        <f>T1275*F1275</f>
        <v>419.88</v>
      </c>
      <c r="V1275">
        <v>17.495000000000001</v>
      </c>
      <c r="W1275">
        <v>7.73</v>
      </c>
      <c r="X1275">
        <f>U1275-(F1275*V1275)-W1275</f>
        <v>202.21</v>
      </c>
    </row>
    <row r="1276" spans="1:24" ht="12.75" customHeight="1" x14ac:dyDescent="0.2">
      <c r="A1276">
        <v>24396</v>
      </c>
      <c r="B1276">
        <v>90147</v>
      </c>
      <c r="C1276" t="s">
        <v>101</v>
      </c>
      <c r="D1276">
        <v>2287</v>
      </c>
      <c r="E1276" t="s">
        <v>136</v>
      </c>
      <c r="F1276">
        <v>9</v>
      </c>
      <c r="G1276" t="s">
        <v>2174</v>
      </c>
      <c r="H1276" t="s">
        <v>28</v>
      </c>
      <c r="I1276" t="s">
        <v>131</v>
      </c>
      <c r="J1276">
        <v>29483</v>
      </c>
      <c r="K1276" s="25">
        <v>42059</v>
      </c>
      <c r="L1276" t="s">
        <v>44</v>
      </c>
      <c r="M1276" t="s">
        <v>23</v>
      </c>
      <c r="N1276" t="s">
        <v>927</v>
      </c>
      <c r="O1276" s="25">
        <v>42054</v>
      </c>
      <c r="P1276" t="s">
        <v>2175</v>
      </c>
      <c r="Q1276" t="s">
        <v>24</v>
      </c>
      <c r="R1276" t="s">
        <v>54</v>
      </c>
      <c r="S1276" t="s">
        <v>2176</v>
      </c>
      <c r="T1276">
        <v>54.1</v>
      </c>
      <c r="U1276">
        <f>T1276*F1276</f>
        <v>486.90000000000003</v>
      </c>
      <c r="V1276">
        <v>27.05</v>
      </c>
      <c r="W1276">
        <v>19.989999999999998</v>
      </c>
      <c r="X1276">
        <f>U1276-(F1276*V1276)-W1276</f>
        <v>223.46</v>
      </c>
    </row>
    <row r="1277" spans="1:24" ht="12.75" customHeight="1" x14ac:dyDescent="0.2">
      <c r="A1277">
        <v>19243</v>
      </c>
      <c r="B1277">
        <v>88165</v>
      </c>
      <c r="C1277" t="s">
        <v>42</v>
      </c>
      <c r="D1277">
        <v>2289</v>
      </c>
      <c r="E1277" t="s">
        <v>45</v>
      </c>
      <c r="F1277">
        <v>17</v>
      </c>
      <c r="G1277" t="s">
        <v>2177</v>
      </c>
      <c r="H1277" t="s">
        <v>28</v>
      </c>
      <c r="I1277" t="s">
        <v>56</v>
      </c>
      <c r="J1277">
        <v>55337</v>
      </c>
      <c r="K1277" s="25">
        <v>42128</v>
      </c>
      <c r="L1277" t="s">
        <v>44</v>
      </c>
      <c r="M1277" t="s">
        <v>35</v>
      </c>
      <c r="N1277" t="s">
        <v>57</v>
      </c>
      <c r="O1277" s="25">
        <v>42128</v>
      </c>
      <c r="P1277" t="s">
        <v>2099</v>
      </c>
      <c r="Q1277" t="s">
        <v>36</v>
      </c>
      <c r="R1277" t="s">
        <v>26</v>
      </c>
      <c r="S1277" t="s">
        <v>439</v>
      </c>
      <c r="T1277">
        <v>7.59</v>
      </c>
      <c r="U1277">
        <f>T1277*F1277</f>
        <v>129.03</v>
      </c>
      <c r="V1277">
        <v>3.7949999999999999</v>
      </c>
      <c r="W1277">
        <v>4</v>
      </c>
      <c r="X1277">
        <f>U1277-(F1277*V1277)-W1277</f>
        <v>60.515000000000001</v>
      </c>
    </row>
    <row r="1278" spans="1:24" ht="12.75" customHeight="1" x14ac:dyDescent="0.2">
      <c r="A1278">
        <v>21334</v>
      </c>
      <c r="B1278">
        <v>88163</v>
      </c>
      <c r="C1278" t="s">
        <v>32</v>
      </c>
      <c r="D1278">
        <v>2290</v>
      </c>
      <c r="E1278" t="s">
        <v>252</v>
      </c>
      <c r="F1278">
        <v>12</v>
      </c>
      <c r="G1278" t="s">
        <v>2178</v>
      </c>
      <c r="H1278" t="s">
        <v>28</v>
      </c>
      <c r="I1278" t="s">
        <v>56</v>
      </c>
      <c r="J1278">
        <v>55433</v>
      </c>
      <c r="K1278" s="25">
        <v>42012</v>
      </c>
      <c r="L1278" t="s">
        <v>44</v>
      </c>
      <c r="M1278" t="s">
        <v>35</v>
      </c>
      <c r="N1278" t="s">
        <v>57</v>
      </c>
      <c r="O1278" s="25">
        <v>42010</v>
      </c>
      <c r="P1278" t="s">
        <v>2179</v>
      </c>
      <c r="Q1278" t="s">
        <v>24</v>
      </c>
      <c r="R1278" t="s">
        <v>54</v>
      </c>
      <c r="S1278" t="s">
        <v>1883</v>
      </c>
      <c r="T1278">
        <v>42.98</v>
      </c>
      <c r="U1278">
        <f>T1278*F1278</f>
        <v>515.76</v>
      </c>
      <c r="V1278">
        <v>21.49</v>
      </c>
      <c r="W1278">
        <v>4.62</v>
      </c>
      <c r="X1278">
        <f>U1278-(F1278*V1278)-W1278</f>
        <v>253.26</v>
      </c>
    </row>
    <row r="1279" spans="1:24" ht="12.75" customHeight="1" x14ac:dyDescent="0.2">
      <c r="A1279">
        <v>21335</v>
      </c>
      <c r="B1279">
        <v>88163</v>
      </c>
      <c r="C1279" t="s">
        <v>32</v>
      </c>
      <c r="D1279">
        <v>2290</v>
      </c>
      <c r="E1279" t="s">
        <v>252</v>
      </c>
      <c r="F1279">
        <v>13</v>
      </c>
      <c r="G1279" t="s">
        <v>2178</v>
      </c>
      <c r="H1279" t="s">
        <v>28</v>
      </c>
      <c r="I1279" t="s">
        <v>56</v>
      </c>
      <c r="J1279">
        <v>55433</v>
      </c>
      <c r="K1279" s="25">
        <v>42012</v>
      </c>
      <c r="L1279" t="s">
        <v>44</v>
      </c>
      <c r="M1279" t="s">
        <v>35</v>
      </c>
      <c r="N1279" t="s">
        <v>57</v>
      </c>
      <c r="O1279" s="25">
        <v>42010</v>
      </c>
      <c r="P1279" t="s">
        <v>2179</v>
      </c>
      <c r="Q1279" t="s">
        <v>24</v>
      </c>
      <c r="R1279" t="s">
        <v>81</v>
      </c>
      <c r="S1279" t="s">
        <v>2180</v>
      </c>
      <c r="T1279">
        <v>21.78</v>
      </c>
      <c r="U1279">
        <f>T1279*F1279</f>
        <v>283.14</v>
      </c>
      <c r="V1279">
        <v>10.89</v>
      </c>
      <c r="W1279">
        <v>5.94</v>
      </c>
      <c r="X1279">
        <f>U1279-(F1279*V1279)-W1279</f>
        <v>135.63</v>
      </c>
    </row>
    <row r="1280" spans="1:24" ht="12.75" customHeight="1" x14ac:dyDescent="0.2">
      <c r="A1280">
        <v>19723</v>
      </c>
      <c r="B1280">
        <v>88164</v>
      </c>
      <c r="C1280" t="s">
        <v>51</v>
      </c>
      <c r="D1280">
        <v>2290</v>
      </c>
      <c r="E1280" t="s">
        <v>175</v>
      </c>
      <c r="F1280">
        <v>15</v>
      </c>
      <c r="G1280" t="s">
        <v>2178</v>
      </c>
      <c r="H1280" t="s">
        <v>28</v>
      </c>
      <c r="I1280" t="s">
        <v>56</v>
      </c>
      <c r="J1280">
        <v>55433</v>
      </c>
      <c r="K1280" s="25">
        <v>42041</v>
      </c>
      <c r="L1280" t="s">
        <v>44</v>
      </c>
      <c r="M1280" t="s">
        <v>23</v>
      </c>
      <c r="N1280" t="s">
        <v>57</v>
      </c>
      <c r="O1280" s="25">
        <v>42039</v>
      </c>
      <c r="P1280" t="s">
        <v>2179</v>
      </c>
      <c r="Q1280" t="s">
        <v>72</v>
      </c>
      <c r="R1280" t="s">
        <v>54</v>
      </c>
      <c r="S1280" t="s">
        <v>2181</v>
      </c>
      <c r="T1280">
        <v>80.98</v>
      </c>
      <c r="U1280">
        <f>T1280*F1280</f>
        <v>1214.7</v>
      </c>
      <c r="V1280">
        <v>48.588000000000001</v>
      </c>
      <c r="W1280">
        <v>7.18</v>
      </c>
      <c r="X1280">
        <f>U1280-(F1280*V1280)-W1280</f>
        <v>478.7</v>
      </c>
    </row>
    <row r="1281" spans="1:24" ht="12.75" customHeight="1" x14ac:dyDescent="0.2">
      <c r="A1281">
        <v>24673</v>
      </c>
      <c r="B1281">
        <v>87695</v>
      </c>
      <c r="C1281" t="s">
        <v>42</v>
      </c>
      <c r="D1281">
        <v>2302</v>
      </c>
      <c r="E1281" t="s">
        <v>37</v>
      </c>
      <c r="F1281">
        <v>9</v>
      </c>
      <c r="G1281" t="s">
        <v>2182</v>
      </c>
      <c r="H1281" t="s">
        <v>28</v>
      </c>
      <c r="I1281" t="s">
        <v>131</v>
      </c>
      <c r="J1281">
        <v>32404</v>
      </c>
      <c r="K1281" s="25">
        <v>42048</v>
      </c>
      <c r="L1281" t="s">
        <v>34</v>
      </c>
      <c r="M1281" t="s">
        <v>23</v>
      </c>
      <c r="N1281" t="s">
        <v>357</v>
      </c>
      <c r="O1281" s="25">
        <v>42046</v>
      </c>
      <c r="P1281" t="s">
        <v>2184</v>
      </c>
      <c r="Q1281" t="s">
        <v>36</v>
      </c>
      <c r="R1281" t="s">
        <v>38</v>
      </c>
      <c r="S1281" t="s">
        <v>2183</v>
      </c>
      <c r="T1281">
        <v>270.98</v>
      </c>
      <c r="U1281">
        <f>T1281*F1281</f>
        <v>2438.8200000000002</v>
      </c>
      <c r="V1281">
        <v>135.49</v>
      </c>
      <c r="W1281">
        <v>50</v>
      </c>
      <c r="X1281">
        <f>U1281-(F1281*V1281)-W1281</f>
        <v>1169.4100000000001</v>
      </c>
    </row>
    <row r="1282" spans="1:24" ht="12.75" customHeight="1" x14ac:dyDescent="0.2">
      <c r="A1282">
        <v>23344</v>
      </c>
      <c r="B1282">
        <v>87696</v>
      </c>
      <c r="C1282" t="s">
        <v>20</v>
      </c>
      <c r="D1282">
        <v>2302</v>
      </c>
      <c r="E1282" t="s">
        <v>129</v>
      </c>
      <c r="F1282">
        <v>8</v>
      </c>
      <c r="G1282" t="s">
        <v>2182</v>
      </c>
      <c r="H1282" t="s">
        <v>28</v>
      </c>
      <c r="I1282" t="s">
        <v>131</v>
      </c>
      <c r="J1282">
        <v>32404</v>
      </c>
      <c r="K1282" s="25">
        <v>42008</v>
      </c>
      <c r="L1282" t="s">
        <v>44</v>
      </c>
      <c r="M1282" t="s">
        <v>23</v>
      </c>
      <c r="N1282" t="s">
        <v>357</v>
      </c>
      <c r="O1282" s="25">
        <v>42007</v>
      </c>
      <c r="P1282" t="s">
        <v>2184</v>
      </c>
      <c r="Q1282" t="s">
        <v>24</v>
      </c>
      <c r="R1282" t="s">
        <v>54</v>
      </c>
      <c r="S1282" t="s">
        <v>1011</v>
      </c>
      <c r="T1282">
        <v>12.53</v>
      </c>
      <c r="U1282">
        <f>T1282*F1282</f>
        <v>100.24</v>
      </c>
      <c r="V1282">
        <v>6.2649999999999997</v>
      </c>
      <c r="W1282">
        <v>0.49</v>
      </c>
      <c r="X1282">
        <f>U1282-(F1282*V1282)-W1282</f>
        <v>49.629999999999995</v>
      </c>
    </row>
    <row r="1283" spans="1:24" ht="12.75" customHeight="1" x14ac:dyDescent="0.2">
      <c r="A1283">
        <v>23345</v>
      </c>
      <c r="B1283">
        <v>87696</v>
      </c>
      <c r="C1283" t="s">
        <v>20</v>
      </c>
      <c r="D1283">
        <v>2302</v>
      </c>
      <c r="E1283" t="s">
        <v>147</v>
      </c>
      <c r="F1283">
        <v>2</v>
      </c>
      <c r="G1283" t="s">
        <v>2182</v>
      </c>
      <c r="H1283" t="s">
        <v>28</v>
      </c>
      <c r="I1283" t="s">
        <v>131</v>
      </c>
      <c r="J1283">
        <v>32404</v>
      </c>
      <c r="K1283" s="25">
        <v>42008</v>
      </c>
      <c r="L1283" t="s">
        <v>34</v>
      </c>
      <c r="M1283" t="s">
        <v>23</v>
      </c>
      <c r="N1283" t="s">
        <v>357</v>
      </c>
      <c r="O1283" s="25">
        <v>42007</v>
      </c>
      <c r="P1283" t="s">
        <v>2184</v>
      </c>
      <c r="Q1283" t="s">
        <v>36</v>
      </c>
      <c r="R1283" t="s">
        <v>116</v>
      </c>
      <c r="S1283" t="s">
        <v>2185</v>
      </c>
      <c r="T1283">
        <v>146.34</v>
      </c>
      <c r="U1283">
        <f>T1283*F1283</f>
        <v>292.68</v>
      </c>
      <c r="V1283">
        <v>73.17</v>
      </c>
      <c r="W1283">
        <v>43.75</v>
      </c>
      <c r="X1283">
        <f>U1283-(F1283*V1283)-W1283</f>
        <v>102.59</v>
      </c>
    </row>
    <row r="1284" spans="1:24" ht="12.75" customHeight="1" x14ac:dyDescent="0.2">
      <c r="A1284">
        <v>6673</v>
      </c>
      <c r="B1284">
        <v>47493</v>
      </c>
      <c r="C1284" t="s">
        <v>42</v>
      </c>
      <c r="D1284">
        <v>2303</v>
      </c>
      <c r="E1284" t="s">
        <v>37</v>
      </c>
      <c r="F1284">
        <v>36</v>
      </c>
      <c r="G1284" t="s">
        <v>2186</v>
      </c>
      <c r="H1284" t="s">
        <v>28</v>
      </c>
      <c r="I1284" t="s">
        <v>48</v>
      </c>
      <c r="J1284">
        <v>10011</v>
      </c>
      <c r="K1284" s="25">
        <v>42048</v>
      </c>
      <c r="L1284" t="s">
        <v>34</v>
      </c>
      <c r="M1284" t="s">
        <v>23</v>
      </c>
      <c r="N1284" t="s">
        <v>66</v>
      </c>
      <c r="O1284" s="25">
        <v>42046</v>
      </c>
      <c r="P1284" t="s">
        <v>85</v>
      </c>
      <c r="Q1284" t="s">
        <v>36</v>
      </c>
      <c r="R1284" t="s">
        <v>38</v>
      </c>
      <c r="S1284" t="s">
        <v>2183</v>
      </c>
      <c r="T1284">
        <v>270.98</v>
      </c>
      <c r="U1284">
        <f>T1284*F1284</f>
        <v>9755.2800000000007</v>
      </c>
      <c r="V1284">
        <v>135.49</v>
      </c>
      <c r="W1284">
        <v>50</v>
      </c>
      <c r="X1284">
        <f>U1284-(F1284*V1284)-W1284</f>
        <v>4827.6400000000003</v>
      </c>
    </row>
    <row r="1285" spans="1:24" ht="12.75" customHeight="1" x14ac:dyDescent="0.2">
      <c r="A1285">
        <v>5345</v>
      </c>
      <c r="B1285">
        <v>37987</v>
      </c>
      <c r="C1285" t="s">
        <v>20</v>
      </c>
      <c r="D1285">
        <v>2303</v>
      </c>
      <c r="E1285" t="s">
        <v>147</v>
      </c>
      <c r="F1285">
        <v>6</v>
      </c>
      <c r="G1285" t="s">
        <v>2186</v>
      </c>
      <c r="H1285" t="s">
        <v>28</v>
      </c>
      <c r="I1285" t="s">
        <v>48</v>
      </c>
      <c r="J1285">
        <v>10011</v>
      </c>
      <c r="K1285" s="25">
        <v>42008</v>
      </c>
      <c r="L1285" t="s">
        <v>34</v>
      </c>
      <c r="M1285" t="s">
        <v>23</v>
      </c>
      <c r="N1285" t="s">
        <v>66</v>
      </c>
      <c r="O1285" s="25">
        <v>42007</v>
      </c>
      <c r="P1285" t="s">
        <v>85</v>
      </c>
      <c r="Q1285" t="s">
        <v>36</v>
      </c>
      <c r="R1285" t="s">
        <v>116</v>
      </c>
      <c r="S1285" t="s">
        <v>2185</v>
      </c>
      <c r="T1285">
        <v>146.34</v>
      </c>
      <c r="U1285">
        <f>T1285*F1285</f>
        <v>878.04</v>
      </c>
      <c r="V1285">
        <v>73.17</v>
      </c>
      <c r="W1285">
        <v>43.75</v>
      </c>
      <c r="X1285">
        <f>U1285-(F1285*V1285)-W1285</f>
        <v>395.27</v>
      </c>
    </row>
    <row r="1286" spans="1:24" ht="12.75" customHeight="1" x14ac:dyDescent="0.2">
      <c r="A1286">
        <v>19934</v>
      </c>
      <c r="B1286">
        <v>89869</v>
      </c>
      <c r="C1286" t="s">
        <v>20</v>
      </c>
      <c r="D1286">
        <v>2305</v>
      </c>
      <c r="E1286" t="s">
        <v>64</v>
      </c>
      <c r="F1286">
        <v>12</v>
      </c>
      <c r="G1286" t="s">
        <v>2187</v>
      </c>
      <c r="H1286" t="s">
        <v>28</v>
      </c>
      <c r="I1286" t="s">
        <v>56</v>
      </c>
      <c r="J1286">
        <v>57201</v>
      </c>
      <c r="K1286" s="25">
        <v>42179</v>
      </c>
      <c r="L1286" t="s">
        <v>44</v>
      </c>
      <c r="M1286" t="s">
        <v>53</v>
      </c>
      <c r="N1286" t="s">
        <v>2188</v>
      </c>
      <c r="O1286" s="25">
        <v>42176</v>
      </c>
      <c r="P1286" t="s">
        <v>451</v>
      </c>
      <c r="Q1286" t="s">
        <v>24</v>
      </c>
      <c r="R1286" t="s">
        <v>54</v>
      </c>
      <c r="S1286" t="s">
        <v>1835</v>
      </c>
      <c r="T1286">
        <v>90.48</v>
      </c>
      <c r="U1286">
        <f>T1286*F1286</f>
        <v>1085.76</v>
      </c>
      <c r="V1286">
        <v>45.24</v>
      </c>
      <c r="W1286">
        <v>19.989999999999998</v>
      </c>
      <c r="X1286">
        <f>U1286-(F1286*V1286)-W1286</f>
        <v>522.89</v>
      </c>
    </row>
    <row r="1287" spans="1:24" ht="12.75" customHeight="1" x14ac:dyDescent="0.2">
      <c r="A1287">
        <v>23313</v>
      </c>
      <c r="B1287">
        <v>90557</v>
      </c>
      <c r="C1287" t="s">
        <v>101</v>
      </c>
      <c r="D1287">
        <v>2308</v>
      </c>
      <c r="E1287" t="s">
        <v>45</v>
      </c>
      <c r="F1287">
        <v>2</v>
      </c>
      <c r="G1287" t="s">
        <v>2189</v>
      </c>
      <c r="H1287" t="s">
        <v>28</v>
      </c>
      <c r="I1287" t="s">
        <v>131</v>
      </c>
      <c r="J1287">
        <v>33971</v>
      </c>
      <c r="K1287" s="25">
        <v>42089</v>
      </c>
      <c r="L1287" t="s">
        <v>44</v>
      </c>
      <c r="M1287" t="s">
        <v>53</v>
      </c>
      <c r="N1287" t="s">
        <v>357</v>
      </c>
      <c r="O1287" s="25">
        <v>42087</v>
      </c>
      <c r="P1287" t="s">
        <v>2190</v>
      </c>
      <c r="Q1287" t="s">
        <v>36</v>
      </c>
      <c r="R1287" t="s">
        <v>46</v>
      </c>
      <c r="S1287" t="s">
        <v>47</v>
      </c>
      <c r="T1287">
        <v>9.48</v>
      </c>
      <c r="U1287">
        <f>T1287*F1287</f>
        <v>18.96</v>
      </c>
      <c r="V1287">
        <v>4.74</v>
      </c>
      <c r="W1287">
        <v>7.29</v>
      </c>
      <c r="X1287">
        <f>U1287-(F1287*V1287)-W1287</f>
        <v>2.1900000000000004</v>
      </c>
    </row>
    <row r="1288" spans="1:24" ht="12.75" customHeight="1" x14ac:dyDescent="0.2">
      <c r="A1288">
        <v>23314</v>
      </c>
      <c r="B1288">
        <v>90557</v>
      </c>
      <c r="C1288" t="s">
        <v>101</v>
      </c>
      <c r="D1288">
        <v>2308</v>
      </c>
      <c r="E1288" t="s">
        <v>136</v>
      </c>
      <c r="F1288">
        <v>8</v>
      </c>
      <c r="G1288" t="s">
        <v>2189</v>
      </c>
      <c r="H1288" t="s">
        <v>28</v>
      </c>
      <c r="I1288" t="s">
        <v>131</v>
      </c>
      <c r="J1288">
        <v>33971</v>
      </c>
      <c r="K1288" s="25">
        <v>42091</v>
      </c>
      <c r="L1288" t="s">
        <v>44</v>
      </c>
      <c r="M1288" t="s">
        <v>53</v>
      </c>
      <c r="N1288" t="s">
        <v>357</v>
      </c>
      <c r="O1288" s="25">
        <v>42087</v>
      </c>
      <c r="P1288" t="s">
        <v>2190</v>
      </c>
      <c r="Q1288" t="s">
        <v>24</v>
      </c>
      <c r="R1288" t="s">
        <v>54</v>
      </c>
      <c r="S1288" t="s">
        <v>1518</v>
      </c>
      <c r="T1288">
        <v>193.17</v>
      </c>
      <c r="U1288">
        <f>T1288*F1288</f>
        <v>1545.36</v>
      </c>
      <c r="V1288">
        <v>96.584999999999994</v>
      </c>
      <c r="W1288">
        <v>19.989999999999998</v>
      </c>
      <c r="X1288">
        <f>U1288-(F1288*V1288)-W1288</f>
        <v>752.68999999999994</v>
      </c>
    </row>
    <row r="1289" spans="1:24" ht="12.75" customHeight="1" x14ac:dyDescent="0.2">
      <c r="A1289">
        <v>26048</v>
      </c>
      <c r="B1289">
        <v>88721</v>
      </c>
      <c r="C1289" t="s">
        <v>20</v>
      </c>
      <c r="D1289">
        <v>2323</v>
      </c>
      <c r="E1289" t="s">
        <v>252</v>
      </c>
      <c r="F1289">
        <v>5</v>
      </c>
      <c r="G1289" t="s">
        <v>2191</v>
      </c>
      <c r="H1289" t="s">
        <v>28</v>
      </c>
      <c r="I1289" t="s">
        <v>29</v>
      </c>
      <c r="J1289">
        <v>92236</v>
      </c>
      <c r="K1289" s="25">
        <v>42080</v>
      </c>
      <c r="L1289" t="s">
        <v>34</v>
      </c>
      <c r="M1289" t="s">
        <v>53</v>
      </c>
      <c r="N1289" t="s">
        <v>40</v>
      </c>
      <c r="O1289" s="25">
        <v>42079</v>
      </c>
      <c r="P1289" t="s">
        <v>2193</v>
      </c>
      <c r="Q1289" t="s">
        <v>24</v>
      </c>
      <c r="R1289" t="s">
        <v>38</v>
      </c>
      <c r="S1289" t="s">
        <v>2192</v>
      </c>
      <c r="T1289">
        <v>68.81</v>
      </c>
      <c r="U1289">
        <f>T1289*F1289</f>
        <v>344.05</v>
      </c>
      <c r="V1289">
        <v>34.405000000000001</v>
      </c>
      <c r="W1289">
        <v>60</v>
      </c>
      <c r="X1289">
        <f>U1289-(F1289*V1289)-W1289</f>
        <v>112.02500000000001</v>
      </c>
    </row>
    <row r="1290" spans="1:24" ht="12.75" customHeight="1" x14ac:dyDescent="0.2">
      <c r="A1290">
        <v>26049</v>
      </c>
      <c r="B1290">
        <v>88721</v>
      </c>
      <c r="C1290" t="s">
        <v>20</v>
      </c>
      <c r="D1290">
        <v>2323</v>
      </c>
      <c r="E1290" t="s">
        <v>25</v>
      </c>
      <c r="F1290">
        <v>4</v>
      </c>
      <c r="G1290" t="s">
        <v>2191</v>
      </c>
      <c r="H1290" t="s">
        <v>28</v>
      </c>
      <c r="I1290" t="s">
        <v>29</v>
      </c>
      <c r="J1290">
        <v>92236</v>
      </c>
      <c r="K1290" s="25">
        <v>42081</v>
      </c>
      <c r="L1290" t="s">
        <v>44</v>
      </c>
      <c r="M1290" t="s">
        <v>53</v>
      </c>
      <c r="N1290" t="s">
        <v>40</v>
      </c>
      <c r="O1290" s="25">
        <v>42079</v>
      </c>
      <c r="P1290" t="s">
        <v>2193</v>
      </c>
      <c r="Q1290" t="s">
        <v>24</v>
      </c>
      <c r="R1290" t="s">
        <v>46</v>
      </c>
      <c r="S1290" t="s">
        <v>2194</v>
      </c>
      <c r="T1290">
        <v>21.38</v>
      </c>
      <c r="U1290">
        <f>T1290*F1290</f>
        <v>85.52</v>
      </c>
      <c r="V1290">
        <v>10.69</v>
      </c>
      <c r="W1290">
        <v>8.99</v>
      </c>
      <c r="X1290">
        <f>U1290-(F1290*V1290)-W1290</f>
        <v>33.769999999999996</v>
      </c>
    </row>
    <row r="1291" spans="1:24" ht="12.75" customHeight="1" x14ac:dyDescent="0.2">
      <c r="A1291">
        <v>23053</v>
      </c>
      <c r="B1291">
        <v>88722</v>
      </c>
      <c r="C1291" t="s">
        <v>32</v>
      </c>
      <c r="D1291">
        <v>2323</v>
      </c>
      <c r="E1291" t="s">
        <v>175</v>
      </c>
      <c r="F1291">
        <v>7</v>
      </c>
      <c r="G1291" t="s">
        <v>2191</v>
      </c>
      <c r="H1291" t="s">
        <v>28</v>
      </c>
      <c r="I1291" t="s">
        <v>29</v>
      </c>
      <c r="J1291">
        <v>92236</v>
      </c>
      <c r="K1291" s="25">
        <v>42174</v>
      </c>
      <c r="L1291" t="s">
        <v>22</v>
      </c>
      <c r="M1291" t="s">
        <v>53</v>
      </c>
      <c r="N1291" t="s">
        <v>40</v>
      </c>
      <c r="O1291" s="25">
        <v>42174</v>
      </c>
      <c r="P1291" t="s">
        <v>2193</v>
      </c>
      <c r="Q1291" t="s">
        <v>72</v>
      </c>
      <c r="R1291" t="s">
        <v>46</v>
      </c>
      <c r="S1291" t="s">
        <v>406</v>
      </c>
      <c r="T1291">
        <v>4.9800000000000004</v>
      </c>
      <c r="U1291">
        <f>T1291*F1291</f>
        <v>34.86</v>
      </c>
      <c r="V1291">
        <v>2.988</v>
      </c>
      <c r="W1291">
        <v>4.62</v>
      </c>
      <c r="X1291">
        <f>U1291-(F1291*V1291)-W1291</f>
        <v>9.3239999999999981</v>
      </c>
    </row>
    <row r="1292" spans="1:24" ht="12.75" customHeight="1" x14ac:dyDescent="0.2">
      <c r="A1292">
        <v>25456</v>
      </c>
      <c r="B1292">
        <v>90964</v>
      </c>
      <c r="C1292" t="s">
        <v>51</v>
      </c>
      <c r="D1292">
        <v>2330</v>
      </c>
      <c r="E1292" t="s">
        <v>104</v>
      </c>
      <c r="F1292">
        <v>5</v>
      </c>
      <c r="G1292" t="s">
        <v>2195</v>
      </c>
      <c r="H1292" t="s">
        <v>28</v>
      </c>
      <c r="I1292" t="s">
        <v>56</v>
      </c>
      <c r="J1292">
        <v>52302</v>
      </c>
      <c r="K1292" s="25">
        <v>42090</v>
      </c>
      <c r="L1292" t="s">
        <v>44</v>
      </c>
      <c r="M1292" t="s">
        <v>35</v>
      </c>
      <c r="N1292" t="s">
        <v>325</v>
      </c>
      <c r="O1292" s="25">
        <v>42087</v>
      </c>
      <c r="P1292" t="s">
        <v>2196</v>
      </c>
      <c r="Q1292" t="s">
        <v>24</v>
      </c>
      <c r="R1292" t="s">
        <v>54</v>
      </c>
      <c r="S1292" t="s">
        <v>327</v>
      </c>
      <c r="T1292">
        <v>28.53</v>
      </c>
      <c r="U1292">
        <f>T1292*F1292</f>
        <v>142.65</v>
      </c>
      <c r="V1292">
        <v>14.265000000000001</v>
      </c>
      <c r="W1292">
        <v>1.49</v>
      </c>
      <c r="X1292">
        <f>U1292-(F1292*V1292)-W1292</f>
        <v>69.835000000000008</v>
      </c>
    </row>
    <row r="1293" spans="1:24" ht="12.75" customHeight="1" x14ac:dyDescent="0.2">
      <c r="A1293">
        <v>19441</v>
      </c>
      <c r="B1293">
        <v>89611</v>
      </c>
      <c r="C1293" t="s">
        <v>20</v>
      </c>
      <c r="D1293">
        <v>2333</v>
      </c>
      <c r="E1293" t="s">
        <v>37</v>
      </c>
      <c r="F1293">
        <v>1</v>
      </c>
      <c r="G1293" t="s">
        <v>2197</v>
      </c>
      <c r="H1293" t="s">
        <v>28</v>
      </c>
      <c r="I1293" t="s">
        <v>56</v>
      </c>
      <c r="J1293">
        <v>54302</v>
      </c>
      <c r="K1293" s="25">
        <v>42179</v>
      </c>
      <c r="L1293" t="s">
        <v>34</v>
      </c>
      <c r="M1293" t="s">
        <v>53</v>
      </c>
      <c r="N1293" t="s">
        <v>1853</v>
      </c>
      <c r="O1293" s="25">
        <v>42178</v>
      </c>
      <c r="P1293" t="s">
        <v>2198</v>
      </c>
      <c r="Q1293" t="s">
        <v>36</v>
      </c>
      <c r="R1293" t="s">
        <v>38</v>
      </c>
      <c r="S1293" t="s">
        <v>236</v>
      </c>
      <c r="T1293">
        <v>180.98</v>
      </c>
      <c r="U1293">
        <f>T1293*F1293</f>
        <v>180.98</v>
      </c>
      <c r="V1293">
        <v>90.49</v>
      </c>
      <c r="W1293">
        <v>26.2</v>
      </c>
      <c r="X1293">
        <f>U1293-(F1293*V1293)-W1293</f>
        <v>64.289999999999992</v>
      </c>
    </row>
    <row r="1294" spans="1:24" ht="12.75" customHeight="1" x14ac:dyDescent="0.2">
      <c r="A1294">
        <v>23721</v>
      </c>
      <c r="B1294">
        <v>89608</v>
      </c>
      <c r="C1294" t="s">
        <v>101</v>
      </c>
      <c r="D1294">
        <v>2334</v>
      </c>
      <c r="E1294" t="s">
        <v>45</v>
      </c>
      <c r="F1294">
        <v>10</v>
      </c>
      <c r="G1294" t="s">
        <v>2199</v>
      </c>
      <c r="H1294" t="s">
        <v>28</v>
      </c>
      <c r="I1294" t="s">
        <v>56</v>
      </c>
      <c r="J1294">
        <v>53220</v>
      </c>
      <c r="K1294" s="25">
        <v>42102</v>
      </c>
      <c r="L1294" t="s">
        <v>44</v>
      </c>
      <c r="M1294" t="s">
        <v>109</v>
      </c>
      <c r="N1294" t="s">
        <v>1853</v>
      </c>
      <c r="O1294" s="25">
        <v>42100</v>
      </c>
      <c r="P1294" t="s">
        <v>2200</v>
      </c>
      <c r="Q1294" t="s">
        <v>36</v>
      </c>
      <c r="R1294" t="s">
        <v>81</v>
      </c>
      <c r="S1294" t="s">
        <v>1756</v>
      </c>
      <c r="T1294">
        <v>60.65</v>
      </c>
      <c r="U1294">
        <f>T1294*F1294</f>
        <v>606.5</v>
      </c>
      <c r="V1294">
        <v>30.324999999999999</v>
      </c>
      <c r="W1294">
        <v>12.23</v>
      </c>
      <c r="X1294">
        <f>U1294-(F1294*V1294)-W1294</f>
        <v>291.02</v>
      </c>
    </row>
    <row r="1295" spans="1:24" ht="12.75" customHeight="1" x14ac:dyDescent="0.2">
      <c r="A1295">
        <v>23693</v>
      </c>
      <c r="B1295">
        <v>89609</v>
      </c>
      <c r="C1295" t="s">
        <v>32</v>
      </c>
      <c r="D1295">
        <v>2334</v>
      </c>
      <c r="E1295" t="s">
        <v>252</v>
      </c>
      <c r="F1295">
        <v>8</v>
      </c>
      <c r="G1295" t="s">
        <v>2199</v>
      </c>
      <c r="H1295" t="s">
        <v>28</v>
      </c>
      <c r="I1295" t="s">
        <v>56</v>
      </c>
      <c r="J1295">
        <v>53220</v>
      </c>
      <c r="K1295" s="25">
        <v>42105</v>
      </c>
      <c r="L1295" t="s">
        <v>44</v>
      </c>
      <c r="M1295" t="s">
        <v>53</v>
      </c>
      <c r="N1295" t="s">
        <v>1853</v>
      </c>
      <c r="O1295" s="25">
        <v>42103</v>
      </c>
      <c r="P1295" t="s">
        <v>2200</v>
      </c>
      <c r="Q1295" t="s">
        <v>24</v>
      </c>
      <c r="R1295" t="s">
        <v>54</v>
      </c>
      <c r="S1295" t="s">
        <v>828</v>
      </c>
      <c r="T1295">
        <v>14.81</v>
      </c>
      <c r="U1295">
        <f>T1295*F1295</f>
        <v>118.48</v>
      </c>
      <c r="V1295">
        <v>7.4050000000000002</v>
      </c>
      <c r="W1295">
        <v>13.32</v>
      </c>
      <c r="X1295">
        <f>U1295-(F1295*V1295)-W1295</f>
        <v>45.92</v>
      </c>
    </row>
    <row r="1296" spans="1:24" ht="12.75" customHeight="1" x14ac:dyDescent="0.2">
      <c r="A1296">
        <v>23694</v>
      </c>
      <c r="B1296">
        <v>89609</v>
      </c>
      <c r="C1296" t="s">
        <v>32</v>
      </c>
      <c r="D1296">
        <v>2334</v>
      </c>
      <c r="E1296" t="s">
        <v>25</v>
      </c>
      <c r="F1296">
        <v>7</v>
      </c>
      <c r="G1296" t="s">
        <v>2199</v>
      </c>
      <c r="H1296" t="s">
        <v>28</v>
      </c>
      <c r="I1296" t="s">
        <v>56</v>
      </c>
      <c r="J1296">
        <v>53220</v>
      </c>
      <c r="K1296" s="25">
        <v>42104</v>
      </c>
      <c r="L1296" t="s">
        <v>44</v>
      </c>
      <c r="M1296" t="s">
        <v>53</v>
      </c>
      <c r="N1296" t="s">
        <v>1853</v>
      </c>
      <c r="O1296" s="25">
        <v>42103</v>
      </c>
      <c r="P1296" t="s">
        <v>2200</v>
      </c>
      <c r="Q1296" t="s">
        <v>24</v>
      </c>
      <c r="R1296" t="s">
        <v>26</v>
      </c>
      <c r="S1296" t="s">
        <v>2201</v>
      </c>
      <c r="T1296">
        <v>2.78</v>
      </c>
      <c r="U1296">
        <f>T1296*F1296</f>
        <v>19.459999999999997</v>
      </c>
      <c r="V1296">
        <v>1.39</v>
      </c>
      <c r="W1296">
        <v>1.25</v>
      </c>
      <c r="X1296">
        <f>U1296-(F1296*V1296)-W1296</f>
        <v>8.4799999999999986</v>
      </c>
    </row>
    <row r="1297" spans="1:24" ht="12.75" customHeight="1" x14ac:dyDescent="0.2">
      <c r="A1297">
        <v>24952</v>
      </c>
      <c r="B1297">
        <v>89610</v>
      </c>
      <c r="C1297" t="s">
        <v>101</v>
      </c>
      <c r="D1297">
        <v>2334</v>
      </c>
      <c r="E1297" t="s">
        <v>61</v>
      </c>
      <c r="F1297">
        <v>12</v>
      </c>
      <c r="G1297" t="s">
        <v>2199</v>
      </c>
      <c r="H1297" t="s">
        <v>28</v>
      </c>
      <c r="I1297" t="s">
        <v>56</v>
      </c>
      <c r="J1297">
        <v>53220</v>
      </c>
      <c r="K1297" s="25">
        <v>42164</v>
      </c>
      <c r="L1297" t="s">
        <v>44</v>
      </c>
      <c r="M1297" t="s">
        <v>35</v>
      </c>
      <c r="N1297" t="s">
        <v>1853</v>
      </c>
      <c r="O1297" s="25">
        <v>42157</v>
      </c>
      <c r="P1297" t="s">
        <v>2200</v>
      </c>
      <c r="Q1297" t="s">
        <v>24</v>
      </c>
      <c r="R1297" t="s">
        <v>26</v>
      </c>
      <c r="S1297" t="s">
        <v>2202</v>
      </c>
      <c r="T1297">
        <v>3.74</v>
      </c>
      <c r="U1297">
        <f>T1297*F1297</f>
        <v>44.88</v>
      </c>
      <c r="V1297">
        <v>1.87</v>
      </c>
      <c r="W1297">
        <v>0.94</v>
      </c>
      <c r="X1297">
        <f>U1297-(F1297*V1297)-W1297</f>
        <v>21.5</v>
      </c>
    </row>
    <row r="1298" spans="1:24" ht="12.75" customHeight="1" x14ac:dyDescent="0.2">
      <c r="A1298">
        <v>25241</v>
      </c>
      <c r="B1298">
        <v>91480</v>
      </c>
      <c r="C1298" t="s">
        <v>42</v>
      </c>
      <c r="D1298">
        <v>2338</v>
      </c>
      <c r="E1298" t="s">
        <v>45</v>
      </c>
      <c r="F1298">
        <v>4</v>
      </c>
      <c r="G1298" t="s">
        <v>2203</v>
      </c>
      <c r="H1298" t="s">
        <v>28</v>
      </c>
      <c r="I1298" t="s">
        <v>48</v>
      </c>
      <c r="J1298">
        <v>20740</v>
      </c>
      <c r="K1298" s="25">
        <v>42017</v>
      </c>
      <c r="L1298" t="s">
        <v>44</v>
      </c>
      <c r="M1298" t="s">
        <v>35</v>
      </c>
      <c r="N1298" t="s">
        <v>410</v>
      </c>
      <c r="O1298" s="25">
        <v>42017</v>
      </c>
      <c r="P1298" t="s">
        <v>2104</v>
      </c>
      <c r="Q1298" t="s">
        <v>36</v>
      </c>
      <c r="R1298" t="s">
        <v>54</v>
      </c>
      <c r="S1298" t="s">
        <v>739</v>
      </c>
      <c r="T1298">
        <v>2.08</v>
      </c>
      <c r="U1298">
        <f>T1298*F1298</f>
        <v>8.32</v>
      </c>
      <c r="V1298">
        <v>1.04</v>
      </c>
      <c r="W1298">
        <v>5.33</v>
      </c>
      <c r="X1298">
        <f>U1298-(F1298*V1298)-W1298</f>
        <v>-1.17</v>
      </c>
    </row>
    <row r="1299" spans="1:24" ht="12.75" customHeight="1" x14ac:dyDescent="0.2">
      <c r="A1299">
        <v>26137</v>
      </c>
      <c r="B1299">
        <v>91481</v>
      </c>
      <c r="C1299" t="s">
        <v>20</v>
      </c>
      <c r="D1299">
        <v>2338</v>
      </c>
      <c r="E1299" t="s">
        <v>104</v>
      </c>
      <c r="F1299">
        <v>15</v>
      </c>
      <c r="G1299" t="s">
        <v>2203</v>
      </c>
      <c r="H1299" t="s">
        <v>28</v>
      </c>
      <c r="I1299" t="s">
        <v>48</v>
      </c>
      <c r="J1299">
        <v>20740</v>
      </c>
      <c r="K1299" s="25">
        <v>42092</v>
      </c>
      <c r="L1299" t="s">
        <v>44</v>
      </c>
      <c r="M1299" t="s">
        <v>35</v>
      </c>
      <c r="N1299" t="s">
        <v>410</v>
      </c>
      <c r="O1299" s="25">
        <v>42092</v>
      </c>
      <c r="P1299" t="s">
        <v>2104</v>
      </c>
      <c r="Q1299" t="s">
        <v>24</v>
      </c>
      <c r="R1299" t="s">
        <v>54</v>
      </c>
      <c r="S1299" t="s">
        <v>2204</v>
      </c>
      <c r="T1299">
        <v>6.75</v>
      </c>
      <c r="U1299">
        <f>T1299*F1299</f>
        <v>101.25</v>
      </c>
      <c r="V1299">
        <v>3.375</v>
      </c>
      <c r="W1299">
        <v>2.99</v>
      </c>
      <c r="X1299">
        <f>U1299-(F1299*V1299)-W1299</f>
        <v>47.634999999999998</v>
      </c>
    </row>
    <row r="1300" spans="1:24" ht="12.75" customHeight="1" x14ac:dyDescent="0.2">
      <c r="A1300">
        <v>22526</v>
      </c>
      <c r="B1300">
        <v>91482</v>
      </c>
      <c r="C1300" t="s">
        <v>51</v>
      </c>
      <c r="D1300">
        <v>2339</v>
      </c>
      <c r="E1300" t="s">
        <v>64</v>
      </c>
      <c r="F1300">
        <v>6</v>
      </c>
      <c r="G1300" t="s">
        <v>2205</v>
      </c>
      <c r="H1300" t="s">
        <v>28</v>
      </c>
      <c r="I1300" t="s">
        <v>56</v>
      </c>
      <c r="J1300">
        <v>77015</v>
      </c>
      <c r="K1300" s="25">
        <v>42152</v>
      </c>
      <c r="L1300" t="s">
        <v>44</v>
      </c>
      <c r="M1300" t="s">
        <v>35</v>
      </c>
      <c r="N1300" t="s">
        <v>125</v>
      </c>
      <c r="O1300" s="25">
        <v>42149</v>
      </c>
      <c r="P1300" t="s">
        <v>2206</v>
      </c>
      <c r="Q1300" t="s">
        <v>24</v>
      </c>
      <c r="R1300" t="s">
        <v>54</v>
      </c>
      <c r="S1300" t="s">
        <v>681</v>
      </c>
      <c r="T1300">
        <v>11.58</v>
      </c>
      <c r="U1300">
        <f>T1300*F1300</f>
        <v>69.48</v>
      </c>
      <c r="V1300">
        <v>5.79</v>
      </c>
      <c r="W1300">
        <v>6.97</v>
      </c>
      <c r="X1300">
        <f>U1300-(F1300*V1300)-W1300</f>
        <v>27.770000000000003</v>
      </c>
    </row>
    <row r="1301" spans="1:24" ht="12.75" customHeight="1" x14ac:dyDescent="0.2">
      <c r="A1301">
        <v>19052</v>
      </c>
      <c r="B1301">
        <v>89504</v>
      </c>
      <c r="C1301" t="s">
        <v>51</v>
      </c>
      <c r="D1301">
        <v>2345</v>
      </c>
      <c r="E1301" t="s">
        <v>37</v>
      </c>
      <c r="F1301">
        <v>9</v>
      </c>
      <c r="G1301" t="s">
        <v>2207</v>
      </c>
      <c r="H1301" t="s">
        <v>28</v>
      </c>
      <c r="I1301" t="s">
        <v>131</v>
      </c>
      <c r="J1301">
        <v>42003</v>
      </c>
      <c r="K1301" s="25">
        <v>42078</v>
      </c>
      <c r="L1301" t="s">
        <v>34</v>
      </c>
      <c r="M1301" t="s">
        <v>23</v>
      </c>
      <c r="N1301" t="s">
        <v>608</v>
      </c>
      <c r="O1301" s="25">
        <v>42077</v>
      </c>
      <c r="P1301" t="s">
        <v>2124</v>
      </c>
      <c r="Q1301" t="s">
        <v>36</v>
      </c>
      <c r="R1301" t="s">
        <v>38</v>
      </c>
      <c r="S1301" t="s">
        <v>2208</v>
      </c>
      <c r="T1301">
        <v>200.98</v>
      </c>
      <c r="U1301">
        <f>T1301*F1301</f>
        <v>1808.82</v>
      </c>
      <c r="V1301">
        <v>100.49</v>
      </c>
      <c r="W1301">
        <v>23.76</v>
      </c>
      <c r="X1301">
        <f>U1301-(F1301*V1301)-W1301</f>
        <v>880.65</v>
      </c>
    </row>
    <row r="1302" spans="1:24" ht="12.75" customHeight="1" x14ac:dyDescent="0.2">
      <c r="A1302">
        <v>19053</v>
      </c>
      <c r="B1302">
        <v>89504</v>
      </c>
      <c r="C1302" t="s">
        <v>51</v>
      </c>
      <c r="D1302">
        <v>2345</v>
      </c>
      <c r="E1302" t="s">
        <v>147</v>
      </c>
      <c r="F1302">
        <v>2</v>
      </c>
      <c r="G1302" t="s">
        <v>2207</v>
      </c>
      <c r="H1302" t="s">
        <v>28</v>
      </c>
      <c r="I1302" t="s">
        <v>131</v>
      </c>
      <c r="J1302">
        <v>42003</v>
      </c>
      <c r="K1302" s="25">
        <v>42077</v>
      </c>
      <c r="L1302" t="s">
        <v>34</v>
      </c>
      <c r="M1302" t="s">
        <v>23</v>
      </c>
      <c r="N1302" t="s">
        <v>608</v>
      </c>
      <c r="O1302" s="25">
        <v>42077</v>
      </c>
      <c r="P1302" t="s">
        <v>2124</v>
      </c>
      <c r="Q1302" t="s">
        <v>36</v>
      </c>
      <c r="R1302" t="s">
        <v>116</v>
      </c>
      <c r="S1302" t="s">
        <v>624</v>
      </c>
      <c r="T1302">
        <v>179.29</v>
      </c>
      <c r="U1302">
        <f>T1302*F1302</f>
        <v>358.58</v>
      </c>
      <c r="V1302">
        <v>89.644999999999996</v>
      </c>
      <c r="W1302">
        <v>29.21</v>
      </c>
      <c r="X1302">
        <f>U1302-(F1302*V1302)-W1302</f>
        <v>150.07999999999998</v>
      </c>
    </row>
    <row r="1303" spans="1:24" ht="12.75" customHeight="1" x14ac:dyDescent="0.2">
      <c r="A1303">
        <v>20776</v>
      </c>
      <c r="B1303">
        <v>89503</v>
      </c>
      <c r="C1303" t="s">
        <v>101</v>
      </c>
      <c r="D1303">
        <v>2346</v>
      </c>
      <c r="E1303" t="s">
        <v>80</v>
      </c>
      <c r="F1303">
        <v>12</v>
      </c>
      <c r="G1303" t="s">
        <v>2209</v>
      </c>
      <c r="H1303" t="s">
        <v>28</v>
      </c>
      <c r="I1303" t="s">
        <v>131</v>
      </c>
      <c r="J1303">
        <v>40258</v>
      </c>
      <c r="K1303" s="25">
        <v>42019</v>
      </c>
      <c r="L1303" t="s">
        <v>34</v>
      </c>
      <c r="M1303" t="s">
        <v>23</v>
      </c>
      <c r="N1303" t="s">
        <v>608</v>
      </c>
      <c r="O1303" s="25">
        <v>42014</v>
      </c>
      <c r="P1303" t="s">
        <v>2210</v>
      </c>
      <c r="Q1303" t="s">
        <v>72</v>
      </c>
      <c r="R1303" t="s">
        <v>38</v>
      </c>
      <c r="S1303" t="s">
        <v>560</v>
      </c>
      <c r="T1303">
        <v>297.64</v>
      </c>
      <c r="U1303">
        <f>T1303*F1303</f>
        <v>3571.68</v>
      </c>
      <c r="V1303">
        <v>178.58399999999997</v>
      </c>
      <c r="W1303">
        <v>14.7</v>
      </c>
      <c r="X1303">
        <f>U1303-(F1303*V1303)-W1303</f>
        <v>1413.972</v>
      </c>
    </row>
    <row r="1304" spans="1:24" ht="12.75" customHeight="1" x14ac:dyDescent="0.2">
      <c r="A1304">
        <v>21627</v>
      </c>
      <c r="B1304">
        <v>89505</v>
      </c>
      <c r="C1304" t="s">
        <v>20</v>
      </c>
      <c r="D1304">
        <v>2346</v>
      </c>
      <c r="E1304" t="s">
        <v>147</v>
      </c>
      <c r="F1304">
        <v>17</v>
      </c>
      <c r="G1304" t="s">
        <v>2209</v>
      </c>
      <c r="H1304" t="s">
        <v>28</v>
      </c>
      <c r="I1304" t="s">
        <v>131</v>
      </c>
      <c r="J1304">
        <v>40258</v>
      </c>
      <c r="K1304" s="25">
        <v>42145</v>
      </c>
      <c r="L1304" t="s">
        <v>34</v>
      </c>
      <c r="M1304" t="s">
        <v>23</v>
      </c>
      <c r="N1304" t="s">
        <v>608</v>
      </c>
      <c r="O1304" s="25">
        <v>42144</v>
      </c>
      <c r="P1304" t="s">
        <v>2210</v>
      </c>
      <c r="Q1304" t="s">
        <v>36</v>
      </c>
      <c r="R1304" t="s">
        <v>116</v>
      </c>
      <c r="S1304" t="s">
        <v>650</v>
      </c>
      <c r="T1304">
        <v>218.75</v>
      </c>
      <c r="U1304">
        <f>T1304*F1304</f>
        <v>3718.75</v>
      </c>
      <c r="V1304">
        <v>109.375</v>
      </c>
      <c r="W1304">
        <v>69.64</v>
      </c>
      <c r="X1304">
        <f>U1304-(F1304*V1304)-W1304</f>
        <v>1789.7349999999999</v>
      </c>
    </row>
    <row r="1305" spans="1:24" ht="12.75" customHeight="1" x14ac:dyDescent="0.2">
      <c r="A1305">
        <v>18675</v>
      </c>
      <c r="B1305">
        <v>86163</v>
      </c>
      <c r="C1305" t="s">
        <v>42</v>
      </c>
      <c r="D1305">
        <v>2351</v>
      </c>
      <c r="E1305" t="s">
        <v>88</v>
      </c>
      <c r="F1305">
        <v>13</v>
      </c>
      <c r="G1305" t="s">
        <v>2211</v>
      </c>
      <c r="H1305" t="s">
        <v>28</v>
      </c>
      <c r="I1305" t="s">
        <v>48</v>
      </c>
      <c r="J1305">
        <v>21114</v>
      </c>
      <c r="K1305" s="25">
        <v>42096</v>
      </c>
      <c r="L1305" t="s">
        <v>44</v>
      </c>
      <c r="M1305" t="s">
        <v>23</v>
      </c>
      <c r="N1305" t="s">
        <v>410</v>
      </c>
      <c r="O1305" s="25">
        <v>42093</v>
      </c>
      <c r="P1305" t="s">
        <v>2212</v>
      </c>
      <c r="Q1305" t="s">
        <v>24</v>
      </c>
      <c r="R1305" t="s">
        <v>54</v>
      </c>
      <c r="S1305" t="s">
        <v>1945</v>
      </c>
      <c r="T1305">
        <v>6.48</v>
      </c>
      <c r="U1305">
        <f>T1305*F1305</f>
        <v>84.240000000000009</v>
      </c>
      <c r="V1305">
        <v>3.24</v>
      </c>
      <c r="W1305">
        <v>7.49</v>
      </c>
      <c r="X1305">
        <f>U1305-(F1305*V1305)-W1305</f>
        <v>34.630000000000003</v>
      </c>
    </row>
    <row r="1306" spans="1:24" ht="12.75" customHeight="1" x14ac:dyDescent="0.2">
      <c r="A1306">
        <v>20904</v>
      </c>
      <c r="B1306">
        <v>86165</v>
      </c>
      <c r="C1306" t="s">
        <v>42</v>
      </c>
      <c r="D1306">
        <v>2352</v>
      </c>
      <c r="E1306" t="s">
        <v>136</v>
      </c>
      <c r="F1306">
        <v>18</v>
      </c>
      <c r="G1306" t="s">
        <v>2213</v>
      </c>
      <c r="H1306" t="s">
        <v>28</v>
      </c>
      <c r="I1306" t="s">
        <v>48</v>
      </c>
      <c r="J1306">
        <v>21501</v>
      </c>
      <c r="K1306" s="25">
        <v>42178</v>
      </c>
      <c r="L1306" t="s">
        <v>44</v>
      </c>
      <c r="M1306" t="s">
        <v>109</v>
      </c>
      <c r="N1306" t="s">
        <v>410</v>
      </c>
      <c r="O1306" s="25">
        <v>42175</v>
      </c>
      <c r="P1306" t="s">
        <v>2214</v>
      </c>
      <c r="Q1306" t="s">
        <v>24</v>
      </c>
      <c r="R1306" t="s">
        <v>54</v>
      </c>
      <c r="S1306" t="s">
        <v>1023</v>
      </c>
      <c r="T1306">
        <v>59.76</v>
      </c>
      <c r="U1306">
        <f>T1306*F1306</f>
        <v>1075.68</v>
      </c>
      <c r="V1306">
        <v>29.88</v>
      </c>
      <c r="W1306">
        <v>9.7100000000000009</v>
      </c>
      <c r="X1306">
        <f>U1306-(F1306*V1306)-W1306</f>
        <v>528.13</v>
      </c>
    </row>
    <row r="1307" spans="1:24" ht="12.75" customHeight="1" x14ac:dyDescent="0.2">
      <c r="A1307">
        <v>20905</v>
      </c>
      <c r="B1307">
        <v>86165</v>
      </c>
      <c r="C1307" t="s">
        <v>42</v>
      </c>
      <c r="D1307">
        <v>2352</v>
      </c>
      <c r="E1307" t="s">
        <v>73</v>
      </c>
      <c r="F1307">
        <v>4</v>
      </c>
      <c r="G1307" t="s">
        <v>2213</v>
      </c>
      <c r="H1307" t="s">
        <v>28</v>
      </c>
      <c r="I1307" t="s">
        <v>48</v>
      </c>
      <c r="J1307">
        <v>21501</v>
      </c>
      <c r="K1307" s="25">
        <v>42178</v>
      </c>
      <c r="L1307" t="s">
        <v>44</v>
      </c>
      <c r="M1307" t="s">
        <v>109</v>
      </c>
      <c r="N1307" t="s">
        <v>410</v>
      </c>
      <c r="O1307" s="25">
        <v>42175</v>
      </c>
      <c r="P1307" t="s">
        <v>2214</v>
      </c>
      <c r="Q1307" t="s">
        <v>72</v>
      </c>
      <c r="R1307" t="s">
        <v>54</v>
      </c>
      <c r="S1307" t="s">
        <v>2215</v>
      </c>
      <c r="T1307">
        <v>195.99</v>
      </c>
      <c r="U1307">
        <f>T1307*F1307</f>
        <v>783.96</v>
      </c>
      <c r="V1307">
        <v>117.59399999999999</v>
      </c>
      <c r="W1307">
        <v>4.2</v>
      </c>
      <c r="X1307">
        <f>U1307-(F1307*V1307)-W1307</f>
        <v>309.38400000000007</v>
      </c>
    </row>
    <row r="1308" spans="1:24" ht="12.75" customHeight="1" x14ac:dyDescent="0.2">
      <c r="A1308">
        <v>19270</v>
      </c>
      <c r="B1308">
        <v>86166</v>
      </c>
      <c r="C1308" t="s">
        <v>32</v>
      </c>
      <c r="D1308">
        <v>2352</v>
      </c>
      <c r="E1308" t="s">
        <v>147</v>
      </c>
      <c r="F1308">
        <v>19</v>
      </c>
      <c r="G1308" t="s">
        <v>2213</v>
      </c>
      <c r="H1308" t="s">
        <v>28</v>
      </c>
      <c r="I1308" t="s">
        <v>48</v>
      </c>
      <c r="J1308">
        <v>21501</v>
      </c>
      <c r="K1308" s="25">
        <v>42179</v>
      </c>
      <c r="L1308" t="s">
        <v>44</v>
      </c>
      <c r="M1308" t="s">
        <v>35</v>
      </c>
      <c r="N1308" t="s">
        <v>410</v>
      </c>
      <c r="O1308" s="25">
        <v>42178</v>
      </c>
      <c r="P1308" t="s">
        <v>2214</v>
      </c>
      <c r="Q1308" t="s">
        <v>36</v>
      </c>
      <c r="R1308" t="s">
        <v>231</v>
      </c>
      <c r="S1308" t="s">
        <v>2216</v>
      </c>
      <c r="T1308">
        <v>71.37</v>
      </c>
      <c r="U1308">
        <f>T1308*F1308</f>
        <v>1356.0300000000002</v>
      </c>
      <c r="V1308">
        <v>35.685000000000002</v>
      </c>
      <c r="W1308">
        <v>69</v>
      </c>
      <c r="X1308">
        <f>U1308-(F1308*V1308)-W1308</f>
        <v>609.0150000000001</v>
      </c>
    </row>
    <row r="1309" spans="1:24" ht="12.75" customHeight="1" x14ac:dyDescent="0.2">
      <c r="A1309">
        <v>25338</v>
      </c>
      <c r="B1309">
        <v>86164</v>
      </c>
      <c r="C1309" t="s">
        <v>42</v>
      </c>
      <c r="D1309">
        <v>2353</v>
      </c>
      <c r="E1309" t="s">
        <v>25</v>
      </c>
      <c r="F1309">
        <v>22</v>
      </c>
      <c r="G1309" t="s">
        <v>2217</v>
      </c>
      <c r="H1309" t="s">
        <v>28</v>
      </c>
      <c r="I1309" t="s">
        <v>48</v>
      </c>
      <c r="J1309">
        <v>21040</v>
      </c>
      <c r="K1309" s="25">
        <v>42124</v>
      </c>
      <c r="L1309" t="s">
        <v>44</v>
      </c>
      <c r="M1309" t="s">
        <v>23</v>
      </c>
      <c r="N1309" t="s">
        <v>410</v>
      </c>
      <c r="O1309" s="25">
        <v>42123</v>
      </c>
      <c r="P1309" t="s">
        <v>2218</v>
      </c>
      <c r="Q1309" t="s">
        <v>24</v>
      </c>
      <c r="R1309" t="s">
        <v>26</v>
      </c>
      <c r="S1309" t="s">
        <v>1814</v>
      </c>
      <c r="T1309">
        <v>5.98</v>
      </c>
      <c r="U1309">
        <f>T1309*F1309</f>
        <v>131.56</v>
      </c>
      <c r="V1309">
        <v>2.99</v>
      </c>
      <c r="W1309">
        <v>0.96</v>
      </c>
      <c r="X1309">
        <f>U1309-(F1309*V1309)-W1309</f>
        <v>64.820000000000007</v>
      </c>
    </row>
    <row r="1310" spans="1:24" ht="12.75" customHeight="1" x14ac:dyDescent="0.2">
      <c r="A1310">
        <v>25339</v>
      </c>
      <c r="B1310">
        <v>86164</v>
      </c>
      <c r="C1310" t="s">
        <v>42</v>
      </c>
      <c r="D1310">
        <v>2353</v>
      </c>
      <c r="E1310" t="s">
        <v>73</v>
      </c>
      <c r="F1310">
        <v>2</v>
      </c>
      <c r="G1310" t="s">
        <v>2217</v>
      </c>
      <c r="H1310" t="s">
        <v>28</v>
      </c>
      <c r="I1310" t="s">
        <v>48</v>
      </c>
      <c r="J1310">
        <v>21040</v>
      </c>
      <c r="K1310" s="25">
        <v>42124</v>
      </c>
      <c r="L1310" t="s">
        <v>44</v>
      </c>
      <c r="M1310" t="s">
        <v>23</v>
      </c>
      <c r="N1310" t="s">
        <v>410</v>
      </c>
      <c r="O1310" s="25">
        <v>42123</v>
      </c>
      <c r="P1310" t="s">
        <v>2218</v>
      </c>
      <c r="Q1310" t="s">
        <v>72</v>
      </c>
      <c r="R1310" t="s">
        <v>26</v>
      </c>
      <c r="S1310" t="s">
        <v>591</v>
      </c>
      <c r="T1310">
        <v>20.99</v>
      </c>
      <c r="U1310">
        <f>T1310*F1310</f>
        <v>41.98</v>
      </c>
      <c r="V1310">
        <v>12.593999999999999</v>
      </c>
      <c r="W1310">
        <v>0.99</v>
      </c>
      <c r="X1310">
        <f>U1310-(F1310*V1310)-W1310</f>
        <v>15.801999999999998</v>
      </c>
    </row>
    <row r="1311" spans="1:24" ht="12.75" customHeight="1" x14ac:dyDescent="0.2">
      <c r="A1311">
        <v>22649</v>
      </c>
      <c r="B1311">
        <v>91304</v>
      </c>
      <c r="C1311" t="s">
        <v>32</v>
      </c>
      <c r="D1311">
        <v>2355</v>
      </c>
      <c r="E1311" t="s">
        <v>45</v>
      </c>
      <c r="F1311">
        <v>9</v>
      </c>
      <c r="G1311" t="s">
        <v>2219</v>
      </c>
      <c r="H1311" t="s">
        <v>28</v>
      </c>
      <c r="I1311" t="s">
        <v>29</v>
      </c>
      <c r="J1311">
        <v>92236</v>
      </c>
      <c r="K1311" s="25">
        <v>42051</v>
      </c>
      <c r="L1311" t="s">
        <v>44</v>
      </c>
      <c r="M1311" t="s">
        <v>109</v>
      </c>
      <c r="N1311" t="s">
        <v>40</v>
      </c>
      <c r="O1311" s="25">
        <v>42050</v>
      </c>
      <c r="P1311" t="s">
        <v>2193</v>
      </c>
      <c r="Q1311" t="s">
        <v>36</v>
      </c>
      <c r="R1311" t="s">
        <v>54</v>
      </c>
      <c r="S1311" t="s">
        <v>55</v>
      </c>
      <c r="T1311">
        <v>78.69</v>
      </c>
      <c r="U1311">
        <f>T1311*F1311</f>
        <v>708.21</v>
      </c>
      <c r="V1311">
        <v>39.344999999999999</v>
      </c>
      <c r="W1311">
        <v>19.989999999999998</v>
      </c>
      <c r="X1311">
        <f>U1311-(F1311*V1311)-W1311</f>
        <v>334.11500000000001</v>
      </c>
    </row>
    <row r="1312" spans="1:24" ht="12.75" customHeight="1" x14ac:dyDescent="0.2">
      <c r="A1312">
        <v>21511</v>
      </c>
      <c r="B1312">
        <v>91306</v>
      </c>
      <c r="C1312" t="s">
        <v>51</v>
      </c>
      <c r="D1312">
        <v>2355</v>
      </c>
      <c r="E1312" t="s">
        <v>147</v>
      </c>
      <c r="F1312">
        <v>12</v>
      </c>
      <c r="G1312" t="s">
        <v>2219</v>
      </c>
      <c r="H1312" t="s">
        <v>28</v>
      </c>
      <c r="I1312" t="s">
        <v>29</v>
      </c>
      <c r="J1312">
        <v>92236</v>
      </c>
      <c r="K1312" s="25">
        <v>42173</v>
      </c>
      <c r="L1312" t="s">
        <v>34</v>
      </c>
      <c r="M1312" t="s">
        <v>109</v>
      </c>
      <c r="N1312" t="s">
        <v>40</v>
      </c>
      <c r="O1312" s="25">
        <v>42171</v>
      </c>
      <c r="P1312" t="s">
        <v>2193</v>
      </c>
      <c r="Q1312" t="s">
        <v>36</v>
      </c>
      <c r="R1312" t="s">
        <v>116</v>
      </c>
      <c r="S1312" t="s">
        <v>2185</v>
      </c>
      <c r="T1312">
        <v>146.34</v>
      </c>
      <c r="U1312">
        <f>T1312*F1312</f>
        <v>1756.08</v>
      </c>
      <c r="V1312">
        <v>73.17</v>
      </c>
      <c r="W1312">
        <v>43.75</v>
      </c>
      <c r="X1312">
        <f>U1312-(F1312*V1312)-W1312</f>
        <v>834.29</v>
      </c>
    </row>
    <row r="1313" spans="1:24" ht="12.75" customHeight="1" x14ac:dyDescent="0.2">
      <c r="A1313">
        <v>24526</v>
      </c>
      <c r="B1313">
        <v>91305</v>
      </c>
      <c r="C1313" t="s">
        <v>51</v>
      </c>
      <c r="D1313">
        <v>2356</v>
      </c>
      <c r="E1313" t="s">
        <v>45</v>
      </c>
      <c r="F1313">
        <v>22</v>
      </c>
      <c r="G1313" t="s">
        <v>2220</v>
      </c>
      <c r="H1313" t="s">
        <v>28</v>
      </c>
      <c r="I1313" t="s">
        <v>29</v>
      </c>
      <c r="J1313">
        <v>82901</v>
      </c>
      <c r="K1313" s="25">
        <v>42080</v>
      </c>
      <c r="L1313" t="s">
        <v>44</v>
      </c>
      <c r="M1313" t="s">
        <v>109</v>
      </c>
      <c r="N1313" t="s">
        <v>2221</v>
      </c>
      <c r="O1313" s="25">
        <v>42078</v>
      </c>
      <c r="P1313" t="s">
        <v>2222</v>
      </c>
      <c r="Q1313" t="s">
        <v>36</v>
      </c>
      <c r="R1313" t="s">
        <v>54</v>
      </c>
      <c r="S1313" t="s">
        <v>551</v>
      </c>
      <c r="T1313">
        <v>29.34</v>
      </c>
      <c r="U1313">
        <f>T1313*F1313</f>
        <v>645.48</v>
      </c>
      <c r="V1313">
        <v>14.67</v>
      </c>
      <c r="W1313">
        <v>7.87</v>
      </c>
      <c r="X1313">
        <f>U1313-(F1313*V1313)-W1313</f>
        <v>314.87</v>
      </c>
    </row>
    <row r="1314" spans="1:24" ht="12.75" customHeight="1" x14ac:dyDescent="0.2">
      <c r="A1314">
        <v>20798</v>
      </c>
      <c r="B1314">
        <v>88267</v>
      </c>
      <c r="C1314" t="s">
        <v>101</v>
      </c>
      <c r="D1314">
        <v>2358</v>
      </c>
      <c r="E1314" t="s">
        <v>73</v>
      </c>
      <c r="F1314">
        <v>2</v>
      </c>
      <c r="G1314" t="s">
        <v>2223</v>
      </c>
      <c r="H1314" t="s">
        <v>28</v>
      </c>
      <c r="I1314" t="s">
        <v>131</v>
      </c>
      <c r="J1314">
        <v>33311</v>
      </c>
      <c r="K1314" s="25">
        <v>42071</v>
      </c>
      <c r="L1314" t="s">
        <v>44</v>
      </c>
      <c r="M1314" t="s">
        <v>23</v>
      </c>
      <c r="N1314" t="s">
        <v>357</v>
      </c>
      <c r="O1314" s="25">
        <v>42067</v>
      </c>
      <c r="P1314" t="s">
        <v>2051</v>
      </c>
      <c r="Q1314" t="s">
        <v>72</v>
      </c>
      <c r="R1314" t="s">
        <v>54</v>
      </c>
      <c r="S1314" t="s">
        <v>102</v>
      </c>
      <c r="T1314">
        <v>205.99</v>
      </c>
      <c r="U1314">
        <f>T1314*F1314</f>
        <v>411.98</v>
      </c>
      <c r="V1314">
        <v>123.59399999999999</v>
      </c>
      <c r="W1314">
        <v>8.99</v>
      </c>
      <c r="X1314">
        <f>U1314-(F1314*V1314)-W1314</f>
        <v>155.80200000000002</v>
      </c>
    </row>
    <row r="1315" spans="1:24" ht="12.75" customHeight="1" x14ac:dyDescent="0.2">
      <c r="A1315">
        <v>18892</v>
      </c>
      <c r="B1315">
        <v>88268</v>
      </c>
      <c r="C1315" t="s">
        <v>42</v>
      </c>
      <c r="D1315">
        <v>2358</v>
      </c>
      <c r="E1315" t="s">
        <v>169</v>
      </c>
      <c r="F1315">
        <v>19</v>
      </c>
      <c r="G1315" t="s">
        <v>2223</v>
      </c>
      <c r="H1315" t="s">
        <v>28</v>
      </c>
      <c r="I1315" t="s">
        <v>131</v>
      </c>
      <c r="J1315">
        <v>33311</v>
      </c>
      <c r="K1315" s="25">
        <v>42051</v>
      </c>
      <c r="L1315" t="s">
        <v>44</v>
      </c>
      <c r="M1315" t="s">
        <v>35</v>
      </c>
      <c r="N1315" t="s">
        <v>357</v>
      </c>
      <c r="O1315" s="25">
        <v>42049</v>
      </c>
      <c r="P1315" t="s">
        <v>2051</v>
      </c>
      <c r="Q1315" t="s">
        <v>24</v>
      </c>
      <c r="R1315" t="s">
        <v>46</v>
      </c>
      <c r="S1315" t="s">
        <v>311</v>
      </c>
      <c r="T1315">
        <v>2.08</v>
      </c>
      <c r="U1315">
        <f>T1315*F1315</f>
        <v>39.520000000000003</v>
      </c>
      <c r="V1315">
        <v>1.04</v>
      </c>
      <c r="W1315">
        <v>2.56</v>
      </c>
      <c r="X1315">
        <f>U1315-(F1315*V1315)-W1315</f>
        <v>17.200000000000003</v>
      </c>
    </row>
    <row r="1316" spans="1:24" ht="12.75" customHeight="1" x14ac:dyDescent="0.2">
      <c r="A1316">
        <v>21772</v>
      </c>
      <c r="B1316">
        <v>88265</v>
      </c>
      <c r="C1316" t="s">
        <v>42</v>
      </c>
      <c r="D1316">
        <v>2359</v>
      </c>
      <c r="E1316" t="s">
        <v>88</v>
      </c>
      <c r="F1316">
        <v>7</v>
      </c>
      <c r="G1316" t="s">
        <v>2224</v>
      </c>
      <c r="H1316" t="s">
        <v>28</v>
      </c>
      <c r="I1316" t="s">
        <v>131</v>
      </c>
      <c r="J1316">
        <v>33917</v>
      </c>
      <c r="K1316" s="25">
        <v>42040</v>
      </c>
      <c r="L1316" t="s">
        <v>44</v>
      </c>
      <c r="M1316" t="s">
        <v>35</v>
      </c>
      <c r="N1316" t="s">
        <v>357</v>
      </c>
      <c r="O1316" s="25">
        <v>42040</v>
      </c>
      <c r="P1316" t="s">
        <v>2226</v>
      </c>
      <c r="Q1316" t="s">
        <v>24</v>
      </c>
      <c r="R1316" t="s">
        <v>26</v>
      </c>
      <c r="S1316" t="s">
        <v>2225</v>
      </c>
      <c r="T1316">
        <v>7.28</v>
      </c>
      <c r="U1316">
        <f>T1316*F1316</f>
        <v>50.96</v>
      </c>
      <c r="V1316">
        <v>3.64</v>
      </c>
      <c r="W1316">
        <v>1.77</v>
      </c>
      <c r="X1316">
        <f>U1316-(F1316*V1316)-W1316</f>
        <v>23.71</v>
      </c>
    </row>
    <row r="1317" spans="1:24" ht="12.75" customHeight="1" x14ac:dyDescent="0.2">
      <c r="A1317">
        <v>24890</v>
      </c>
      <c r="B1317">
        <v>88266</v>
      </c>
      <c r="C1317" t="s">
        <v>20</v>
      </c>
      <c r="D1317">
        <v>2361</v>
      </c>
      <c r="E1317" t="s">
        <v>175</v>
      </c>
      <c r="F1317">
        <v>1</v>
      </c>
      <c r="G1317" t="s">
        <v>2227</v>
      </c>
      <c r="H1317" t="s">
        <v>28</v>
      </c>
      <c r="I1317" t="s">
        <v>131</v>
      </c>
      <c r="J1317">
        <v>32259</v>
      </c>
      <c r="K1317" s="25">
        <v>42061</v>
      </c>
      <c r="L1317" t="s">
        <v>44</v>
      </c>
      <c r="M1317" t="s">
        <v>23</v>
      </c>
      <c r="N1317" t="s">
        <v>357</v>
      </c>
      <c r="O1317" s="25">
        <v>42060</v>
      </c>
      <c r="P1317" t="s">
        <v>2228</v>
      </c>
      <c r="Q1317" t="s">
        <v>72</v>
      </c>
      <c r="R1317" t="s">
        <v>46</v>
      </c>
      <c r="S1317" t="s">
        <v>409</v>
      </c>
      <c r="T1317">
        <v>8.33</v>
      </c>
      <c r="U1317">
        <f>T1317*F1317</f>
        <v>8.33</v>
      </c>
      <c r="V1317">
        <v>4.9980000000000002</v>
      </c>
      <c r="W1317">
        <v>1.99</v>
      </c>
      <c r="X1317">
        <f>U1317-(F1317*V1317)-W1317</f>
        <v>1.3419999999999999</v>
      </c>
    </row>
    <row r="1318" spans="1:24" ht="12.75" customHeight="1" x14ac:dyDescent="0.2">
      <c r="A1318">
        <v>19369</v>
      </c>
      <c r="B1318">
        <v>90040</v>
      </c>
      <c r="C1318" t="s">
        <v>20</v>
      </c>
      <c r="D1318">
        <v>2363</v>
      </c>
      <c r="E1318" t="s">
        <v>45</v>
      </c>
      <c r="F1318">
        <v>11</v>
      </c>
      <c r="G1318" t="s">
        <v>2229</v>
      </c>
      <c r="H1318" t="s">
        <v>28</v>
      </c>
      <c r="I1318" t="s">
        <v>48</v>
      </c>
      <c r="J1318">
        <v>44256</v>
      </c>
      <c r="K1318" s="25">
        <v>42107</v>
      </c>
      <c r="L1318" t="s">
        <v>44</v>
      </c>
      <c r="M1318" t="s">
        <v>35</v>
      </c>
      <c r="N1318" t="s">
        <v>149</v>
      </c>
      <c r="O1318" s="25">
        <v>42105</v>
      </c>
      <c r="P1318" t="s">
        <v>2113</v>
      </c>
      <c r="Q1318" t="s">
        <v>36</v>
      </c>
      <c r="R1318" t="s">
        <v>81</v>
      </c>
      <c r="S1318" t="s">
        <v>2230</v>
      </c>
      <c r="T1318">
        <v>5.77</v>
      </c>
      <c r="U1318">
        <f>T1318*F1318</f>
        <v>63.47</v>
      </c>
      <c r="V1318">
        <v>2.8849999999999998</v>
      </c>
      <c r="W1318">
        <v>5.92</v>
      </c>
      <c r="X1318">
        <f>U1318-(F1318*V1318)-W1318</f>
        <v>25.814999999999998</v>
      </c>
    </row>
    <row r="1319" spans="1:24" ht="12.75" customHeight="1" x14ac:dyDescent="0.2">
      <c r="A1319">
        <v>21582</v>
      </c>
      <c r="B1319">
        <v>90408</v>
      </c>
      <c r="C1319" t="s">
        <v>101</v>
      </c>
      <c r="D1319">
        <v>2369</v>
      </c>
      <c r="E1319" t="s">
        <v>88</v>
      </c>
      <c r="F1319">
        <v>13</v>
      </c>
      <c r="G1319" t="s">
        <v>2231</v>
      </c>
      <c r="H1319" t="s">
        <v>28</v>
      </c>
      <c r="I1319" t="s">
        <v>131</v>
      </c>
      <c r="J1319">
        <v>33024</v>
      </c>
      <c r="K1319" s="25">
        <v>42019</v>
      </c>
      <c r="L1319" t="s">
        <v>44</v>
      </c>
      <c r="M1319" t="s">
        <v>109</v>
      </c>
      <c r="N1319" t="s">
        <v>357</v>
      </c>
      <c r="O1319" s="25">
        <v>42017</v>
      </c>
      <c r="P1319" t="s">
        <v>2232</v>
      </c>
      <c r="Q1319" t="s">
        <v>24</v>
      </c>
      <c r="R1319" t="s">
        <v>54</v>
      </c>
      <c r="S1319" t="s">
        <v>118</v>
      </c>
      <c r="T1319">
        <v>5.98</v>
      </c>
      <c r="U1319">
        <f>T1319*F1319</f>
        <v>77.740000000000009</v>
      </c>
      <c r="V1319">
        <v>2.99</v>
      </c>
      <c r="W1319">
        <v>5.79</v>
      </c>
      <c r="X1319">
        <f>U1319-(F1319*V1319)-W1319</f>
        <v>33.080000000000005</v>
      </c>
    </row>
    <row r="1320" spans="1:24" ht="12.75" customHeight="1" x14ac:dyDescent="0.2">
      <c r="A1320">
        <v>21988</v>
      </c>
      <c r="B1320">
        <v>90714</v>
      </c>
      <c r="C1320" t="s">
        <v>51</v>
      </c>
      <c r="D1320">
        <v>2372</v>
      </c>
      <c r="E1320" t="s">
        <v>25</v>
      </c>
      <c r="F1320">
        <v>4</v>
      </c>
      <c r="G1320" t="s">
        <v>2233</v>
      </c>
      <c r="H1320" t="s">
        <v>28</v>
      </c>
      <c r="I1320" t="s">
        <v>56</v>
      </c>
      <c r="J1320">
        <v>55803</v>
      </c>
      <c r="K1320" s="25">
        <v>42079</v>
      </c>
      <c r="L1320" t="s">
        <v>44</v>
      </c>
      <c r="M1320" t="s">
        <v>23</v>
      </c>
      <c r="N1320" t="s">
        <v>57</v>
      </c>
      <c r="O1320" s="25">
        <v>42078</v>
      </c>
      <c r="P1320" t="s">
        <v>2234</v>
      </c>
      <c r="Q1320" t="s">
        <v>24</v>
      </c>
      <c r="R1320" t="s">
        <v>26</v>
      </c>
      <c r="S1320" t="s">
        <v>122</v>
      </c>
      <c r="T1320">
        <v>1.76</v>
      </c>
      <c r="U1320">
        <f>T1320*F1320</f>
        <v>7.04</v>
      </c>
      <c r="V1320">
        <v>0.88</v>
      </c>
      <c r="W1320">
        <v>0.7</v>
      </c>
      <c r="X1320">
        <f>U1320-(F1320*V1320)-W1320</f>
        <v>2.8200000000000003</v>
      </c>
    </row>
    <row r="1321" spans="1:24" ht="12.75" customHeight="1" x14ac:dyDescent="0.2">
      <c r="A1321">
        <v>22827</v>
      </c>
      <c r="B1321">
        <v>91321</v>
      </c>
      <c r="C1321" t="s">
        <v>20</v>
      </c>
      <c r="D1321">
        <v>2376</v>
      </c>
      <c r="E1321" t="s">
        <v>25</v>
      </c>
      <c r="F1321">
        <v>18</v>
      </c>
      <c r="G1321" t="s">
        <v>2235</v>
      </c>
      <c r="H1321" t="s">
        <v>28</v>
      </c>
      <c r="I1321" t="s">
        <v>29</v>
      </c>
      <c r="J1321">
        <v>83843</v>
      </c>
      <c r="K1321" s="25">
        <v>42069</v>
      </c>
      <c r="L1321" t="s">
        <v>44</v>
      </c>
      <c r="M1321" t="s">
        <v>23</v>
      </c>
      <c r="N1321" t="s">
        <v>1736</v>
      </c>
      <c r="O1321" s="25">
        <v>42068</v>
      </c>
      <c r="P1321" t="s">
        <v>1737</v>
      </c>
      <c r="Q1321" t="s">
        <v>24</v>
      </c>
      <c r="R1321" t="s">
        <v>26</v>
      </c>
      <c r="S1321" t="s">
        <v>1788</v>
      </c>
      <c r="T1321">
        <v>3.28</v>
      </c>
      <c r="U1321">
        <f>T1321*F1321</f>
        <v>59.04</v>
      </c>
      <c r="V1321">
        <v>1.64</v>
      </c>
      <c r="W1321">
        <v>3.97</v>
      </c>
      <c r="X1321">
        <f>U1321-(F1321*V1321)-W1321</f>
        <v>25.55</v>
      </c>
    </row>
    <row r="1322" spans="1:24" ht="12.75" customHeight="1" x14ac:dyDescent="0.2">
      <c r="A1322">
        <v>22828</v>
      </c>
      <c r="B1322">
        <v>91321</v>
      </c>
      <c r="C1322" t="s">
        <v>20</v>
      </c>
      <c r="D1322">
        <v>2376</v>
      </c>
      <c r="E1322" t="s">
        <v>136</v>
      </c>
      <c r="F1322">
        <v>15</v>
      </c>
      <c r="G1322" t="s">
        <v>2235</v>
      </c>
      <c r="H1322" t="s">
        <v>28</v>
      </c>
      <c r="I1322" t="s">
        <v>29</v>
      </c>
      <c r="J1322">
        <v>83843</v>
      </c>
      <c r="K1322" s="25">
        <v>42070</v>
      </c>
      <c r="L1322" t="s">
        <v>44</v>
      </c>
      <c r="M1322" t="s">
        <v>23</v>
      </c>
      <c r="N1322" t="s">
        <v>1736</v>
      </c>
      <c r="O1322" s="25">
        <v>42068</v>
      </c>
      <c r="P1322" t="s">
        <v>1737</v>
      </c>
      <c r="Q1322" t="s">
        <v>24</v>
      </c>
      <c r="R1322" t="s">
        <v>54</v>
      </c>
      <c r="S1322" t="s">
        <v>2236</v>
      </c>
      <c r="T1322">
        <v>6.98</v>
      </c>
      <c r="U1322">
        <f>T1322*F1322</f>
        <v>104.7</v>
      </c>
      <c r="V1322">
        <v>3.49</v>
      </c>
      <c r="W1322">
        <v>9.69</v>
      </c>
      <c r="X1322">
        <f>U1322-(F1322*V1322)-W1322</f>
        <v>42.660000000000004</v>
      </c>
    </row>
    <row r="1323" spans="1:24" ht="12.75" customHeight="1" x14ac:dyDescent="0.2">
      <c r="A1323">
        <v>18151</v>
      </c>
      <c r="B1323">
        <v>86655</v>
      </c>
      <c r="C1323" t="s">
        <v>101</v>
      </c>
      <c r="D1323">
        <v>2379</v>
      </c>
      <c r="E1323" t="s">
        <v>104</v>
      </c>
      <c r="F1323">
        <v>12</v>
      </c>
      <c r="G1323" t="s">
        <v>2237</v>
      </c>
      <c r="H1323" t="s">
        <v>28</v>
      </c>
      <c r="I1323" t="s">
        <v>56</v>
      </c>
      <c r="J1323">
        <v>48135</v>
      </c>
      <c r="K1323" s="25">
        <v>42131</v>
      </c>
      <c r="L1323" t="s">
        <v>44</v>
      </c>
      <c r="M1323" t="s">
        <v>53</v>
      </c>
      <c r="N1323" t="s">
        <v>295</v>
      </c>
      <c r="O1323" s="25">
        <v>42129</v>
      </c>
      <c r="P1323" t="s">
        <v>1996</v>
      </c>
      <c r="Q1323" t="s">
        <v>24</v>
      </c>
      <c r="R1323" t="s">
        <v>54</v>
      </c>
      <c r="S1323" t="s">
        <v>2238</v>
      </c>
      <c r="T1323">
        <v>122.99</v>
      </c>
      <c r="U1323">
        <f>T1323*F1323</f>
        <v>1475.8799999999999</v>
      </c>
      <c r="V1323">
        <v>61.494999999999997</v>
      </c>
      <c r="W1323">
        <v>19.989999999999998</v>
      </c>
      <c r="X1323">
        <f>U1323-(F1323*V1323)-W1323</f>
        <v>717.94999999999993</v>
      </c>
    </row>
    <row r="1324" spans="1:24" ht="12.75" customHeight="1" x14ac:dyDescent="0.2">
      <c r="A1324">
        <v>19898</v>
      </c>
      <c r="B1324">
        <v>86654</v>
      </c>
      <c r="C1324" t="s">
        <v>32</v>
      </c>
      <c r="D1324">
        <v>2380</v>
      </c>
      <c r="E1324" t="s">
        <v>25</v>
      </c>
      <c r="F1324">
        <v>9</v>
      </c>
      <c r="G1324" t="s">
        <v>2239</v>
      </c>
      <c r="H1324" t="s">
        <v>28</v>
      </c>
      <c r="I1324" t="s">
        <v>56</v>
      </c>
      <c r="J1324">
        <v>49505</v>
      </c>
      <c r="K1324" s="25">
        <v>42122</v>
      </c>
      <c r="L1324" t="s">
        <v>44</v>
      </c>
      <c r="M1324" t="s">
        <v>53</v>
      </c>
      <c r="N1324" t="s">
        <v>295</v>
      </c>
      <c r="O1324" s="25">
        <v>42120</v>
      </c>
      <c r="P1324" t="s">
        <v>2240</v>
      </c>
      <c r="Q1324" t="s">
        <v>24</v>
      </c>
      <c r="R1324" t="s">
        <v>26</v>
      </c>
      <c r="S1324" t="s">
        <v>1464</v>
      </c>
      <c r="T1324">
        <v>3.38</v>
      </c>
      <c r="U1324">
        <f>T1324*F1324</f>
        <v>30.419999999999998</v>
      </c>
      <c r="V1324">
        <v>1.69</v>
      </c>
      <c r="W1324">
        <v>0.85</v>
      </c>
      <c r="X1324">
        <f>U1324-(F1324*V1324)-W1324</f>
        <v>14.36</v>
      </c>
    </row>
    <row r="1325" spans="1:24" ht="12.75" customHeight="1" x14ac:dyDescent="0.2">
      <c r="A1325">
        <v>18152</v>
      </c>
      <c r="B1325">
        <v>86655</v>
      </c>
      <c r="C1325" t="s">
        <v>101</v>
      </c>
      <c r="D1325">
        <v>2380</v>
      </c>
      <c r="E1325" t="s">
        <v>252</v>
      </c>
      <c r="F1325">
        <v>17</v>
      </c>
      <c r="G1325" t="s">
        <v>2239</v>
      </c>
      <c r="H1325" t="s">
        <v>28</v>
      </c>
      <c r="I1325" t="s">
        <v>56</v>
      </c>
      <c r="J1325">
        <v>49505</v>
      </c>
      <c r="K1325" s="25">
        <v>42131</v>
      </c>
      <c r="L1325" t="s">
        <v>34</v>
      </c>
      <c r="M1325" t="s">
        <v>53</v>
      </c>
      <c r="N1325" t="s">
        <v>295</v>
      </c>
      <c r="O1325" s="25">
        <v>42129</v>
      </c>
      <c r="P1325" t="s">
        <v>2240</v>
      </c>
      <c r="Q1325" t="s">
        <v>24</v>
      </c>
      <c r="R1325" t="s">
        <v>38</v>
      </c>
      <c r="S1325" t="s">
        <v>2192</v>
      </c>
      <c r="T1325">
        <v>68.81</v>
      </c>
      <c r="U1325">
        <f>T1325*F1325</f>
        <v>1169.77</v>
      </c>
      <c r="V1325">
        <v>34.405000000000001</v>
      </c>
      <c r="W1325">
        <v>60</v>
      </c>
      <c r="X1325">
        <f>U1325-(F1325*V1325)-W1325</f>
        <v>524.88499999999999</v>
      </c>
    </row>
    <row r="1326" spans="1:24" ht="12.75" customHeight="1" x14ac:dyDescent="0.2">
      <c r="A1326">
        <v>1898</v>
      </c>
      <c r="B1326">
        <v>13606</v>
      </c>
      <c r="C1326" t="s">
        <v>32</v>
      </c>
      <c r="D1326">
        <v>2382</v>
      </c>
      <c r="E1326" t="s">
        <v>25</v>
      </c>
      <c r="F1326">
        <v>34</v>
      </c>
      <c r="G1326" t="s">
        <v>2241</v>
      </c>
      <c r="H1326" t="s">
        <v>28</v>
      </c>
      <c r="I1326" t="s">
        <v>48</v>
      </c>
      <c r="J1326">
        <v>10024</v>
      </c>
      <c r="K1326" s="25">
        <v>42122</v>
      </c>
      <c r="L1326" t="s">
        <v>44</v>
      </c>
      <c r="M1326" t="s">
        <v>53</v>
      </c>
      <c r="N1326" t="s">
        <v>66</v>
      </c>
      <c r="O1326" s="25">
        <v>42120</v>
      </c>
      <c r="P1326" t="s">
        <v>85</v>
      </c>
      <c r="Q1326" t="s">
        <v>24</v>
      </c>
      <c r="R1326" t="s">
        <v>26</v>
      </c>
      <c r="S1326" t="s">
        <v>1464</v>
      </c>
      <c r="T1326">
        <v>3.38</v>
      </c>
      <c r="U1326">
        <f>T1326*F1326</f>
        <v>114.92</v>
      </c>
      <c r="V1326">
        <v>1.69</v>
      </c>
      <c r="W1326">
        <v>0.85</v>
      </c>
      <c r="X1326">
        <f>U1326-(F1326*V1326)-W1326</f>
        <v>56.61</v>
      </c>
    </row>
    <row r="1327" spans="1:24" ht="12.75" customHeight="1" x14ac:dyDescent="0.2">
      <c r="A1327">
        <v>151</v>
      </c>
      <c r="B1327">
        <v>962</v>
      </c>
      <c r="C1327" t="s">
        <v>101</v>
      </c>
      <c r="D1327">
        <v>2382</v>
      </c>
      <c r="E1327" t="s">
        <v>104</v>
      </c>
      <c r="F1327">
        <v>48</v>
      </c>
      <c r="G1327" t="s">
        <v>2241</v>
      </c>
      <c r="H1327" t="s">
        <v>28</v>
      </c>
      <c r="I1327" t="s">
        <v>48</v>
      </c>
      <c r="J1327">
        <v>10024</v>
      </c>
      <c r="K1327" s="25">
        <v>42131</v>
      </c>
      <c r="L1327" t="s">
        <v>44</v>
      </c>
      <c r="M1327" t="s">
        <v>53</v>
      </c>
      <c r="N1327" t="s">
        <v>66</v>
      </c>
      <c r="O1327" s="25">
        <v>42129</v>
      </c>
      <c r="P1327" t="s">
        <v>85</v>
      </c>
      <c r="Q1327" t="s">
        <v>24</v>
      </c>
      <c r="R1327" t="s">
        <v>54</v>
      </c>
      <c r="S1327" t="s">
        <v>2238</v>
      </c>
      <c r="T1327">
        <v>122.99</v>
      </c>
      <c r="U1327">
        <f>T1327*F1327</f>
        <v>5903.5199999999995</v>
      </c>
      <c r="V1327">
        <v>61.494999999999997</v>
      </c>
      <c r="W1327">
        <v>19.989999999999998</v>
      </c>
      <c r="X1327">
        <f>U1327-(F1327*V1327)-W1327</f>
        <v>2931.77</v>
      </c>
    </row>
    <row r="1328" spans="1:24" ht="12.75" customHeight="1" x14ac:dyDescent="0.2">
      <c r="A1328">
        <v>152</v>
      </c>
      <c r="B1328">
        <v>962</v>
      </c>
      <c r="C1328" t="s">
        <v>101</v>
      </c>
      <c r="D1328">
        <v>2382</v>
      </c>
      <c r="E1328" t="s">
        <v>252</v>
      </c>
      <c r="F1328">
        <v>68</v>
      </c>
      <c r="G1328" t="s">
        <v>2241</v>
      </c>
      <c r="H1328" t="s">
        <v>28</v>
      </c>
      <c r="I1328" t="s">
        <v>48</v>
      </c>
      <c r="J1328">
        <v>10024</v>
      </c>
      <c r="K1328" s="25">
        <v>42131</v>
      </c>
      <c r="L1328" t="s">
        <v>34</v>
      </c>
      <c r="M1328" t="s">
        <v>53</v>
      </c>
      <c r="N1328" t="s">
        <v>66</v>
      </c>
      <c r="O1328" s="25">
        <v>42129</v>
      </c>
      <c r="P1328" t="s">
        <v>85</v>
      </c>
      <c r="Q1328" t="s">
        <v>24</v>
      </c>
      <c r="R1328" t="s">
        <v>38</v>
      </c>
      <c r="S1328" t="s">
        <v>2192</v>
      </c>
      <c r="T1328">
        <v>68.81</v>
      </c>
      <c r="U1328">
        <f>T1328*F1328</f>
        <v>4679.08</v>
      </c>
      <c r="V1328">
        <v>34.405000000000001</v>
      </c>
      <c r="W1328">
        <v>60</v>
      </c>
      <c r="X1328">
        <f>U1328-(F1328*V1328)-W1328</f>
        <v>2279.54</v>
      </c>
    </row>
    <row r="1329" spans="1:24" ht="12.75" customHeight="1" x14ac:dyDescent="0.2">
      <c r="A1329">
        <v>21171</v>
      </c>
      <c r="B1329">
        <v>89184</v>
      </c>
      <c r="C1329" t="s">
        <v>42</v>
      </c>
      <c r="D1329">
        <v>2385</v>
      </c>
      <c r="E1329" t="s">
        <v>37</v>
      </c>
      <c r="F1329">
        <v>18</v>
      </c>
      <c r="G1329" t="s">
        <v>2242</v>
      </c>
      <c r="H1329" t="s">
        <v>28</v>
      </c>
      <c r="I1329" t="s">
        <v>29</v>
      </c>
      <c r="J1329">
        <v>88001</v>
      </c>
      <c r="K1329" s="25">
        <v>42148</v>
      </c>
      <c r="L1329" t="s">
        <v>34</v>
      </c>
      <c r="M1329" t="s">
        <v>53</v>
      </c>
      <c r="N1329" t="s">
        <v>361</v>
      </c>
      <c r="O1329" s="25">
        <v>42146</v>
      </c>
      <c r="P1329" t="s">
        <v>2243</v>
      </c>
      <c r="Q1329" t="s">
        <v>36</v>
      </c>
      <c r="R1329" t="s">
        <v>38</v>
      </c>
      <c r="S1329" t="s">
        <v>541</v>
      </c>
      <c r="T1329">
        <v>130.97999999999999</v>
      </c>
      <c r="U1329">
        <f>T1329*F1329</f>
        <v>2357.64</v>
      </c>
      <c r="V1329">
        <v>65.489999999999995</v>
      </c>
      <c r="W1329">
        <v>30</v>
      </c>
      <c r="X1329">
        <f>U1329-(F1329*V1329)-W1329</f>
        <v>1148.82</v>
      </c>
    </row>
    <row r="1330" spans="1:24" ht="12.75" customHeight="1" x14ac:dyDescent="0.2">
      <c r="A1330">
        <v>23557</v>
      </c>
      <c r="B1330">
        <v>91122</v>
      </c>
      <c r="C1330" t="s">
        <v>32</v>
      </c>
      <c r="D1330">
        <v>2391</v>
      </c>
      <c r="E1330" t="s">
        <v>175</v>
      </c>
      <c r="F1330">
        <v>9</v>
      </c>
      <c r="G1330" t="s">
        <v>2244</v>
      </c>
      <c r="H1330" t="s">
        <v>28</v>
      </c>
      <c r="I1330" t="s">
        <v>48</v>
      </c>
      <c r="J1330">
        <v>11572</v>
      </c>
      <c r="K1330" s="25">
        <v>42150</v>
      </c>
      <c r="L1330" t="s">
        <v>44</v>
      </c>
      <c r="M1330" t="s">
        <v>23</v>
      </c>
      <c r="N1330" t="s">
        <v>66</v>
      </c>
      <c r="O1330" s="25">
        <v>42149</v>
      </c>
      <c r="P1330" t="s">
        <v>2246</v>
      </c>
      <c r="Q1330" t="s">
        <v>72</v>
      </c>
      <c r="R1330" t="s">
        <v>46</v>
      </c>
      <c r="S1330" t="s">
        <v>2245</v>
      </c>
      <c r="T1330">
        <v>4.7699999999999996</v>
      </c>
      <c r="U1330">
        <f>T1330*F1330</f>
        <v>42.929999999999993</v>
      </c>
      <c r="V1330">
        <v>2.8619999999999997</v>
      </c>
      <c r="W1330">
        <v>2.39</v>
      </c>
      <c r="X1330">
        <f>U1330-(F1330*V1330)-W1330</f>
        <v>14.781999999999996</v>
      </c>
    </row>
    <row r="1331" spans="1:24" ht="12.75" customHeight="1" x14ac:dyDescent="0.2">
      <c r="A1331">
        <v>23558</v>
      </c>
      <c r="B1331">
        <v>91122</v>
      </c>
      <c r="C1331" t="s">
        <v>32</v>
      </c>
      <c r="D1331">
        <v>2391</v>
      </c>
      <c r="E1331" t="s">
        <v>64</v>
      </c>
      <c r="F1331">
        <v>12</v>
      </c>
      <c r="G1331" t="s">
        <v>2244</v>
      </c>
      <c r="H1331" t="s">
        <v>28</v>
      </c>
      <c r="I1331" t="s">
        <v>48</v>
      </c>
      <c r="J1331">
        <v>11572</v>
      </c>
      <c r="K1331" s="25">
        <v>42151</v>
      </c>
      <c r="L1331" t="s">
        <v>44</v>
      </c>
      <c r="M1331" t="s">
        <v>23</v>
      </c>
      <c r="N1331" t="s">
        <v>66</v>
      </c>
      <c r="O1331" s="25">
        <v>42149</v>
      </c>
      <c r="P1331" t="s">
        <v>2246</v>
      </c>
      <c r="Q1331" t="s">
        <v>24</v>
      </c>
      <c r="R1331" t="s">
        <v>54</v>
      </c>
      <c r="S1331" t="s">
        <v>2247</v>
      </c>
      <c r="T1331">
        <v>27.18</v>
      </c>
      <c r="U1331">
        <f>T1331*F1331</f>
        <v>326.15999999999997</v>
      </c>
      <c r="V1331">
        <v>13.59</v>
      </c>
      <c r="W1331">
        <v>8.23</v>
      </c>
      <c r="X1331">
        <f>U1331-(F1331*V1331)-W1331</f>
        <v>154.85</v>
      </c>
    </row>
    <row r="1332" spans="1:24" ht="12.75" customHeight="1" x14ac:dyDescent="0.2">
      <c r="A1332">
        <v>21462</v>
      </c>
      <c r="B1332">
        <v>91123</v>
      </c>
      <c r="C1332" t="s">
        <v>32</v>
      </c>
      <c r="D1332">
        <v>2391</v>
      </c>
      <c r="E1332" t="s">
        <v>80</v>
      </c>
      <c r="F1332">
        <v>1</v>
      </c>
      <c r="G1332" t="s">
        <v>2244</v>
      </c>
      <c r="H1332" t="s">
        <v>28</v>
      </c>
      <c r="I1332" t="s">
        <v>48</v>
      </c>
      <c r="J1332">
        <v>11572</v>
      </c>
      <c r="K1332" s="25">
        <v>42161</v>
      </c>
      <c r="L1332" t="s">
        <v>44</v>
      </c>
      <c r="M1332" t="s">
        <v>23</v>
      </c>
      <c r="N1332" t="s">
        <v>66</v>
      </c>
      <c r="O1332" s="25">
        <v>42159</v>
      </c>
      <c r="P1332" t="s">
        <v>2246</v>
      </c>
      <c r="Q1332" t="s">
        <v>72</v>
      </c>
      <c r="R1332" t="s">
        <v>81</v>
      </c>
      <c r="S1332" t="s">
        <v>525</v>
      </c>
      <c r="T1332">
        <v>999.99</v>
      </c>
      <c r="U1332">
        <f>T1332*F1332</f>
        <v>999.99</v>
      </c>
      <c r="V1332">
        <v>599.99400000000003</v>
      </c>
      <c r="W1332">
        <v>13.99</v>
      </c>
      <c r="X1332">
        <f>U1332-(F1332*V1332)-W1332</f>
        <v>386.00599999999997</v>
      </c>
    </row>
    <row r="1333" spans="1:24" ht="12.75" customHeight="1" x14ac:dyDescent="0.2">
      <c r="A1333">
        <v>21463</v>
      </c>
      <c r="B1333">
        <v>91123</v>
      </c>
      <c r="C1333" t="s">
        <v>32</v>
      </c>
      <c r="D1333">
        <v>2391</v>
      </c>
      <c r="E1333" t="s">
        <v>88</v>
      </c>
      <c r="F1333">
        <v>13</v>
      </c>
      <c r="G1333" t="s">
        <v>2244</v>
      </c>
      <c r="H1333" t="s">
        <v>28</v>
      </c>
      <c r="I1333" t="s">
        <v>48</v>
      </c>
      <c r="J1333">
        <v>11572</v>
      </c>
      <c r="K1333" s="25">
        <v>42160</v>
      </c>
      <c r="L1333" t="s">
        <v>22</v>
      </c>
      <c r="M1333" t="s">
        <v>23</v>
      </c>
      <c r="N1333" t="s">
        <v>66</v>
      </c>
      <c r="O1333" s="25">
        <v>42159</v>
      </c>
      <c r="P1333" t="s">
        <v>2246</v>
      </c>
      <c r="Q1333" t="s">
        <v>24</v>
      </c>
      <c r="R1333" t="s">
        <v>54</v>
      </c>
      <c r="S1333" t="s">
        <v>933</v>
      </c>
      <c r="T1333">
        <v>6.48</v>
      </c>
      <c r="U1333">
        <f>T1333*F1333</f>
        <v>84.240000000000009</v>
      </c>
      <c r="V1333">
        <v>3.24</v>
      </c>
      <c r="W1333">
        <v>5.14</v>
      </c>
      <c r="X1333">
        <f>U1333-(F1333*V1333)-W1333</f>
        <v>36.980000000000004</v>
      </c>
    </row>
    <row r="1334" spans="1:24" ht="12.75" customHeight="1" x14ac:dyDescent="0.2">
      <c r="A1334">
        <v>18277</v>
      </c>
      <c r="B1334">
        <v>86950</v>
      </c>
      <c r="C1334" t="s">
        <v>51</v>
      </c>
      <c r="D1334">
        <v>2393</v>
      </c>
      <c r="E1334" t="s">
        <v>88</v>
      </c>
      <c r="F1334">
        <v>2</v>
      </c>
      <c r="G1334" t="s">
        <v>2248</v>
      </c>
      <c r="H1334" t="s">
        <v>28</v>
      </c>
      <c r="I1334" t="s">
        <v>131</v>
      </c>
      <c r="J1334">
        <v>30076</v>
      </c>
      <c r="K1334" s="25">
        <v>42155</v>
      </c>
      <c r="L1334" t="s">
        <v>44</v>
      </c>
      <c r="M1334" t="s">
        <v>23</v>
      </c>
      <c r="N1334" t="s">
        <v>382</v>
      </c>
      <c r="O1334" s="25">
        <v>42153</v>
      </c>
      <c r="P1334" t="s">
        <v>647</v>
      </c>
      <c r="Q1334" t="s">
        <v>24</v>
      </c>
      <c r="R1334" t="s">
        <v>54</v>
      </c>
      <c r="S1334" t="s">
        <v>2249</v>
      </c>
      <c r="T1334">
        <v>6.48</v>
      </c>
      <c r="U1334">
        <f>T1334*F1334</f>
        <v>12.96</v>
      </c>
      <c r="V1334">
        <v>3.24</v>
      </c>
      <c r="W1334">
        <v>7.91</v>
      </c>
      <c r="X1334">
        <f>U1334-(F1334*V1334)-W1334</f>
        <v>-1.4299999999999997</v>
      </c>
    </row>
    <row r="1335" spans="1:24" ht="12.75" customHeight="1" x14ac:dyDescent="0.2">
      <c r="A1335">
        <v>18197</v>
      </c>
      <c r="B1335">
        <v>86951</v>
      </c>
      <c r="C1335" t="s">
        <v>20</v>
      </c>
      <c r="D1335">
        <v>2393</v>
      </c>
      <c r="E1335" t="s">
        <v>45</v>
      </c>
      <c r="F1335">
        <v>12</v>
      </c>
      <c r="G1335" t="s">
        <v>2248</v>
      </c>
      <c r="H1335" t="s">
        <v>28</v>
      </c>
      <c r="I1335" t="s">
        <v>131</v>
      </c>
      <c r="J1335">
        <v>30076</v>
      </c>
      <c r="K1335" s="25">
        <v>42010</v>
      </c>
      <c r="L1335" t="s">
        <v>44</v>
      </c>
      <c r="M1335" t="s">
        <v>23</v>
      </c>
      <c r="N1335" t="s">
        <v>382</v>
      </c>
      <c r="O1335" s="25">
        <v>42008</v>
      </c>
      <c r="P1335" t="s">
        <v>647</v>
      </c>
      <c r="Q1335" t="s">
        <v>36</v>
      </c>
      <c r="R1335" t="s">
        <v>231</v>
      </c>
      <c r="S1335" t="s">
        <v>1502</v>
      </c>
      <c r="T1335">
        <v>105.29</v>
      </c>
      <c r="U1335">
        <f>T1335*F1335</f>
        <v>1263.48</v>
      </c>
      <c r="V1335">
        <v>52.645000000000003</v>
      </c>
      <c r="W1335">
        <v>10.119999999999999</v>
      </c>
      <c r="X1335">
        <f>U1335-(F1335*V1335)-W1335</f>
        <v>621.62</v>
      </c>
    </row>
    <row r="1336" spans="1:24" ht="12.75" customHeight="1" x14ac:dyDescent="0.2">
      <c r="A1336">
        <v>20197</v>
      </c>
      <c r="B1336">
        <v>86949</v>
      </c>
      <c r="C1336" t="s">
        <v>42</v>
      </c>
      <c r="D1336">
        <v>2394</v>
      </c>
      <c r="E1336" t="s">
        <v>104</v>
      </c>
      <c r="F1336">
        <v>16</v>
      </c>
      <c r="G1336" t="s">
        <v>2250</v>
      </c>
      <c r="H1336" t="s">
        <v>28</v>
      </c>
      <c r="I1336" t="s">
        <v>131</v>
      </c>
      <c r="J1336">
        <v>30328</v>
      </c>
      <c r="K1336" s="25">
        <v>42127</v>
      </c>
      <c r="L1336" t="s">
        <v>44</v>
      </c>
      <c r="M1336" t="s">
        <v>23</v>
      </c>
      <c r="N1336" t="s">
        <v>382</v>
      </c>
      <c r="O1336" s="25">
        <v>42125</v>
      </c>
      <c r="P1336" t="s">
        <v>2252</v>
      </c>
      <c r="Q1336" t="s">
        <v>24</v>
      </c>
      <c r="R1336" t="s">
        <v>54</v>
      </c>
      <c r="S1336" t="s">
        <v>2251</v>
      </c>
      <c r="T1336">
        <v>11.7</v>
      </c>
      <c r="U1336">
        <f>T1336*F1336</f>
        <v>187.2</v>
      </c>
      <c r="V1336">
        <v>5.85</v>
      </c>
      <c r="W1336">
        <v>5.63</v>
      </c>
      <c r="X1336">
        <f>U1336-(F1336*V1336)-W1336</f>
        <v>87.97</v>
      </c>
    </row>
    <row r="1337" spans="1:24" ht="12.75" customHeight="1" x14ac:dyDescent="0.2">
      <c r="A1337">
        <v>20198</v>
      </c>
      <c r="B1337">
        <v>86949</v>
      </c>
      <c r="C1337" t="s">
        <v>42</v>
      </c>
      <c r="D1337">
        <v>2394</v>
      </c>
      <c r="E1337" t="s">
        <v>104</v>
      </c>
      <c r="F1337">
        <v>9</v>
      </c>
      <c r="G1337" t="s">
        <v>2250</v>
      </c>
      <c r="H1337" t="s">
        <v>28</v>
      </c>
      <c r="I1337" t="s">
        <v>131</v>
      </c>
      <c r="J1337">
        <v>30328</v>
      </c>
      <c r="K1337" s="25">
        <v>42125</v>
      </c>
      <c r="L1337" t="s">
        <v>44</v>
      </c>
      <c r="M1337" t="s">
        <v>23</v>
      </c>
      <c r="N1337" t="s">
        <v>382</v>
      </c>
      <c r="O1337" s="25">
        <v>42125</v>
      </c>
      <c r="P1337" t="s">
        <v>2252</v>
      </c>
      <c r="Q1337" t="s">
        <v>24</v>
      </c>
      <c r="R1337" t="s">
        <v>54</v>
      </c>
      <c r="S1337" t="s">
        <v>1436</v>
      </c>
      <c r="T1337">
        <v>4.55</v>
      </c>
      <c r="U1337">
        <f>T1337*F1337</f>
        <v>40.949999999999996</v>
      </c>
      <c r="V1337">
        <v>2.2749999999999999</v>
      </c>
      <c r="W1337">
        <v>1.49</v>
      </c>
      <c r="X1337">
        <f>U1337-(F1337*V1337)-W1337</f>
        <v>18.984999999999999</v>
      </c>
    </row>
    <row r="1338" spans="1:24" ht="12.75" customHeight="1" x14ac:dyDescent="0.2">
      <c r="A1338">
        <v>24954</v>
      </c>
      <c r="B1338">
        <v>86952</v>
      </c>
      <c r="C1338" t="s">
        <v>32</v>
      </c>
      <c r="D1338">
        <v>2395</v>
      </c>
      <c r="E1338" t="s">
        <v>252</v>
      </c>
      <c r="F1338">
        <v>15</v>
      </c>
      <c r="G1338" t="s">
        <v>2253</v>
      </c>
      <c r="H1338" t="s">
        <v>28</v>
      </c>
      <c r="I1338" t="s">
        <v>131</v>
      </c>
      <c r="J1338">
        <v>31401</v>
      </c>
      <c r="K1338" s="25">
        <v>42087</v>
      </c>
      <c r="L1338" t="s">
        <v>44</v>
      </c>
      <c r="M1338" t="s">
        <v>23</v>
      </c>
      <c r="N1338" t="s">
        <v>382</v>
      </c>
      <c r="O1338" s="25">
        <v>42086</v>
      </c>
      <c r="P1338" t="s">
        <v>2254</v>
      </c>
      <c r="Q1338" t="s">
        <v>24</v>
      </c>
      <c r="R1338" t="s">
        <v>54</v>
      </c>
      <c r="S1338" t="s">
        <v>2127</v>
      </c>
      <c r="T1338">
        <v>60.97</v>
      </c>
      <c r="U1338">
        <f>T1338*F1338</f>
        <v>914.55</v>
      </c>
      <c r="V1338">
        <v>30.484999999999999</v>
      </c>
      <c r="W1338">
        <v>4.5</v>
      </c>
      <c r="X1338">
        <f>U1338-(F1338*V1338)-W1338</f>
        <v>452.77499999999998</v>
      </c>
    </row>
    <row r="1339" spans="1:24" ht="12.75" customHeight="1" x14ac:dyDescent="0.2">
      <c r="A1339">
        <v>22369</v>
      </c>
      <c r="B1339">
        <v>86373</v>
      </c>
      <c r="C1339" t="s">
        <v>32</v>
      </c>
      <c r="D1339">
        <v>2398</v>
      </c>
      <c r="E1339" t="s">
        <v>88</v>
      </c>
      <c r="F1339">
        <v>12</v>
      </c>
      <c r="G1339" t="s">
        <v>2255</v>
      </c>
      <c r="H1339" t="s">
        <v>28</v>
      </c>
      <c r="I1339" t="s">
        <v>56</v>
      </c>
      <c r="J1339">
        <v>60103</v>
      </c>
      <c r="K1339" s="25">
        <v>42061</v>
      </c>
      <c r="L1339" t="s">
        <v>44</v>
      </c>
      <c r="M1339" t="s">
        <v>23</v>
      </c>
      <c r="N1339" t="s">
        <v>173</v>
      </c>
      <c r="O1339" s="25">
        <v>42059</v>
      </c>
      <c r="P1339" t="s">
        <v>2256</v>
      </c>
      <c r="Q1339" t="s">
        <v>24</v>
      </c>
      <c r="R1339" t="s">
        <v>26</v>
      </c>
      <c r="S1339" t="s">
        <v>1021</v>
      </c>
      <c r="T1339">
        <v>7.64</v>
      </c>
      <c r="U1339">
        <f>T1339*F1339</f>
        <v>91.679999999999993</v>
      </c>
      <c r="V1339">
        <v>3.82</v>
      </c>
      <c r="W1339">
        <v>5.83</v>
      </c>
      <c r="X1339">
        <f>U1339-(F1339*V1339)-W1339</f>
        <v>40.01</v>
      </c>
    </row>
    <row r="1340" spans="1:24" ht="12.75" customHeight="1" x14ac:dyDescent="0.2">
      <c r="A1340">
        <v>19001</v>
      </c>
      <c r="B1340">
        <v>86754</v>
      </c>
      <c r="C1340" t="s">
        <v>51</v>
      </c>
      <c r="D1340">
        <v>2417</v>
      </c>
      <c r="E1340" t="s">
        <v>73</v>
      </c>
      <c r="F1340">
        <v>13</v>
      </c>
      <c r="G1340" t="s">
        <v>2257</v>
      </c>
      <c r="H1340" t="s">
        <v>28</v>
      </c>
      <c r="I1340" t="s">
        <v>131</v>
      </c>
      <c r="J1340">
        <v>22124</v>
      </c>
      <c r="K1340" s="25">
        <v>42078</v>
      </c>
      <c r="L1340" t="s">
        <v>44</v>
      </c>
      <c r="M1340" t="s">
        <v>109</v>
      </c>
      <c r="N1340" t="s">
        <v>132</v>
      </c>
      <c r="O1340" s="25">
        <v>42077</v>
      </c>
      <c r="P1340" t="s">
        <v>2022</v>
      </c>
      <c r="Q1340" t="s">
        <v>72</v>
      </c>
      <c r="R1340" t="s">
        <v>54</v>
      </c>
      <c r="S1340" t="s">
        <v>1048</v>
      </c>
      <c r="T1340">
        <v>65.989999999999995</v>
      </c>
      <c r="U1340">
        <f>T1340*F1340</f>
        <v>857.86999999999989</v>
      </c>
      <c r="V1340">
        <v>39.593999999999994</v>
      </c>
      <c r="W1340">
        <v>3.99</v>
      </c>
      <c r="X1340">
        <f>U1340-(F1340*V1340)-W1340</f>
        <v>339.1579999999999</v>
      </c>
    </row>
    <row r="1341" spans="1:24" ht="12.75" customHeight="1" x14ac:dyDescent="0.2">
      <c r="A1341">
        <v>20325</v>
      </c>
      <c r="B1341">
        <v>86750</v>
      </c>
      <c r="C1341" t="s">
        <v>42</v>
      </c>
      <c r="D1341">
        <v>2418</v>
      </c>
      <c r="E1341" t="s">
        <v>25</v>
      </c>
      <c r="F1341">
        <v>4</v>
      </c>
      <c r="G1341" t="s">
        <v>2258</v>
      </c>
      <c r="H1341" t="s">
        <v>28</v>
      </c>
      <c r="I1341" t="s">
        <v>131</v>
      </c>
      <c r="J1341">
        <v>23805</v>
      </c>
      <c r="K1341" s="25">
        <v>42011</v>
      </c>
      <c r="L1341" t="s">
        <v>44</v>
      </c>
      <c r="M1341" t="s">
        <v>109</v>
      </c>
      <c r="N1341" t="s">
        <v>132</v>
      </c>
      <c r="O1341" s="25">
        <v>42010</v>
      </c>
      <c r="P1341" t="s">
        <v>2260</v>
      </c>
      <c r="Q1341" t="s">
        <v>24</v>
      </c>
      <c r="R1341" t="s">
        <v>26</v>
      </c>
      <c r="S1341" t="s">
        <v>2259</v>
      </c>
      <c r="T1341">
        <v>2.1</v>
      </c>
      <c r="U1341">
        <f>T1341*F1341</f>
        <v>8.4</v>
      </c>
      <c r="V1341">
        <v>1.05</v>
      </c>
      <c r="W1341">
        <v>0.7</v>
      </c>
      <c r="X1341">
        <f>U1341-(F1341*V1341)-W1341</f>
        <v>3.5</v>
      </c>
    </row>
    <row r="1342" spans="1:24" ht="12.75" customHeight="1" x14ac:dyDescent="0.2">
      <c r="A1342">
        <v>21724</v>
      </c>
      <c r="B1342">
        <v>86753</v>
      </c>
      <c r="C1342" t="s">
        <v>20</v>
      </c>
      <c r="D1342">
        <v>2418</v>
      </c>
      <c r="E1342" t="s">
        <v>582</v>
      </c>
      <c r="F1342">
        <v>11</v>
      </c>
      <c r="G1342" t="s">
        <v>2258</v>
      </c>
      <c r="H1342" t="s">
        <v>28</v>
      </c>
      <c r="I1342" t="s">
        <v>131</v>
      </c>
      <c r="J1342">
        <v>23805</v>
      </c>
      <c r="K1342" s="25">
        <v>42015</v>
      </c>
      <c r="L1342" t="s">
        <v>44</v>
      </c>
      <c r="M1342" t="s">
        <v>109</v>
      </c>
      <c r="N1342" t="s">
        <v>132</v>
      </c>
      <c r="O1342" s="25">
        <v>42014</v>
      </c>
      <c r="P1342" t="s">
        <v>2260</v>
      </c>
      <c r="Q1342" t="s">
        <v>72</v>
      </c>
      <c r="R1342" t="s">
        <v>231</v>
      </c>
      <c r="S1342" t="s">
        <v>2261</v>
      </c>
      <c r="T1342">
        <v>599.99</v>
      </c>
      <c r="U1342">
        <f>T1342*F1342</f>
        <v>6599.89</v>
      </c>
      <c r="V1342">
        <v>359.99399999999997</v>
      </c>
      <c r="W1342">
        <v>24.49</v>
      </c>
      <c r="X1342">
        <f>U1342-(F1342*V1342)-W1342</f>
        <v>2615.4660000000008</v>
      </c>
    </row>
    <row r="1343" spans="1:24" ht="12.75" customHeight="1" x14ac:dyDescent="0.2">
      <c r="A1343">
        <v>21725</v>
      </c>
      <c r="B1343">
        <v>86753</v>
      </c>
      <c r="C1343" t="s">
        <v>20</v>
      </c>
      <c r="D1343">
        <v>2418</v>
      </c>
      <c r="E1343" t="s">
        <v>25</v>
      </c>
      <c r="F1343">
        <v>10</v>
      </c>
      <c r="G1343" t="s">
        <v>2258</v>
      </c>
      <c r="H1343" t="s">
        <v>28</v>
      </c>
      <c r="I1343" t="s">
        <v>131</v>
      </c>
      <c r="J1343">
        <v>23805</v>
      </c>
      <c r="K1343" s="25">
        <v>42016</v>
      </c>
      <c r="L1343" t="s">
        <v>44</v>
      </c>
      <c r="M1343" t="s">
        <v>109</v>
      </c>
      <c r="N1343" t="s">
        <v>132</v>
      </c>
      <c r="O1343" s="25">
        <v>42014</v>
      </c>
      <c r="P1343" t="s">
        <v>2260</v>
      </c>
      <c r="Q1343" t="s">
        <v>24</v>
      </c>
      <c r="R1343" t="s">
        <v>26</v>
      </c>
      <c r="S1343" t="s">
        <v>2201</v>
      </c>
      <c r="T1343">
        <v>2.78</v>
      </c>
      <c r="U1343">
        <f>T1343*F1343</f>
        <v>27.799999999999997</v>
      </c>
      <c r="V1343">
        <v>1.39</v>
      </c>
      <c r="W1343">
        <v>1.25</v>
      </c>
      <c r="X1343">
        <f>U1343-(F1343*V1343)-W1343</f>
        <v>12.649999999999999</v>
      </c>
    </row>
    <row r="1344" spans="1:24" ht="12.75" customHeight="1" x14ac:dyDescent="0.2">
      <c r="A1344">
        <v>22376</v>
      </c>
      <c r="B1344">
        <v>86751</v>
      </c>
      <c r="C1344" t="s">
        <v>32</v>
      </c>
      <c r="D1344">
        <v>2419</v>
      </c>
      <c r="E1344" t="s">
        <v>252</v>
      </c>
      <c r="F1344">
        <v>5</v>
      </c>
      <c r="G1344" t="s">
        <v>2262</v>
      </c>
      <c r="H1344" t="s">
        <v>28</v>
      </c>
      <c r="I1344" t="s">
        <v>131</v>
      </c>
      <c r="J1344">
        <v>23701</v>
      </c>
      <c r="K1344" s="25">
        <v>42089</v>
      </c>
      <c r="L1344" t="s">
        <v>44</v>
      </c>
      <c r="M1344" t="s">
        <v>109</v>
      </c>
      <c r="N1344" t="s">
        <v>132</v>
      </c>
      <c r="O1344" s="25">
        <v>42089</v>
      </c>
      <c r="P1344" t="s">
        <v>1444</v>
      </c>
      <c r="Q1344" t="s">
        <v>24</v>
      </c>
      <c r="R1344" t="s">
        <v>81</v>
      </c>
      <c r="S1344" t="s">
        <v>2263</v>
      </c>
      <c r="T1344">
        <v>225.04</v>
      </c>
      <c r="U1344">
        <f>T1344*F1344</f>
        <v>1125.2</v>
      </c>
      <c r="V1344">
        <v>112.52</v>
      </c>
      <c r="W1344">
        <v>11.79</v>
      </c>
      <c r="X1344">
        <f>U1344-(F1344*V1344)-W1344</f>
        <v>550.81000000000006</v>
      </c>
    </row>
    <row r="1345" spans="1:24" ht="12.75" customHeight="1" x14ac:dyDescent="0.2">
      <c r="A1345">
        <v>22377</v>
      </c>
      <c r="B1345">
        <v>86751</v>
      </c>
      <c r="C1345" t="s">
        <v>32</v>
      </c>
      <c r="D1345">
        <v>2419</v>
      </c>
      <c r="E1345" t="s">
        <v>104</v>
      </c>
      <c r="F1345">
        <v>7</v>
      </c>
      <c r="G1345" t="s">
        <v>2262</v>
      </c>
      <c r="H1345" t="s">
        <v>28</v>
      </c>
      <c r="I1345" t="s">
        <v>131</v>
      </c>
      <c r="J1345">
        <v>23701</v>
      </c>
      <c r="K1345" s="25">
        <v>42092</v>
      </c>
      <c r="L1345" t="s">
        <v>44</v>
      </c>
      <c r="M1345" t="s">
        <v>109</v>
      </c>
      <c r="N1345" t="s">
        <v>132</v>
      </c>
      <c r="O1345" s="25">
        <v>42089</v>
      </c>
      <c r="P1345" t="s">
        <v>1444</v>
      </c>
      <c r="Q1345" t="s">
        <v>24</v>
      </c>
      <c r="R1345" t="s">
        <v>54</v>
      </c>
      <c r="S1345" t="s">
        <v>2264</v>
      </c>
      <c r="T1345">
        <v>7.84</v>
      </c>
      <c r="U1345">
        <f>T1345*F1345</f>
        <v>54.879999999999995</v>
      </c>
      <c r="V1345">
        <v>3.92</v>
      </c>
      <c r="W1345">
        <v>4.71</v>
      </c>
      <c r="X1345">
        <f>U1345-(F1345*V1345)-W1345</f>
        <v>22.729999999999997</v>
      </c>
    </row>
    <row r="1346" spans="1:24" ht="12.75" customHeight="1" x14ac:dyDescent="0.2">
      <c r="A1346">
        <v>25271</v>
      </c>
      <c r="B1346">
        <v>86752</v>
      </c>
      <c r="C1346" t="s">
        <v>20</v>
      </c>
      <c r="D1346">
        <v>2420</v>
      </c>
      <c r="E1346" t="s">
        <v>88</v>
      </c>
      <c r="F1346">
        <v>11</v>
      </c>
      <c r="G1346" t="s">
        <v>2265</v>
      </c>
      <c r="H1346" t="s">
        <v>28</v>
      </c>
      <c r="I1346" t="s">
        <v>131</v>
      </c>
      <c r="J1346">
        <v>23223</v>
      </c>
      <c r="K1346" s="25">
        <v>42130</v>
      </c>
      <c r="L1346" t="s">
        <v>44</v>
      </c>
      <c r="M1346" t="s">
        <v>109</v>
      </c>
      <c r="N1346" t="s">
        <v>132</v>
      </c>
      <c r="O1346" s="25">
        <v>42130</v>
      </c>
      <c r="P1346" t="s">
        <v>1562</v>
      </c>
      <c r="Q1346" t="s">
        <v>24</v>
      </c>
      <c r="R1346" t="s">
        <v>26</v>
      </c>
      <c r="S1346" t="s">
        <v>1253</v>
      </c>
      <c r="T1346">
        <v>9.11</v>
      </c>
      <c r="U1346">
        <f>T1346*F1346</f>
        <v>100.21</v>
      </c>
      <c r="V1346">
        <v>4.5549999999999997</v>
      </c>
      <c r="W1346">
        <v>2.15</v>
      </c>
      <c r="X1346">
        <f>U1346-(F1346*V1346)-W1346</f>
        <v>47.954999999999998</v>
      </c>
    </row>
    <row r="1347" spans="1:24" ht="12.75" customHeight="1" x14ac:dyDescent="0.2">
      <c r="A1347">
        <v>18802</v>
      </c>
      <c r="B1347">
        <v>89053</v>
      </c>
      <c r="C1347" t="s">
        <v>32</v>
      </c>
      <c r="D1347">
        <v>2422</v>
      </c>
      <c r="E1347" t="s">
        <v>37</v>
      </c>
      <c r="F1347">
        <v>12</v>
      </c>
      <c r="G1347" t="s">
        <v>2266</v>
      </c>
      <c r="H1347" t="s">
        <v>28</v>
      </c>
      <c r="I1347" t="s">
        <v>56</v>
      </c>
      <c r="J1347">
        <v>77340</v>
      </c>
      <c r="K1347" s="25">
        <v>42149</v>
      </c>
      <c r="L1347" t="s">
        <v>34</v>
      </c>
      <c r="M1347" t="s">
        <v>35</v>
      </c>
      <c r="N1347" t="s">
        <v>125</v>
      </c>
      <c r="O1347" s="25">
        <v>42148</v>
      </c>
      <c r="P1347" t="s">
        <v>2268</v>
      </c>
      <c r="Q1347" t="s">
        <v>36</v>
      </c>
      <c r="R1347" t="s">
        <v>38</v>
      </c>
      <c r="S1347" t="s">
        <v>2267</v>
      </c>
      <c r="T1347">
        <v>150.97999999999999</v>
      </c>
      <c r="U1347">
        <f>T1347*F1347</f>
        <v>1811.7599999999998</v>
      </c>
      <c r="V1347">
        <v>75.489999999999995</v>
      </c>
      <c r="W1347">
        <v>43.71</v>
      </c>
      <c r="X1347">
        <f>U1347-(F1347*V1347)-W1347</f>
        <v>862.16999999999985</v>
      </c>
    </row>
    <row r="1348" spans="1:24" ht="12.75" customHeight="1" x14ac:dyDescent="0.2">
      <c r="A1348">
        <v>19817</v>
      </c>
      <c r="B1348">
        <v>89055</v>
      </c>
      <c r="C1348" t="s">
        <v>51</v>
      </c>
      <c r="D1348">
        <v>2422</v>
      </c>
      <c r="E1348" t="s">
        <v>104</v>
      </c>
      <c r="F1348">
        <v>10</v>
      </c>
      <c r="G1348" t="s">
        <v>2266</v>
      </c>
      <c r="H1348" t="s">
        <v>28</v>
      </c>
      <c r="I1348" t="s">
        <v>56</v>
      </c>
      <c r="J1348">
        <v>77340</v>
      </c>
      <c r="K1348" s="25">
        <v>42028</v>
      </c>
      <c r="L1348" t="s">
        <v>22</v>
      </c>
      <c r="M1348" t="s">
        <v>35</v>
      </c>
      <c r="N1348" t="s">
        <v>125</v>
      </c>
      <c r="O1348" s="25">
        <v>42026</v>
      </c>
      <c r="P1348" t="s">
        <v>2268</v>
      </c>
      <c r="Q1348" t="s">
        <v>24</v>
      </c>
      <c r="R1348" t="s">
        <v>54</v>
      </c>
      <c r="S1348" t="s">
        <v>1335</v>
      </c>
      <c r="T1348">
        <v>3.89</v>
      </c>
      <c r="U1348">
        <f>T1348*F1348</f>
        <v>38.9</v>
      </c>
      <c r="V1348">
        <v>1.9450000000000001</v>
      </c>
      <c r="W1348">
        <v>7.01</v>
      </c>
      <c r="X1348">
        <f>U1348-(F1348*V1348)-W1348</f>
        <v>12.44</v>
      </c>
    </row>
    <row r="1349" spans="1:24" ht="12.75" customHeight="1" x14ac:dyDescent="0.2">
      <c r="A1349">
        <v>25126</v>
      </c>
      <c r="B1349">
        <v>89054</v>
      </c>
      <c r="C1349" t="s">
        <v>101</v>
      </c>
      <c r="D1349">
        <v>2423</v>
      </c>
      <c r="E1349" t="s">
        <v>175</v>
      </c>
      <c r="F1349">
        <v>4</v>
      </c>
      <c r="G1349" t="s">
        <v>2269</v>
      </c>
      <c r="H1349" t="s">
        <v>28</v>
      </c>
      <c r="I1349" t="s">
        <v>56</v>
      </c>
      <c r="J1349">
        <v>76053</v>
      </c>
      <c r="K1349" s="25">
        <v>42030</v>
      </c>
      <c r="L1349" t="s">
        <v>44</v>
      </c>
      <c r="M1349" t="s">
        <v>35</v>
      </c>
      <c r="N1349" t="s">
        <v>125</v>
      </c>
      <c r="O1349" s="25">
        <v>42025</v>
      </c>
      <c r="P1349" t="s">
        <v>2271</v>
      </c>
      <c r="Q1349" t="s">
        <v>72</v>
      </c>
      <c r="R1349" t="s">
        <v>54</v>
      </c>
      <c r="S1349" t="s">
        <v>2270</v>
      </c>
      <c r="T1349">
        <v>100.98</v>
      </c>
      <c r="U1349">
        <f>T1349*F1349</f>
        <v>403.92</v>
      </c>
      <c r="V1349">
        <v>60.588000000000001</v>
      </c>
      <c r="W1349">
        <v>7.18</v>
      </c>
      <c r="X1349">
        <f>U1349-(F1349*V1349)-W1349</f>
        <v>154.38800000000001</v>
      </c>
    </row>
    <row r="1350" spans="1:24" ht="12.75" customHeight="1" x14ac:dyDescent="0.2">
      <c r="A1350">
        <v>21761</v>
      </c>
      <c r="B1350">
        <v>90859</v>
      </c>
      <c r="C1350" t="s">
        <v>20</v>
      </c>
      <c r="D1350">
        <v>2426</v>
      </c>
      <c r="E1350" t="s">
        <v>45</v>
      </c>
      <c r="F1350">
        <v>3</v>
      </c>
      <c r="G1350" t="s">
        <v>2272</v>
      </c>
      <c r="H1350" t="s">
        <v>28</v>
      </c>
      <c r="I1350" t="s">
        <v>56</v>
      </c>
      <c r="J1350">
        <v>75061</v>
      </c>
      <c r="K1350" s="25">
        <v>42079</v>
      </c>
      <c r="L1350" t="s">
        <v>44</v>
      </c>
      <c r="M1350" t="s">
        <v>53</v>
      </c>
      <c r="N1350" t="s">
        <v>125</v>
      </c>
      <c r="O1350" s="25">
        <v>42078</v>
      </c>
      <c r="P1350" t="s">
        <v>2273</v>
      </c>
      <c r="Q1350" t="s">
        <v>36</v>
      </c>
      <c r="R1350" t="s">
        <v>46</v>
      </c>
      <c r="S1350" t="s">
        <v>1745</v>
      </c>
      <c r="T1350">
        <v>30.93</v>
      </c>
      <c r="U1350">
        <f>T1350*F1350</f>
        <v>92.789999999999992</v>
      </c>
      <c r="V1350">
        <v>15.465</v>
      </c>
      <c r="W1350">
        <v>3.92</v>
      </c>
      <c r="X1350">
        <f>U1350-(F1350*V1350)-W1350</f>
        <v>42.474999999999994</v>
      </c>
    </row>
    <row r="1351" spans="1:24" ht="12.75" customHeight="1" x14ac:dyDescent="0.2">
      <c r="A1351">
        <v>20496</v>
      </c>
      <c r="B1351">
        <v>90861</v>
      </c>
      <c r="C1351" t="s">
        <v>101</v>
      </c>
      <c r="D1351">
        <v>2426</v>
      </c>
      <c r="E1351" t="s">
        <v>252</v>
      </c>
      <c r="F1351">
        <v>37</v>
      </c>
      <c r="G1351" t="s">
        <v>2272</v>
      </c>
      <c r="H1351" t="s">
        <v>28</v>
      </c>
      <c r="I1351" t="s">
        <v>56</v>
      </c>
      <c r="J1351">
        <v>75061</v>
      </c>
      <c r="K1351" s="25">
        <v>42126</v>
      </c>
      <c r="L1351" t="s">
        <v>44</v>
      </c>
      <c r="M1351" t="s">
        <v>53</v>
      </c>
      <c r="N1351" t="s">
        <v>125</v>
      </c>
      <c r="O1351" s="25">
        <v>42126</v>
      </c>
      <c r="P1351" t="s">
        <v>2273</v>
      </c>
      <c r="Q1351" t="s">
        <v>24</v>
      </c>
      <c r="R1351" t="s">
        <v>231</v>
      </c>
      <c r="S1351" t="s">
        <v>675</v>
      </c>
      <c r="T1351">
        <v>4.4800000000000004</v>
      </c>
      <c r="U1351">
        <f>T1351*F1351</f>
        <v>165.76000000000002</v>
      </c>
      <c r="V1351">
        <v>2.2400000000000002</v>
      </c>
      <c r="W1351">
        <v>49</v>
      </c>
      <c r="X1351">
        <f>U1351-(F1351*V1351)-W1351</f>
        <v>33.88000000000001</v>
      </c>
    </row>
    <row r="1352" spans="1:24" ht="12.75" customHeight="1" x14ac:dyDescent="0.2">
      <c r="A1352">
        <v>20497</v>
      </c>
      <c r="B1352">
        <v>90861</v>
      </c>
      <c r="C1352" t="s">
        <v>101</v>
      </c>
      <c r="D1352">
        <v>2426</v>
      </c>
      <c r="E1352" t="s">
        <v>45</v>
      </c>
      <c r="F1352">
        <v>9</v>
      </c>
      <c r="G1352" t="s">
        <v>2272</v>
      </c>
      <c r="H1352" t="s">
        <v>28</v>
      </c>
      <c r="I1352" t="s">
        <v>56</v>
      </c>
      <c r="J1352">
        <v>75061</v>
      </c>
      <c r="K1352" s="25">
        <v>42133</v>
      </c>
      <c r="L1352" t="s">
        <v>44</v>
      </c>
      <c r="M1352" t="s">
        <v>53</v>
      </c>
      <c r="N1352" t="s">
        <v>125</v>
      </c>
      <c r="O1352" s="25">
        <v>42126</v>
      </c>
      <c r="P1352" t="s">
        <v>2273</v>
      </c>
      <c r="Q1352" t="s">
        <v>36</v>
      </c>
      <c r="R1352" t="s">
        <v>46</v>
      </c>
      <c r="S1352" t="s">
        <v>802</v>
      </c>
      <c r="T1352">
        <v>17.670000000000002</v>
      </c>
      <c r="U1352">
        <f>T1352*F1352</f>
        <v>159.03000000000003</v>
      </c>
      <c r="V1352">
        <v>8.8350000000000009</v>
      </c>
      <c r="W1352">
        <v>8.99</v>
      </c>
      <c r="X1352">
        <f>U1352-(F1352*V1352)-W1352</f>
        <v>70.52500000000002</v>
      </c>
    </row>
    <row r="1353" spans="1:24" ht="12.75" customHeight="1" x14ac:dyDescent="0.2">
      <c r="A1353">
        <v>23729</v>
      </c>
      <c r="B1353">
        <v>90860</v>
      </c>
      <c r="C1353" t="s">
        <v>20</v>
      </c>
      <c r="D1353">
        <v>2427</v>
      </c>
      <c r="E1353" t="s">
        <v>88</v>
      </c>
      <c r="F1353">
        <v>21</v>
      </c>
      <c r="G1353" t="s">
        <v>2274</v>
      </c>
      <c r="H1353" t="s">
        <v>28</v>
      </c>
      <c r="I1353" t="s">
        <v>56</v>
      </c>
      <c r="J1353">
        <v>76248</v>
      </c>
      <c r="K1353" s="25">
        <v>42053</v>
      </c>
      <c r="L1353" t="s">
        <v>44</v>
      </c>
      <c r="M1353" t="s">
        <v>23</v>
      </c>
      <c r="N1353" t="s">
        <v>125</v>
      </c>
      <c r="O1353" s="25">
        <v>42052</v>
      </c>
      <c r="P1353" t="s">
        <v>2275</v>
      </c>
      <c r="Q1353" t="s">
        <v>24</v>
      </c>
      <c r="R1353" t="s">
        <v>54</v>
      </c>
      <c r="S1353" t="s">
        <v>1929</v>
      </c>
      <c r="T1353">
        <v>40.99</v>
      </c>
      <c r="U1353">
        <f>T1353*F1353</f>
        <v>860.79000000000008</v>
      </c>
      <c r="V1353">
        <v>20.495000000000001</v>
      </c>
      <c r="W1353">
        <v>19.989999999999998</v>
      </c>
      <c r="X1353">
        <f>U1353-(F1353*V1353)-W1353</f>
        <v>410.40500000000003</v>
      </c>
    </row>
    <row r="1354" spans="1:24" ht="12.75" customHeight="1" x14ac:dyDescent="0.2">
      <c r="A1354">
        <v>22562</v>
      </c>
      <c r="B1354">
        <v>91108</v>
      </c>
      <c r="C1354" t="s">
        <v>32</v>
      </c>
      <c r="D1354">
        <v>2430</v>
      </c>
      <c r="E1354" t="s">
        <v>104</v>
      </c>
      <c r="F1354">
        <v>11</v>
      </c>
      <c r="G1354" t="s">
        <v>2276</v>
      </c>
      <c r="H1354" t="s">
        <v>28</v>
      </c>
      <c r="I1354" t="s">
        <v>56</v>
      </c>
      <c r="J1354">
        <v>76541</v>
      </c>
      <c r="K1354" s="25">
        <v>42088</v>
      </c>
      <c r="L1354" t="s">
        <v>44</v>
      </c>
      <c r="M1354" t="s">
        <v>35</v>
      </c>
      <c r="N1354" t="s">
        <v>125</v>
      </c>
      <c r="O1354" s="25">
        <v>42087</v>
      </c>
      <c r="P1354" t="s">
        <v>2277</v>
      </c>
      <c r="Q1354" t="s">
        <v>24</v>
      </c>
      <c r="R1354" t="s">
        <v>54</v>
      </c>
      <c r="S1354" t="s">
        <v>1708</v>
      </c>
      <c r="T1354">
        <v>14.28</v>
      </c>
      <c r="U1354">
        <f>T1354*F1354</f>
        <v>157.07999999999998</v>
      </c>
      <c r="V1354">
        <v>7.14</v>
      </c>
      <c r="W1354">
        <v>2.99</v>
      </c>
      <c r="X1354">
        <f>U1354-(F1354*V1354)-W1354</f>
        <v>75.55</v>
      </c>
    </row>
    <row r="1355" spans="1:24" ht="12.75" customHeight="1" x14ac:dyDescent="0.2">
      <c r="A1355">
        <v>22105</v>
      </c>
      <c r="B1355">
        <v>91109</v>
      </c>
      <c r="C1355" t="s">
        <v>32</v>
      </c>
      <c r="D1355">
        <v>2430</v>
      </c>
      <c r="E1355" t="s">
        <v>25</v>
      </c>
      <c r="F1355">
        <v>7</v>
      </c>
      <c r="G1355" t="s">
        <v>2276</v>
      </c>
      <c r="H1355" t="s">
        <v>28</v>
      </c>
      <c r="I1355" t="s">
        <v>56</v>
      </c>
      <c r="J1355">
        <v>76541</v>
      </c>
      <c r="K1355" s="25">
        <v>42105</v>
      </c>
      <c r="L1355" t="s">
        <v>44</v>
      </c>
      <c r="M1355" t="s">
        <v>35</v>
      </c>
      <c r="N1355" t="s">
        <v>125</v>
      </c>
      <c r="O1355" s="25">
        <v>42104</v>
      </c>
      <c r="P1355" t="s">
        <v>2277</v>
      </c>
      <c r="Q1355" t="s">
        <v>24</v>
      </c>
      <c r="R1355" t="s">
        <v>26</v>
      </c>
      <c r="S1355" t="s">
        <v>1139</v>
      </c>
      <c r="T1355">
        <v>7.08</v>
      </c>
      <c r="U1355">
        <f>T1355*F1355</f>
        <v>49.56</v>
      </c>
      <c r="V1355">
        <v>3.54</v>
      </c>
      <c r="W1355">
        <v>2.35</v>
      </c>
      <c r="X1355">
        <f>U1355-(F1355*V1355)-W1355</f>
        <v>22.43</v>
      </c>
    </row>
    <row r="1356" spans="1:24" ht="12.75" customHeight="1" x14ac:dyDescent="0.2">
      <c r="A1356">
        <v>20731</v>
      </c>
      <c r="B1356">
        <v>91110</v>
      </c>
      <c r="C1356" t="s">
        <v>101</v>
      </c>
      <c r="D1356">
        <v>2430</v>
      </c>
      <c r="E1356" t="s">
        <v>73</v>
      </c>
      <c r="F1356">
        <v>2</v>
      </c>
      <c r="G1356" t="s">
        <v>2276</v>
      </c>
      <c r="H1356" t="s">
        <v>28</v>
      </c>
      <c r="I1356" t="s">
        <v>56</v>
      </c>
      <c r="J1356">
        <v>76541</v>
      </c>
      <c r="K1356" s="25">
        <v>42100</v>
      </c>
      <c r="L1356" t="s">
        <v>44</v>
      </c>
      <c r="M1356" t="s">
        <v>35</v>
      </c>
      <c r="N1356" t="s">
        <v>125</v>
      </c>
      <c r="O1356" s="25">
        <v>42092</v>
      </c>
      <c r="P1356" t="s">
        <v>2277</v>
      </c>
      <c r="Q1356" t="s">
        <v>72</v>
      </c>
      <c r="R1356" t="s">
        <v>54</v>
      </c>
      <c r="S1356" t="s">
        <v>2278</v>
      </c>
      <c r="T1356">
        <v>140.99</v>
      </c>
      <c r="U1356">
        <f>T1356*F1356</f>
        <v>281.98</v>
      </c>
      <c r="V1356">
        <v>84.594000000000008</v>
      </c>
      <c r="W1356">
        <v>4.2</v>
      </c>
      <c r="X1356">
        <f>U1356-(F1356*V1356)-W1356</f>
        <v>108.592</v>
      </c>
    </row>
    <row r="1357" spans="1:24" ht="12.75" customHeight="1" x14ac:dyDescent="0.2">
      <c r="A1357">
        <v>3490</v>
      </c>
      <c r="B1357">
        <v>24869</v>
      </c>
      <c r="C1357" t="s">
        <v>32</v>
      </c>
      <c r="D1357">
        <v>2431</v>
      </c>
      <c r="E1357" t="s">
        <v>104</v>
      </c>
      <c r="F1357">
        <v>21</v>
      </c>
      <c r="G1357" t="s">
        <v>2279</v>
      </c>
      <c r="H1357" t="s">
        <v>28</v>
      </c>
      <c r="I1357" t="s">
        <v>29</v>
      </c>
      <c r="J1357">
        <v>90004</v>
      </c>
      <c r="K1357" s="25">
        <v>42166</v>
      </c>
      <c r="L1357" t="s">
        <v>44</v>
      </c>
      <c r="M1357" t="s">
        <v>109</v>
      </c>
      <c r="N1357" t="s">
        <v>40</v>
      </c>
      <c r="O1357" s="25">
        <v>42165</v>
      </c>
      <c r="P1357" t="s">
        <v>658</v>
      </c>
      <c r="Q1357" t="s">
        <v>24</v>
      </c>
      <c r="R1357" t="s">
        <v>54</v>
      </c>
      <c r="S1357" t="s">
        <v>2280</v>
      </c>
      <c r="T1357">
        <v>8.85</v>
      </c>
      <c r="U1357">
        <f>T1357*F1357</f>
        <v>185.85</v>
      </c>
      <c r="V1357">
        <v>4.4249999999999998</v>
      </c>
      <c r="W1357">
        <v>5.6</v>
      </c>
      <c r="X1357">
        <f>U1357-(F1357*V1357)-W1357</f>
        <v>87.325000000000003</v>
      </c>
    </row>
    <row r="1358" spans="1:24" ht="12.75" customHeight="1" x14ac:dyDescent="0.2">
      <c r="A1358">
        <v>819</v>
      </c>
      <c r="B1358">
        <v>5920</v>
      </c>
      <c r="C1358" t="s">
        <v>20</v>
      </c>
      <c r="D1358">
        <v>2431</v>
      </c>
      <c r="E1358" t="s">
        <v>136</v>
      </c>
      <c r="F1358">
        <v>14</v>
      </c>
      <c r="G1358" t="s">
        <v>2279</v>
      </c>
      <c r="H1358" t="s">
        <v>28</v>
      </c>
      <c r="I1358" t="s">
        <v>29</v>
      </c>
      <c r="J1358">
        <v>90004</v>
      </c>
      <c r="K1358" s="25">
        <v>42143</v>
      </c>
      <c r="L1358" t="s">
        <v>44</v>
      </c>
      <c r="M1358" t="s">
        <v>109</v>
      </c>
      <c r="N1358" t="s">
        <v>40</v>
      </c>
      <c r="O1358" s="25">
        <v>42143</v>
      </c>
      <c r="P1358" t="s">
        <v>658</v>
      </c>
      <c r="Q1358" t="s">
        <v>24</v>
      </c>
      <c r="R1358" t="s">
        <v>54</v>
      </c>
      <c r="S1358" t="s">
        <v>137</v>
      </c>
      <c r="T1358">
        <v>155.06</v>
      </c>
      <c r="U1358">
        <f>T1358*F1358</f>
        <v>2170.84</v>
      </c>
      <c r="V1358">
        <v>77.53</v>
      </c>
      <c r="W1358">
        <v>7.07</v>
      </c>
      <c r="X1358">
        <f>U1358-(F1358*V1358)-W1358</f>
        <v>1078.3500000000001</v>
      </c>
    </row>
    <row r="1359" spans="1:24" ht="12.75" customHeight="1" x14ac:dyDescent="0.2">
      <c r="A1359">
        <v>18819</v>
      </c>
      <c r="B1359">
        <v>89096</v>
      </c>
      <c r="C1359" t="s">
        <v>20</v>
      </c>
      <c r="D1359">
        <v>2432</v>
      </c>
      <c r="E1359" t="s">
        <v>136</v>
      </c>
      <c r="F1359">
        <v>3</v>
      </c>
      <c r="G1359" t="s">
        <v>2281</v>
      </c>
      <c r="H1359" t="s">
        <v>28</v>
      </c>
      <c r="I1359" t="s">
        <v>56</v>
      </c>
      <c r="J1359">
        <v>73110</v>
      </c>
      <c r="K1359" s="25">
        <v>42143</v>
      </c>
      <c r="L1359" t="s">
        <v>44</v>
      </c>
      <c r="M1359" t="s">
        <v>109</v>
      </c>
      <c r="N1359" t="s">
        <v>299</v>
      </c>
      <c r="O1359" s="25">
        <v>42143</v>
      </c>
      <c r="P1359" t="s">
        <v>2282</v>
      </c>
      <c r="Q1359" t="s">
        <v>24</v>
      </c>
      <c r="R1359" t="s">
        <v>54</v>
      </c>
      <c r="S1359" t="s">
        <v>137</v>
      </c>
      <c r="T1359">
        <v>155.06</v>
      </c>
      <c r="U1359">
        <f>T1359*F1359</f>
        <v>465.18</v>
      </c>
      <c r="V1359">
        <v>77.53</v>
      </c>
      <c r="W1359">
        <v>7.07</v>
      </c>
      <c r="X1359">
        <f>U1359-(F1359*V1359)-W1359</f>
        <v>225.52</v>
      </c>
    </row>
    <row r="1360" spans="1:24" ht="12.75" customHeight="1" x14ac:dyDescent="0.2">
      <c r="A1360">
        <v>20286</v>
      </c>
      <c r="B1360">
        <v>89097</v>
      </c>
      <c r="C1360" t="s">
        <v>32</v>
      </c>
      <c r="D1360">
        <v>2432</v>
      </c>
      <c r="E1360" t="s">
        <v>104</v>
      </c>
      <c r="F1360">
        <v>6</v>
      </c>
      <c r="G1360" t="s">
        <v>2281</v>
      </c>
      <c r="H1360" t="s">
        <v>28</v>
      </c>
      <c r="I1360" t="s">
        <v>56</v>
      </c>
      <c r="J1360">
        <v>73110</v>
      </c>
      <c r="K1360" s="25">
        <v>42163</v>
      </c>
      <c r="L1360" t="s">
        <v>22</v>
      </c>
      <c r="M1360" t="s">
        <v>109</v>
      </c>
      <c r="N1360" t="s">
        <v>299</v>
      </c>
      <c r="O1360" s="25">
        <v>42161</v>
      </c>
      <c r="P1360" t="s">
        <v>2282</v>
      </c>
      <c r="Q1360" t="s">
        <v>24</v>
      </c>
      <c r="R1360" t="s">
        <v>54</v>
      </c>
      <c r="S1360" t="s">
        <v>305</v>
      </c>
      <c r="T1360">
        <v>5.4</v>
      </c>
      <c r="U1360">
        <f>T1360*F1360</f>
        <v>32.400000000000006</v>
      </c>
      <c r="V1360">
        <v>2.7</v>
      </c>
      <c r="W1360">
        <v>7.78</v>
      </c>
      <c r="X1360">
        <f>U1360-(F1360*V1360)-W1360</f>
        <v>8.4200000000000017</v>
      </c>
    </row>
    <row r="1361" spans="1:24" ht="12.75" customHeight="1" x14ac:dyDescent="0.2">
      <c r="A1361">
        <v>21490</v>
      </c>
      <c r="B1361">
        <v>89095</v>
      </c>
      <c r="C1361" t="s">
        <v>32</v>
      </c>
      <c r="D1361">
        <v>2433</v>
      </c>
      <c r="E1361" t="s">
        <v>104</v>
      </c>
      <c r="F1361">
        <v>5</v>
      </c>
      <c r="G1361" t="s">
        <v>2283</v>
      </c>
      <c r="H1361" t="s">
        <v>28</v>
      </c>
      <c r="I1361" t="s">
        <v>56</v>
      </c>
      <c r="J1361">
        <v>73160</v>
      </c>
      <c r="K1361" s="25">
        <v>42166</v>
      </c>
      <c r="L1361" t="s">
        <v>44</v>
      </c>
      <c r="M1361" t="s">
        <v>109</v>
      </c>
      <c r="N1361" t="s">
        <v>299</v>
      </c>
      <c r="O1361" s="25">
        <v>42165</v>
      </c>
      <c r="P1361" t="s">
        <v>2284</v>
      </c>
      <c r="Q1361" t="s">
        <v>24</v>
      </c>
      <c r="R1361" t="s">
        <v>54</v>
      </c>
      <c r="S1361" t="s">
        <v>2280</v>
      </c>
      <c r="T1361">
        <v>8.85</v>
      </c>
      <c r="U1361">
        <f>T1361*F1361</f>
        <v>44.25</v>
      </c>
      <c r="V1361">
        <v>4.4249999999999998</v>
      </c>
      <c r="W1361">
        <v>5.6</v>
      </c>
      <c r="X1361">
        <f>U1361-(F1361*V1361)-W1361</f>
        <v>16.524999999999999</v>
      </c>
    </row>
    <row r="1362" spans="1:24" ht="12.75" customHeight="1" x14ac:dyDescent="0.2">
      <c r="A1362">
        <v>19566</v>
      </c>
      <c r="B1362">
        <v>90301</v>
      </c>
      <c r="C1362" t="s">
        <v>101</v>
      </c>
      <c r="D1362">
        <v>2437</v>
      </c>
      <c r="E1362" t="s">
        <v>80</v>
      </c>
      <c r="F1362">
        <v>3</v>
      </c>
      <c r="G1362" t="s">
        <v>2285</v>
      </c>
      <c r="H1362" t="s">
        <v>28</v>
      </c>
      <c r="I1362" t="s">
        <v>56</v>
      </c>
      <c r="J1362">
        <v>53150</v>
      </c>
      <c r="K1362" s="25">
        <v>42066</v>
      </c>
      <c r="L1362" t="s">
        <v>34</v>
      </c>
      <c r="M1362" t="s">
        <v>35</v>
      </c>
      <c r="N1362" t="s">
        <v>1853</v>
      </c>
      <c r="O1362" s="25">
        <v>42064</v>
      </c>
      <c r="P1362" t="s">
        <v>2286</v>
      </c>
      <c r="Q1362" t="s">
        <v>72</v>
      </c>
      <c r="R1362" t="s">
        <v>38</v>
      </c>
      <c r="S1362" t="s">
        <v>1800</v>
      </c>
      <c r="T1362">
        <v>90.97</v>
      </c>
      <c r="U1362">
        <f>T1362*F1362</f>
        <v>272.90999999999997</v>
      </c>
      <c r="V1362">
        <v>54.582000000000001</v>
      </c>
      <c r="W1362">
        <v>14</v>
      </c>
      <c r="X1362">
        <f>U1362-(F1362*V1362)-W1362</f>
        <v>95.163999999999959</v>
      </c>
    </row>
    <row r="1363" spans="1:24" ht="12.75" customHeight="1" x14ac:dyDescent="0.2">
      <c r="A1363">
        <v>20157</v>
      </c>
      <c r="B1363">
        <v>89300</v>
      </c>
      <c r="C1363" t="s">
        <v>51</v>
      </c>
      <c r="D1363">
        <v>2441</v>
      </c>
      <c r="E1363" t="s">
        <v>45</v>
      </c>
      <c r="F1363">
        <v>11</v>
      </c>
      <c r="G1363" t="s">
        <v>2287</v>
      </c>
      <c r="H1363" t="s">
        <v>28</v>
      </c>
      <c r="I1363" t="s">
        <v>131</v>
      </c>
      <c r="J1363">
        <v>32935</v>
      </c>
      <c r="K1363" s="25">
        <v>42098</v>
      </c>
      <c r="L1363" t="s">
        <v>44</v>
      </c>
      <c r="M1363" t="s">
        <v>109</v>
      </c>
      <c r="N1363" t="s">
        <v>357</v>
      </c>
      <c r="O1363" s="25">
        <v>42098</v>
      </c>
      <c r="P1363" t="s">
        <v>2288</v>
      </c>
      <c r="Q1363" t="s">
        <v>36</v>
      </c>
      <c r="R1363" t="s">
        <v>54</v>
      </c>
      <c r="S1363" t="s">
        <v>514</v>
      </c>
      <c r="T1363">
        <v>63.94</v>
      </c>
      <c r="U1363">
        <f>T1363*F1363</f>
        <v>703.33999999999992</v>
      </c>
      <c r="V1363">
        <v>31.97</v>
      </c>
      <c r="W1363">
        <v>14.48</v>
      </c>
      <c r="X1363">
        <f>U1363-(F1363*V1363)-W1363</f>
        <v>337.18999999999994</v>
      </c>
    </row>
    <row r="1364" spans="1:24" ht="12.75" customHeight="1" x14ac:dyDescent="0.2">
      <c r="A1364">
        <v>20158</v>
      </c>
      <c r="B1364">
        <v>89300</v>
      </c>
      <c r="C1364" t="s">
        <v>51</v>
      </c>
      <c r="D1364">
        <v>2442</v>
      </c>
      <c r="E1364" t="s">
        <v>175</v>
      </c>
      <c r="F1364">
        <v>5</v>
      </c>
      <c r="G1364" t="s">
        <v>2289</v>
      </c>
      <c r="H1364" t="s">
        <v>28</v>
      </c>
      <c r="I1364" t="s">
        <v>131</v>
      </c>
      <c r="J1364">
        <v>32953</v>
      </c>
      <c r="K1364" s="25">
        <v>42100</v>
      </c>
      <c r="L1364" t="s">
        <v>44</v>
      </c>
      <c r="M1364" t="s">
        <v>109</v>
      </c>
      <c r="N1364" t="s">
        <v>357</v>
      </c>
      <c r="O1364" s="25">
        <v>42098</v>
      </c>
      <c r="P1364" t="s">
        <v>2290</v>
      </c>
      <c r="Q1364" t="s">
        <v>72</v>
      </c>
      <c r="R1364" t="s">
        <v>46</v>
      </c>
      <c r="S1364" t="s">
        <v>835</v>
      </c>
      <c r="T1364">
        <v>5.0199999999999996</v>
      </c>
      <c r="U1364">
        <f>T1364*F1364</f>
        <v>25.099999999999998</v>
      </c>
      <c r="V1364">
        <v>3.0119999999999996</v>
      </c>
      <c r="W1364">
        <v>5.14</v>
      </c>
      <c r="X1364">
        <f>U1364-(F1364*V1364)-W1364</f>
        <v>4.8999999999999995</v>
      </c>
    </row>
    <row r="1365" spans="1:24" ht="12.75" customHeight="1" x14ac:dyDescent="0.2">
      <c r="A1365">
        <v>21084</v>
      </c>
      <c r="B1365">
        <v>89299</v>
      </c>
      <c r="C1365" t="s">
        <v>20</v>
      </c>
      <c r="D1365">
        <v>2443</v>
      </c>
      <c r="E1365" t="s">
        <v>104</v>
      </c>
      <c r="F1365">
        <v>13</v>
      </c>
      <c r="G1365" t="s">
        <v>2291</v>
      </c>
      <c r="H1365" t="s">
        <v>28</v>
      </c>
      <c r="I1365" t="s">
        <v>131</v>
      </c>
      <c r="J1365">
        <v>33142</v>
      </c>
      <c r="K1365" s="25">
        <v>42022</v>
      </c>
      <c r="L1365" t="s">
        <v>44</v>
      </c>
      <c r="M1365" t="s">
        <v>23</v>
      </c>
      <c r="N1365" t="s">
        <v>357</v>
      </c>
      <c r="O1365" s="25">
        <v>42022</v>
      </c>
      <c r="P1365" t="s">
        <v>442</v>
      </c>
      <c r="Q1365" t="s">
        <v>24</v>
      </c>
      <c r="R1365" t="s">
        <v>54</v>
      </c>
      <c r="S1365" t="s">
        <v>278</v>
      </c>
      <c r="T1365">
        <v>58.1</v>
      </c>
      <c r="U1365">
        <f>T1365*F1365</f>
        <v>755.30000000000007</v>
      </c>
      <c r="V1365">
        <v>29.05</v>
      </c>
      <c r="W1365">
        <v>1.49</v>
      </c>
      <c r="X1365">
        <f>U1365-(F1365*V1365)-W1365</f>
        <v>376.16</v>
      </c>
    </row>
    <row r="1366" spans="1:24" ht="12.75" customHeight="1" x14ac:dyDescent="0.2">
      <c r="A1366">
        <v>25304</v>
      </c>
      <c r="B1366">
        <v>89301</v>
      </c>
      <c r="C1366" t="s">
        <v>32</v>
      </c>
      <c r="D1366">
        <v>2443</v>
      </c>
      <c r="E1366" t="s">
        <v>25</v>
      </c>
      <c r="F1366">
        <v>13</v>
      </c>
      <c r="G1366" t="s">
        <v>2291</v>
      </c>
      <c r="H1366" t="s">
        <v>28</v>
      </c>
      <c r="I1366" t="s">
        <v>131</v>
      </c>
      <c r="J1366">
        <v>33142</v>
      </c>
      <c r="K1366" s="25">
        <v>42158</v>
      </c>
      <c r="L1366" t="s">
        <v>44</v>
      </c>
      <c r="M1366" t="s">
        <v>23</v>
      </c>
      <c r="N1366" t="s">
        <v>357</v>
      </c>
      <c r="O1366" s="25">
        <v>42156</v>
      </c>
      <c r="P1366" t="s">
        <v>442</v>
      </c>
      <c r="Q1366" t="s">
        <v>24</v>
      </c>
      <c r="R1366" t="s">
        <v>26</v>
      </c>
      <c r="S1366" t="s">
        <v>2292</v>
      </c>
      <c r="T1366">
        <v>2.2799999999999998</v>
      </c>
      <c r="U1366">
        <f>T1366*F1366</f>
        <v>29.639999999999997</v>
      </c>
      <c r="V1366">
        <v>1.1399999999999999</v>
      </c>
      <c r="W1366">
        <v>5.2</v>
      </c>
      <c r="X1366">
        <f>U1366-(F1366*V1366)-W1366</f>
        <v>9.6199999999999974</v>
      </c>
    </row>
    <row r="1367" spans="1:24" ht="12.75" customHeight="1" x14ac:dyDescent="0.2">
      <c r="A1367">
        <v>25742</v>
      </c>
      <c r="B1367">
        <v>87790</v>
      </c>
      <c r="C1367" t="s">
        <v>20</v>
      </c>
      <c r="D1367">
        <v>2448</v>
      </c>
      <c r="E1367" t="s">
        <v>88</v>
      </c>
      <c r="F1367">
        <v>16</v>
      </c>
      <c r="G1367" t="s">
        <v>2293</v>
      </c>
      <c r="H1367" t="s">
        <v>28</v>
      </c>
      <c r="I1367" t="s">
        <v>56</v>
      </c>
      <c r="J1367">
        <v>55410</v>
      </c>
      <c r="K1367" s="25">
        <v>42186</v>
      </c>
      <c r="L1367" t="s">
        <v>44</v>
      </c>
      <c r="M1367" t="s">
        <v>109</v>
      </c>
      <c r="N1367" t="s">
        <v>57</v>
      </c>
      <c r="O1367" s="25">
        <v>42184</v>
      </c>
      <c r="P1367" t="s">
        <v>2294</v>
      </c>
      <c r="Q1367" t="s">
        <v>24</v>
      </c>
      <c r="R1367" t="s">
        <v>54</v>
      </c>
      <c r="S1367" t="s">
        <v>369</v>
      </c>
      <c r="T1367">
        <v>6.48</v>
      </c>
      <c r="U1367">
        <f>T1367*F1367</f>
        <v>103.68</v>
      </c>
      <c r="V1367">
        <v>3.24</v>
      </c>
      <c r="W1367">
        <v>7.03</v>
      </c>
      <c r="X1367">
        <f>U1367-(F1367*V1367)-W1367</f>
        <v>44.81</v>
      </c>
    </row>
    <row r="1368" spans="1:24" ht="12.75" customHeight="1" x14ac:dyDescent="0.2">
      <c r="A1368">
        <v>20687</v>
      </c>
      <c r="B1368">
        <v>90322</v>
      </c>
      <c r="C1368" t="s">
        <v>32</v>
      </c>
      <c r="D1368">
        <v>2450</v>
      </c>
      <c r="E1368" t="s">
        <v>25</v>
      </c>
      <c r="F1368">
        <v>1</v>
      </c>
      <c r="G1368" t="s">
        <v>2295</v>
      </c>
      <c r="H1368" t="s">
        <v>28</v>
      </c>
      <c r="I1368" t="s">
        <v>56</v>
      </c>
      <c r="J1368">
        <v>53545</v>
      </c>
      <c r="K1368" s="25">
        <v>42149</v>
      </c>
      <c r="L1368" t="s">
        <v>44</v>
      </c>
      <c r="M1368" t="s">
        <v>35</v>
      </c>
      <c r="N1368" t="s">
        <v>1853</v>
      </c>
      <c r="O1368" s="25">
        <v>42147</v>
      </c>
      <c r="P1368" t="s">
        <v>2297</v>
      </c>
      <c r="Q1368" t="s">
        <v>24</v>
      </c>
      <c r="R1368" t="s">
        <v>26</v>
      </c>
      <c r="S1368" t="s">
        <v>2296</v>
      </c>
      <c r="T1368">
        <v>4.13</v>
      </c>
      <c r="U1368">
        <f>T1368*F1368</f>
        <v>4.13</v>
      </c>
      <c r="V1368">
        <v>2.0649999999999999</v>
      </c>
      <c r="W1368">
        <v>1.17</v>
      </c>
      <c r="X1368">
        <f>U1368-(F1368*V1368)-W1368</f>
        <v>0.89500000000000002</v>
      </c>
    </row>
    <row r="1369" spans="1:24" ht="12.75" customHeight="1" x14ac:dyDescent="0.2">
      <c r="A1369">
        <v>21198</v>
      </c>
      <c r="B1369">
        <v>89219</v>
      </c>
      <c r="C1369" t="s">
        <v>51</v>
      </c>
      <c r="D1369">
        <v>2454</v>
      </c>
      <c r="E1369" t="s">
        <v>582</v>
      </c>
      <c r="F1369">
        <v>1</v>
      </c>
      <c r="G1369" t="s">
        <v>2298</v>
      </c>
      <c r="H1369" t="s">
        <v>28</v>
      </c>
      <c r="I1369" t="s">
        <v>131</v>
      </c>
      <c r="J1369">
        <v>35244</v>
      </c>
      <c r="K1369" s="25">
        <v>42067</v>
      </c>
      <c r="L1369" t="s">
        <v>22</v>
      </c>
      <c r="M1369" t="s">
        <v>23</v>
      </c>
      <c r="N1369" t="s">
        <v>1273</v>
      </c>
      <c r="O1369" s="25">
        <v>42064</v>
      </c>
      <c r="P1369" t="s">
        <v>2299</v>
      </c>
      <c r="Q1369" t="s">
        <v>72</v>
      </c>
      <c r="R1369" t="s">
        <v>231</v>
      </c>
      <c r="S1369" t="s">
        <v>1304</v>
      </c>
      <c r="T1369">
        <v>3499.99</v>
      </c>
      <c r="U1369">
        <f>T1369*F1369</f>
        <v>3499.99</v>
      </c>
      <c r="V1369">
        <v>2099.9939999999997</v>
      </c>
      <c r="W1369">
        <v>24.49</v>
      </c>
      <c r="X1369">
        <f>U1369-(F1369*V1369)-W1369</f>
        <v>1375.5060000000001</v>
      </c>
    </row>
    <row r="1370" spans="1:24" ht="12.75" customHeight="1" x14ac:dyDescent="0.2">
      <c r="A1370">
        <v>25536</v>
      </c>
      <c r="B1370">
        <v>89218</v>
      </c>
      <c r="C1370" t="s">
        <v>20</v>
      </c>
      <c r="D1370">
        <v>2456</v>
      </c>
      <c r="E1370" t="s">
        <v>175</v>
      </c>
      <c r="F1370">
        <v>7</v>
      </c>
      <c r="G1370" t="s">
        <v>2300</v>
      </c>
      <c r="H1370" t="s">
        <v>28</v>
      </c>
      <c r="I1370" t="s">
        <v>131</v>
      </c>
      <c r="J1370">
        <v>36608</v>
      </c>
      <c r="K1370" s="25">
        <v>42027</v>
      </c>
      <c r="L1370" t="s">
        <v>44</v>
      </c>
      <c r="M1370" t="s">
        <v>35</v>
      </c>
      <c r="N1370" t="s">
        <v>1273</v>
      </c>
      <c r="O1370" s="25">
        <v>42026</v>
      </c>
      <c r="P1370" t="s">
        <v>2301</v>
      </c>
      <c r="Q1370" t="s">
        <v>72</v>
      </c>
      <c r="R1370" t="s">
        <v>54</v>
      </c>
      <c r="S1370" t="s">
        <v>574</v>
      </c>
      <c r="T1370">
        <v>179.99</v>
      </c>
      <c r="U1370">
        <f>T1370*F1370</f>
        <v>1259.93</v>
      </c>
      <c r="V1370">
        <v>107.994</v>
      </c>
      <c r="W1370">
        <v>19.989999999999998</v>
      </c>
      <c r="X1370">
        <f>U1370-(F1370*V1370)-W1370</f>
        <v>483.98200000000008</v>
      </c>
    </row>
    <row r="1371" spans="1:24" ht="12.75" customHeight="1" x14ac:dyDescent="0.2">
      <c r="A1371">
        <v>25537</v>
      </c>
      <c r="B1371">
        <v>89218</v>
      </c>
      <c r="C1371" t="s">
        <v>20</v>
      </c>
      <c r="D1371">
        <v>2456</v>
      </c>
      <c r="E1371" t="s">
        <v>45</v>
      </c>
      <c r="F1371">
        <v>11</v>
      </c>
      <c r="G1371" t="s">
        <v>2300</v>
      </c>
      <c r="H1371" t="s">
        <v>28</v>
      </c>
      <c r="I1371" t="s">
        <v>131</v>
      </c>
      <c r="J1371">
        <v>36608</v>
      </c>
      <c r="K1371" s="25">
        <v>42027</v>
      </c>
      <c r="L1371" t="s">
        <v>22</v>
      </c>
      <c r="M1371" t="s">
        <v>35</v>
      </c>
      <c r="N1371" t="s">
        <v>1273</v>
      </c>
      <c r="O1371" s="25">
        <v>42026</v>
      </c>
      <c r="P1371" t="s">
        <v>2301</v>
      </c>
      <c r="Q1371" t="s">
        <v>36</v>
      </c>
      <c r="R1371" t="s">
        <v>81</v>
      </c>
      <c r="S1371" t="s">
        <v>2302</v>
      </c>
      <c r="T1371">
        <v>92.23</v>
      </c>
      <c r="U1371">
        <f>T1371*F1371</f>
        <v>1014.5300000000001</v>
      </c>
      <c r="V1371">
        <v>46.115000000000002</v>
      </c>
      <c r="W1371">
        <v>39.61</v>
      </c>
      <c r="X1371">
        <f>U1371-(F1371*V1371)-W1371</f>
        <v>467.65500000000003</v>
      </c>
    </row>
    <row r="1372" spans="1:24" ht="12.75" customHeight="1" x14ac:dyDescent="0.2">
      <c r="A1372">
        <v>25535</v>
      </c>
      <c r="B1372">
        <v>89218</v>
      </c>
      <c r="C1372" t="s">
        <v>20</v>
      </c>
      <c r="D1372">
        <v>2457</v>
      </c>
      <c r="E1372" t="s">
        <v>104</v>
      </c>
      <c r="F1372">
        <v>9</v>
      </c>
      <c r="G1372" t="s">
        <v>2303</v>
      </c>
      <c r="H1372" t="s">
        <v>28</v>
      </c>
      <c r="I1372" t="s">
        <v>56</v>
      </c>
      <c r="J1372">
        <v>55014</v>
      </c>
      <c r="K1372" s="25">
        <v>42026</v>
      </c>
      <c r="L1372" t="s">
        <v>44</v>
      </c>
      <c r="M1372" t="s">
        <v>35</v>
      </c>
      <c r="N1372" t="s">
        <v>57</v>
      </c>
      <c r="O1372" s="25">
        <v>42026</v>
      </c>
      <c r="P1372" t="s">
        <v>2305</v>
      </c>
      <c r="Q1372" t="s">
        <v>24</v>
      </c>
      <c r="R1372" t="s">
        <v>54</v>
      </c>
      <c r="S1372" t="s">
        <v>2304</v>
      </c>
      <c r="T1372">
        <v>15.22</v>
      </c>
      <c r="U1372">
        <f>T1372*F1372</f>
        <v>136.98000000000002</v>
      </c>
      <c r="V1372">
        <v>7.61</v>
      </c>
      <c r="W1372">
        <v>9.73</v>
      </c>
      <c r="X1372">
        <f>U1372-(F1372*V1372)-W1372</f>
        <v>58.760000000000005</v>
      </c>
    </row>
    <row r="1373" spans="1:24" ht="12.75" customHeight="1" x14ac:dyDescent="0.2">
      <c r="A1373">
        <v>22321</v>
      </c>
      <c r="B1373">
        <v>91285</v>
      </c>
      <c r="C1373" t="s">
        <v>20</v>
      </c>
      <c r="D1373">
        <v>2458</v>
      </c>
      <c r="E1373" t="s">
        <v>88</v>
      </c>
      <c r="F1373">
        <v>2</v>
      </c>
      <c r="G1373" t="s">
        <v>2306</v>
      </c>
      <c r="H1373" t="s">
        <v>28</v>
      </c>
      <c r="I1373" t="s">
        <v>56</v>
      </c>
      <c r="J1373">
        <v>55410</v>
      </c>
      <c r="K1373" s="25">
        <v>42009</v>
      </c>
      <c r="L1373" t="s">
        <v>44</v>
      </c>
      <c r="M1373" t="s">
        <v>35</v>
      </c>
      <c r="N1373" t="s">
        <v>57</v>
      </c>
      <c r="O1373" s="25">
        <v>42007</v>
      </c>
      <c r="P1373" t="s">
        <v>2294</v>
      </c>
      <c r="Q1373" t="s">
        <v>24</v>
      </c>
      <c r="R1373" t="s">
        <v>54</v>
      </c>
      <c r="S1373" t="s">
        <v>2307</v>
      </c>
      <c r="T1373">
        <v>6.48</v>
      </c>
      <c r="U1373">
        <f>T1373*F1373</f>
        <v>12.96</v>
      </c>
      <c r="V1373">
        <v>3.24</v>
      </c>
      <c r="W1373">
        <v>8.73</v>
      </c>
      <c r="X1373">
        <f>U1373-(F1373*V1373)-W1373</f>
        <v>-2.25</v>
      </c>
    </row>
    <row r="1374" spans="1:24" ht="12.75" customHeight="1" x14ac:dyDescent="0.2">
      <c r="A1374">
        <v>21190</v>
      </c>
      <c r="B1374">
        <v>91286</v>
      </c>
      <c r="C1374" t="s">
        <v>51</v>
      </c>
      <c r="D1374">
        <v>2458</v>
      </c>
      <c r="E1374" t="s">
        <v>169</v>
      </c>
      <c r="F1374">
        <v>3</v>
      </c>
      <c r="G1374" t="s">
        <v>2306</v>
      </c>
      <c r="H1374" t="s">
        <v>28</v>
      </c>
      <c r="I1374" t="s">
        <v>56</v>
      </c>
      <c r="J1374">
        <v>55410</v>
      </c>
      <c r="K1374" s="25">
        <v>42149</v>
      </c>
      <c r="L1374" t="s">
        <v>44</v>
      </c>
      <c r="M1374" t="s">
        <v>35</v>
      </c>
      <c r="N1374" t="s">
        <v>57</v>
      </c>
      <c r="O1374" s="25">
        <v>42147</v>
      </c>
      <c r="P1374" t="s">
        <v>2294</v>
      </c>
      <c r="Q1374" t="s">
        <v>24</v>
      </c>
      <c r="R1374" t="s">
        <v>26</v>
      </c>
      <c r="S1374" t="s">
        <v>1617</v>
      </c>
      <c r="T1374">
        <v>12.88</v>
      </c>
      <c r="U1374">
        <f>T1374*F1374</f>
        <v>38.64</v>
      </c>
      <c r="V1374">
        <v>6.44</v>
      </c>
      <c r="W1374">
        <v>4.59</v>
      </c>
      <c r="X1374">
        <f>U1374-(F1374*V1374)-W1374</f>
        <v>14.73</v>
      </c>
    </row>
    <row r="1375" spans="1:24" ht="12.75" customHeight="1" x14ac:dyDescent="0.2">
      <c r="A1375">
        <v>4321</v>
      </c>
      <c r="B1375">
        <v>30785</v>
      </c>
      <c r="C1375" t="s">
        <v>20</v>
      </c>
      <c r="D1375">
        <v>2460</v>
      </c>
      <c r="E1375" t="s">
        <v>88</v>
      </c>
      <c r="F1375">
        <v>8</v>
      </c>
      <c r="G1375" t="s">
        <v>2308</v>
      </c>
      <c r="H1375" t="s">
        <v>28</v>
      </c>
      <c r="I1375" t="s">
        <v>48</v>
      </c>
      <c r="J1375">
        <v>10035</v>
      </c>
      <c r="K1375" s="25">
        <v>42009</v>
      </c>
      <c r="L1375" t="s">
        <v>44</v>
      </c>
      <c r="M1375" t="s">
        <v>35</v>
      </c>
      <c r="N1375" t="s">
        <v>66</v>
      </c>
      <c r="O1375" s="25">
        <v>42007</v>
      </c>
      <c r="P1375" t="s">
        <v>85</v>
      </c>
      <c r="Q1375" t="s">
        <v>24</v>
      </c>
      <c r="R1375" t="s">
        <v>54</v>
      </c>
      <c r="S1375" t="s">
        <v>2307</v>
      </c>
      <c r="T1375">
        <v>6.48</v>
      </c>
      <c r="U1375">
        <f>T1375*F1375</f>
        <v>51.84</v>
      </c>
      <c r="V1375">
        <v>3.24</v>
      </c>
      <c r="W1375">
        <v>8.73</v>
      </c>
      <c r="X1375">
        <f>U1375-(F1375*V1375)-W1375</f>
        <v>17.190000000000001</v>
      </c>
    </row>
    <row r="1376" spans="1:24" ht="12.75" customHeight="1" x14ac:dyDescent="0.2">
      <c r="A1376">
        <v>4322</v>
      </c>
      <c r="B1376">
        <v>30785</v>
      </c>
      <c r="C1376" t="s">
        <v>20</v>
      </c>
      <c r="D1376">
        <v>2460</v>
      </c>
      <c r="E1376" t="s">
        <v>25</v>
      </c>
      <c r="F1376">
        <v>46</v>
      </c>
      <c r="G1376" t="s">
        <v>2308</v>
      </c>
      <c r="H1376" t="s">
        <v>28</v>
      </c>
      <c r="I1376" t="s">
        <v>48</v>
      </c>
      <c r="J1376">
        <v>10035</v>
      </c>
      <c r="K1376" s="25">
        <v>42010</v>
      </c>
      <c r="L1376" t="s">
        <v>44</v>
      </c>
      <c r="M1376" t="s">
        <v>35</v>
      </c>
      <c r="N1376" t="s">
        <v>66</v>
      </c>
      <c r="O1376" s="25">
        <v>42007</v>
      </c>
      <c r="P1376" t="s">
        <v>85</v>
      </c>
      <c r="Q1376" t="s">
        <v>24</v>
      </c>
      <c r="R1376" t="s">
        <v>26</v>
      </c>
      <c r="S1376" t="s">
        <v>2309</v>
      </c>
      <c r="T1376">
        <v>9.93</v>
      </c>
      <c r="U1376">
        <f>T1376*F1376</f>
        <v>456.78</v>
      </c>
      <c r="V1376">
        <v>4.9649999999999999</v>
      </c>
      <c r="W1376">
        <v>1.0900000000000001</v>
      </c>
      <c r="X1376">
        <f>U1376-(F1376*V1376)-W1376</f>
        <v>227.29999999999998</v>
      </c>
    </row>
    <row r="1377" spans="1:24" ht="12.75" customHeight="1" x14ac:dyDescent="0.2">
      <c r="A1377">
        <v>25859</v>
      </c>
      <c r="B1377">
        <v>88713</v>
      </c>
      <c r="C1377" t="s">
        <v>20</v>
      </c>
      <c r="D1377">
        <v>2464</v>
      </c>
      <c r="E1377" t="s">
        <v>45</v>
      </c>
      <c r="F1377">
        <v>4</v>
      </c>
      <c r="G1377" t="s">
        <v>2310</v>
      </c>
      <c r="H1377" t="s">
        <v>28</v>
      </c>
      <c r="I1377" t="s">
        <v>131</v>
      </c>
      <c r="J1377">
        <v>71111</v>
      </c>
      <c r="K1377" s="25">
        <v>42137</v>
      </c>
      <c r="L1377" t="s">
        <v>22</v>
      </c>
      <c r="M1377" t="s">
        <v>109</v>
      </c>
      <c r="N1377" t="s">
        <v>166</v>
      </c>
      <c r="O1377" s="25">
        <v>42135</v>
      </c>
      <c r="P1377" t="s">
        <v>2311</v>
      </c>
      <c r="Q1377" t="s">
        <v>36</v>
      </c>
      <c r="R1377" t="s">
        <v>46</v>
      </c>
      <c r="S1377" t="s">
        <v>214</v>
      </c>
      <c r="T1377">
        <v>1.74</v>
      </c>
      <c r="U1377">
        <f>T1377*F1377</f>
        <v>6.96</v>
      </c>
      <c r="V1377">
        <v>0.87</v>
      </c>
      <c r="W1377">
        <v>4.08</v>
      </c>
      <c r="X1377">
        <f>U1377-(F1377*V1377)-W1377</f>
        <v>-0.60000000000000009</v>
      </c>
    </row>
    <row r="1378" spans="1:24" ht="12.75" customHeight="1" x14ac:dyDescent="0.2">
      <c r="A1378">
        <v>25860</v>
      </c>
      <c r="B1378">
        <v>88713</v>
      </c>
      <c r="C1378" t="s">
        <v>20</v>
      </c>
      <c r="D1378">
        <v>2464</v>
      </c>
      <c r="E1378" t="s">
        <v>147</v>
      </c>
      <c r="F1378">
        <v>16</v>
      </c>
      <c r="G1378" t="s">
        <v>2310</v>
      </c>
      <c r="H1378" t="s">
        <v>28</v>
      </c>
      <c r="I1378" t="s">
        <v>131</v>
      </c>
      <c r="J1378">
        <v>71111</v>
      </c>
      <c r="K1378" s="25">
        <v>42135</v>
      </c>
      <c r="L1378" t="s">
        <v>34</v>
      </c>
      <c r="M1378" t="s">
        <v>109</v>
      </c>
      <c r="N1378" t="s">
        <v>166</v>
      </c>
      <c r="O1378" s="25">
        <v>42135</v>
      </c>
      <c r="P1378" t="s">
        <v>2311</v>
      </c>
      <c r="Q1378" t="s">
        <v>36</v>
      </c>
      <c r="R1378" t="s">
        <v>116</v>
      </c>
      <c r="S1378" t="s">
        <v>2312</v>
      </c>
      <c r="T1378">
        <v>227.55</v>
      </c>
      <c r="U1378">
        <f>T1378*F1378</f>
        <v>3640.8</v>
      </c>
      <c r="V1378">
        <v>113.77500000000001</v>
      </c>
      <c r="W1378">
        <v>32.479999999999997</v>
      </c>
      <c r="X1378">
        <f>U1378-(F1378*V1378)-W1378</f>
        <v>1787.92</v>
      </c>
    </row>
    <row r="1379" spans="1:24" ht="12.75" customHeight="1" x14ac:dyDescent="0.2">
      <c r="A1379">
        <v>25807</v>
      </c>
      <c r="B1379">
        <v>88714</v>
      </c>
      <c r="C1379" t="s">
        <v>32</v>
      </c>
      <c r="D1379">
        <v>2464</v>
      </c>
      <c r="E1379" t="s">
        <v>104</v>
      </c>
      <c r="F1379">
        <v>6</v>
      </c>
      <c r="G1379" t="s">
        <v>2310</v>
      </c>
      <c r="H1379" t="s">
        <v>28</v>
      </c>
      <c r="I1379" t="s">
        <v>131</v>
      </c>
      <c r="J1379">
        <v>71111</v>
      </c>
      <c r="K1379" s="25">
        <v>42027</v>
      </c>
      <c r="L1379" t="s">
        <v>44</v>
      </c>
      <c r="M1379" t="s">
        <v>109</v>
      </c>
      <c r="N1379" t="s">
        <v>166</v>
      </c>
      <c r="O1379" s="25">
        <v>42024</v>
      </c>
      <c r="P1379" t="s">
        <v>2311</v>
      </c>
      <c r="Q1379" t="s">
        <v>24</v>
      </c>
      <c r="R1379" t="s">
        <v>54</v>
      </c>
      <c r="S1379" t="s">
        <v>2313</v>
      </c>
      <c r="T1379">
        <v>6.28</v>
      </c>
      <c r="U1379">
        <f>T1379*F1379</f>
        <v>37.68</v>
      </c>
      <c r="V1379">
        <v>3.14</v>
      </c>
      <c r="W1379">
        <v>5.36</v>
      </c>
      <c r="X1379">
        <f>U1379-(F1379*V1379)-W1379</f>
        <v>13.48</v>
      </c>
    </row>
    <row r="1380" spans="1:24" ht="12.75" customHeight="1" x14ac:dyDescent="0.2">
      <c r="A1380">
        <v>25808</v>
      </c>
      <c r="B1380">
        <v>88714</v>
      </c>
      <c r="C1380" t="s">
        <v>32</v>
      </c>
      <c r="D1380">
        <v>2464</v>
      </c>
      <c r="E1380" t="s">
        <v>129</v>
      </c>
      <c r="F1380">
        <v>14</v>
      </c>
      <c r="G1380" t="s">
        <v>2310</v>
      </c>
      <c r="H1380" t="s">
        <v>28</v>
      </c>
      <c r="I1380" t="s">
        <v>131</v>
      </c>
      <c r="J1380">
        <v>71111</v>
      </c>
      <c r="K1380" s="25">
        <v>42025</v>
      </c>
      <c r="L1380" t="s">
        <v>44</v>
      </c>
      <c r="M1380" t="s">
        <v>109</v>
      </c>
      <c r="N1380" t="s">
        <v>166</v>
      </c>
      <c r="O1380" s="25">
        <v>42024</v>
      </c>
      <c r="P1380" t="s">
        <v>2311</v>
      </c>
      <c r="Q1380" t="s">
        <v>24</v>
      </c>
      <c r="R1380" t="s">
        <v>54</v>
      </c>
      <c r="S1380" t="s">
        <v>1989</v>
      </c>
      <c r="T1380">
        <v>3.08</v>
      </c>
      <c r="U1380">
        <f>T1380*F1380</f>
        <v>43.120000000000005</v>
      </c>
      <c r="V1380">
        <v>1.54</v>
      </c>
      <c r="W1380">
        <v>0.99</v>
      </c>
      <c r="X1380">
        <f>U1380-(F1380*V1380)-W1380</f>
        <v>20.570000000000004</v>
      </c>
    </row>
    <row r="1381" spans="1:24" ht="12.75" customHeight="1" x14ac:dyDescent="0.2">
      <c r="A1381">
        <v>22580</v>
      </c>
      <c r="B1381">
        <v>88136</v>
      </c>
      <c r="C1381" t="s">
        <v>51</v>
      </c>
      <c r="D1381">
        <v>2466</v>
      </c>
      <c r="E1381" t="s">
        <v>104</v>
      </c>
      <c r="F1381">
        <v>7</v>
      </c>
      <c r="G1381" t="s">
        <v>2314</v>
      </c>
      <c r="H1381" t="s">
        <v>28</v>
      </c>
      <c r="I1381" t="s">
        <v>56</v>
      </c>
      <c r="J1381">
        <v>49783</v>
      </c>
      <c r="K1381" s="25">
        <v>42063</v>
      </c>
      <c r="L1381" t="s">
        <v>44</v>
      </c>
      <c r="M1381" t="s">
        <v>23</v>
      </c>
      <c r="N1381" t="s">
        <v>295</v>
      </c>
      <c r="O1381" s="25">
        <v>42062</v>
      </c>
      <c r="P1381" t="s">
        <v>2315</v>
      </c>
      <c r="Q1381" t="s">
        <v>24</v>
      </c>
      <c r="R1381" t="s">
        <v>54</v>
      </c>
      <c r="S1381" t="s">
        <v>1345</v>
      </c>
      <c r="T1381">
        <v>2.08</v>
      </c>
      <c r="U1381">
        <f>T1381*F1381</f>
        <v>14.56</v>
      </c>
      <c r="V1381">
        <v>1.04</v>
      </c>
      <c r="W1381">
        <v>1.49</v>
      </c>
      <c r="X1381">
        <f>U1381-(F1381*V1381)-W1381</f>
        <v>5.79</v>
      </c>
    </row>
    <row r="1382" spans="1:24" ht="12.75" customHeight="1" x14ac:dyDescent="0.2">
      <c r="A1382">
        <v>22582</v>
      </c>
      <c r="B1382">
        <v>88136</v>
      </c>
      <c r="C1382" t="s">
        <v>51</v>
      </c>
      <c r="D1382">
        <v>2466</v>
      </c>
      <c r="E1382" t="s">
        <v>175</v>
      </c>
      <c r="F1382">
        <v>8</v>
      </c>
      <c r="G1382" t="s">
        <v>2314</v>
      </c>
      <c r="H1382" t="s">
        <v>28</v>
      </c>
      <c r="I1382" t="s">
        <v>56</v>
      </c>
      <c r="J1382">
        <v>49783</v>
      </c>
      <c r="K1382" s="25">
        <v>42063</v>
      </c>
      <c r="L1382" t="s">
        <v>22</v>
      </c>
      <c r="M1382" t="s">
        <v>23</v>
      </c>
      <c r="N1382" t="s">
        <v>295</v>
      </c>
      <c r="O1382" s="25">
        <v>42062</v>
      </c>
      <c r="P1382" t="s">
        <v>2315</v>
      </c>
      <c r="Q1382" t="s">
        <v>72</v>
      </c>
      <c r="R1382" t="s">
        <v>54</v>
      </c>
      <c r="S1382" t="s">
        <v>2316</v>
      </c>
      <c r="T1382">
        <v>53.98</v>
      </c>
      <c r="U1382">
        <f>T1382*F1382</f>
        <v>431.84</v>
      </c>
      <c r="V1382">
        <v>32.387999999999998</v>
      </c>
      <c r="W1382">
        <v>5.5</v>
      </c>
      <c r="X1382">
        <f>U1382-(F1382*V1382)-W1382</f>
        <v>167.23599999999999</v>
      </c>
    </row>
    <row r="1383" spans="1:24" ht="12.75" customHeight="1" x14ac:dyDescent="0.2">
      <c r="A1383">
        <v>22583</v>
      </c>
      <c r="B1383">
        <v>88136</v>
      </c>
      <c r="C1383" t="s">
        <v>51</v>
      </c>
      <c r="D1383">
        <v>2466</v>
      </c>
      <c r="E1383" t="s">
        <v>88</v>
      </c>
      <c r="F1383">
        <v>7</v>
      </c>
      <c r="G1383" t="s">
        <v>2314</v>
      </c>
      <c r="H1383" t="s">
        <v>28</v>
      </c>
      <c r="I1383" t="s">
        <v>56</v>
      </c>
      <c r="J1383">
        <v>49783</v>
      </c>
      <c r="K1383" s="25">
        <v>42062</v>
      </c>
      <c r="L1383" t="s">
        <v>44</v>
      </c>
      <c r="M1383" t="s">
        <v>23</v>
      </c>
      <c r="N1383" t="s">
        <v>295</v>
      </c>
      <c r="O1383" s="25">
        <v>42062</v>
      </c>
      <c r="P1383" t="s">
        <v>2315</v>
      </c>
      <c r="Q1383" t="s">
        <v>24</v>
      </c>
      <c r="R1383" t="s">
        <v>54</v>
      </c>
      <c r="S1383" t="s">
        <v>2317</v>
      </c>
      <c r="T1383">
        <v>4.9800000000000004</v>
      </c>
      <c r="U1383">
        <f>T1383*F1383</f>
        <v>34.86</v>
      </c>
      <c r="V1383">
        <v>2.4900000000000002</v>
      </c>
      <c r="W1383">
        <v>5.0199999999999996</v>
      </c>
      <c r="X1383">
        <f>U1383-(F1383*V1383)-W1383</f>
        <v>12.41</v>
      </c>
    </row>
    <row r="1384" spans="1:24" ht="12.75" customHeight="1" x14ac:dyDescent="0.2">
      <c r="A1384">
        <v>19766</v>
      </c>
      <c r="B1384">
        <v>88135</v>
      </c>
      <c r="C1384" t="s">
        <v>42</v>
      </c>
      <c r="D1384">
        <v>2468</v>
      </c>
      <c r="E1384" t="s">
        <v>104</v>
      </c>
      <c r="F1384">
        <v>3</v>
      </c>
      <c r="G1384" t="s">
        <v>2318</v>
      </c>
      <c r="H1384" t="s">
        <v>28</v>
      </c>
      <c r="I1384" t="s">
        <v>131</v>
      </c>
      <c r="J1384">
        <v>28144</v>
      </c>
      <c r="K1384" s="25">
        <v>42123</v>
      </c>
      <c r="L1384" t="s">
        <v>22</v>
      </c>
      <c r="M1384" t="s">
        <v>35</v>
      </c>
      <c r="N1384" t="s">
        <v>317</v>
      </c>
      <c r="O1384" s="25">
        <v>42121</v>
      </c>
      <c r="P1384" t="s">
        <v>2319</v>
      </c>
      <c r="Q1384" t="s">
        <v>24</v>
      </c>
      <c r="R1384" t="s">
        <v>54</v>
      </c>
      <c r="S1384" t="s">
        <v>278</v>
      </c>
      <c r="T1384">
        <v>58.1</v>
      </c>
      <c r="U1384">
        <f>T1384*F1384</f>
        <v>174.3</v>
      </c>
      <c r="V1384">
        <v>29.05</v>
      </c>
      <c r="W1384">
        <v>1.49</v>
      </c>
      <c r="X1384">
        <f>U1384-(F1384*V1384)-W1384</f>
        <v>85.660000000000011</v>
      </c>
    </row>
    <row r="1385" spans="1:24" ht="12.75" customHeight="1" x14ac:dyDescent="0.2">
      <c r="A1385">
        <v>18684</v>
      </c>
      <c r="B1385">
        <v>88137</v>
      </c>
      <c r="C1385" t="s">
        <v>42</v>
      </c>
      <c r="D1385">
        <v>2468</v>
      </c>
      <c r="E1385" t="s">
        <v>73</v>
      </c>
      <c r="F1385">
        <v>13</v>
      </c>
      <c r="G1385" t="s">
        <v>2318</v>
      </c>
      <c r="H1385" t="s">
        <v>28</v>
      </c>
      <c r="I1385" t="s">
        <v>131</v>
      </c>
      <c r="J1385">
        <v>28144</v>
      </c>
      <c r="K1385" s="25">
        <v>42077</v>
      </c>
      <c r="L1385" t="s">
        <v>44</v>
      </c>
      <c r="M1385" t="s">
        <v>23</v>
      </c>
      <c r="N1385" t="s">
        <v>317</v>
      </c>
      <c r="O1385" s="25">
        <v>42076</v>
      </c>
      <c r="P1385" t="s">
        <v>2319</v>
      </c>
      <c r="Q1385" t="s">
        <v>72</v>
      </c>
      <c r="R1385" t="s">
        <v>54</v>
      </c>
      <c r="S1385" t="s">
        <v>1660</v>
      </c>
      <c r="T1385">
        <v>65.989999999999995</v>
      </c>
      <c r="U1385">
        <f>T1385*F1385</f>
        <v>857.86999999999989</v>
      </c>
      <c r="V1385">
        <v>39.593999999999994</v>
      </c>
      <c r="W1385">
        <v>8.99</v>
      </c>
      <c r="X1385">
        <f>U1385-(F1385*V1385)-W1385</f>
        <v>334.1579999999999</v>
      </c>
    </row>
    <row r="1386" spans="1:24" ht="12.75" customHeight="1" x14ac:dyDescent="0.2">
      <c r="A1386">
        <v>26057</v>
      </c>
      <c r="B1386">
        <v>86514</v>
      </c>
      <c r="C1386" t="s">
        <v>101</v>
      </c>
      <c r="D1386">
        <v>2472</v>
      </c>
      <c r="E1386" t="s">
        <v>129</v>
      </c>
      <c r="F1386">
        <v>10</v>
      </c>
      <c r="G1386" t="s">
        <v>2320</v>
      </c>
      <c r="H1386" t="s">
        <v>28</v>
      </c>
      <c r="I1386" t="s">
        <v>56</v>
      </c>
      <c r="J1386">
        <v>60432</v>
      </c>
      <c r="K1386" s="25">
        <v>42056</v>
      </c>
      <c r="L1386" t="s">
        <v>22</v>
      </c>
      <c r="M1386" t="s">
        <v>35</v>
      </c>
      <c r="N1386" t="s">
        <v>173</v>
      </c>
      <c r="O1386" s="25">
        <v>42056</v>
      </c>
      <c r="P1386" t="s">
        <v>2321</v>
      </c>
      <c r="Q1386" t="s">
        <v>24</v>
      </c>
      <c r="R1386" t="s">
        <v>54</v>
      </c>
      <c r="S1386" t="s">
        <v>158</v>
      </c>
      <c r="T1386">
        <v>4.91</v>
      </c>
      <c r="U1386">
        <f>T1386*F1386</f>
        <v>49.1</v>
      </c>
      <c r="V1386">
        <v>2.4550000000000001</v>
      </c>
      <c r="W1386">
        <v>0.5</v>
      </c>
      <c r="X1386">
        <f>U1386-(F1386*V1386)-W1386</f>
        <v>24.05</v>
      </c>
    </row>
    <row r="1387" spans="1:24" ht="12.75" customHeight="1" x14ac:dyDescent="0.2">
      <c r="A1387">
        <v>24584</v>
      </c>
      <c r="B1387">
        <v>91000</v>
      </c>
      <c r="C1387" t="s">
        <v>42</v>
      </c>
      <c r="D1387">
        <v>2481</v>
      </c>
      <c r="E1387" t="s">
        <v>104</v>
      </c>
      <c r="F1387">
        <v>14</v>
      </c>
      <c r="G1387" t="s">
        <v>2322</v>
      </c>
      <c r="H1387" t="s">
        <v>28</v>
      </c>
      <c r="I1387" t="s">
        <v>131</v>
      </c>
      <c r="J1387">
        <v>70506</v>
      </c>
      <c r="K1387" s="25">
        <v>42102</v>
      </c>
      <c r="L1387" t="s">
        <v>22</v>
      </c>
      <c r="M1387" t="s">
        <v>23</v>
      </c>
      <c r="N1387" t="s">
        <v>166</v>
      </c>
      <c r="O1387" s="25">
        <v>42100</v>
      </c>
      <c r="P1387" t="s">
        <v>1474</v>
      </c>
      <c r="Q1387" t="s">
        <v>24</v>
      </c>
      <c r="R1387" t="s">
        <v>54</v>
      </c>
      <c r="S1387" t="s">
        <v>870</v>
      </c>
      <c r="T1387">
        <v>5.18</v>
      </c>
      <c r="U1387">
        <f>T1387*F1387</f>
        <v>72.52</v>
      </c>
      <c r="V1387">
        <v>2.59</v>
      </c>
      <c r="W1387">
        <v>5.74</v>
      </c>
      <c r="X1387">
        <f>U1387-(F1387*V1387)-W1387</f>
        <v>30.519999999999996</v>
      </c>
    </row>
    <row r="1388" spans="1:24" ht="12.75" customHeight="1" x14ac:dyDescent="0.2">
      <c r="A1388">
        <v>24568</v>
      </c>
      <c r="B1388">
        <v>88998</v>
      </c>
      <c r="C1388" t="s">
        <v>51</v>
      </c>
      <c r="D1388">
        <v>2484</v>
      </c>
      <c r="E1388" t="s">
        <v>88</v>
      </c>
      <c r="F1388">
        <v>16</v>
      </c>
      <c r="G1388" t="s">
        <v>2323</v>
      </c>
      <c r="H1388" t="s">
        <v>28</v>
      </c>
      <c r="I1388" t="s">
        <v>131</v>
      </c>
      <c r="J1388">
        <v>33881</v>
      </c>
      <c r="K1388" s="25">
        <v>42077</v>
      </c>
      <c r="L1388" t="s">
        <v>44</v>
      </c>
      <c r="M1388" t="s">
        <v>23</v>
      </c>
      <c r="N1388" t="s">
        <v>357</v>
      </c>
      <c r="O1388" s="25">
        <v>42076</v>
      </c>
      <c r="P1388" t="s">
        <v>2324</v>
      </c>
      <c r="Q1388" t="s">
        <v>24</v>
      </c>
      <c r="R1388" t="s">
        <v>54</v>
      </c>
      <c r="S1388" t="s">
        <v>2249</v>
      </c>
      <c r="T1388">
        <v>6.48</v>
      </c>
      <c r="U1388">
        <f>T1388*F1388</f>
        <v>103.68</v>
      </c>
      <c r="V1388">
        <v>3.24</v>
      </c>
      <c r="W1388">
        <v>7.91</v>
      </c>
      <c r="X1388">
        <f>U1388-(F1388*V1388)-W1388</f>
        <v>43.930000000000007</v>
      </c>
    </row>
    <row r="1389" spans="1:24" ht="12.75" customHeight="1" x14ac:dyDescent="0.2">
      <c r="A1389">
        <v>24569</v>
      </c>
      <c r="B1389">
        <v>88998</v>
      </c>
      <c r="C1389" t="s">
        <v>51</v>
      </c>
      <c r="D1389">
        <v>2484</v>
      </c>
      <c r="E1389" t="s">
        <v>136</v>
      </c>
      <c r="F1389">
        <v>8</v>
      </c>
      <c r="G1389" t="s">
        <v>2323</v>
      </c>
      <c r="H1389" t="s">
        <v>28</v>
      </c>
      <c r="I1389" t="s">
        <v>131</v>
      </c>
      <c r="J1389">
        <v>33881</v>
      </c>
      <c r="K1389" s="25">
        <v>42077</v>
      </c>
      <c r="L1389" t="s">
        <v>44</v>
      </c>
      <c r="M1389" t="s">
        <v>23</v>
      </c>
      <c r="N1389" t="s">
        <v>357</v>
      </c>
      <c r="O1389" s="25">
        <v>42076</v>
      </c>
      <c r="P1389" t="s">
        <v>2324</v>
      </c>
      <c r="Q1389" t="s">
        <v>24</v>
      </c>
      <c r="R1389" t="s">
        <v>54</v>
      </c>
      <c r="S1389" t="s">
        <v>2325</v>
      </c>
      <c r="T1389">
        <v>111.03</v>
      </c>
      <c r="U1389">
        <f>T1389*F1389</f>
        <v>888.24</v>
      </c>
      <c r="V1389">
        <v>55.515000000000001</v>
      </c>
      <c r="W1389">
        <v>8.64</v>
      </c>
      <c r="X1389">
        <f>U1389-(F1389*V1389)-W1389</f>
        <v>435.48</v>
      </c>
    </row>
    <row r="1390" spans="1:24" ht="12.75" customHeight="1" x14ac:dyDescent="0.2">
      <c r="A1390">
        <v>22028</v>
      </c>
      <c r="B1390">
        <v>91414</v>
      </c>
      <c r="C1390" t="s">
        <v>20</v>
      </c>
      <c r="D1390">
        <v>2486</v>
      </c>
      <c r="E1390" t="s">
        <v>147</v>
      </c>
      <c r="F1390">
        <v>4</v>
      </c>
      <c r="G1390" t="s">
        <v>2326</v>
      </c>
      <c r="H1390" t="s">
        <v>28</v>
      </c>
      <c r="I1390" t="s">
        <v>131</v>
      </c>
      <c r="J1390">
        <v>30458</v>
      </c>
      <c r="K1390" s="25">
        <v>42042</v>
      </c>
      <c r="L1390" t="s">
        <v>44</v>
      </c>
      <c r="M1390" t="s">
        <v>53</v>
      </c>
      <c r="N1390" t="s">
        <v>382</v>
      </c>
      <c r="O1390" s="25">
        <v>42041</v>
      </c>
      <c r="P1390" t="s">
        <v>2327</v>
      </c>
      <c r="Q1390" t="s">
        <v>36</v>
      </c>
      <c r="R1390" t="s">
        <v>231</v>
      </c>
      <c r="S1390" t="s">
        <v>2216</v>
      </c>
      <c r="T1390">
        <v>71.37</v>
      </c>
      <c r="U1390">
        <f>T1390*F1390</f>
        <v>285.48</v>
      </c>
      <c r="V1390">
        <v>35.685000000000002</v>
      </c>
      <c r="W1390">
        <v>69</v>
      </c>
      <c r="X1390">
        <f>U1390-(F1390*V1390)-W1390</f>
        <v>73.740000000000009</v>
      </c>
    </row>
    <row r="1391" spans="1:24" ht="12.75" customHeight="1" x14ac:dyDescent="0.2">
      <c r="A1391">
        <v>22029</v>
      </c>
      <c r="B1391">
        <v>91414</v>
      </c>
      <c r="C1391" t="s">
        <v>20</v>
      </c>
      <c r="D1391">
        <v>2486</v>
      </c>
      <c r="E1391" t="s">
        <v>73</v>
      </c>
      <c r="F1391">
        <v>1</v>
      </c>
      <c r="G1391" t="s">
        <v>2326</v>
      </c>
      <c r="H1391" t="s">
        <v>28</v>
      </c>
      <c r="I1391" t="s">
        <v>131</v>
      </c>
      <c r="J1391">
        <v>30458</v>
      </c>
      <c r="K1391" s="25">
        <v>42043</v>
      </c>
      <c r="L1391" t="s">
        <v>22</v>
      </c>
      <c r="M1391" t="s">
        <v>53</v>
      </c>
      <c r="N1391" t="s">
        <v>382</v>
      </c>
      <c r="O1391" s="25">
        <v>42041</v>
      </c>
      <c r="P1391" t="s">
        <v>2327</v>
      </c>
      <c r="Q1391" t="s">
        <v>72</v>
      </c>
      <c r="R1391" t="s">
        <v>54</v>
      </c>
      <c r="S1391" t="s">
        <v>1537</v>
      </c>
      <c r="T1391">
        <v>205.99</v>
      </c>
      <c r="U1391">
        <f>T1391*F1391</f>
        <v>205.99</v>
      </c>
      <c r="V1391">
        <v>123.59399999999999</v>
      </c>
      <c r="W1391">
        <v>8.99</v>
      </c>
      <c r="X1391">
        <f>U1391-(F1391*V1391)-W1391</f>
        <v>73.40600000000002</v>
      </c>
    </row>
    <row r="1392" spans="1:24" ht="12.75" customHeight="1" x14ac:dyDescent="0.2">
      <c r="A1392">
        <v>23495</v>
      </c>
      <c r="B1392">
        <v>91416</v>
      </c>
      <c r="C1392" t="s">
        <v>101</v>
      </c>
      <c r="D1392">
        <v>2486</v>
      </c>
      <c r="E1392" t="s">
        <v>37</v>
      </c>
      <c r="F1392">
        <v>11</v>
      </c>
      <c r="G1392" t="s">
        <v>2326</v>
      </c>
      <c r="H1392" t="s">
        <v>28</v>
      </c>
      <c r="I1392" t="s">
        <v>131</v>
      </c>
      <c r="J1392">
        <v>30458</v>
      </c>
      <c r="K1392" s="25">
        <v>42040</v>
      </c>
      <c r="L1392" t="s">
        <v>34</v>
      </c>
      <c r="M1392" t="s">
        <v>53</v>
      </c>
      <c r="N1392" t="s">
        <v>382</v>
      </c>
      <c r="O1392" s="25">
        <v>42038</v>
      </c>
      <c r="P1392" t="s">
        <v>2327</v>
      </c>
      <c r="Q1392" t="s">
        <v>36</v>
      </c>
      <c r="R1392" t="s">
        <v>38</v>
      </c>
      <c r="S1392" t="s">
        <v>1881</v>
      </c>
      <c r="T1392">
        <v>180.98</v>
      </c>
      <c r="U1392">
        <f>T1392*F1392</f>
        <v>1990.78</v>
      </c>
      <c r="V1392">
        <v>90.49</v>
      </c>
      <c r="W1392">
        <v>30</v>
      </c>
      <c r="X1392">
        <f>U1392-(F1392*V1392)-W1392</f>
        <v>965.39</v>
      </c>
    </row>
    <row r="1393" spans="1:24" ht="12.75" customHeight="1" x14ac:dyDescent="0.2">
      <c r="A1393">
        <v>23983</v>
      </c>
      <c r="B1393">
        <v>91415</v>
      </c>
      <c r="C1393" t="s">
        <v>32</v>
      </c>
      <c r="D1393">
        <v>2487</v>
      </c>
      <c r="E1393" t="s">
        <v>129</v>
      </c>
      <c r="F1393">
        <v>14</v>
      </c>
      <c r="G1393" t="s">
        <v>2328</v>
      </c>
      <c r="H1393" t="s">
        <v>28</v>
      </c>
      <c r="I1393" t="s">
        <v>131</v>
      </c>
      <c r="J1393">
        <v>30084</v>
      </c>
      <c r="K1393" s="25">
        <v>42176</v>
      </c>
      <c r="L1393" t="s">
        <v>44</v>
      </c>
      <c r="M1393" t="s">
        <v>53</v>
      </c>
      <c r="N1393" t="s">
        <v>382</v>
      </c>
      <c r="O1393" s="25">
        <v>42175</v>
      </c>
      <c r="P1393" t="s">
        <v>2329</v>
      </c>
      <c r="Q1393" t="s">
        <v>24</v>
      </c>
      <c r="R1393" t="s">
        <v>54</v>
      </c>
      <c r="S1393" t="s">
        <v>1989</v>
      </c>
      <c r="T1393">
        <v>3.08</v>
      </c>
      <c r="U1393">
        <f>T1393*F1393</f>
        <v>43.120000000000005</v>
      </c>
      <c r="V1393">
        <v>1.54</v>
      </c>
      <c r="W1393">
        <v>0.99</v>
      </c>
      <c r="X1393">
        <f>U1393-(F1393*V1393)-W1393</f>
        <v>20.570000000000004</v>
      </c>
    </row>
    <row r="1394" spans="1:24" ht="12.75" customHeight="1" x14ac:dyDescent="0.2">
      <c r="A1394">
        <v>23984</v>
      </c>
      <c r="B1394">
        <v>91415</v>
      </c>
      <c r="C1394" t="s">
        <v>32</v>
      </c>
      <c r="D1394">
        <v>2487</v>
      </c>
      <c r="E1394" t="s">
        <v>25</v>
      </c>
      <c r="F1394">
        <v>18</v>
      </c>
      <c r="G1394" t="s">
        <v>2328</v>
      </c>
      <c r="H1394" t="s">
        <v>28</v>
      </c>
      <c r="I1394" t="s">
        <v>131</v>
      </c>
      <c r="J1394">
        <v>30084</v>
      </c>
      <c r="K1394" s="25">
        <v>42176</v>
      </c>
      <c r="L1394" t="s">
        <v>44</v>
      </c>
      <c r="M1394" t="s">
        <v>53</v>
      </c>
      <c r="N1394" t="s">
        <v>382</v>
      </c>
      <c r="O1394" s="25">
        <v>42175</v>
      </c>
      <c r="P1394" t="s">
        <v>2329</v>
      </c>
      <c r="Q1394" t="s">
        <v>24</v>
      </c>
      <c r="R1394" t="s">
        <v>26</v>
      </c>
      <c r="S1394" t="s">
        <v>2201</v>
      </c>
      <c r="T1394">
        <v>2.78</v>
      </c>
      <c r="U1394">
        <f>T1394*F1394</f>
        <v>50.04</v>
      </c>
      <c r="V1394">
        <v>1.39</v>
      </c>
      <c r="W1394">
        <v>1.25</v>
      </c>
      <c r="X1394">
        <f>U1394-(F1394*V1394)-W1394</f>
        <v>23.77</v>
      </c>
    </row>
    <row r="1395" spans="1:24" ht="12.75" customHeight="1" x14ac:dyDescent="0.2">
      <c r="A1395">
        <v>24476</v>
      </c>
      <c r="B1395">
        <v>91417</v>
      </c>
      <c r="C1395" t="s">
        <v>32</v>
      </c>
      <c r="D1395">
        <v>2487</v>
      </c>
      <c r="E1395" t="s">
        <v>45</v>
      </c>
      <c r="F1395">
        <v>8</v>
      </c>
      <c r="G1395" t="s">
        <v>2328</v>
      </c>
      <c r="H1395" t="s">
        <v>28</v>
      </c>
      <c r="I1395" t="s">
        <v>131</v>
      </c>
      <c r="J1395">
        <v>30084</v>
      </c>
      <c r="K1395" s="25">
        <v>42158</v>
      </c>
      <c r="L1395" t="s">
        <v>22</v>
      </c>
      <c r="M1395" t="s">
        <v>53</v>
      </c>
      <c r="N1395" t="s">
        <v>382</v>
      </c>
      <c r="O1395" s="25">
        <v>42157</v>
      </c>
      <c r="P1395" t="s">
        <v>2329</v>
      </c>
      <c r="Q1395" t="s">
        <v>36</v>
      </c>
      <c r="R1395" t="s">
        <v>231</v>
      </c>
      <c r="S1395" t="s">
        <v>1643</v>
      </c>
      <c r="T1395">
        <v>136.97999999999999</v>
      </c>
      <c r="U1395">
        <f>T1395*F1395</f>
        <v>1095.8399999999999</v>
      </c>
      <c r="V1395">
        <v>68.489999999999995</v>
      </c>
      <c r="W1395">
        <v>24.49</v>
      </c>
      <c r="X1395">
        <f>U1395-(F1395*V1395)-W1395</f>
        <v>523.42999999999995</v>
      </c>
    </row>
    <row r="1396" spans="1:24" ht="12.75" customHeight="1" x14ac:dyDescent="0.2">
      <c r="A1396">
        <v>20065</v>
      </c>
      <c r="B1396">
        <v>86887</v>
      </c>
      <c r="C1396" t="s">
        <v>20</v>
      </c>
      <c r="D1396">
        <v>2488</v>
      </c>
      <c r="E1396" t="s">
        <v>129</v>
      </c>
      <c r="F1396">
        <v>9</v>
      </c>
      <c r="G1396" t="s">
        <v>2330</v>
      </c>
      <c r="H1396" t="s">
        <v>28</v>
      </c>
      <c r="I1396" t="s">
        <v>131</v>
      </c>
      <c r="J1396">
        <v>72023</v>
      </c>
      <c r="K1396" s="25">
        <v>42103</v>
      </c>
      <c r="L1396" t="s">
        <v>44</v>
      </c>
      <c r="M1396" t="s">
        <v>109</v>
      </c>
      <c r="N1396" t="s">
        <v>953</v>
      </c>
      <c r="O1396" s="25">
        <v>42103</v>
      </c>
      <c r="P1396" t="s">
        <v>2331</v>
      </c>
      <c r="Q1396" t="s">
        <v>24</v>
      </c>
      <c r="R1396" t="s">
        <v>54</v>
      </c>
      <c r="S1396" t="s">
        <v>158</v>
      </c>
      <c r="T1396">
        <v>4.91</v>
      </c>
      <c r="U1396">
        <f>T1396*F1396</f>
        <v>44.19</v>
      </c>
      <c r="V1396">
        <v>2.4550000000000001</v>
      </c>
      <c r="W1396">
        <v>0.5</v>
      </c>
      <c r="X1396">
        <f>U1396-(F1396*V1396)-W1396</f>
        <v>21.594999999999999</v>
      </c>
    </row>
    <row r="1397" spans="1:24" ht="12.75" customHeight="1" x14ac:dyDescent="0.2">
      <c r="A1397">
        <v>20066</v>
      </c>
      <c r="B1397">
        <v>86887</v>
      </c>
      <c r="C1397" t="s">
        <v>20</v>
      </c>
      <c r="D1397">
        <v>2488</v>
      </c>
      <c r="E1397" t="s">
        <v>25</v>
      </c>
      <c r="F1397">
        <v>11</v>
      </c>
      <c r="G1397" t="s">
        <v>2330</v>
      </c>
      <c r="H1397" t="s">
        <v>28</v>
      </c>
      <c r="I1397" t="s">
        <v>131</v>
      </c>
      <c r="J1397">
        <v>72023</v>
      </c>
      <c r="K1397" s="25">
        <v>42104</v>
      </c>
      <c r="L1397" t="s">
        <v>44</v>
      </c>
      <c r="M1397" t="s">
        <v>109</v>
      </c>
      <c r="N1397" t="s">
        <v>953</v>
      </c>
      <c r="O1397" s="25">
        <v>42103</v>
      </c>
      <c r="P1397" t="s">
        <v>2331</v>
      </c>
      <c r="Q1397" t="s">
        <v>24</v>
      </c>
      <c r="R1397" t="s">
        <v>46</v>
      </c>
      <c r="S1397" t="s">
        <v>2332</v>
      </c>
      <c r="T1397">
        <v>28.15</v>
      </c>
      <c r="U1397">
        <f>T1397*F1397</f>
        <v>309.64999999999998</v>
      </c>
      <c r="V1397">
        <v>14.074999999999999</v>
      </c>
      <c r="W1397">
        <v>6.17</v>
      </c>
      <c r="X1397">
        <f>U1397-(F1397*V1397)-W1397</f>
        <v>148.655</v>
      </c>
    </row>
    <row r="1398" spans="1:24" ht="12.75" customHeight="1" x14ac:dyDescent="0.2">
      <c r="A1398">
        <v>20602</v>
      </c>
      <c r="B1398">
        <v>86883</v>
      </c>
      <c r="C1398" t="s">
        <v>20</v>
      </c>
      <c r="D1398">
        <v>2489</v>
      </c>
      <c r="E1398" t="s">
        <v>80</v>
      </c>
      <c r="F1398">
        <v>2</v>
      </c>
      <c r="G1398" t="s">
        <v>2333</v>
      </c>
      <c r="H1398" t="s">
        <v>28</v>
      </c>
      <c r="I1398" t="s">
        <v>29</v>
      </c>
      <c r="J1398">
        <v>94521</v>
      </c>
      <c r="K1398" s="25">
        <v>42048</v>
      </c>
      <c r="L1398" t="s">
        <v>34</v>
      </c>
      <c r="M1398" t="s">
        <v>109</v>
      </c>
      <c r="N1398" t="s">
        <v>40</v>
      </c>
      <c r="O1398" s="25">
        <v>42046</v>
      </c>
      <c r="P1398" t="s">
        <v>690</v>
      </c>
      <c r="Q1398" t="s">
        <v>72</v>
      </c>
      <c r="R1398" t="s">
        <v>38</v>
      </c>
      <c r="S1398" t="s">
        <v>628</v>
      </c>
      <c r="T1398">
        <v>2036.48</v>
      </c>
      <c r="U1398">
        <f>T1398*F1398</f>
        <v>4072.96</v>
      </c>
      <c r="V1398">
        <v>1221.8879999999999</v>
      </c>
      <c r="W1398">
        <v>14.7</v>
      </c>
      <c r="X1398">
        <f>U1398-(F1398*V1398)-W1398</f>
        <v>1614.4840000000002</v>
      </c>
    </row>
    <row r="1399" spans="1:24" ht="12.75" customHeight="1" x14ac:dyDescent="0.2">
      <c r="A1399">
        <v>21212</v>
      </c>
      <c r="B1399">
        <v>86885</v>
      </c>
      <c r="C1399" t="s">
        <v>51</v>
      </c>
      <c r="D1399">
        <v>2489</v>
      </c>
      <c r="E1399" t="s">
        <v>136</v>
      </c>
      <c r="F1399">
        <v>5</v>
      </c>
      <c r="G1399" t="s">
        <v>2333</v>
      </c>
      <c r="H1399" t="s">
        <v>28</v>
      </c>
      <c r="I1399" t="s">
        <v>29</v>
      </c>
      <c r="J1399">
        <v>94521</v>
      </c>
      <c r="K1399" s="25">
        <v>42121</v>
      </c>
      <c r="L1399" t="s">
        <v>44</v>
      </c>
      <c r="M1399" t="s">
        <v>35</v>
      </c>
      <c r="N1399" t="s">
        <v>40</v>
      </c>
      <c r="O1399" s="25">
        <v>42120</v>
      </c>
      <c r="P1399" t="s">
        <v>690</v>
      </c>
      <c r="Q1399" t="s">
        <v>24</v>
      </c>
      <c r="R1399" t="s">
        <v>54</v>
      </c>
      <c r="S1399" t="s">
        <v>736</v>
      </c>
      <c r="T1399">
        <v>419.19</v>
      </c>
      <c r="U1399">
        <f>T1399*F1399</f>
        <v>2095.9499999999998</v>
      </c>
      <c r="V1399">
        <v>209.595</v>
      </c>
      <c r="W1399">
        <v>19.989999999999998</v>
      </c>
      <c r="X1399">
        <f>U1399-(F1399*V1399)-W1399</f>
        <v>1027.9849999999999</v>
      </c>
    </row>
    <row r="1400" spans="1:24" ht="12.75" customHeight="1" x14ac:dyDescent="0.2">
      <c r="A1400">
        <v>21338</v>
      </c>
      <c r="B1400">
        <v>86886</v>
      </c>
      <c r="C1400" t="s">
        <v>32</v>
      </c>
      <c r="D1400">
        <v>2489</v>
      </c>
      <c r="E1400" t="s">
        <v>73</v>
      </c>
      <c r="F1400">
        <v>9</v>
      </c>
      <c r="G1400" t="s">
        <v>2333</v>
      </c>
      <c r="H1400" t="s">
        <v>28</v>
      </c>
      <c r="I1400" t="s">
        <v>29</v>
      </c>
      <c r="J1400">
        <v>94521</v>
      </c>
      <c r="K1400" s="25">
        <v>42016</v>
      </c>
      <c r="L1400" t="s">
        <v>44</v>
      </c>
      <c r="M1400" t="s">
        <v>35</v>
      </c>
      <c r="N1400" t="s">
        <v>40</v>
      </c>
      <c r="O1400" s="25">
        <v>42016</v>
      </c>
      <c r="P1400" t="s">
        <v>690</v>
      </c>
      <c r="Q1400" t="s">
        <v>72</v>
      </c>
      <c r="R1400" t="s">
        <v>54</v>
      </c>
      <c r="S1400" t="s">
        <v>746</v>
      </c>
      <c r="T1400">
        <v>65.989999999999995</v>
      </c>
      <c r="U1400">
        <f>T1400*F1400</f>
        <v>593.91</v>
      </c>
      <c r="V1400">
        <v>39.593999999999994</v>
      </c>
      <c r="W1400">
        <v>8.8000000000000007</v>
      </c>
      <c r="X1400">
        <f>U1400-(F1400*V1400)-W1400</f>
        <v>228.76400000000001</v>
      </c>
    </row>
    <row r="1401" spans="1:24" ht="12.75" customHeight="1" x14ac:dyDescent="0.2">
      <c r="A1401">
        <v>24856</v>
      </c>
      <c r="B1401">
        <v>86884</v>
      </c>
      <c r="C1401" t="s">
        <v>42</v>
      </c>
      <c r="D1401">
        <v>2490</v>
      </c>
      <c r="E1401" t="s">
        <v>147</v>
      </c>
      <c r="F1401">
        <v>2</v>
      </c>
      <c r="G1401" t="s">
        <v>2334</v>
      </c>
      <c r="H1401" t="s">
        <v>28</v>
      </c>
      <c r="I1401" t="s">
        <v>29</v>
      </c>
      <c r="J1401">
        <v>92627</v>
      </c>
      <c r="K1401" s="25">
        <v>42051</v>
      </c>
      <c r="L1401" t="s">
        <v>34</v>
      </c>
      <c r="M1401" t="s">
        <v>35</v>
      </c>
      <c r="N1401" t="s">
        <v>40</v>
      </c>
      <c r="O1401" s="25">
        <v>42049</v>
      </c>
      <c r="P1401" t="s">
        <v>2335</v>
      </c>
      <c r="Q1401" t="s">
        <v>36</v>
      </c>
      <c r="R1401" t="s">
        <v>116</v>
      </c>
      <c r="S1401" t="s">
        <v>1567</v>
      </c>
      <c r="T1401">
        <v>348.21</v>
      </c>
      <c r="U1401">
        <f>T1401*F1401</f>
        <v>696.42</v>
      </c>
      <c r="V1401">
        <v>174.10499999999999</v>
      </c>
      <c r="W1401">
        <v>40.19</v>
      </c>
      <c r="X1401">
        <f>U1401-(F1401*V1401)-W1401</f>
        <v>308.02</v>
      </c>
    </row>
    <row r="1402" spans="1:24" ht="12.75" customHeight="1" x14ac:dyDescent="0.2">
      <c r="A1402">
        <v>21339</v>
      </c>
      <c r="B1402">
        <v>86886</v>
      </c>
      <c r="C1402" t="s">
        <v>32</v>
      </c>
      <c r="D1402">
        <v>2490</v>
      </c>
      <c r="E1402" t="s">
        <v>175</v>
      </c>
      <c r="F1402">
        <v>11</v>
      </c>
      <c r="G1402" t="s">
        <v>2334</v>
      </c>
      <c r="H1402" t="s">
        <v>28</v>
      </c>
      <c r="I1402" t="s">
        <v>29</v>
      </c>
      <c r="J1402">
        <v>92627</v>
      </c>
      <c r="K1402" s="25">
        <v>42018</v>
      </c>
      <c r="L1402" t="s">
        <v>22</v>
      </c>
      <c r="M1402" t="s">
        <v>35</v>
      </c>
      <c r="N1402" t="s">
        <v>40</v>
      </c>
      <c r="O1402" s="25">
        <v>42016</v>
      </c>
      <c r="P1402" t="s">
        <v>2335</v>
      </c>
      <c r="Q1402" t="s">
        <v>72</v>
      </c>
      <c r="R1402" t="s">
        <v>46</v>
      </c>
      <c r="S1402" t="s">
        <v>2336</v>
      </c>
      <c r="T1402">
        <v>10.01</v>
      </c>
      <c r="U1402">
        <f>T1402*F1402</f>
        <v>110.11</v>
      </c>
      <c r="V1402">
        <v>6.0059999999999993</v>
      </c>
      <c r="W1402">
        <v>1.99</v>
      </c>
      <c r="X1402">
        <f>U1402-(F1402*V1402)-W1402</f>
        <v>42.054000000000009</v>
      </c>
    </row>
    <row r="1403" spans="1:24" ht="12.75" customHeight="1" x14ac:dyDescent="0.2">
      <c r="A1403">
        <v>6856</v>
      </c>
      <c r="B1403">
        <v>48836</v>
      </c>
      <c r="C1403" t="s">
        <v>42</v>
      </c>
      <c r="D1403">
        <v>2491</v>
      </c>
      <c r="E1403" t="s">
        <v>147</v>
      </c>
      <c r="F1403">
        <v>8</v>
      </c>
      <c r="G1403" t="s">
        <v>2337</v>
      </c>
      <c r="H1403" t="s">
        <v>28</v>
      </c>
      <c r="I1403" t="s">
        <v>29</v>
      </c>
      <c r="J1403">
        <v>90045</v>
      </c>
      <c r="K1403" s="25">
        <v>42051</v>
      </c>
      <c r="L1403" t="s">
        <v>34</v>
      </c>
      <c r="M1403" t="s">
        <v>35</v>
      </c>
      <c r="N1403" t="s">
        <v>40</v>
      </c>
      <c r="O1403" s="25">
        <v>42049</v>
      </c>
      <c r="P1403" t="s">
        <v>658</v>
      </c>
      <c r="Q1403" t="s">
        <v>36</v>
      </c>
      <c r="R1403" t="s">
        <v>116</v>
      </c>
      <c r="S1403" t="s">
        <v>1567</v>
      </c>
      <c r="T1403">
        <v>348.21</v>
      </c>
      <c r="U1403">
        <f>T1403*F1403</f>
        <v>2785.68</v>
      </c>
      <c r="V1403">
        <v>174.10499999999999</v>
      </c>
      <c r="W1403">
        <v>40.19</v>
      </c>
      <c r="X1403">
        <f>U1403-(F1403*V1403)-W1403</f>
        <v>1352.6499999999999</v>
      </c>
    </row>
    <row r="1404" spans="1:24" ht="12.75" customHeight="1" x14ac:dyDescent="0.2">
      <c r="A1404">
        <v>1617</v>
      </c>
      <c r="B1404">
        <v>11712</v>
      </c>
      <c r="C1404" t="s">
        <v>101</v>
      </c>
      <c r="D1404">
        <v>2491</v>
      </c>
      <c r="E1404" t="s">
        <v>25</v>
      </c>
      <c r="F1404">
        <v>9</v>
      </c>
      <c r="G1404" t="s">
        <v>2337</v>
      </c>
      <c r="H1404" t="s">
        <v>28</v>
      </c>
      <c r="I1404" t="s">
        <v>29</v>
      </c>
      <c r="J1404">
        <v>90045</v>
      </c>
      <c r="K1404" s="25">
        <v>42122</v>
      </c>
      <c r="L1404" t="s">
        <v>44</v>
      </c>
      <c r="M1404" t="s">
        <v>109</v>
      </c>
      <c r="N1404" t="s">
        <v>40</v>
      </c>
      <c r="O1404" s="25">
        <v>42120</v>
      </c>
      <c r="P1404" t="s">
        <v>658</v>
      </c>
      <c r="Q1404" t="s">
        <v>24</v>
      </c>
      <c r="R1404" t="s">
        <v>26</v>
      </c>
      <c r="S1404" t="s">
        <v>1642</v>
      </c>
      <c r="T1404">
        <v>4.28</v>
      </c>
      <c r="U1404">
        <f>T1404*F1404</f>
        <v>38.520000000000003</v>
      </c>
      <c r="V1404">
        <v>2.14</v>
      </c>
      <c r="W1404">
        <v>0.94</v>
      </c>
      <c r="X1404">
        <f>U1404-(F1404*V1404)-W1404</f>
        <v>18.32</v>
      </c>
    </row>
    <row r="1405" spans="1:24" ht="12.75" customHeight="1" x14ac:dyDescent="0.2">
      <c r="A1405">
        <v>3212</v>
      </c>
      <c r="B1405">
        <v>23042</v>
      </c>
      <c r="C1405" t="s">
        <v>51</v>
      </c>
      <c r="D1405">
        <v>2491</v>
      </c>
      <c r="E1405" t="s">
        <v>136</v>
      </c>
      <c r="F1405">
        <v>20</v>
      </c>
      <c r="G1405" t="s">
        <v>2337</v>
      </c>
      <c r="H1405" t="s">
        <v>28</v>
      </c>
      <c r="I1405" t="s">
        <v>29</v>
      </c>
      <c r="J1405">
        <v>90045</v>
      </c>
      <c r="K1405" s="25">
        <v>42121</v>
      </c>
      <c r="L1405" t="s">
        <v>44</v>
      </c>
      <c r="M1405" t="s">
        <v>35</v>
      </c>
      <c r="N1405" t="s">
        <v>40</v>
      </c>
      <c r="O1405" s="25">
        <v>42120</v>
      </c>
      <c r="P1405" t="s">
        <v>658</v>
      </c>
      <c r="Q1405" t="s">
        <v>24</v>
      </c>
      <c r="R1405" t="s">
        <v>54</v>
      </c>
      <c r="S1405" t="s">
        <v>736</v>
      </c>
      <c r="T1405">
        <v>419.19</v>
      </c>
      <c r="U1405">
        <f>T1405*F1405</f>
        <v>8383.7999999999993</v>
      </c>
      <c r="V1405">
        <v>209.595</v>
      </c>
      <c r="W1405">
        <v>19.989999999999998</v>
      </c>
      <c r="X1405">
        <f>U1405-(F1405*V1405)-W1405</f>
        <v>4171.91</v>
      </c>
    </row>
    <row r="1406" spans="1:24" ht="12.75" customHeight="1" x14ac:dyDescent="0.2">
      <c r="A1406">
        <v>3338</v>
      </c>
      <c r="B1406">
        <v>23877</v>
      </c>
      <c r="C1406" t="s">
        <v>32</v>
      </c>
      <c r="D1406">
        <v>2491</v>
      </c>
      <c r="E1406" t="s">
        <v>73</v>
      </c>
      <c r="F1406">
        <v>37</v>
      </c>
      <c r="G1406" t="s">
        <v>2337</v>
      </c>
      <c r="H1406" t="s">
        <v>28</v>
      </c>
      <c r="I1406" t="s">
        <v>29</v>
      </c>
      <c r="J1406">
        <v>90045</v>
      </c>
      <c r="K1406" s="25">
        <v>42016</v>
      </c>
      <c r="L1406" t="s">
        <v>44</v>
      </c>
      <c r="M1406" t="s">
        <v>35</v>
      </c>
      <c r="N1406" t="s">
        <v>40</v>
      </c>
      <c r="O1406" s="25">
        <v>42016</v>
      </c>
      <c r="P1406" t="s">
        <v>658</v>
      </c>
      <c r="Q1406" t="s">
        <v>72</v>
      </c>
      <c r="R1406" t="s">
        <v>54</v>
      </c>
      <c r="S1406" t="s">
        <v>746</v>
      </c>
      <c r="T1406">
        <v>65.989999999999995</v>
      </c>
      <c r="U1406">
        <f>T1406*F1406</f>
        <v>2441.6299999999997</v>
      </c>
      <c r="V1406">
        <v>39.593999999999994</v>
      </c>
      <c r="W1406">
        <v>8.8000000000000007</v>
      </c>
      <c r="X1406">
        <f>U1406-(F1406*V1406)-W1406</f>
        <v>967.85199999999986</v>
      </c>
    </row>
    <row r="1407" spans="1:24" ht="12.75" customHeight="1" x14ac:dyDescent="0.2">
      <c r="A1407">
        <v>3339</v>
      </c>
      <c r="B1407">
        <v>23877</v>
      </c>
      <c r="C1407" t="s">
        <v>32</v>
      </c>
      <c r="D1407">
        <v>2491</v>
      </c>
      <c r="E1407" t="s">
        <v>175</v>
      </c>
      <c r="F1407">
        <v>42</v>
      </c>
      <c r="G1407" t="s">
        <v>2337</v>
      </c>
      <c r="H1407" t="s">
        <v>28</v>
      </c>
      <c r="I1407" t="s">
        <v>29</v>
      </c>
      <c r="J1407">
        <v>90045</v>
      </c>
      <c r="K1407" s="25">
        <v>42018</v>
      </c>
      <c r="L1407" t="s">
        <v>22</v>
      </c>
      <c r="M1407" t="s">
        <v>35</v>
      </c>
      <c r="N1407" t="s">
        <v>40</v>
      </c>
      <c r="O1407" s="25">
        <v>42016</v>
      </c>
      <c r="P1407" t="s">
        <v>658</v>
      </c>
      <c r="Q1407" t="s">
        <v>72</v>
      </c>
      <c r="R1407" t="s">
        <v>46</v>
      </c>
      <c r="S1407" t="s">
        <v>2336</v>
      </c>
      <c r="T1407">
        <v>10.01</v>
      </c>
      <c r="U1407">
        <f>T1407*F1407</f>
        <v>420.42</v>
      </c>
      <c r="V1407">
        <v>6.0059999999999993</v>
      </c>
      <c r="W1407">
        <v>1.99</v>
      </c>
      <c r="X1407">
        <f>U1407-(F1407*V1407)-W1407</f>
        <v>166.17800000000003</v>
      </c>
    </row>
    <row r="1408" spans="1:24" ht="12.75" customHeight="1" x14ac:dyDescent="0.2">
      <c r="A1408">
        <v>2065</v>
      </c>
      <c r="B1408">
        <v>14785</v>
      </c>
      <c r="C1408" t="s">
        <v>20</v>
      </c>
      <c r="D1408">
        <v>2491</v>
      </c>
      <c r="E1408" t="s">
        <v>129</v>
      </c>
      <c r="F1408">
        <v>36</v>
      </c>
      <c r="G1408" t="s">
        <v>2337</v>
      </c>
      <c r="H1408" t="s">
        <v>28</v>
      </c>
      <c r="I1408" t="s">
        <v>29</v>
      </c>
      <c r="J1408">
        <v>90045</v>
      </c>
      <c r="K1408" s="25">
        <v>42103</v>
      </c>
      <c r="L1408" t="s">
        <v>44</v>
      </c>
      <c r="M1408" t="s">
        <v>109</v>
      </c>
      <c r="N1408" t="s">
        <v>40</v>
      </c>
      <c r="O1408" s="25">
        <v>42103</v>
      </c>
      <c r="P1408" t="s">
        <v>658</v>
      </c>
      <c r="Q1408" t="s">
        <v>24</v>
      </c>
      <c r="R1408" t="s">
        <v>54</v>
      </c>
      <c r="S1408" t="s">
        <v>158</v>
      </c>
      <c r="T1408">
        <v>4.91</v>
      </c>
      <c r="U1408">
        <f>T1408*F1408</f>
        <v>176.76</v>
      </c>
      <c r="V1408">
        <v>2.4550000000000001</v>
      </c>
      <c r="W1408">
        <v>0.5</v>
      </c>
      <c r="X1408">
        <f>U1408-(F1408*V1408)-W1408</f>
        <v>87.88</v>
      </c>
    </row>
    <row r="1409" spans="1:24" ht="12.75" customHeight="1" x14ac:dyDescent="0.2">
      <c r="A1409">
        <v>2066</v>
      </c>
      <c r="B1409">
        <v>14785</v>
      </c>
      <c r="C1409" t="s">
        <v>20</v>
      </c>
      <c r="D1409">
        <v>2491</v>
      </c>
      <c r="E1409" t="s">
        <v>25</v>
      </c>
      <c r="F1409">
        <v>45</v>
      </c>
      <c r="G1409" t="s">
        <v>2337</v>
      </c>
      <c r="H1409" t="s">
        <v>28</v>
      </c>
      <c r="I1409" t="s">
        <v>29</v>
      </c>
      <c r="J1409">
        <v>90045</v>
      </c>
      <c r="K1409" s="25">
        <v>42104</v>
      </c>
      <c r="L1409" t="s">
        <v>44</v>
      </c>
      <c r="M1409" t="s">
        <v>109</v>
      </c>
      <c r="N1409" t="s">
        <v>40</v>
      </c>
      <c r="O1409" s="25">
        <v>42103</v>
      </c>
      <c r="P1409" t="s">
        <v>658</v>
      </c>
      <c r="Q1409" t="s">
        <v>24</v>
      </c>
      <c r="R1409" t="s">
        <v>46</v>
      </c>
      <c r="S1409" t="s">
        <v>2332</v>
      </c>
      <c r="T1409">
        <v>28.15</v>
      </c>
      <c r="U1409">
        <f>T1409*F1409</f>
        <v>1266.75</v>
      </c>
      <c r="V1409">
        <v>14.074999999999999</v>
      </c>
      <c r="W1409">
        <v>6.17</v>
      </c>
      <c r="X1409">
        <f>U1409-(F1409*V1409)-W1409</f>
        <v>627.20500000000004</v>
      </c>
    </row>
    <row r="1410" spans="1:24" ht="12.75" customHeight="1" x14ac:dyDescent="0.2">
      <c r="A1410">
        <v>19617</v>
      </c>
      <c r="B1410">
        <v>86885</v>
      </c>
      <c r="C1410" t="s">
        <v>101</v>
      </c>
      <c r="D1410">
        <v>2495</v>
      </c>
      <c r="E1410" t="s">
        <v>25</v>
      </c>
      <c r="F1410">
        <v>2</v>
      </c>
      <c r="G1410" t="s">
        <v>2338</v>
      </c>
      <c r="H1410" t="s">
        <v>28</v>
      </c>
      <c r="I1410" t="s">
        <v>29</v>
      </c>
      <c r="J1410">
        <v>82901</v>
      </c>
      <c r="K1410" s="25">
        <v>42122</v>
      </c>
      <c r="L1410" t="s">
        <v>44</v>
      </c>
      <c r="M1410" t="s">
        <v>109</v>
      </c>
      <c r="N1410" t="s">
        <v>2221</v>
      </c>
      <c r="O1410" s="25">
        <v>42120</v>
      </c>
      <c r="P1410" t="s">
        <v>2222</v>
      </c>
      <c r="Q1410" t="s">
        <v>24</v>
      </c>
      <c r="R1410" t="s">
        <v>26</v>
      </c>
      <c r="S1410" t="s">
        <v>1642</v>
      </c>
      <c r="T1410">
        <v>4.28</v>
      </c>
      <c r="U1410">
        <f>T1410*F1410</f>
        <v>8.56</v>
      </c>
      <c r="V1410">
        <v>2.14</v>
      </c>
      <c r="W1410">
        <v>0.94</v>
      </c>
      <c r="X1410">
        <f>U1410-(F1410*V1410)-W1410</f>
        <v>3.3400000000000003</v>
      </c>
    </row>
    <row r="1411" spans="1:24" ht="12.75" customHeight="1" x14ac:dyDescent="0.2">
      <c r="A1411">
        <v>2296</v>
      </c>
      <c r="B1411">
        <v>16547</v>
      </c>
      <c r="C1411" t="s">
        <v>32</v>
      </c>
      <c r="D1411">
        <v>2498</v>
      </c>
      <c r="E1411" t="s">
        <v>37</v>
      </c>
      <c r="F1411">
        <v>30</v>
      </c>
      <c r="G1411" t="s">
        <v>2339</v>
      </c>
      <c r="H1411" t="s">
        <v>28</v>
      </c>
      <c r="I1411" t="s">
        <v>29</v>
      </c>
      <c r="J1411">
        <v>92024</v>
      </c>
      <c r="K1411" s="25">
        <v>42055</v>
      </c>
      <c r="L1411" t="s">
        <v>34</v>
      </c>
      <c r="M1411" t="s">
        <v>23</v>
      </c>
      <c r="N1411" t="s">
        <v>40</v>
      </c>
      <c r="O1411" s="25">
        <v>42053</v>
      </c>
      <c r="P1411" t="s">
        <v>1727</v>
      </c>
      <c r="Q1411" t="s">
        <v>36</v>
      </c>
      <c r="R1411" t="s">
        <v>38</v>
      </c>
      <c r="S1411" t="s">
        <v>1289</v>
      </c>
      <c r="T1411">
        <v>355.98</v>
      </c>
      <c r="U1411">
        <f>T1411*F1411</f>
        <v>10679.400000000001</v>
      </c>
      <c r="V1411">
        <v>177.99</v>
      </c>
      <c r="W1411">
        <v>58.92</v>
      </c>
      <c r="X1411">
        <f>U1411-(F1411*V1411)-W1411</f>
        <v>5280.7800000000007</v>
      </c>
    </row>
    <row r="1412" spans="1:24" ht="12.75" customHeight="1" x14ac:dyDescent="0.2">
      <c r="A1412">
        <v>2297</v>
      </c>
      <c r="B1412">
        <v>16547</v>
      </c>
      <c r="C1412" t="s">
        <v>32</v>
      </c>
      <c r="D1412">
        <v>2498</v>
      </c>
      <c r="E1412" t="s">
        <v>147</v>
      </c>
      <c r="F1412">
        <v>8</v>
      </c>
      <c r="G1412" t="s">
        <v>2339</v>
      </c>
      <c r="H1412" t="s">
        <v>28</v>
      </c>
      <c r="I1412" t="s">
        <v>29</v>
      </c>
      <c r="J1412">
        <v>92024</v>
      </c>
      <c r="K1412" s="25">
        <v>42053</v>
      </c>
      <c r="L1412" t="s">
        <v>34</v>
      </c>
      <c r="M1412" t="s">
        <v>23</v>
      </c>
      <c r="N1412" t="s">
        <v>40</v>
      </c>
      <c r="O1412" s="25">
        <v>42053</v>
      </c>
      <c r="P1412" t="s">
        <v>1727</v>
      </c>
      <c r="Q1412" t="s">
        <v>36</v>
      </c>
      <c r="R1412" t="s">
        <v>116</v>
      </c>
      <c r="S1412" t="s">
        <v>650</v>
      </c>
      <c r="T1412">
        <v>218.75</v>
      </c>
      <c r="U1412">
        <f>T1412*F1412</f>
        <v>1750</v>
      </c>
      <c r="V1412">
        <v>109.375</v>
      </c>
      <c r="W1412">
        <v>69.64</v>
      </c>
      <c r="X1412">
        <f>U1412-(F1412*V1412)-W1412</f>
        <v>805.36</v>
      </c>
    </row>
    <row r="1413" spans="1:24" ht="12.75" customHeight="1" x14ac:dyDescent="0.2">
      <c r="A1413">
        <v>7628</v>
      </c>
      <c r="B1413">
        <v>54567</v>
      </c>
      <c r="C1413" t="s">
        <v>51</v>
      </c>
      <c r="D1413">
        <v>2498</v>
      </c>
      <c r="E1413" t="s">
        <v>45</v>
      </c>
      <c r="F1413">
        <v>56</v>
      </c>
      <c r="G1413" t="s">
        <v>2339</v>
      </c>
      <c r="H1413" t="s">
        <v>28</v>
      </c>
      <c r="I1413" t="s">
        <v>29</v>
      </c>
      <c r="J1413">
        <v>92024</v>
      </c>
      <c r="K1413" s="25">
        <v>42039</v>
      </c>
      <c r="L1413" t="s">
        <v>44</v>
      </c>
      <c r="M1413" t="s">
        <v>53</v>
      </c>
      <c r="N1413" t="s">
        <v>40</v>
      </c>
      <c r="O1413" s="25">
        <v>42037</v>
      </c>
      <c r="P1413" t="s">
        <v>1727</v>
      </c>
      <c r="Q1413" t="s">
        <v>36</v>
      </c>
      <c r="R1413" t="s">
        <v>54</v>
      </c>
      <c r="S1413" t="s">
        <v>1680</v>
      </c>
      <c r="T1413">
        <v>6.28</v>
      </c>
      <c r="U1413">
        <f>T1413*F1413</f>
        <v>351.68</v>
      </c>
      <c r="V1413">
        <v>3.14</v>
      </c>
      <c r="W1413">
        <v>5.41</v>
      </c>
      <c r="X1413">
        <f>U1413-(F1413*V1413)-W1413</f>
        <v>170.43</v>
      </c>
    </row>
    <row r="1414" spans="1:24" ht="12.75" customHeight="1" x14ac:dyDescent="0.2">
      <c r="A1414">
        <v>2768</v>
      </c>
      <c r="B1414">
        <v>20007</v>
      </c>
      <c r="C1414" t="s">
        <v>32</v>
      </c>
      <c r="D1414">
        <v>2498</v>
      </c>
      <c r="E1414" t="s">
        <v>25</v>
      </c>
      <c r="F1414">
        <v>88</v>
      </c>
      <c r="G1414" t="s">
        <v>2339</v>
      </c>
      <c r="H1414" t="s">
        <v>28</v>
      </c>
      <c r="I1414" t="s">
        <v>29</v>
      </c>
      <c r="J1414">
        <v>92024</v>
      </c>
      <c r="K1414" s="25">
        <v>42041</v>
      </c>
      <c r="L1414" t="s">
        <v>44</v>
      </c>
      <c r="M1414" t="s">
        <v>53</v>
      </c>
      <c r="N1414" t="s">
        <v>40</v>
      </c>
      <c r="O1414" s="25">
        <v>42040</v>
      </c>
      <c r="P1414" t="s">
        <v>1727</v>
      </c>
      <c r="Q1414" t="s">
        <v>24</v>
      </c>
      <c r="R1414" t="s">
        <v>26</v>
      </c>
      <c r="S1414" t="s">
        <v>91</v>
      </c>
      <c r="T1414">
        <v>1.68</v>
      </c>
      <c r="U1414">
        <f>T1414*F1414</f>
        <v>147.84</v>
      </c>
      <c r="V1414">
        <v>0.84</v>
      </c>
      <c r="W1414">
        <v>1.57</v>
      </c>
      <c r="X1414">
        <f>U1414-(F1414*V1414)-W1414</f>
        <v>72.350000000000009</v>
      </c>
    </row>
    <row r="1415" spans="1:24" ht="12.75" customHeight="1" x14ac:dyDescent="0.2">
      <c r="A1415">
        <v>20296</v>
      </c>
      <c r="B1415">
        <v>88319</v>
      </c>
      <c r="C1415" t="s">
        <v>32</v>
      </c>
      <c r="D1415">
        <v>2499</v>
      </c>
      <c r="E1415" t="s">
        <v>37</v>
      </c>
      <c r="F1415">
        <v>8</v>
      </c>
      <c r="G1415" t="s">
        <v>2340</v>
      </c>
      <c r="H1415" t="s">
        <v>28</v>
      </c>
      <c r="I1415" t="s">
        <v>56</v>
      </c>
      <c r="J1415">
        <v>60901</v>
      </c>
      <c r="K1415" s="25">
        <v>42055</v>
      </c>
      <c r="L1415" t="s">
        <v>34</v>
      </c>
      <c r="M1415" t="s">
        <v>23</v>
      </c>
      <c r="N1415" t="s">
        <v>173</v>
      </c>
      <c r="O1415" s="25">
        <v>42053</v>
      </c>
      <c r="P1415" t="s">
        <v>2341</v>
      </c>
      <c r="Q1415" t="s">
        <v>36</v>
      </c>
      <c r="R1415" t="s">
        <v>38</v>
      </c>
      <c r="S1415" t="s">
        <v>1289</v>
      </c>
      <c r="T1415">
        <v>355.98</v>
      </c>
      <c r="U1415">
        <f>T1415*F1415</f>
        <v>2847.84</v>
      </c>
      <c r="V1415">
        <v>177.99</v>
      </c>
      <c r="W1415">
        <v>58.92</v>
      </c>
      <c r="X1415">
        <f>U1415-(F1415*V1415)-W1415</f>
        <v>1365</v>
      </c>
    </row>
    <row r="1416" spans="1:24" ht="12.75" customHeight="1" x14ac:dyDescent="0.2">
      <c r="A1416">
        <v>25628</v>
      </c>
      <c r="B1416">
        <v>88320</v>
      </c>
      <c r="C1416" t="s">
        <v>51</v>
      </c>
      <c r="D1416">
        <v>2500</v>
      </c>
      <c r="E1416" t="s">
        <v>45</v>
      </c>
      <c r="F1416">
        <v>14</v>
      </c>
      <c r="G1416" t="s">
        <v>2342</v>
      </c>
      <c r="H1416" t="s">
        <v>28</v>
      </c>
      <c r="I1416" t="s">
        <v>56</v>
      </c>
      <c r="J1416">
        <v>60102</v>
      </c>
      <c r="K1416" s="25">
        <v>42039</v>
      </c>
      <c r="L1416" t="s">
        <v>44</v>
      </c>
      <c r="M1416" t="s">
        <v>53</v>
      </c>
      <c r="N1416" t="s">
        <v>173</v>
      </c>
      <c r="O1416" s="25">
        <v>42037</v>
      </c>
      <c r="P1416" t="s">
        <v>2343</v>
      </c>
      <c r="Q1416" t="s">
        <v>36</v>
      </c>
      <c r="R1416" t="s">
        <v>54</v>
      </c>
      <c r="S1416" t="s">
        <v>1680</v>
      </c>
      <c r="T1416">
        <v>6.28</v>
      </c>
      <c r="U1416">
        <f>T1416*F1416</f>
        <v>87.92</v>
      </c>
      <c r="V1416">
        <v>3.14</v>
      </c>
      <c r="W1416">
        <v>5.41</v>
      </c>
      <c r="X1416">
        <f>U1416-(F1416*V1416)-W1416</f>
        <v>38.549999999999997</v>
      </c>
    </row>
    <row r="1417" spans="1:24" ht="12.75" customHeight="1" x14ac:dyDescent="0.2">
      <c r="A1417">
        <v>24899</v>
      </c>
      <c r="B1417">
        <v>91310</v>
      </c>
      <c r="C1417" t="s">
        <v>20</v>
      </c>
      <c r="D1417">
        <v>2502</v>
      </c>
      <c r="E1417" t="s">
        <v>104</v>
      </c>
      <c r="F1417">
        <v>3</v>
      </c>
      <c r="G1417" t="s">
        <v>2344</v>
      </c>
      <c r="H1417" t="s">
        <v>28</v>
      </c>
      <c r="I1417" t="s">
        <v>56</v>
      </c>
      <c r="J1417">
        <v>46321</v>
      </c>
      <c r="K1417" s="25">
        <v>42082</v>
      </c>
      <c r="L1417" t="s">
        <v>44</v>
      </c>
      <c r="M1417" t="s">
        <v>35</v>
      </c>
      <c r="N1417" t="s">
        <v>698</v>
      </c>
      <c r="O1417" s="25">
        <v>42082</v>
      </c>
      <c r="P1417" t="s">
        <v>2345</v>
      </c>
      <c r="Q1417" t="s">
        <v>24</v>
      </c>
      <c r="R1417" t="s">
        <v>54</v>
      </c>
      <c r="S1417" t="s">
        <v>1935</v>
      </c>
      <c r="T1417">
        <v>24.92</v>
      </c>
      <c r="U1417">
        <f>T1417*F1417</f>
        <v>74.760000000000005</v>
      </c>
      <c r="V1417">
        <v>12.46</v>
      </c>
      <c r="W1417">
        <v>12.98</v>
      </c>
      <c r="X1417">
        <f>U1417-(F1417*V1417)-W1417</f>
        <v>24.400000000000002</v>
      </c>
    </row>
    <row r="1418" spans="1:24" ht="12.75" customHeight="1" x14ac:dyDescent="0.2">
      <c r="A1418">
        <v>24901</v>
      </c>
      <c r="B1418">
        <v>91310</v>
      </c>
      <c r="C1418" t="s">
        <v>20</v>
      </c>
      <c r="D1418">
        <v>2502</v>
      </c>
      <c r="E1418" t="s">
        <v>88</v>
      </c>
      <c r="F1418">
        <v>7</v>
      </c>
      <c r="G1418" t="s">
        <v>2344</v>
      </c>
      <c r="H1418" t="s">
        <v>28</v>
      </c>
      <c r="I1418" t="s">
        <v>56</v>
      </c>
      <c r="J1418">
        <v>46321</v>
      </c>
      <c r="K1418" s="25">
        <v>42083</v>
      </c>
      <c r="L1418" t="s">
        <v>22</v>
      </c>
      <c r="M1418" t="s">
        <v>35</v>
      </c>
      <c r="N1418" t="s">
        <v>698</v>
      </c>
      <c r="O1418" s="25">
        <v>42082</v>
      </c>
      <c r="P1418" t="s">
        <v>2345</v>
      </c>
      <c r="Q1418" t="s">
        <v>24</v>
      </c>
      <c r="R1418" t="s">
        <v>54</v>
      </c>
      <c r="S1418" t="s">
        <v>1570</v>
      </c>
      <c r="T1418">
        <v>12.28</v>
      </c>
      <c r="U1418">
        <f>T1418*F1418</f>
        <v>85.96</v>
      </c>
      <c r="V1418">
        <v>6.14</v>
      </c>
      <c r="W1418">
        <v>6.35</v>
      </c>
      <c r="X1418">
        <f>U1418-(F1418*V1418)-W1418</f>
        <v>36.629999999999995</v>
      </c>
    </row>
    <row r="1419" spans="1:24" ht="12.75" customHeight="1" x14ac:dyDescent="0.2">
      <c r="A1419">
        <v>18219</v>
      </c>
      <c r="B1419">
        <v>87033</v>
      </c>
      <c r="C1419" t="s">
        <v>51</v>
      </c>
      <c r="D1419">
        <v>2506</v>
      </c>
      <c r="E1419" t="s">
        <v>88</v>
      </c>
      <c r="F1419">
        <v>1</v>
      </c>
      <c r="G1419" t="s">
        <v>2346</v>
      </c>
      <c r="H1419" t="s">
        <v>28</v>
      </c>
      <c r="I1419" t="s">
        <v>48</v>
      </c>
      <c r="J1419">
        <v>6408</v>
      </c>
      <c r="K1419" s="25">
        <v>42162</v>
      </c>
      <c r="L1419" t="s">
        <v>44</v>
      </c>
      <c r="M1419" t="s">
        <v>35</v>
      </c>
      <c r="N1419" t="s">
        <v>223</v>
      </c>
      <c r="O1419" s="25">
        <v>42160</v>
      </c>
      <c r="P1419" t="s">
        <v>2348</v>
      </c>
      <c r="Q1419" t="s">
        <v>24</v>
      </c>
      <c r="R1419" t="s">
        <v>54</v>
      </c>
      <c r="S1419" t="s">
        <v>2347</v>
      </c>
      <c r="T1419">
        <v>6.48</v>
      </c>
      <c r="U1419">
        <f>T1419*F1419</f>
        <v>6.48</v>
      </c>
      <c r="V1419">
        <v>3.24</v>
      </c>
      <c r="W1419">
        <v>8.74</v>
      </c>
      <c r="X1419">
        <f>U1419-(F1419*V1419)-W1419</f>
        <v>-5.5</v>
      </c>
    </row>
    <row r="1420" spans="1:24" ht="12.75" customHeight="1" x14ac:dyDescent="0.2">
      <c r="A1420">
        <v>18217</v>
      </c>
      <c r="B1420">
        <v>87033</v>
      </c>
      <c r="C1420" t="s">
        <v>51</v>
      </c>
      <c r="D1420">
        <v>2507</v>
      </c>
      <c r="E1420" t="s">
        <v>582</v>
      </c>
      <c r="F1420">
        <v>15</v>
      </c>
      <c r="G1420" t="s">
        <v>2349</v>
      </c>
      <c r="H1420" t="s">
        <v>28</v>
      </c>
      <c r="I1420" t="s">
        <v>48</v>
      </c>
      <c r="J1420">
        <v>4401</v>
      </c>
      <c r="K1420" s="25">
        <v>42162</v>
      </c>
      <c r="L1420" t="s">
        <v>22</v>
      </c>
      <c r="M1420" t="s">
        <v>35</v>
      </c>
      <c r="N1420" t="s">
        <v>183</v>
      </c>
      <c r="O1420" s="25">
        <v>42160</v>
      </c>
      <c r="P1420" t="s">
        <v>445</v>
      </c>
      <c r="Q1420" t="s">
        <v>72</v>
      </c>
      <c r="R1420" t="s">
        <v>231</v>
      </c>
      <c r="S1420" t="s">
        <v>583</v>
      </c>
      <c r="T1420">
        <v>699.99</v>
      </c>
      <c r="U1420">
        <f>T1420*F1420</f>
        <v>10499.85</v>
      </c>
      <c r="V1420">
        <v>419.99399999999997</v>
      </c>
      <c r="W1420">
        <v>24.49</v>
      </c>
      <c r="X1420">
        <f>U1420-(F1420*V1420)-W1420</f>
        <v>4175.4500000000007</v>
      </c>
    </row>
    <row r="1421" spans="1:24" ht="12.75" customHeight="1" x14ac:dyDescent="0.2">
      <c r="A1421">
        <v>23265</v>
      </c>
      <c r="B1421">
        <v>87031</v>
      </c>
      <c r="C1421" t="s">
        <v>101</v>
      </c>
      <c r="D1421">
        <v>2508</v>
      </c>
      <c r="E1421" t="s">
        <v>104</v>
      </c>
      <c r="F1421">
        <v>7</v>
      </c>
      <c r="G1421" t="s">
        <v>2350</v>
      </c>
      <c r="H1421" t="s">
        <v>28</v>
      </c>
      <c r="I1421" t="s">
        <v>48</v>
      </c>
      <c r="J1421">
        <v>4073</v>
      </c>
      <c r="K1421" s="25">
        <v>42016</v>
      </c>
      <c r="L1421" t="s">
        <v>44</v>
      </c>
      <c r="M1421" t="s">
        <v>35</v>
      </c>
      <c r="N1421" t="s">
        <v>183</v>
      </c>
      <c r="O1421" s="25">
        <v>42012</v>
      </c>
      <c r="P1421" t="s">
        <v>428</v>
      </c>
      <c r="Q1421" t="s">
        <v>24</v>
      </c>
      <c r="R1421" t="s">
        <v>54</v>
      </c>
      <c r="S1421" t="s">
        <v>320</v>
      </c>
      <c r="T1421">
        <v>5.81</v>
      </c>
      <c r="U1421">
        <f>T1421*F1421</f>
        <v>40.669999999999995</v>
      </c>
      <c r="V1421">
        <v>2.9049999999999998</v>
      </c>
      <c r="W1421">
        <v>8.49</v>
      </c>
      <c r="X1421">
        <f>U1421-(F1421*V1421)-W1421</f>
        <v>11.844999999999997</v>
      </c>
    </row>
    <row r="1422" spans="1:24" ht="12.75" customHeight="1" x14ac:dyDescent="0.2">
      <c r="A1422">
        <v>21918</v>
      </c>
      <c r="B1422">
        <v>87029</v>
      </c>
      <c r="C1422" t="s">
        <v>51</v>
      </c>
      <c r="D1422">
        <v>2509</v>
      </c>
      <c r="E1422" t="s">
        <v>88</v>
      </c>
      <c r="F1422">
        <v>15</v>
      </c>
      <c r="G1422" t="s">
        <v>2351</v>
      </c>
      <c r="H1422" t="s">
        <v>28</v>
      </c>
      <c r="I1422" t="s">
        <v>48</v>
      </c>
      <c r="J1422">
        <v>4106</v>
      </c>
      <c r="K1422" s="25">
        <v>42129</v>
      </c>
      <c r="L1422" t="s">
        <v>44</v>
      </c>
      <c r="M1422" t="s">
        <v>35</v>
      </c>
      <c r="N1422" t="s">
        <v>183</v>
      </c>
      <c r="O1422" s="25">
        <v>42129</v>
      </c>
      <c r="P1422" t="s">
        <v>589</v>
      </c>
      <c r="Q1422" t="s">
        <v>24</v>
      </c>
      <c r="R1422" t="s">
        <v>54</v>
      </c>
      <c r="S1422" t="s">
        <v>2352</v>
      </c>
      <c r="T1422">
        <v>30.98</v>
      </c>
      <c r="U1422">
        <f>T1422*F1422</f>
        <v>464.7</v>
      </c>
      <c r="V1422">
        <v>15.49</v>
      </c>
      <c r="W1422">
        <v>9.18</v>
      </c>
      <c r="X1422">
        <f>U1422-(F1422*V1422)-W1422</f>
        <v>223.17</v>
      </c>
    </row>
    <row r="1423" spans="1:24" ht="12.75" customHeight="1" x14ac:dyDescent="0.2">
      <c r="A1423">
        <v>21102</v>
      </c>
      <c r="B1423">
        <v>87030</v>
      </c>
      <c r="C1423" t="s">
        <v>32</v>
      </c>
      <c r="D1423">
        <v>2512</v>
      </c>
      <c r="E1423" t="s">
        <v>88</v>
      </c>
      <c r="F1423">
        <v>19</v>
      </c>
      <c r="G1423" t="s">
        <v>2353</v>
      </c>
      <c r="H1423" t="s">
        <v>28</v>
      </c>
      <c r="I1423" t="s">
        <v>48</v>
      </c>
      <c r="J1423">
        <v>2138</v>
      </c>
      <c r="K1423" s="25">
        <v>42172</v>
      </c>
      <c r="L1423" t="s">
        <v>44</v>
      </c>
      <c r="M1423" t="s">
        <v>35</v>
      </c>
      <c r="N1423" t="s">
        <v>188</v>
      </c>
      <c r="O1423" s="25">
        <v>42170</v>
      </c>
      <c r="P1423" t="s">
        <v>2355</v>
      </c>
      <c r="Q1423" t="s">
        <v>24</v>
      </c>
      <c r="R1423" t="s">
        <v>54</v>
      </c>
      <c r="S1423" t="s">
        <v>2354</v>
      </c>
      <c r="T1423">
        <v>6.48</v>
      </c>
      <c r="U1423">
        <f>T1423*F1423</f>
        <v>123.12</v>
      </c>
      <c r="V1423">
        <v>3.24</v>
      </c>
      <c r="W1423">
        <v>9.5399999999999991</v>
      </c>
      <c r="X1423">
        <f>U1423-(F1423*V1423)-W1423</f>
        <v>52.02</v>
      </c>
    </row>
    <row r="1424" spans="1:24" ht="12.75" customHeight="1" x14ac:dyDescent="0.2">
      <c r="A1424">
        <v>18220</v>
      </c>
      <c r="B1424">
        <v>87033</v>
      </c>
      <c r="C1424" t="s">
        <v>51</v>
      </c>
      <c r="D1424">
        <v>2516</v>
      </c>
      <c r="E1424" t="s">
        <v>136</v>
      </c>
      <c r="F1424">
        <v>11</v>
      </c>
      <c r="G1424" t="s">
        <v>2356</v>
      </c>
      <c r="H1424" t="s">
        <v>28</v>
      </c>
      <c r="I1424" t="s">
        <v>48</v>
      </c>
      <c r="J1424">
        <v>7631</v>
      </c>
      <c r="K1424" s="25">
        <v>42162</v>
      </c>
      <c r="L1424" t="s">
        <v>44</v>
      </c>
      <c r="M1424" t="s">
        <v>35</v>
      </c>
      <c r="N1424" t="s">
        <v>49</v>
      </c>
      <c r="O1424" s="25">
        <v>42160</v>
      </c>
      <c r="P1424" t="s">
        <v>1476</v>
      </c>
      <c r="Q1424" t="s">
        <v>24</v>
      </c>
      <c r="R1424" t="s">
        <v>54</v>
      </c>
      <c r="S1424" t="s">
        <v>600</v>
      </c>
      <c r="T1424">
        <v>17.149999999999999</v>
      </c>
      <c r="U1424">
        <f>T1424*F1424</f>
        <v>188.64999999999998</v>
      </c>
      <c r="V1424">
        <v>8.5749999999999993</v>
      </c>
      <c r="W1424">
        <v>4.96</v>
      </c>
      <c r="X1424">
        <f>U1424-(F1424*V1424)-W1424</f>
        <v>89.364999999999995</v>
      </c>
    </row>
    <row r="1425" spans="1:24" ht="12.75" customHeight="1" x14ac:dyDescent="0.2">
      <c r="A1425">
        <v>18221</v>
      </c>
      <c r="B1425">
        <v>87033</v>
      </c>
      <c r="C1425" t="s">
        <v>51</v>
      </c>
      <c r="D1425">
        <v>2520</v>
      </c>
      <c r="E1425" t="s">
        <v>88</v>
      </c>
      <c r="F1425">
        <v>12</v>
      </c>
      <c r="G1425" t="s">
        <v>2357</v>
      </c>
      <c r="H1425" t="s">
        <v>28</v>
      </c>
      <c r="I1425" t="s">
        <v>48</v>
      </c>
      <c r="J1425">
        <v>2908</v>
      </c>
      <c r="K1425" s="25">
        <v>42161</v>
      </c>
      <c r="L1425" t="s">
        <v>44</v>
      </c>
      <c r="M1425" t="s">
        <v>35</v>
      </c>
      <c r="N1425" t="s">
        <v>464</v>
      </c>
      <c r="O1425" s="25">
        <v>42160</v>
      </c>
      <c r="P1425" t="s">
        <v>2358</v>
      </c>
      <c r="Q1425" t="s">
        <v>24</v>
      </c>
      <c r="R1425" t="s">
        <v>54</v>
      </c>
      <c r="S1425" t="s">
        <v>2061</v>
      </c>
      <c r="T1425">
        <v>30.98</v>
      </c>
      <c r="U1425">
        <f>T1425*F1425</f>
        <v>371.76</v>
      </c>
      <c r="V1425">
        <v>15.49</v>
      </c>
      <c r="W1425">
        <v>8.74</v>
      </c>
      <c r="X1425">
        <f>U1425-(F1425*V1425)-W1425</f>
        <v>177.14</v>
      </c>
    </row>
    <row r="1426" spans="1:24" ht="12.75" customHeight="1" x14ac:dyDescent="0.2">
      <c r="A1426">
        <v>25463</v>
      </c>
      <c r="B1426">
        <v>87032</v>
      </c>
      <c r="C1426" t="s">
        <v>51</v>
      </c>
      <c r="D1426">
        <v>2521</v>
      </c>
      <c r="E1426" t="s">
        <v>73</v>
      </c>
      <c r="F1426">
        <v>15</v>
      </c>
      <c r="G1426" t="s">
        <v>2359</v>
      </c>
      <c r="H1426" t="s">
        <v>28</v>
      </c>
      <c r="I1426" t="s">
        <v>56</v>
      </c>
      <c r="J1426">
        <v>75109</v>
      </c>
      <c r="K1426" s="25">
        <v>42056</v>
      </c>
      <c r="L1426" t="s">
        <v>44</v>
      </c>
      <c r="M1426" t="s">
        <v>35</v>
      </c>
      <c r="N1426" t="s">
        <v>125</v>
      </c>
      <c r="O1426" s="25">
        <v>42053</v>
      </c>
      <c r="P1426" t="s">
        <v>2360</v>
      </c>
      <c r="Q1426" t="s">
        <v>72</v>
      </c>
      <c r="R1426" t="s">
        <v>54</v>
      </c>
      <c r="S1426" t="s">
        <v>134</v>
      </c>
      <c r="T1426">
        <v>175.99</v>
      </c>
      <c r="U1426">
        <f>T1426*F1426</f>
        <v>2639.8500000000004</v>
      </c>
      <c r="V1426">
        <v>105.59400000000001</v>
      </c>
      <c r="W1426">
        <v>4.99</v>
      </c>
      <c r="X1426">
        <f>U1426-(F1426*V1426)-W1426</f>
        <v>1050.9500000000003</v>
      </c>
    </row>
    <row r="1427" spans="1:24" ht="12.75" customHeight="1" x14ac:dyDescent="0.2">
      <c r="A1427">
        <v>18218</v>
      </c>
      <c r="B1427">
        <v>87033</v>
      </c>
      <c r="C1427" t="s">
        <v>51</v>
      </c>
      <c r="D1427">
        <v>2522</v>
      </c>
      <c r="E1427" t="s">
        <v>80</v>
      </c>
      <c r="F1427">
        <v>6</v>
      </c>
      <c r="G1427" t="s">
        <v>2361</v>
      </c>
      <c r="H1427" t="s">
        <v>28</v>
      </c>
      <c r="I1427" t="s">
        <v>48</v>
      </c>
      <c r="J1427">
        <v>5401</v>
      </c>
      <c r="K1427" s="25">
        <v>42163</v>
      </c>
      <c r="L1427" t="s">
        <v>34</v>
      </c>
      <c r="M1427" t="s">
        <v>35</v>
      </c>
      <c r="N1427" t="s">
        <v>144</v>
      </c>
      <c r="O1427" s="25">
        <v>42160</v>
      </c>
      <c r="P1427" t="s">
        <v>145</v>
      </c>
      <c r="Q1427" t="s">
        <v>72</v>
      </c>
      <c r="R1427" t="s">
        <v>38</v>
      </c>
      <c r="S1427" t="s">
        <v>595</v>
      </c>
      <c r="T1427">
        <v>1360.14</v>
      </c>
      <c r="U1427">
        <f>T1427*F1427</f>
        <v>8160.84</v>
      </c>
      <c r="V1427">
        <v>816.08400000000006</v>
      </c>
      <c r="W1427">
        <v>14.7</v>
      </c>
      <c r="X1427">
        <f>U1427-(F1427*V1427)-W1427</f>
        <v>3249.6359999999995</v>
      </c>
    </row>
    <row r="1428" spans="1:24" ht="12.75" customHeight="1" x14ac:dyDescent="0.2">
      <c r="A1428">
        <v>18866</v>
      </c>
      <c r="B1428">
        <v>87208</v>
      </c>
      <c r="C1428" t="s">
        <v>42</v>
      </c>
      <c r="D1428">
        <v>2526</v>
      </c>
      <c r="E1428" t="s">
        <v>104</v>
      </c>
      <c r="F1428">
        <v>24</v>
      </c>
      <c r="G1428" t="s">
        <v>2362</v>
      </c>
      <c r="H1428" t="s">
        <v>28</v>
      </c>
      <c r="I1428" t="s">
        <v>131</v>
      </c>
      <c r="J1428">
        <v>70506</v>
      </c>
      <c r="K1428" s="25">
        <v>42149</v>
      </c>
      <c r="L1428" t="s">
        <v>44</v>
      </c>
      <c r="M1428" t="s">
        <v>23</v>
      </c>
      <c r="N1428" t="s">
        <v>166</v>
      </c>
      <c r="O1428" s="25">
        <v>42147</v>
      </c>
      <c r="P1428" t="s">
        <v>1474</v>
      </c>
      <c r="Q1428" t="s">
        <v>24</v>
      </c>
      <c r="R1428" t="s">
        <v>54</v>
      </c>
      <c r="S1428" t="s">
        <v>1531</v>
      </c>
      <c r="T1428">
        <v>2.16</v>
      </c>
      <c r="U1428">
        <f>T1428*F1428</f>
        <v>51.84</v>
      </c>
      <c r="V1428">
        <v>1.08</v>
      </c>
      <c r="W1428">
        <v>6.05</v>
      </c>
      <c r="X1428">
        <f>U1428-(F1428*V1428)-W1428</f>
        <v>19.87</v>
      </c>
    </row>
    <row r="1429" spans="1:24" ht="12.75" customHeight="1" x14ac:dyDescent="0.2">
      <c r="A1429">
        <v>18867</v>
      </c>
      <c r="B1429">
        <v>87208</v>
      </c>
      <c r="C1429" t="s">
        <v>42</v>
      </c>
      <c r="D1429">
        <v>2527</v>
      </c>
      <c r="E1429" t="s">
        <v>25</v>
      </c>
      <c r="F1429">
        <v>3</v>
      </c>
      <c r="G1429" t="s">
        <v>2363</v>
      </c>
      <c r="H1429" t="s">
        <v>28</v>
      </c>
      <c r="I1429" t="s">
        <v>131</v>
      </c>
      <c r="J1429">
        <v>70601</v>
      </c>
      <c r="K1429" s="25">
        <v>42149</v>
      </c>
      <c r="L1429" t="s">
        <v>44</v>
      </c>
      <c r="M1429" t="s">
        <v>23</v>
      </c>
      <c r="N1429" t="s">
        <v>166</v>
      </c>
      <c r="O1429" s="25">
        <v>42147</v>
      </c>
      <c r="P1429" t="s">
        <v>2364</v>
      </c>
      <c r="Q1429" t="s">
        <v>24</v>
      </c>
      <c r="R1429" t="s">
        <v>46</v>
      </c>
      <c r="S1429" t="s">
        <v>2194</v>
      </c>
      <c r="T1429">
        <v>21.38</v>
      </c>
      <c r="U1429">
        <f>T1429*F1429</f>
        <v>64.14</v>
      </c>
      <c r="V1429">
        <v>10.69</v>
      </c>
      <c r="W1429">
        <v>8.99</v>
      </c>
      <c r="X1429">
        <f>U1429-(F1429*V1429)-W1429</f>
        <v>23.08</v>
      </c>
    </row>
    <row r="1430" spans="1:24" ht="12.75" customHeight="1" x14ac:dyDescent="0.2">
      <c r="A1430">
        <v>20254</v>
      </c>
      <c r="B1430">
        <v>87451</v>
      </c>
      <c r="C1430" t="s">
        <v>20</v>
      </c>
      <c r="D1430">
        <v>2530</v>
      </c>
      <c r="E1430" t="s">
        <v>175</v>
      </c>
      <c r="F1430">
        <v>7</v>
      </c>
      <c r="G1430" t="s">
        <v>2365</v>
      </c>
      <c r="H1430" t="s">
        <v>28</v>
      </c>
      <c r="I1430" t="s">
        <v>29</v>
      </c>
      <c r="J1430">
        <v>92307</v>
      </c>
      <c r="K1430" s="25">
        <v>42093</v>
      </c>
      <c r="L1430" t="s">
        <v>44</v>
      </c>
      <c r="M1430" t="s">
        <v>53</v>
      </c>
      <c r="N1430" t="s">
        <v>40</v>
      </c>
      <c r="O1430" s="25">
        <v>42092</v>
      </c>
      <c r="P1430" t="s">
        <v>2366</v>
      </c>
      <c r="Q1430" t="s">
        <v>72</v>
      </c>
      <c r="R1430" t="s">
        <v>54</v>
      </c>
      <c r="S1430" t="s">
        <v>1265</v>
      </c>
      <c r="T1430">
        <v>40.98</v>
      </c>
      <c r="U1430">
        <f>T1430*F1430</f>
        <v>286.85999999999996</v>
      </c>
      <c r="V1430">
        <v>24.587999999999997</v>
      </c>
      <c r="W1430">
        <v>6.5</v>
      </c>
      <c r="X1430">
        <f>U1430-(F1430*V1430)-W1430</f>
        <v>108.24399999999997</v>
      </c>
    </row>
    <row r="1431" spans="1:24" ht="12.75" customHeight="1" x14ac:dyDescent="0.2">
      <c r="A1431">
        <v>23782</v>
      </c>
      <c r="B1431">
        <v>87452</v>
      </c>
      <c r="C1431" t="s">
        <v>51</v>
      </c>
      <c r="D1431">
        <v>2531</v>
      </c>
      <c r="E1431" t="s">
        <v>88</v>
      </c>
      <c r="F1431">
        <v>14</v>
      </c>
      <c r="G1431" t="s">
        <v>2367</v>
      </c>
      <c r="H1431" t="s">
        <v>28</v>
      </c>
      <c r="I1431" t="s">
        <v>29</v>
      </c>
      <c r="J1431">
        <v>93422</v>
      </c>
      <c r="K1431" s="25">
        <v>42128</v>
      </c>
      <c r="L1431" t="s">
        <v>44</v>
      </c>
      <c r="M1431" t="s">
        <v>53</v>
      </c>
      <c r="N1431" t="s">
        <v>40</v>
      </c>
      <c r="O1431" s="25">
        <v>42126</v>
      </c>
      <c r="P1431" t="s">
        <v>2368</v>
      </c>
      <c r="Q1431" t="s">
        <v>24</v>
      </c>
      <c r="R1431" t="s">
        <v>26</v>
      </c>
      <c r="S1431" t="s">
        <v>199</v>
      </c>
      <c r="T1431">
        <v>4</v>
      </c>
      <c r="U1431">
        <f>T1431*F1431</f>
        <v>56</v>
      </c>
      <c r="V1431">
        <v>2</v>
      </c>
      <c r="W1431">
        <v>1.3</v>
      </c>
      <c r="X1431">
        <f>U1431-(F1431*V1431)-W1431</f>
        <v>26.7</v>
      </c>
    </row>
    <row r="1432" spans="1:24" ht="12.75" customHeight="1" x14ac:dyDescent="0.2">
      <c r="A1432">
        <v>20255</v>
      </c>
      <c r="B1432">
        <v>87451</v>
      </c>
      <c r="C1432" t="s">
        <v>20</v>
      </c>
      <c r="D1432">
        <v>2534</v>
      </c>
      <c r="E1432" t="s">
        <v>73</v>
      </c>
      <c r="F1432">
        <v>5</v>
      </c>
      <c r="G1432" t="s">
        <v>2369</v>
      </c>
      <c r="H1432" t="s">
        <v>28</v>
      </c>
      <c r="I1432" t="s">
        <v>48</v>
      </c>
      <c r="J1432">
        <v>4401</v>
      </c>
      <c r="K1432" s="25">
        <v>42094</v>
      </c>
      <c r="L1432" t="s">
        <v>44</v>
      </c>
      <c r="M1432" t="s">
        <v>53</v>
      </c>
      <c r="N1432" t="s">
        <v>183</v>
      </c>
      <c r="O1432" s="25">
        <v>42092</v>
      </c>
      <c r="P1432" t="s">
        <v>445</v>
      </c>
      <c r="Q1432" t="s">
        <v>72</v>
      </c>
      <c r="R1432" t="s">
        <v>46</v>
      </c>
      <c r="S1432" t="s">
        <v>1269</v>
      </c>
      <c r="T1432">
        <v>35.99</v>
      </c>
      <c r="U1432">
        <f>T1432*F1432</f>
        <v>179.95000000000002</v>
      </c>
      <c r="V1432">
        <v>21.594000000000001</v>
      </c>
      <c r="W1432">
        <v>3.3</v>
      </c>
      <c r="X1432">
        <f>U1432-(F1432*V1432)-W1432</f>
        <v>68.680000000000021</v>
      </c>
    </row>
    <row r="1433" spans="1:24" ht="12.75" customHeight="1" x14ac:dyDescent="0.2">
      <c r="A1433">
        <v>22839</v>
      </c>
      <c r="B1433">
        <v>91017</v>
      </c>
      <c r="C1433" t="s">
        <v>32</v>
      </c>
      <c r="D1433">
        <v>2539</v>
      </c>
      <c r="E1433" t="s">
        <v>129</v>
      </c>
      <c r="F1433">
        <v>5</v>
      </c>
      <c r="G1433" t="s">
        <v>2370</v>
      </c>
      <c r="H1433" t="s">
        <v>28</v>
      </c>
      <c r="I1433" t="s">
        <v>131</v>
      </c>
      <c r="J1433">
        <v>32789</v>
      </c>
      <c r="K1433" s="25">
        <v>42102</v>
      </c>
      <c r="L1433" t="s">
        <v>44</v>
      </c>
      <c r="M1433" t="s">
        <v>35</v>
      </c>
      <c r="N1433" t="s">
        <v>357</v>
      </c>
      <c r="O1433" s="25">
        <v>42101</v>
      </c>
      <c r="P1433" t="s">
        <v>2371</v>
      </c>
      <c r="Q1433" t="s">
        <v>24</v>
      </c>
      <c r="R1433" t="s">
        <v>54</v>
      </c>
      <c r="S1433" t="s">
        <v>1659</v>
      </c>
      <c r="T1433">
        <v>12.53</v>
      </c>
      <c r="U1433">
        <f>T1433*F1433</f>
        <v>62.65</v>
      </c>
      <c r="V1433">
        <v>6.2649999999999997</v>
      </c>
      <c r="W1433">
        <v>0.5</v>
      </c>
      <c r="X1433">
        <f>U1433-(F1433*V1433)-W1433</f>
        <v>30.824999999999999</v>
      </c>
    </row>
    <row r="1434" spans="1:24" ht="12.75" customHeight="1" x14ac:dyDescent="0.2">
      <c r="A1434">
        <v>22840</v>
      </c>
      <c r="B1434">
        <v>91017</v>
      </c>
      <c r="C1434" t="s">
        <v>32</v>
      </c>
      <c r="D1434">
        <v>2540</v>
      </c>
      <c r="E1434" t="s">
        <v>136</v>
      </c>
      <c r="F1434">
        <v>1</v>
      </c>
      <c r="G1434" t="s">
        <v>2372</v>
      </c>
      <c r="H1434" t="s">
        <v>28</v>
      </c>
      <c r="I1434" t="s">
        <v>131</v>
      </c>
      <c r="J1434">
        <v>32708</v>
      </c>
      <c r="K1434" s="25">
        <v>42102</v>
      </c>
      <c r="L1434" t="s">
        <v>44</v>
      </c>
      <c r="M1434" t="s">
        <v>35</v>
      </c>
      <c r="N1434" t="s">
        <v>357</v>
      </c>
      <c r="O1434" s="25">
        <v>42101</v>
      </c>
      <c r="P1434" t="s">
        <v>2373</v>
      </c>
      <c r="Q1434" t="s">
        <v>24</v>
      </c>
      <c r="R1434" t="s">
        <v>54</v>
      </c>
      <c r="S1434" t="s">
        <v>523</v>
      </c>
      <c r="T1434">
        <v>178.47</v>
      </c>
      <c r="U1434">
        <f>T1434*F1434</f>
        <v>178.47</v>
      </c>
      <c r="V1434">
        <v>89.234999999999999</v>
      </c>
      <c r="W1434">
        <v>19.989999999999998</v>
      </c>
      <c r="X1434">
        <f>U1434-(F1434*V1434)-W1434</f>
        <v>69.245000000000005</v>
      </c>
    </row>
    <row r="1435" spans="1:24" ht="12.75" customHeight="1" x14ac:dyDescent="0.2">
      <c r="A1435">
        <v>19031</v>
      </c>
      <c r="B1435">
        <v>87917</v>
      </c>
      <c r="C1435" t="s">
        <v>51</v>
      </c>
      <c r="D1435">
        <v>2543</v>
      </c>
      <c r="E1435" t="s">
        <v>45</v>
      </c>
      <c r="F1435">
        <v>17</v>
      </c>
      <c r="G1435" t="s">
        <v>2374</v>
      </c>
      <c r="H1435" t="s">
        <v>28</v>
      </c>
      <c r="I1435" t="s">
        <v>131</v>
      </c>
      <c r="J1435">
        <v>23223</v>
      </c>
      <c r="K1435" s="25">
        <v>42167</v>
      </c>
      <c r="L1435" t="s">
        <v>44</v>
      </c>
      <c r="M1435" t="s">
        <v>53</v>
      </c>
      <c r="N1435" t="s">
        <v>132</v>
      </c>
      <c r="O1435" s="25">
        <v>42166</v>
      </c>
      <c r="P1435" t="s">
        <v>1562</v>
      </c>
      <c r="Q1435" t="s">
        <v>36</v>
      </c>
      <c r="R1435" t="s">
        <v>46</v>
      </c>
      <c r="S1435" t="s">
        <v>2375</v>
      </c>
      <c r="T1435">
        <v>15.68</v>
      </c>
      <c r="U1435">
        <f>T1435*F1435</f>
        <v>266.56</v>
      </c>
      <c r="V1435">
        <v>7.84</v>
      </c>
      <c r="W1435">
        <v>3.73</v>
      </c>
      <c r="X1435">
        <f>U1435-(F1435*V1435)-W1435</f>
        <v>129.55000000000001</v>
      </c>
    </row>
    <row r="1436" spans="1:24" ht="12.75" customHeight="1" x14ac:dyDescent="0.2">
      <c r="A1436">
        <v>19032</v>
      </c>
      <c r="B1436">
        <v>87917</v>
      </c>
      <c r="C1436" t="s">
        <v>51</v>
      </c>
      <c r="D1436">
        <v>2543</v>
      </c>
      <c r="E1436" t="s">
        <v>73</v>
      </c>
      <c r="F1436">
        <v>19</v>
      </c>
      <c r="G1436" t="s">
        <v>2374</v>
      </c>
      <c r="H1436" t="s">
        <v>28</v>
      </c>
      <c r="I1436" t="s">
        <v>131</v>
      </c>
      <c r="J1436">
        <v>23223</v>
      </c>
      <c r="K1436" s="25">
        <v>42167</v>
      </c>
      <c r="L1436" t="s">
        <v>44</v>
      </c>
      <c r="M1436" t="s">
        <v>53</v>
      </c>
      <c r="N1436" t="s">
        <v>132</v>
      </c>
      <c r="O1436" s="25">
        <v>42166</v>
      </c>
      <c r="P1436" t="s">
        <v>1562</v>
      </c>
      <c r="Q1436" t="s">
        <v>72</v>
      </c>
      <c r="R1436" t="s">
        <v>54</v>
      </c>
      <c r="S1436" t="s">
        <v>2215</v>
      </c>
      <c r="T1436">
        <v>195.99</v>
      </c>
      <c r="U1436">
        <f>T1436*F1436</f>
        <v>3723.8100000000004</v>
      </c>
      <c r="V1436">
        <v>117.59399999999999</v>
      </c>
      <c r="W1436">
        <v>4.2</v>
      </c>
      <c r="X1436">
        <f>U1436-(F1436*V1436)-W1436</f>
        <v>1485.3240000000003</v>
      </c>
    </row>
    <row r="1437" spans="1:24" ht="12.75" customHeight="1" x14ac:dyDescent="0.2">
      <c r="A1437">
        <v>19902</v>
      </c>
      <c r="B1437">
        <v>87915</v>
      </c>
      <c r="C1437" t="s">
        <v>51</v>
      </c>
      <c r="D1437">
        <v>2545</v>
      </c>
      <c r="E1437" t="s">
        <v>80</v>
      </c>
      <c r="F1437">
        <v>2</v>
      </c>
      <c r="G1437" t="s">
        <v>2376</v>
      </c>
      <c r="H1437" t="s">
        <v>28</v>
      </c>
      <c r="I1437" t="s">
        <v>131</v>
      </c>
      <c r="J1437">
        <v>22153</v>
      </c>
      <c r="K1437" s="25">
        <v>42075</v>
      </c>
      <c r="L1437" t="s">
        <v>22</v>
      </c>
      <c r="M1437" t="s">
        <v>35</v>
      </c>
      <c r="N1437" t="s">
        <v>132</v>
      </c>
      <c r="O1437" s="25">
        <v>42073</v>
      </c>
      <c r="P1437" t="s">
        <v>1188</v>
      </c>
      <c r="Q1437" t="s">
        <v>72</v>
      </c>
      <c r="R1437" t="s">
        <v>54</v>
      </c>
      <c r="S1437" t="s">
        <v>110</v>
      </c>
      <c r="T1437">
        <v>99.99</v>
      </c>
      <c r="U1437">
        <f>T1437*F1437</f>
        <v>199.98</v>
      </c>
      <c r="V1437">
        <v>59.993999999999993</v>
      </c>
      <c r="W1437">
        <v>19.989999999999998</v>
      </c>
      <c r="X1437">
        <f>U1437-(F1437*V1437)-W1437</f>
        <v>60.00200000000001</v>
      </c>
    </row>
    <row r="1438" spans="1:24" ht="12.75" customHeight="1" x14ac:dyDescent="0.2">
      <c r="A1438">
        <v>25460</v>
      </c>
      <c r="B1438">
        <v>87916</v>
      </c>
      <c r="C1438" t="s">
        <v>101</v>
      </c>
      <c r="D1438">
        <v>2547</v>
      </c>
      <c r="E1438" t="s">
        <v>88</v>
      </c>
      <c r="F1438">
        <v>1</v>
      </c>
      <c r="G1438" t="s">
        <v>2377</v>
      </c>
      <c r="H1438" t="s">
        <v>28</v>
      </c>
      <c r="I1438" t="s">
        <v>131</v>
      </c>
      <c r="J1438">
        <v>23464</v>
      </c>
      <c r="K1438" s="25">
        <v>42113</v>
      </c>
      <c r="L1438" t="s">
        <v>44</v>
      </c>
      <c r="M1438" t="s">
        <v>53</v>
      </c>
      <c r="N1438" t="s">
        <v>132</v>
      </c>
      <c r="O1438" s="25">
        <v>42113</v>
      </c>
      <c r="P1438" t="s">
        <v>2378</v>
      </c>
      <c r="Q1438" t="s">
        <v>24</v>
      </c>
      <c r="R1438" t="s">
        <v>54</v>
      </c>
      <c r="S1438" t="s">
        <v>2354</v>
      </c>
      <c r="T1438">
        <v>6.48</v>
      </c>
      <c r="U1438">
        <f>T1438*F1438</f>
        <v>6.48</v>
      </c>
      <c r="V1438">
        <v>3.24</v>
      </c>
      <c r="W1438">
        <v>9.5399999999999991</v>
      </c>
      <c r="X1438">
        <f>U1438-(F1438*V1438)-W1438</f>
        <v>-6.2999999999999989</v>
      </c>
    </row>
    <row r="1439" spans="1:24" ht="12.75" customHeight="1" x14ac:dyDescent="0.2">
      <c r="A1439">
        <v>6525</v>
      </c>
      <c r="B1439">
        <v>46436</v>
      </c>
      <c r="C1439" t="s">
        <v>101</v>
      </c>
      <c r="D1439">
        <v>2548</v>
      </c>
      <c r="E1439" t="s">
        <v>73</v>
      </c>
      <c r="F1439">
        <v>46</v>
      </c>
      <c r="G1439" t="s">
        <v>2379</v>
      </c>
      <c r="H1439" t="s">
        <v>28</v>
      </c>
      <c r="I1439" t="s">
        <v>29</v>
      </c>
      <c r="J1439">
        <v>90068</v>
      </c>
      <c r="K1439" s="25">
        <v>42105</v>
      </c>
      <c r="L1439" t="s">
        <v>44</v>
      </c>
      <c r="M1439" t="s">
        <v>53</v>
      </c>
      <c r="N1439" t="s">
        <v>40</v>
      </c>
      <c r="O1439" s="25">
        <v>42098</v>
      </c>
      <c r="P1439" t="s">
        <v>658</v>
      </c>
      <c r="Q1439" t="s">
        <v>72</v>
      </c>
      <c r="R1439" t="s">
        <v>46</v>
      </c>
      <c r="S1439" t="s">
        <v>2380</v>
      </c>
      <c r="T1439">
        <v>35.99</v>
      </c>
      <c r="U1439">
        <f>T1439*F1439</f>
        <v>1655.5400000000002</v>
      </c>
      <c r="V1439">
        <v>21.594000000000001</v>
      </c>
      <c r="W1439">
        <v>0.99</v>
      </c>
      <c r="X1439">
        <f>U1439-(F1439*V1439)-W1439</f>
        <v>661.22600000000011</v>
      </c>
    </row>
    <row r="1440" spans="1:24" ht="12.75" customHeight="1" x14ac:dyDescent="0.2">
      <c r="A1440">
        <v>5777</v>
      </c>
      <c r="B1440">
        <v>40997</v>
      </c>
      <c r="C1440" t="s">
        <v>101</v>
      </c>
      <c r="D1440">
        <v>2548</v>
      </c>
      <c r="E1440" t="s">
        <v>88</v>
      </c>
      <c r="F1440">
        <v>12</v>
      </c>
      <c r="G1440" t="s">
        <v>2379</v>
      </c>
      <c r="H1440" t="s">
        <v>28</v>
      </c>
      <c r="I1440" t="s">
        <v>29</v>
      </c>
      <c r="J1440">
        <v>90068</v>
      </c>
      <c r="K1440" s="25">
        <v>42115</v>
      </c>
      <c r="L1440" t="s">
        <v>22</v>
      </c>
      <c r="M1440" t="s">
        <v>53</v>
      </c>
      <c r="N1440" t="s">
        <v>40</v>
      </c>
      <c r="O1440" s="25">
        <v>42115</v>
      </c>
      <c r="P1440" t="s">
        <v>658</v>
      </c>
      <c r="Q1440" t="s">
        <v>24</v>
      </c>
      <c r="R1440" t="s">
        <v>54</v>
      </c>
      <c r="S1440" t="s">
        <v>2352</v>
      </c>
      <c r="T1440">
        <v>30.98</v>
      </c>
      <c r="U1440">
        <f>T1440*F1440</f>
        <v>371.76</v>
      </c>
      <c r="V1440">
        <v>15.49</v>
      </c>
      <c r="W1440">
        <v>9.18</v>
      </c>
      <c r="X1440">
        <f>U1440-(F1440*V1440)-W1440</f>
        <v>176.7</v>
      </c>
    </row>
    <row r="1441" spans="1:24" ht="12.75" customHeight="1" x14ac:dyDescent="0.2">
      <c r="A1441">
        <v>5778</v>
      </c>
      <c r="B1441">
        <v>40997</v>
      </c>
      <c r="C1441" t="s">
        <v>101</v>
      </c>
      <c r="D1441">
        <v>2548</v>
      </c>
      <c r="E1441" t="s">
        <v>25</v>
      </c>
      <c r="F1441">
        <v>37</v>
      </c>
      <c r="G1441" t="s">
        <v>2379</v>
      </c>
      <c r="H1441" t="s">
        <v>28</v>
      </c>
      <c r="I1441" t="s">
        <v>29</v>
      </c>
      <c r="J1441">
        <v>90068</v>
      </c>
      <c r="K1441" s="25">
        <v>42122</v>
      </c>
      <c r="L1441" t="s">
        <v>44</v>
      </c>
      <c r="M1441" t="s">
        <v>53</v>
      </c>
      <c r="N1441" t="s">
        <v>40</v>
      </c>
      <c r="O1441" s="25">
        <v>42115</v>
      </c>
      <c r="P1441" t="s">
        <v>658</v>
      </c>
      <c r="Q1441" t="s">
        <v>24</v>
      </c>
      <c r="R1441" t="s">
        <v>46</v>
      </c>
      <c r="S1441" t="s">
        <v>2381</v>
      </c>
      <c r="T1441">
        <v>22.99</v>
      </c>
      <c r="U1441">
        <f>T1441*F1441</f>
        <v>850.63</v>
      </c>
      <c r="V1441">
        <v>11.494999999999999</v>
      </c>
      <c r="W1441">
        <v>8.99</v>
      </c>
      <c r="X1441">
        <f>U1441-(F1441*V1441)-W1441</f>
        <v>416.32499999999999</v>
      </c>
    </row>
    <row r="1442" spans="1:24" ht="12.75" customHeight="1" x14ac:dyDescent="0.2">
      <c r="A1442">
        <v>5780</v>
      </c>
      <c r="B1442">
        <v>40997</v>
      </c>
      <c r="C1442" t="s">
        <v>101</v>
      </c>
      <c r="D1442">
        <v>2548</v>
      </c>
      <c r="E1442" t="s">
        <v>147</v>
      </c>
      <c r="F1442">
        <v>33</v>
      </c>
      <c r="G1442" t="s">
        <v>2379</v>
      </c>
      <c r="H1442" t="s">
        <v>28</v>
      </c>
      <c r="I1442" t="s">
        <v>29</v>
      </c>
      <c r="J1442">
        <v>90068</v>
      </c>
      <c r="K1442" s="25">
        <v>42119</v>
      </c>
      <c r="L1442" t="s">
        <v>34</v>
      </c>
      <c r="M1442" t="s">
        <v>53</v>
      </c>
      <c r="N1442" t="s">
        <v>40</v>
      </c>
      <c r="O1442" s="25">
        <v>42115</v>
      </c>
      <c r="P1442" t="s">
        <v>658</v>
      </c>
      <c r="Q1442" t="s">
        <v>36</v>
      </c>
      <c r="R1442" t="s">
        <v>116</v>
      </c>
      <c r="S1442" t="s">
        <v>1343</v>
      </c>
      <c r="T1442">
        <v>212.6</v>
      </c>
      <c r="U1442">
        <f>T1442*F1442</f>
        <v>7015.8</v>
      </c>
      <c r="V1442">
        <v>106.3</v>
      </c>
      <c r="W1442">
        <v>110.2</v>
      </c>
      <c r="X1442">
        <f>U1442-(F1442*V1442)-W1442</f>
        <v>3397.7000000000003</v>
      </c>
    </row>
    <row r="1443" spans="1:24" ht="12.75" customHeight="1" x14ac:dyDescent="0.2">
      <c r="A1443">
        <v>4204</v>
      </c>
      <c r="B1443">
        <v>29889</v>
      </c>
      <c r="C1443" t="s">
        <v>32</v>
      </c>
      <c r="D1443">
        <v>2548</v>
      </c>
      <c r="E1443" t="s">
        <v>25</v>
      </c>
      <c r="F1443">
        <v>81</v>
      </c>
      <c r="G1443" t="s">
        <v>2379</v>
      </c>
      <c r="H1443" t="s">
        <v>28</v>
      </c>
      <c r="I1443" t="s">
        <v>29</v>
      </c>
      <c r="J1443">
        <v>90068</v>
      </c>
      <c r="K1443" s="25">
        <v>42162</v>
      </c>
      <c r="L1443" t="s">
        <v>44</v>
      </c>
      <c r="M1443" t="s">
        <v>53</v>
      </c>
      <c r="N1443" t="s">
        <v>40</v>
      </c>
      <c r="O1443" s="25">
        <v>42159</v>
      </c>
      <c r="P1443" t="s">
        <v>658</v>
      </c>
      <c r="Q1443" t="s">
        <v>24</v>
      </c>
      <c r="R1443" t="s">
        <v>26</v>
      </c>
      <c r="S1443" t="s">
        <v>2382</v>
      </c>
      <c r="T1443">
        <v>5.98</v>
      </c>
      <c r="U1443">
        <f>T1443*F1443</f>
        <v>484.38000000000005</v>
      </c>
      <c r="V1443">
        <v>2.99</v>
      </c>
      <c r="W1443">
        <v>1.67</v>
      </c>
      <c r="X1443">
        <f>U1443-(F1443*V1443)-W1443</f>
        <v>240.52000000000004</v>
      </c>
    </row>
    <row r="1444" spans="1:24" ht="12.75" customHeight="1" x14ac:dyDescent="0.2">
      <c r="A1444">
        <v>23777</v>
      </c>
      <c r="B1444">
        <v>88657</v>
      </c>
      <c r="C1444" t="s">
        <v>101</v>
      </c>
      <c r="D1444">
        <v>2549</v>
      </c>
      <c r="E1444" t="s">
        <v>88</v>
      </c>
      <c r="F1444">
        <v>3</v>
      </c>
      <c r="G1444" t="s">
        <v>2383</v>
      </c>
      <c r="H1444" t="s">
        <v>28</v>
      </c>
      <c r="I1444" t="s">
        <v>48</v>
      </c>
      <c r="J1444">
        <v>43213</v>
      </c>
      <c r="K1444" s="25">
        <v>42115</v>
      </c>
      <c r="L1444" t="s">
        <v>22</v>
      </c>
      <c r="M1444" t="s">
        <v>53</v>
      </c>
      <c r="N1444" t="s">
        <v>149</v>
      </c>
      <c r="O1444" s="25">
        <v>42115</v>
      </c>
      <c r="P1444" t="s">
        <v>2384</v>
      </c>
      <c r="Q1444" t="s">
        <v>24</v>
      </c>
      <c r="R1444" t="s">
        <v>54</v>
      </c>
      <c r="S1444" t="s">
        <v>2352</v>
      </c>
      <c r="T1444">
        <v>30.98</v>
      </c>
      <c r="U1444">
        <f>T1444*F1444</f>
        <v>92.94</v>
      </c>
      <c r="V1444">
        <v>15.49</v>
      </c>
      <c r="W1444">
        <v>9.18</v>
      </c>
      <c r="X1444">
        <f>U1444-(F1444*V1444)-W1444</f>
        <v>37.29</v>
      </c>
    </row>
    <row r="1445" spans="1:24" ht="12.75" customHeight="1" x14ac:dyDescent="0.2">
      <c r="A1445">
        <v>23778</v>
      </c>
      <c r="B1445">
        <v>88657</v>
      </c>
      <c r="C1445" t="s">
        <v>101</v>
      </c>
      <c r="D1445">
        <v>2549</v>
      </c>
      <c r="E1445" t="s">
        <v>25</v>
      </c>
      <c r="F1445">
        <v>9</v>
      </c>
      <c r="G1445" t="s">
        <v>2383</v>
      </c>
      <c r="H1445" t="s">
        <v>28</v>
      </c>
      <c r="I1445" t="s">
        <v>48</v>
      </c>
      <c r="J1445">
        <v>43213</v>
      </c>
      <c r="K1445" s="25">
        <v>42122</v>
      </c>
      <c r="L1445" t="s">
        <v>44</v>
      </c>
      <c r="M1445" t="s">
        <v>53</v>
      </c>
      <c r="N1445" t="s">
        <v>149</v>
      </c>
      <c r="O1445" s="25">
        <v>42115</v>
      </c>
      <c r="P1445" t="s">
        <v>2384</v>
      </c>
      <c r="Q1445" t="s">
        <v>24</v>
      </c>
      <c r="R1445" t="s">
        <v>46</v>
      </c>
      <c r="S1445" t="s">
        <v>2381</v>
      </c>
      <c r="T1445">
        <v>22.99</v>
      </c>
      <c r="U1445">
        <f>T1445*F1445</f>
        <v>206.91</v>
      </c>
      <c r="V1445">
        <v>11.494999999999999</v>
      </c>
      <c r="W1445">
        <v>8.99</v>
      </c>
      <c r="X1445">
        <f>U1445-(F1445*V1445)-W1445</f>
        <v>94.465000000000003</v>
      </c>
    </row>
    <row r="1446" spans="1:24" ht="12.75" customHeight="1" x14ac:dyDescent="0.2">
      <c r="A1446">
        <v>23780</v>
      </c>
      <c r="B1446">
        <v>88657</v>
      </c>
      <c r="C1446" t="s">
        <v>101</v>
      </c>
      <c r="D1446">
        <v>2549</v>
      </c>
      <c r="E1446" t="s">
        <v>147</v>
      </c>
      <c r="F1446">
        <v>8</v>
      </c>
      <c r="G1446" t="s">
        <v>2383</v>
      </c>
      <c r="H1446" t="s">
        <v>28</v>
      </c>
      <c r="I1446" t="s">
        <v>48</v>
      </c>
      <c r="J1446">
        <v>43213</v>
      </c>
      <c r="K1446" s="25">
        <v>42119</v>
      </c>
      <c r="L1446" t="s">
        <v>34</v>
      </c>
      <c r="M1446" t="s">
        <v>53</v>
      </c>
      <c r="N1446" t="s">
        <v>149</v>
      </c>
      <c r="O1446" s="25">
        <v>42115</v>
      </c>
      <c r="P1446" t="s">
        <v>2384</v>
      </c>
      <c r="Q1446" t="s">
        <v>36</v>
      </c>
      <c r="R1446" t="s">
        <v>116</v>
      </c>
      <c r="S1446" t="s">
        <v>1343</v>
      </c>
      <c r="T1446">
        <v>212.6</v>
      </c>
      <c r="U1446">
        <f>T1446*F1446</f>
        <v>1700.8</v>
      </c>
      <c r="V1446">
        <v>106.3</v>
      </c>
      <c r="W1446">
        <v>110.2</v>
      </c>
      <c r="X1446">
        <f>U1446-(F1446*V1446)-W1446</f>
        <v>740.19999999999993</v>
      </c>
    </row>
    <row r="1447" spans="1:24" ht="12.75" customHeight="1" x14ac:dyDescent="0.2">
      <c r="A1447">
        <v>22204</v>
      </c>
      <c r="B1447">
        <v>88658</v>
      </c>
      <c r="C1447" t="s">
        <v>32</v>
      </c>
      <c r="D1447">
        <v>2549</v>
      </c>
      <c r="E1447" t="s">
        <v>25</v>
      </c>
      <c r="F1447">
        <v>20</v>
      </c>
      <c r="G1447" t="s">
        <v>2383</v>
      </c>
      <c r="H1447" t="s">
        <v>28</v>
      </c>
      <c r="I1447" t="s">
        <v>48</v>
      </c>
      <c r="J1447">
        <v>43213</v>
      </c>
      <c r="K1447" s="25">
        <v>42162</v>
      </c>
      <c r="L1447" t="s">
        <v>44</v>
      </c>
      <c r="M1447" t="s">
        <v>53</v>
      </c>
      <c r="N1447" t="s">
        <v>149</v>
      </c>
      <c r="O1447" s="25">
        <v>42159</v>
      </c>
      <c r="P1447" t="s">
        <v>2384</v>
      </c>
      <c r="Q1447" t="s">
        <v>24</v>
      </c>
      <c r="R1447" t="s">
        <v>26</v>
      </c>
      <c r="S1447" t="s">
        <v>2382</v>
      </c>
      <c r="T1447">
        <v>5.98</v>
      </c>
      <c r="U1447">
        <f>T1447*F1447</f>
        <v>119.60000000000001</v>
      </c>
      <c r="V1447">
        <v>2.99</v>
      </c>
      <c r="W1447">
        <v>1.67</v>
      </c>
      <c r="X1447">
        <f>U1447-(F1447*V1447)-W1447</f>
        <v>58.13</v>
      </c>
    </row>
    <row r="1448" spans="1:24" ht="12.75" customHeight="1" x14ac:dyDescent="0.2">
      <c r="A1448">
        <v>24525</v>
      </c>
      <c r="B1448">
        <v>88656</v>
      </c>
      <c r="C1448" t="s">
        <v>101</v>
      </c>
      <c r="D1448">
        <v>2551</v>
      </c>
      <c r="E1448" t="s">
        <v>73</v>
      </c>
      <c r="F1448">
        <v>12</v>
      </c>
      <c r="G1448" t="s">
        <v>2385</v>
      </c>
      <c r="H1448" t="s">
        <v>28</v>
      </c>
      <c r="I1448" t="s">
        <v>48</v>
      </c>
      <c r="J1448">
        <v>17403</v>
      </c>
      <c r="K1448" s="25">
        <v>42105</v>
      </c>
      <c r="L1448" t="s">
        <v>44</v>
      </c>
      <c r="M1448" t="s">
        <v>53</v>
      </c>
      <c r="N1448" t="s">
        <v>229</v>
      </c>
      <c r="O1448" s="25">
        <v>42098</v>
      </c>
      <c r="P1448" t="s">
        <v>2386</v>
      </c>
      <c r="Q1448" t="s">
        <v>72</v>
      </c>
      <c r="R1448" t="s">
        <v>46</v>
      </c>
      <c r="S1448" t="s">
        <v>2380</v>
      </c>
      <c r="T1448">
        <v>35.99</v>
      </c>
      <c r="U1448">
        <f>T1448*F1448</f>
        <v>431.88</v>
      </c>
      <c r="V1448">
        <v>21.594000000000001</v>
      </c>
      <c r="W1448">
        <v>0.99</v>
      </c>
      <c r="X1448">
        <f>U1448-(F1448*V1448)-W1448</f>
        <v>171.76199999999994</v>
      </c>
    </row>
    <row r="1449" spans="1:24" ht="12.75" customHeight="1" x14ac:dyDescent="0.2">
      <c r="A1449">
        <v>18130</v>
      </c>
      <c r="B1449">
        <v>86528</v>
      </c>
      <c r="C1449" t="s">
        <v>51</v>
      </c>
      <c r="D1449">
        <v>2553</v>
      </c>
      <c r="E1449" t="s">
        <v>104</v>
      </c>
      <c r="F1449">
        <v>1</v>
      </c>
      <c r="G1449" t="s">
        <v>2387</v>
      </c>
      <c r="H1449" t="s">
        <v>28</v>
      </c>
      <c r="I1449" t="s">
        <v>56</v>
      </c>
      <c r="J1449">
        <v>53142</v>
      </c>
      <c r="K1449" s="25">
        <v>42048</v>
      </c>
      <c r="L1449" t="s">
        <v>44</v>
      </c>
      <c r="M1449" t="s">
        <v>35</v>
      </c>
      <c r="N1449" t="s">
        <v>1853</v>
      </c>
      <c r="O1449" s="25">
        <v>42047</v>
      </c>
      <c r="P1449" t="s">
        <v>2389</v>
      </c>
      <c r="Q1449" t="s">
        <v>24</v>
      </c>
      <c r="R1449" t="s">
        <v>54</v>
      </c>
      <c r="S1449" t="s">
        <v>2388</v>
      </c>
      <c r="T1449">
        <v>12.53</v>
      </c>
      <c r="U1449">
        <f>T1449*F1449</f>
        <v>12.53</v>
      </c>
      <c r="V1449">
        <v>6.2649999999999997</v>
      </c>
      <c r="W1449">
        <v>7.17</v>
      </c>
      <c r="X1449">
        <f>U1449-(F1449*V1449)-W1449</f>
        <v>-0.90500000000000025</v>
      </c>
    </row>
    <row r="1450" spans="1:24" ht="12.75" customHeight="1" x14ac:dyDescent="0.2">
      <c r="A1450">
        <v>23666</v>
      </c>
      <c r="B1450">
        <v>86527</v>
      </c>
      <c r="C1450" t="s">
        <v>101</v>
      </c>
      <c r="D1450">
        <v>2555</v>
      </c>
      <c r="E1450" t="s">
        <v>25</v>
      </c>
      <c r="F1450">
        <v>12</v>
      </c>
      <c r="G1450" t="s">
        <v>2390</v>
      </c>
      <c r="H1450" t="s">
        <v>28</v>
      </c>
      <c r="I1450" t="s">
        <v>56</v>
      </c>
      <c r="J1450">
        <v>53711</v>
      </c>
      <c r="K1450" s="25">
        <v>42018</v>
      </c>
      <c r="L1450" t="s">
        <v>44</v>
      </c>
      <c r="M1450" t="s">
        <v>35</v>
      </c>
      <c r="N1450" t="s">
        <v>1853</v>
      </c>
      <c r="O1450" s="25">
        <v>42013</v>
      </c>
      <c r="P1450" t="s">
        <v>1274</v>
      </c>
      <c r="Q1450" t="s">
        <v>24</v>
      </c>
      <c r="R1450" t="s">
        <v>26</v>
      </c>
      <c r="S1450" t="s">
        <v>1018</v>
      </c>
      <c r="T1450">
        <v>2.6</v>
      </c>
      <c r="U1450">
        <f>T1450*F1450</f>
        <v>31.200000000000003</v>
      </c>
      <c r="V1450">
        <v>1.3</v>
      </c>
      <c r="W1450">
        <v>2.4</v>
      </c>
      <c r="X1450">
        <f>U1450-(F1450*V1450)-W1450</f>
        <v>13.200000000000001</v>
      </c>
    </row>
    <row r="1451" spans="1:24" ht="12.75" customHeight="1" x14ac:dyDescent="0.2">
      <c r="A1451">
        <v>23583</v>
      </c>
      <c r="B1451">
        <v>86529</v>
      </c>
      <c r="C1451" t="s">
        <v>42</v>
      </c>
      <c r="D1451">
        <v>2555</v>
      </c>
      <c r="E1451" t="s">
        <v>104</v>
      </c>
      <c r="F1451">
        <v>19</v>
      </c>
      <c r="G1451" t="s">
        <v>2390</v>
      </c>
      <c r="H1451" t="s">
        <v>28</v>
      </c>
      <c r="I1451" t="s">
        <v>56</v>
      </c>
      <c r="J1451">
        <v>53711</v>
      </c>
      <c r="K1451" s="25">
        <v>42038</v>
      </c>
      <c r="L1451" t="s">
        <v>44</v>
      </c>
      <c r="M1451" t="s">
        <v>35</v>
      </c>
      <c r="N1451" t="s">
        <v>1853</v>
      </c>
      <c r="O1451" s="25">
        <v>42037</v>
      </c>
      <c r="P1451" t="s">
        <v>1274</v>
      </c>
      <c r="Q1451" t="s">
        <v>24</v>
      </c>
      <c r="R1451" t="s">
        <v>54</v>
      </c>
      <c r="S1451" t="s">
        <v>1428</v>
      </c>
      <c r="T1451">
        <v>12.97</v>
      </c>
      <c r="U1451">
        <f>T1451*F1451</f>
        <v>246.43</v>
      </c>
      <c r="V1451">
        <v>6.4850000000000003</v>
      </c>
      <c r="W1451">
        <v>1.49</v>
      </c>
      <c r="X1451">
        <f>U1451-(F1451*V1451)-W1451</f>
        <v>121.72500000000001</v>
      </c>
    </row>
    <row r="1452" spans="1:24" ht="12.75" customHeight="1" x14ac:dyDescent="0.2">
      <c r="A1452">
        <v>23584</v>
      </c>
      <c r="B1452">
        <v>86529</v>
      </c>
      <c r="C1452" t="s">
        <v>42</v>
      </c>
      <c r="D1452">
        <v>2555</v>
      </c>
      <c r="E1452" t="s">
        <v>129</v>
      </c>
      <c r="F1452">
        <v>9</v>
      </c>
      <c r="G1452" t="s">
        <v>2390</v>
      </c>
      <c r="H1452" t="s">
        <v>28</v>
      </c>
      <c r="I1452" t="s">
        <v>56</v>
      </c>
      <c r="J1452">
        <v>53711</v>
      </c>
      <c r="K1452" s="25">
        <v>42037</v>
      </c>
      <c r="L1452" t="s">
        <v>44</v>
      </c>
      <c r="M1452" t="s">
        <v>35</v>
      </c>
      <c r="N1452" t="s">
        <v>1853</v>
      </c>
      <c r="O1452" s="25">
        <v>42037</v>
      </c>
      <c r="P1452" t="s">
        <v>1274</v>
      </c>
      <c r="Q1452" t="s">
        <v>24</v>
      </c>
      <c r="R1452" t="s">
        <v>54</v>
      </c>
      <c r="S1452" t="s">
        <v>1556</v>
      </c>
      <c r="T1452">
        <v>4.91</v>
      </c>
      <c r="U1452">
        <f>T1452*F1452</f>
        <v>44.19</v>
      </c>
      <c r="V1452">
        <v>2.4550000000000001</v>
      </c>
      <c r="W1452">
        <v>0.5</v>
      </c>
      <c r="X1452">
        <f>U1452-(F1452*V1452)-W1452</f>
        <v>21.594999999999999</v>
      </c>
    </row>
    <row r="1453" spans="1:24" ht="12.75" customHeight="1" x14ac:dyDescent="0.2">
      <c r="A1453">
        <v>19840</v>
      </c>
      <c r="B1453">
        <v>86465</v>
      </c>
      <c r="C1453" t="s">
        <v>32</v>
      </c>
      <c r="D1453">
        <v>2561</v>
      </c>
      <c r="E1453" t="s">
        <v>37</v>
      </c>
      <c r="F1453">
        <v>11</v>
      </c>
      <c r="G1453" t="s">
        <v>2391</v>
      </c>
      <c r="H1453" t="s">
        <v>28</v>
      </c>
      <c r="I1453" t="s">
        <v>48</v>
      </c>
      <c r="J1453">
        <v>10562</v>
      </c>
      <c r="K1453" s="25">
        <v>42088</v>
      </c>
      <c r="L1453" t="s">
        <v>34</v>
      </c>
      <c r="M1453" t="s">
        <v>109</v>
      </c>
      <c r="N1453" t="s">
        <v>66</v>
      </c>
      <c r="O1453" s="25">
        <v>42085</v>
      </c>
      <c r="P1453" t="s">
        <v>2392</v>
      </c>
      <c r="Q1453" t="s">
        <v>36</v>
      </c>
      <c r="R1453" t="s">
        <v>38</v>
      </c>
      <c r="S1453" t="s">
        <v>172</v>
      </c>
      <c r="T1453">
        <v>160.97999999999999</v>
      </c>
      <c r="U1453">
        <f>T1453*F1453</f>
        <v>1770.78</v>
      </c>
      <c r="V1453">
        <v>80.489999999999995</v>
      </c>
      <c r="W1453">
        <v>30</v>
      </c>
      <c r="X1453">
        <f>U1453-(F1453*V1453)-W1453</f>
        <v>855.39</v>
      </c>
    </row>
    <row r="1454" spans="1:24" ht="12.75" customHeight="1" x14ac:dyDescent="0.2">
      <c r="A1454">
        <v>23161</v>
      </c>
      <c r="B1454">
        <v>86466</v>
      </c>
      <c r="C1454" t="s">
        <v>32</v>
      </c>
      <c r="D1454">
        <v>2561</v>
      </c>
      <c r="E1454" t="s">
        <v>104</v>
      </c>
      <c r="F1454">
        <v>7</v>
      </c>
      <c r="G1454" t="s">
        <v>2391</v>
      </c>
      <c r="H1454" t="s">
        <v>28</v>
      </c>
      <c r="I1454" t="s">
        <v>48</v>
      </c>
      <c r="J1454">
        <v>10562</v>
      </c>
      <c r="K1454" s="25">
        <v>42104</v>
      </c>
      <c r="L1454" t="s">
        <v>44</v>
      </c>
      <c r="M1454" t="s">
        <v>109</v>
      </c>
      <c r="N1454" t="s">
        <v>66</v>
      </c>
      <c r="O1454" s="25">
        <v>42102</v>
      </c>
      <c r="P1454" t="s">
        <v>2392</v>
      </c>
      <c r="Q1454" t="s">
        <v>24</v>
      </c>
      <c r="R1454" t="s">
        <v>54</v>
      </c>
      <c r="S1454" t="s">
        <v>1700</v>
      </c>
      <c r="T1454">
        <v>3.98</v>
      </c>
      <c r="U1454">
        <f>T1454*F1454</f>
        <v>27.86</v>
      </c>
      <c r="V1454">
        <v>1.99</v>
      </c>
      <c r="W1454">
        <v>5.26</v>
      </c>
      <c r="X1454">
        <f>U1454-(F1454*V1454)-W1454</f>
        <v>8.67</v>
      </c>
    </row>
    <row r="1455" spans="1:24" ht="12.75" customHeight="1" x14ac:dyDescent="0.2">
      <c r="A1455">
        <v>23162</v>
      </c>
      <c r="B1455">
        <v>86466</v>
      </c>
      <c r="C1455" t="s">
        <v>32</v>
      </c>
      <c r="D1455">
        <v>2561</v>
      </c>
      <c r="E1455" t="s">
        <v>45</v>
      </c>
      <c r="F1455">
        <v>12</v>
      </c>
      <c r="G1455" t="s">
        <v>2391</v>
      </c>
      <c r="H1455" t="s">
        <v>28</v>
      </c>
      <c r="I1455" t="s">
        <v>48</v>
      </c>
      <c r="J1455">
        <v>10562</v>
      </c>
      <c r="K1455" s="25">
        <v>42102</v>
      </c>
      <c r="L1455" t="s">
        <v>44</v>
      </c>
      <c r="M1455" t="s">
        <v>109</v>
      </c>
      <c r="N1455" t="s">
        <v>66</v>
      </c>
      <c r="O1455" s="25">
        <v>42102</v>
      </c>
      <c r="P1455" t="s">
        <v>2392</v>
      </c>
      <c r="Q1455" t="s">
        <v>36</v>
      </c>
      <c r="R1455" t="s">
        <v>46</v>
      </c>
      <c r="S1455" t="s">
        <v>2393</v>
      </c>
      <c r="T1455">
        <v>12.22</v>
      </c>
      <c r="U1455">
        <f>T1455*F1455</f>
        <v>146.64000000000001</v>
      </c>
      <c r="V1455">
        <v>6.11</v>
      </c>
      <c r="W1455">
        <v>2.85</v>
      </c>
      <c r="X1455">
        <f>U1455-(F1455*V1455)-W1455</f>
        <v>70.470000000000013</v>
      </c>
    </row>
    <row r="1456" spans="1:24" ht="12.75" customHeight="1" x14ac:dyDescent="0.2">
      <c r="A1456">
        <v>22374</v>
      </c>
      <c r="B1456">
        <v>91447</v>
      </c>
      <c r="C1456" t="s">
        <v>32</v>
      </c>
      <c r="D1456">
        <v>2563</v>
      </c>
      <c r="E1456" t="s">
        <v>104</v>
      </c>
      <c r="F1456">
        <v>9</v>
      </c>
      <c r="G1456" t="s">
        <v>2394</v>
      </c>
      <c r="H1456" t="s">
        <v>28</v>
      </c>
      <c r="I1456" t="s">
        <v>56</v>
      </c>
      <c r="J1456">
        <v>55432</v>
      </c>
      <c r="K1456" s="25">
        <v>42103</v>
      </c>
      <c r="L1456" t="s">
        <v>44</v>
      </c>
      <c r="M1456" t="s">
        <v>35</v>
      </c>
      <c r="N1456" t="s">
        <v>57</v>
      </c>
      <c r="O1456" s="25">
        <v>42102</v>
      </c>
      <c r="P1456" t="s">
        <v>2395</v>
      </c>
      <c r="Q1456" t="s">
        <v>24</v>
      </c>
      <c r="R1456" t="s">
        <v>54</v>
      </c>
      <c r="S1456" t="s">
        <v>1436</v>
      </c>
      <c r="T1456">
        <v>4.55</v>
      </c>
      <c r="U1456">
        <f>T1456*F1456</f>
        <v>40.949999999999996</v>
      </c>
      <c r="V1456">
        <v>2.2749999999999999</v>
      </c>
      <c r="W1456">
        <v>1.49</v>
      </c>
      <c r="X1456">
        <f>U1456-(F1456*V1456)-W1456</f>
        <v>18.984999999999999</v>
      </c>
    </row>
    <row r="1457" spans="1:24" ht="12.75" customHeight="1" x14ac:dyDescent="0.2">
      <c r="A1457">
        <v>25095</v>
      </c>
      <c r="B1457">
        <v>90327</v>
      </c>
      <c r="C1457" t="s">
        <v>42</v>
      </c>
      <c r="D1457">
        <v>2570</v>
      </c>
      <c r="E1457" t="s">
        <v>252</v>
      </c>
      <c r="F1457">
        <v>19</v>
      </c>
      <c r="G1457" t="s">
        <v>2396</v>
      </c>
      <c r="H1457" t="s">
        <v>28</v>
      </c>
      <c r="I1457" t="s">
        <v>29</v>
      </c>
      <c r="J1457">
        <v>95616</v>
      </c>
      <c r="K1457" s="25">
        <v>42121</v>
      </c>
      <c r="L1457" t="s">
        <v>44</v>
      </c>
      <c r="M1457" t="s">
        <v>109</v>
      </c>
      <c r="N1457" t="s">
        <v>40</v>
      </c>
      <c r="O1457" s="25">
        <v>42119</v>
      </c>
      <c r="P1457" t="s">
        <v>2397</v>
      </c>
      <c r="Q1457" t="s">
        <v>24</v>
      </c>
      <c r="R1457" t="s">
        <v>54</v>
      </c>
      <c r="S1457" t="s">
        <v>989</v>
      </c>
      <c r="T1457">
        <v>4.37</v>
      </c>
      <c r="U1457">
        <f>T1457*F1457</f>
        <v>83.03</v>
      </c>
      <c r="V1457">
        <v>2.1850000000000001</v>
      </c>
      <c r="W1457">
        <v>5.15</v>
      </c>
      <c r="X1457">
        <f>U1457-(F1457*V1457)-W1457</f>
        <v>36.365000000000002</v>
      </c>
    </row>
    <row r="1458" spans="1:24" ht="12.75" customHeight="1" x14ac:dyDescent="0.2">
      <c r="A1458">
        <v>25096</v>
      </c>
      <c r="B1458">
        <v>90327</v>
      </c>
      <c r="C1458" t="s">
        <v>42</v>
      </c>
      <c r="D1458">
        <v>2570</v>
      </c>
      <c r="E1458" t="s">
        <v>37</v>
      </c>
      <c r="F1458">
        <v>14</v>
      </c>
      <c r="G1458" t="s">
        <v>2396</v>
      </c>
      <c r="H1458" t="s">
        <v>28</v>
      </c>
      <c r="I1458" t="s">
        <v>29</v>
      </c>
      <c r="J1458">
        <v>95616</v>
      </c>
      <c r="K1458" s="25">
        <v>42120</v>
      </c>
      <c r="L1458" t="s">
        <v>34</v>
      </c>
      <c r="M1458" t="s">
        <v>109</v>
      </c>
      <c r="N1458" t="s">
        <v>40</v>
      </c>
      <c r="O1458" s="25">
        <v>42119</v>
      </c>
      <c r="P1458" t="s">
        <v>2397</v>
      </c>
      <c r="Q1458" t="s">
        <v>36</v>
      </c>
      <c r="R1458" t="s">
        <v>38</v>
      </c>
      <c r="S1458" t="s">
        <v>39</v>
      </c>
      <c r="T1458">
        <v>500.98</v>
      </c>
      <c r="U1458">
        <f>T1458*F1458</f>
        <v>7013.72</v>
      </c>
      <c r="V1458">
        <v>250.49</v>
      </c>
      <c r="W1458">
        <v>56</v>
      </c>
      <c r="X1458">
        <f>U1458-(F1458*V1458)-W1458</f>
        <v>3450.86</v>
      </c>
    </row>
    <row r="1459" spans="1:24" ht="12.75" customHeight="1" x14ac:dyDescent="0.2">
      <c r="A1459">
        <v>25097</v>
      </c>
      <c r="B1459">
        <v>90327</v>
      </c>
      <c r="C1459" t="s">
        <v>42</v>
      </c>
      <c r="D1459">
        <v>2570</v>
      </c>
      <c r="E1459" t="s">
        <v>45</v>
      </c>
      <c r="F1459">
        <v>18</v>
      </c>
      <c r="G1459" t="s">
        <v>2396</v>
      </c>
      <c r="H1459" t="s">
        <v>28</v>
      </c>
      <c r="I1459" t="s">
        <v>29</v>
      </c>
      <c r="J1459">
        <v>95616</v>
      </c>
      <c r="K1459" s="25">
        <v>42119</v>
      </c>
      <c r="L1459" t="s">
        <v>44</v>
      </c>
      <c r="M1459" t="s">
        <v>109</v>
      </c>
      <c r="N1459" t="s">
        <v>40</v>
      </c>
      <c r="O1459" s="25">
        <v>42119</v>
      </c>
      <c r="P1459" t="s">
        <v>2397</v>
      </c>
      <c r="Q1459" t="s">
        <v>36</v>
      </c>
      <c r="R1459" t="s">
        <v>54</v>
      </c>
      <c r="S1459" t="s">
        <v>2398</v>
      </c>
      <c r="T1459">
        <v>12.58</v>
      </c>
      <c r="U1459">
        <f>T1459*F1459</f>
        <v>226.44</v>
      </c>
      <c r="V1459">
        <v>6.29</v>
      </c>
      <c r="W1459">
        <v>5.16</v>
      </c>
      <c r="X1459">
        <f>U1459-(F1459*V1459)-W1459</f>
        <v>108.06</v>
      </c>
    </row>
    <row r="1460" spans="1:24" ht="12.75" customHeight="1" x14ac:dyDescent="0.2">
      <c r="A1460">
        <v>25098</v>
      </c>
      <c r="B1460">
        <v>90327</v>
      </c>
      <c r="C1460" t="s">
        <v>42</v>
      </c>
      <c r="D1460">
        <v>2570</v>
      </c>
      <c r="E1460" t="s">
        <v>45</v>
      </c>
      <c r="F1460">
        <v>7</v>
      </c>
      <c r="G1460" t="s">
        <v>2396</v>
      </c>
      <c r="H1460" t="s">
        <v>28</v>
      </c>
      <c r="I1460" t="s">
        <v>29</v>
      </c>
      <c r="J1460">
        <v>95616</v>
      </c>
      <c r="K1460" s="25">
        <v>42120</v>
      </c>
      <c r="L1460" t="s">
        <v>44</v>
      </c>
      <c r="M1460" t="s">
        <v>109</v>
      </c>
      <c r="N1460" t="s">
        <v>40</v>
      </c>
      <c r="O1460" s="25">
        <v>42119</v>
      </c>
      <c r="P1460" t="s">
        <v>2397</v>
      </c>
      <c r="Q1460" t="s">
        <v>36</v>
      </c>
      <c r="R1460" t="s">
        <v>26</v>
      </c>
      <c r="S1460" t="s">
        <v>2399</v>
      </c>
      <c r="T1460">
        <v>7.7</v>
      </c>
      <c r="U1460">
        <f>T1460*F1460</f>
        <v>53.9</v>
      </c>
      <c r="V1460">
        <v>3.85</v>
      </c>
      <c r="W1460">
        <v>3.68</v>
      </c>
      <c r="X1460">
        <f>U1460-(F1460*V1460)-W1460</f>
        <v>23.27</v>
      </c>
    </row>
    <row r="1461" spans="1:24" ht="12.75" customHeight="1" x14ac:dyDescent="0.2">
      <c r="A1461">
        <v>7096</v>
      </c>
      <c r="B1461">
        <v>50656</v>
      </c>
      <c r="C1461" t="s">
        <v>42</v>
      </c>
      <c r="D1461">
        <v>2571</v>
      </c>
      <c r="E1461" t="s">
        <v>37</v>
      </c>
      <c r="F1461">
        <v>56</v>
      </c>
      <c r="G1461" t="s">
        <v>2400</v>
      </c>
      <c r="H1461" t="s">
        <v>28</v>
      </c>
      <c r="I1461" t="s">
        <v>48</v>
      </c>
      <c r="J1461">
        <v>10165</v>
      </c>
      <c r="K1461" s="25">
        <v>42120</v>
      </c>
      <c r="L1461" t="s">
        <v>34</v>
      </c>
      <c r="M1461" t="s">
        <v>109</v>
      </c>
      <c r="N1461" t="s">
        <v>66</v>
      </c>
      <c r="O1461" s="25">
        <v>42119</v>
      </c>
      <c r="P1461" t="s">
        <v>85</v>
      </c>
      <c r="Q1461" t="s">
        <v>36</v>
      </c>
      <c r="R1461" t="s">
        <v>38</v>
      </c>
      <c r="S1461" t="s">
        <v>39</v>
      </c>
      <c r="T1461">
        <v>500.98</v>
      </c>
      <c r="U1461">
        <f>T1461*F1461</f>
        <v>28054.880000000001</v>
      </c>
      <c r="V1461">
        <v>250.49</v>
      </c>
      <c r="W1461">
        <v>56</v>
      </c>
      <c r="X1461">
        <f>U1461-(F1461*V1461)-W1461</f>
        <v>13971.44</v>
      </c>
    </row>
    <row r="1462" spans="1:24" ht="12.75" customHeight="1" x14ac:dyDescent="0.2">
      <c r="A1462">
        <v>7098</v>
      </c>
      <c r="B1462">
        <v>50656</v>
      </c>
      <c r="C1462" t="s">
        <v>42</v>
      </c>
      <c r="D1462">
        <v>2571</v>
      </c>
      <c r="E1462" t="s">
        <v>45</v>
      </c>
      <c r="F1462">
        <v>27</v>
      </c>
      <c r="G1462" t="s">
        <v>2400</v>
      </c>
      <c r="H1462" t="s">
        <v>28</v>
      </c>
      <c r="I1462" t="s">
        <v>48</v>
      </c>
      <c r="J1462">
        <v>10165</v>
      </c>
      <c r="K1462" s="25">
        <v>42120</v>
      </c>
      <c r="L1462" t="s">
        <v>44</v>
      </c>
      <c r="M1462" t="s">
        <v>109</v>
      </c>
      <c r="N1462" t="s">
        <v>66</v>
      </c>
      <c r="O1462" s="25">
        <v>42119</v>
      </c>
      <c r="P1462" t="s">
        <v>85</v>
      </c>
      <c r="Q1462" t="s">
        <v>36</v>
      </c>
      <c r="R1462" t="s">
        <v>26</v>
      </c>
      <c r="S1462" t="s">
        <v>2399</v>
      </c>
      <c r="T1462">
        <v>7.7</v>
      </c>
      <c r="U1462">
        <f>T1462*F1462</f>
        <v>207.9</v>
      </c>
      <c r="V1462">
        <v>3.85</v>
      </c>
      <c r="W1462">
        <v>3.68</v>
      </c>
      <c r="X1462">
        <f>U1462-(F1462*V1462)-W1462</f>
        <v>100.27</v>
      </c>
    </row>
    <row r="1463" spans="1:24" ht="12.75" customHeight="1" x14ac:dyDescent="0.2">
      <c r="A1463">
        <v>20938</v>
      </c>
      <c r="B1463">
        <v>88298</v>
      </c>
      <c r="C1463" t="s">
        <v>101</v>
      </c>
      <c r="D1463">
        <v>2578</v>
      </c>
      <c r="E1463" t="s">
        <v>104</v>
      </c>
      <c r="F1463">
        <v>5</v>
      </c>
      <c r="G1463" t="s">
        <v>2401</v>
      </c>
      <c r="H1463" t="s">
        <v>28</v>
      </c>
      <c r="I1463" t="s">
        <v>131</v>
      </c>
      <c r="J1463">
        <v>36801</v>
      </c>
      <c r="K1463" s="25">
        <v>42128</v>
      </c>
      <c r="L1463" t="s">
        <v>44</v>
      </c>
      <c r="M1463" t="s">
        <v>35</v>
      </c>
      <c r="N1463" t="s">
        <v>1273</v>
      </c>
      <c r="O1463" s="25">
        <v>42126</v>
      </c>
      <c r="P1463" t="s">
        <v>2402</v>
      </c>
      <c r="Q1463" t="s">
        <v>24</v>
      </c>
      <c r="R1463" t="s">
        <v>54</v>
      </c>
      <c r="S1463" t="s">
        <v>919</v>
      </c>
      <c r="T1463">
        <v>8.6</v>
      </c>
      <c r="U1463">
        <f>T1463*F1463</f>
        <v>43</v>
      </c>
      <c r="V1463">
        <v>4.3</v>
      </c>
      <c r="W1463">
        <v>6.19</v>
      </c>
      <c r="X1463">
        <f>U1463-(F1463*V1463)-W1463</f>
        <v>15.309999999999999</v>
      </c>
    </row>
    <row r="1464" spans="1:24" ht="12.75" customHeight="1" x14ac:dyDescent="0.2">
      <c r="A1464">
        <v>20939</v>
      </c>
      <c r="B1464">
        <v>88298</v>
      </c>
      <c r="C1464" t="s">
        <v>101</v>
      </c>
      <c r="D1464">
        <v>2578</v>
      </c>
      <c r="E1464" t="s">
        <v>61</v>
      </c>
      <c r="F1464">
        <v>26</v>
      </c>
      <c r="G1464" t="s">
        <v>2401</v>
      </c>
      <c r="H1464" t="s">
        <v>28</v>
      </c>
      <c r="I1464" t="s">
        <v>131</v>
      </c>
      <c r="J1464">
        <v>36801</v>
      </c>
      <c r="K1464" s="25">
        <v>42130</v>
      </c>
      <c r="L1464" t="s">
        <v>44</v>
      </c>
      <c r="M1464" t="s">
        <v>35</v>
      </c>
      <c r="N1464" t="s">
        <v>1273</v>
      </c>
      <c r="O1464" s="25">
        <v>42126</v>
      </c>
      <c r="P1464" t="s">
        <v>2402</v>
      </c>
      <c r="Q1464" t="s">
        <v>24</v>
      </c>
      <c r="R1464" t="s">
        <v>26</v>
      </c>
      <c r="S1464" t="s">
        <v>62</v>
      </c>
      <c r="T1464">
        <v>3.58</v>
      </c>
      <c r="U1464">
        <f>T1464*F1464</f>
        <v>93.08</v>
      </c>
      <c r="V1464">
        <v>1.79</v>
      </c>
      <c r="W1464">
        <v>1.63</v>
      </c>
      <c r="X1464">
        <f>U1464-(F1464*V1464)-W1464</f>
        <v>44.91</v>
      </c>
    </row>
    <row r="1465" spans="1:24" ht="12.75" customHeight="1" x14ac:dyDescent="0.2">
      <c r="A1465">
        <v>20940</v>
      </c>
      <c r="B1465">
        <v>88298</v>
      </c>
      <c r="C1465" t="s">
        <v>101</v>
      </c>
      <c r="D1465">
        <v>2578</v>
      </c>
      <c r="E1465" t="s">
        <v>147</v>
      </c>
      <c r="F1465">
        <v>34</v>
      </c>
      <c r="G1465" t="s">
        <v>2401</v>
      </c>
      <c r="H1465" t="s">
        <v>28</v>
      </c>
      <c r="I1465" t="s">
        <v>131</v>
      </c>
      <c r="J1465">
        <v>36801</v>
      </c>
      <c r="K1465" s="25">
        <v>42133</v>
      </c>
      <c r="L1465" t="s">
        <v>34</v>
      </c>
      <c r="M1465" t="s">
        <v>35</v>
      </c>
      <c r="N1465" t="s">
        <v>1273</v>
      </c>
      <c r="O1465" s="25">
        <v>42126</v>
      </c>
      <c r="P1465" t="s">
        <v>2402</v>
      </c>
      <c r="Q1465" t="s">
        <v>36</v>
      </c>
      <c r="R1465" t="s">
        <v>116</v>
      </c>
      <c r="S1465" t="s">
        <v>2403</v>
      </c>
      <c r="T1465">
        <v>105.49</v>
      </c>
      <c r="U1465">
        <f>T1465*F1465</f>
        <v>3586.66</v>
      </c>
      <c r="V1465">
        <v>52.744999999999997</v>
      </c>
      <c r="W1465">
        <v>41.64</v>
      </c>
      <c r="X1465">
        <f>U1465-(F1465*V1465)-W1465</f>
        <v>1751.6899999999998</v>
      </c>
    </row>
    <row r="1466" spans="1:24" ht="12.75" customHeight="1" x14ac:dyDescent="0.2">
      <c r="A1466">
        <v>23705</v>
      </c>
      <c r="B1466">
        <v>88296</v>
      </c>
      <c r="C1466" t="s">
        <v>20</v>
      </c>
      <c r="D1466">
        <v>2579</v>
      </c>
      <c r="E1466" t="s">
        <v>147</v>
      </c>
      <c r="F1466">
        <v>1</v>
      </c>
      <c r="G1466" t="s">
        <v>2404</v>
      </c>
      <c r="H1466" t="s">
        <v>28</v>
      </c>
      <c r="I1466" t="s">
        <v>131</v>
      </c>
      <c r="J1466">
        <v>36869</v>
      </c>
      <c r="K1466" s="25">
        <v>42008</v>
      </c>
      <c r="L1466" t="s">
        <v>34</v>
      </c>
      <c r="M1466" t="s">
        <v>35</v>
      </c>
      <c r="N1466" t="s">
        <v>1273</v>
      </c>
      <c r="O1466" s="25">
        <v>42007</v>
      </c>
      <c r="P1466" t="s">
        <v>2405</v>
      </c>
      <c r="Q1466" t="s">
        <v>36</v>
      </c>
      <c r="R1466" t="s">
        <v>116</v>
      </c>
      <c r="S1466" t="s">
        <v>1343</v>
      </c>
      <c r="T1466">
        <v>212.6</v>
      </c>
      <c r="U1466">
        <f>T1466*F1466</f>
        <v>212.6</v>
      </c>
      <c r="V1466">
        <v>106.3</v>
      </c>
      <c r="W1466">
        <v>52.2</v>
      </c>
      <c r="X1466">
        <f>U1466-(F1466*V1466)-W1466</f>
        <v>54.099999999999994</v>
      </c>
    </row>
    <row r="1467" spans="1:24" ht="12.75" customHeight="1" x14ac:dyDescent="0.2">
      <c r="A1467">
        <v>22508</v>
      </c>
      <c r="B1467">
        <v>88297</v>
      </c>
      <c r="C1467" t="s">
        <v>51</v>
      </c>
      <c r="D1467">
        <v>2579</v>
      </c>
      <c r="E1467" t="s">
        <v>45</v>
      </c>
      <c r="F1467">
        <v>15</v>
      </c>
      <c r="G1467" t="s">
        <v>2404</v>
      </c>
      <c r="H1467" t="s">
        <v>28</v>
      </c>
      <c r="I1467" t="s">
        <v>131</v>
      </c>
      <c r="J1467">
        <v>36869</v>
      </c>
      <c r="K1467" s="25">
        <v>42021</v>
      </c>
      <c r="L1467" t="s">
        <v>44</v>
      </c>
      <c r="M1467" t="s">
        <v>35</v>
      </c>
      <c r="N1467" t="s">
        <v>1273</v>
      </c>
      <c r="O1467" s="25">
        <v>42021</v>
      </c>
      <c r="P1467" t="s">
        <v>2405</v>
      </c>
      <c r="Q1467" t="s">
        <v>36</v>
      </c>
      <c r="R1467" t="s">
        <v>54</v>
      </c>
      <c r="S1467" t="s">
        <v>1770</v>
      </c>
      <c r="T1467">
        <v>1.76</v>
      </c>
      <c r="U1467">
        <f>T1467*F1467</f>
        <v>26.4</v>
      </c>
      <c r="V1467">
        <v>0.88</v>
      </c>
      <c r="W1467">
        <v>4.8600000000000003</v>
      </c>
      <c r="X1467">
        <f>U1467-(F1467*V1467)-W1467</f>
        <v>8.34</v>
      </c>
    </row>
    <row r="1468" spans="1:24" ht="12.75" customHeight="1" x14ac:dyDescent="0.2">
      <c r="A1468">
        <v>19123</v>
      </c>
      <c r="B1468">
        <v>89657</v>
      </c>
      <c r="C1468" t="s">
        <v>51</v>
      </c>
      <c r="D1468">
        <v>2583</v>
      </c>
      <c r="E1468" t="s">
        <v>80</v>
      </c>
      <c r="F1468">
        <v>3</v>
      </c>
      <c r="G1468" t="s">
        <v>2406</v>
      </c>
      <c r="H1468" t="s">
        <v>28</v>
      </c>
      <c r="I1468" t="s">
        <v>56</v>
      </c>
      <c r="J1468">
        <v>49423</v>
      </c>
      <c r="K1468" s="25">
        <v>42164</v>
      </c>
      <c r="L1468" t="s">
        <v>34</v>
      </c>
      <c r="M1468" t="s">
        <v>35</v>
      </c>
      <c r="N1468" t="s">
        <v>295</v>
      </c>
      <c r="O1468" s="25">
        <v>42162</v>
      </c>
      <c r="P1468" t="s">
        <v>2408</v>
      </c>
      <c r="Q1468" t="s">
        <v>72</v>
      </c>
      <c r="R1468" t="s">
        <v>38</v>
      </c>
      <c r="S1468" t="s">
        <v>2407</v>
      </c>
      <c r="T1468">
        <v>510.14</v>
      </c>
      <c r="U1468">
        <f>T1468*F1468</f>
        <v>1530.42</v>
      </c>
      <c r="V1468">
        <v>306.084</v>
      </c>
      <c r="W1468">
        <v>14.7</v>
      </c>
      <c r="X1468">
        <f>U1468-(F1468*V1468)-W1468</f>
        <v>597.46800000000007</v>
      </c>
    </row>
    <row r="1469" spans="1:24" ht="12.75" customHeight="1" x14ac:dyDescent="0.2">
      <c r="A1469">
        <v>19124</v>
      </c>
      <c r="B1469">
        <v>89657</v>
      </c>
      <c r="C1469" t="s">
        <v>51</v>
      </c>
      <c r="D1469">
        <v>2583</v>
      </c>
      <c r="E1469" t="s">
        <v>88</v>
      </c>
      <c r="F1469">
        <v>23</v>
      </c>
      <c r="G1469" t="s">
        <v>2406</v>
      </c>
      <c r="H1469" t="s">
        <v>28</v>
      </c>
      <c r="I1469" t="s">
        <v>56</v>
      </c>
      <c r="J1469">
        <v>49423</v>
      </c>
      <c r="K1469" s="25">
        <v>42164</v>
      </c>
      <c r="L1469" t="s">
        <v>44</v>
      </c>
      <c r="M1469" t="s">
        <v>35</v>
      </c>
      <c r="N1469" t="s">
        <v>295</v>
      </c>
      <c r="O1469" s="25">
        <v>42162</v>
      </c>
      <c r="P1469" t="s">
        <v>2408</v>
      </c>
      <c r="Q1469" t="s">
        <v>24</v>
      </c>
      <c r="R1469" t="s">
        <v>26</v>
      </c>
      <c r="S1469" t="s">
        <v>2409</v>
      </c>
      <c r="T1469">
        <v>4.76</v>
      </c>
      <c r="U1469">
        <f>T1469*F1469</f>
        <v>109.47999999999999</v>
      </c>
      <c r="V1469">
        <v>2.38</v>
      </c>
      <c r="W1469">
        <v>3.01</v>
      </c>
      <c r="X1469">
        <f>U1469-(F1469*V1469)-W1469</f>
        <v>51.73</v>
      </c>
    </row>
    <row r="1470" spans="1:24" ht="12.75" customHeight="1" x14ac:dyDescent="0.2">
      <c r="A1470">
        <v>19134</v>
      </c>
      <c r="B1470">
        <v>89658</v>
      </c>
      <c r="C1470" t="s">
        <v>42</v>
      </c>
      <c r="D1470">
        <v>2584</v>
      </c>
      <c r="E1470" t="s">
        <v>129</v>
      </c>
      <c r="F1470">
        <v>15</v>
      </c>
      <c r="G1470" t="s">
        <v>2410</v>
      </c>
      <c r="H1470" t="s">
        <v>28</v>
      </c>
      <c r="I1470" t="s">
        <v>56</v>
      </c>
      <c r="J1470">
        <v>48141</v>
      </c>
      <c r="K1470" s="25">
        <v>42166</v>
      </c>
      <c r="L1470" t="s">
        <v>44</v>
      </c>
      <c r="M1470" t="s">
        <v>35</v>
      </c>
      <c r="N1470" t="s">
        <v>295</v>
      </c>
      <c r="O1470" s="25">
        <v>42164</v>
      </c>
      <c r="P1470" t="s">
        <v>2411</v>
      </c>
      <c r="Q1470" t="s">
        <v>24</v>
      </c>
      <c r="R1470" t="s">
        <v>54</v>
      </c>
      <c r="S1470" t="s">
        <v>1153</v>
      </c>
      <c r="T1470">
        <v>6.3</v>
      </c>
      <c r="U1470">
        <f>T1470*F1470</f>
        <v>94.5</v>
      </c>
      <c r="V1470">
        <v>3.15</v>
      </c>
      <c r="W1470">
        <v>0.5</v>
      </c>
      <c r="X1470">
        <f>U1470-(F1470*V1470)-W1470</f>
        <v>46.75</v>
      </c>
    </row>
    <row r="1471" spans="1:24" ht="12.75" customHeight="1" x14ac:dyDescent="0.2">
      <c r="A1471">
        <v>20976</v>
      </c>
      <c r="B1471">
        <v>91166</v>
      </c>
      <c r="C1471" t="s">
        <v>51</v>
      </c>
      <c r="D1471">
        <v>2587</v>
      </c>
      <c r="E1471" t="s">
        <v>88</v>
      </c>
      <c r="F1471">
        <v>18</v>
      </c>
      <c r="G1471" t="s">
        <v>2412</v>
      </c>
      <c r="H1471" t="s">
        <v>28</v>
      </c>
      <c r="I1471" t="s">
        <v>56</v>
      </c>
      <c r="J1471">
        <v>54220</v>
      </c>
      <c r="K1471" s="25">
        <v>42063</v>
      </c>
      <c r="L1471" t="s">
        <v>22</v>
      </c>
      <c r="M1471" t="s">
        <v>35</v>
      </c>
      <c r="N1471" t="s">
        <v>1853</v>
      </c>
      <c r="O1471" s="25">
        <v>42063</v>
      </c>
      <c r="P1471" t="s">
        <v>2414</v>
      </c>
      <c r="Q1471" t="s">
        <v>24</v>
      </c>
      <c r="R1471" t="s">
        <v>54</v>
      </c>
      <c r="S1471" t="s">
        <v>2413</v>
      </c>
      <c r="T1471">
        <v>6.48</v>
      </c>
      <c r="U1471">
        <f>T1471*F1471</f>
        <v>116.64000000000001</v>
      </c>
      <c r="V1471">
        <v>3.24</v>
      </c>
      <c r="W1471">
        <v>6.57</v>
      </c>
      <c r="X1471">
        <f>U1471-(F1471*V1471)-W1471</f>
        <v>51.750000000000007</v>
      </c>
    </row>
    <row r="1472" spans="1:24" ht="12.75" customHeight="1" x14ac:dyDescent="0.2">
      <c r="A1472">
        <v>20810</v>
      </c>
      <c r="B1472">
        <v>91167</v>
      </c>
      <c r="C1472" t="s">
        <v>32</v>
      </c>
      <c r="D1472">
        <v>2587</v>
      </c>
      <c r="E1472" t="s">
        <v>45</v>
      </c>
      <c r="F1472">
        <v>12</v>
      </c>
      <c r="G1472" t="s">
        <v>2412</v>
      </c>
      <c r="H1472" t="s">
        <v>28</v>
      </c>
      <c r="I1472" t="s">
        <v>56</v>
      </c>
      <c r="J1472">
        <v>54220</v>
      </c>
      <c r="K1472" s="25">
        <v>42181</v>
      </c>
      <c r="L1472" t="s">
        <v>44</v>
      </c>
      <c r="M1472" t="s">
        <v>35</v>
      </c>
      <c r="N1472" t="s">
        <v>1853</v>
      </c>
      <c r="O1472" s="25">
        <v>42181</v>
      </c>
      <c r="P1472" t="s">
        <v>2414</v>
      </c>
      <c r="Q1472" t="s">
        <v>36</v>
      </c>
      <c r="R1472" t="s">
        <v>46</v>
      </c>
      <c r="S1472" t="s">
        <v>777</v>
      </c>
      <c r="T1472">
        <v>22.72</v>
      </c>
      <c r="U1472">
        <f>T1472*F1472</f>
        <v>272.64</v>
      </c>
      <c r="V1472">
        <v>11.36</v>
      </c>
      <c r="W1472">
        <v>8.99</v>
      </c>
      <c r="X1472">
        <f>U1472-(F1472*V1472)-W1472</f>
        <v>127.33</v>
      </c>
    </row>
    <row r="1473" spans="1:24" ht="12.75" customHeight="1" x14ac:dyDescent="0.2">
      <c r="A1473">
        <v>22275</v>
      </c>
      <c r="B1473">
        <v>87772</v>
      </c>
      <c r="C1473" t="s">
        <v>101</v>
      </c>
      <c r="D1473">
        <v>2593</v>
      </c>
      <c r="E1473" t="s">
        <v>136</v>
      </c>
      <c r="F1473">
        <v>10</v>
      </c>
      <c r="G1473" t="s">
        <v>2415</v>
      </c>
      <c r="H1473" t="s">
        <v>28</v>
      </c>
      <c r="I1473" t="s">
        <v>131</v>
      </c>
      <c r="J1473">
        <v>30605</v>
      </c>
      <c r="K1473" s="25">
        <v>42111</v>
      </c>
      <c r="L1473" t="s">
        <v>44</v>
      </c>
      <c r="M1473" t="s">
        <v>23</v>
      </c>
      <c r="N1473" t="s">
        <v>382</v>
      </c>
      <c r="O1473" s="25">
        <v>42111</v>
      </c>
      <c r="P1473" t="s">
        <v>2416</v>
      </c>
      <c r="Q1473" t="s">
        <v>24</v>
      </c>
      <c r="R1473" t="s">
        <v>54</v>
      </c>
      <c r="S1473" t="s">
        <v>736</v>
      </c>
      <c r="T1473">
        <v>419.19</v>
      </c>
      <c r="U1473">
        <f>T1473*F1473</f>
        <v>4191.8999999999996</v>
      </c>
      <c r="V1473">
        <v>209.595</v>
      </c>
      <c r="W1473">
        <v>19.989999999999998</v>
      </c>
      <c r="X1473">
        <f>U1473-(F1473*V1473)-W1473</f>
        <v>2075.96</v>
      </c>
    </row>
    <row r="1474" spans="1:24" ht="12.75" customHeight="1" x14ac:dyDescent="0.2">
      <c r="A1474">
        <v>23765</v>
      </c>
      <c r="B1474">
        <v>87773</v>
      </c>
      <c r="C1474" t="s">
        <v>101</v>
      </c>
      <c r="D1474">
        <v>2593</v>
      </c>
      <c r="E1474" t="s">
        <v>73</v>
      </c>
      <c r="F1474">
        <v>2</v>
      </c>
      <c r="G1474" t="s">
        <v>2415</v>
      </c>
      <c r="H1474" t="s">
        <v>28</v>
      </c>
      <c r="I1474" t="s">
        <v>131</v>
      </c>
      <c r="J1474">
        <v>30605</v>
      </c>
      <c r="K1474" s="25">
        <v>42080</v>
      </c>
      <c r="L1474" t="s">
        <v>44</v>
      </c>
      <c r="M1474" t="s">
        <v>23</v>
      </c>
      <c r="N1474" t="s">
        <v>382</v>
      </c>
      <c r="O1474" s="25">
        <v>42075</v>
      </c>
      <c r="P1474" t="s">
        <v>2416</v>
      </c>
      <c r="Q1474" t="s">
        <v>72</v>
      </c>
      <c r="R1474" t="s">
        <v>26</v>
      </c>
      <c r="S1474" t="s">
        <v>477</v>
      </c>
      <c r="T1474">
        <v>85.99</v>
      </c>
      <c r="U1474">
        <f>T1474*F1474</f>
        <v>171.98</v>
      </c>
      <c r="V1474">
        <v>51.593999999999994</v>
      </c>
      <c r="W1474">
        <v>0.99</v>
      </c>
      <c r="X1474">
        <f>U1474-(F1474*V1474)-W1474</f>
        <v>67.802000000000007</v>
      </c>
    </row>
    <row r="1475" spans="1:24" ht="12.75" customHeight="1" x14ac:dyDescent="0.2">
      <c r="A1475">
        <v>19859</v>
      </c>
      <c r="B1475">
        <v>87382</v>
      </c>
      <c r="C1475" t="s">
        <v>101</v>
      </c>
      <c r="D1475">
        <v>2601</v>
      </c>
      <c r="E1475" t="s">
        <v>169</v>
      </c>
      <c r="F1475">
        <v>7</v>
      </c>
      <c r="G1475" t="s">
        <v>2417</v>
      </c>
      <c r="H1475" t="s">
        <v>28</v>
      </c>
      <c r="I1475" t="s">
        <v>48</v>
      </c>
      <c r="J1475">
        <v>3054</v>
      </c>
      <c r="K1475" s="25">
        <v>42089</v>
      </c>
      <c r="L1475" t="s">
        <v>44</v>
      </c>
      <c r="M1475" t="s">
        <v>23</v>
      </c>
      <c r="N1475" t="s">
        <v>192</v>
      </c>
      <c r="O1475" s="25">
        <v>42084</v>
      </c>
      <c r="P1475" t="s">
        <v>2419</v>
      </c>
      <c r="Q1475" t="s">
        <v>24</v>
      </c>
      <c r="R1475" t="s">
        <v>46</v>
      </c>
      <c r="S1475" t="s">
        <v>2418</v>
      </c>
      <c r="T1475">
        <v>5.74</v>
      </c>
      <c r="U1475">
        <f>T1475*F1475</f>
        <v>40.18</v>
      </c>
      <c r="V1475">
        <v>2.87</v>
      </c>
      <c r="W1475">
        <v>5.3</v>
      </c>
      <c r="X1475">
        <f>U1475-(F1475*V1475)-W1475</f>
        <v>14.79</v>
      </c>
    </row>
    <row r="1476" spans="1:24" ht="12.75" customHeight="1" x14ac:dyDescent="0.2">
      <c r="A1476">
        <v>20849</v>
      </c>
      <c r="B1476">
        <v>87383</v>
      </c>
      <c r="C1476" t="s">
        <v>42</v>
      </c>
      <c r="D1476">
        <v>2603</v>
      </c>
      <c r="E1476" t="s">
        <v>73</v>
      </c>
      <c r="F1476">
        <v>22</v>
      </c>
      <c r="G1476" t="s">
        <v>2420</v>
      </c>
      <c r="H1476" t="s">
        <v>28</v>
      </c>
      <c r="I1476" t="s">
        <v>48</v>
      </c>
      <c r="J1476">
        <v>7601</v>
      </c>
      <c r="K1476" s="25">
        <v>42100</v>
      </c>
      <c r="L1476" t="s">
        <v>44</v>
      </c>
      <c r="M1476" t="s">
        <v>23</v>
      </c>
      <c r="N1476" t="s">
        <v>49</v>
      </c>
      <c r="O1476" s="25">
        <v>42099</v>
      </c>
      <c r="P1476" t="s">
        <v>2421</v>
      </c>
      <c r="Q1476" t="s">
        <v>72</v>
      </c>
      <c r="R1476" t="s">
        <v>54</v>
      </c>
      <c r="S1476" t="s">
        <v>543</v>
      </c>
      <c r="T1476">
        <v>200.99</v>
      </c>
      <c r="U1476">
        <f>T1476*F1476</f>
        <v>4421.7800000000007</v>
      </c>
      <c r="V1476">
        <v>120.59399999999999</v>
      </c>
      <c r="W1476">
        <v>4.2</v>
      </c>
      <c r="X1476">
        <f>U1476-(F1476*V1476)-W1476</f>
        <v>1764.5120000000009</v>
      </c>
    </row>
    <row r="1477" spans="1:24" ht="12.75" customHeight="1" x14ac:dyDescent="0.2">
      <c r="A1477">
        <v>20850</v>
      </c>
      <c r="B1477">
        <v>87383</v>
      </c>
      <c r="C1477" t="s">
        <v>42</v>
      </c>
      <c r="D1477">
        <v>2604</v>
      </c>
      <c r="E1477" t="s">
        <v>80</v>
      </c>
      <c r="F1477">
        <v>3</v>
      </c>
      <c r="G1477" t="s">
        <v>2422</v>
      </c>
      <c r="H1477" t="s">
        <v>28</v>
      </c>
      <c r="I1477" t="s">
        <v>48</v>
      </c>
      <c r="J1477">
        <v>8830</v>
      </c>
      <c r="K1477" s="25">
        <v>42100</v>
      </c>
      <c r="L1477" t="s">
        <v>34</v>
      </c>
      <c r="M1477" t="s">
        <v>23</v>
      </c>
      <c r="N1477" t="s">
        <v>49</v>
      </c>
      <c r="O1477" s="25">
        <v>42099</v>
      </c>
      <c r="P1477" t="s">
        <v>2423</v>
      </c>
      <c r="Q1477" t="s">
        <v>72</v>
      </c>
      <c r="R1477" t="s">
        <v>38</v>
      </c>
      <c r="S1477" t="s">
        <v>560</v>
      </c>
      <c r="T1477">
        <v>297.48</v>
      </c>
      <c r="U1477">
        <f>T1477*F1477</f>
        <v>892.44</v>
      </c>
      <c r="V1477">
        <v>178.488</v>
      </c>
      <c r="W1477">
        <v>18.059999999999999</v>
      </c>
      <c r="X1477">
        <f>U1477-(F1477*V1477)-W1477</f>
        <v>338.91600000000011</v>
      </c>
    </row>
    <row r="1478" spans="1:24" ht="12.75" customHeight="1" x14ac:dyDescent="0.2">
      <c r="A1478">
        <v>18046</v>
      </c>
      <c r="B1478">
        <v>86118</v>
      </c>
      <c r="C1478" t="s">
        <v>20</v>
      </c>
      <c r="D1478">
        <v>2610</v>
      </c>
      <c r="E1478" t="s">
        <v>104</v>
      </c>
      <c r="F1478">
        <v>9</v>
      </c>
      <c r="G1478" t="s">
        <v>2424</v>
      </c>
      <c r="H1478" t="s">
        <v>28</v>
      </c>
      <c r="I1478" t="s">
        <v>29</v>
      </c>
      <c r="J1478">
        <v>95616</v>
      </c>
      <c r="K1478" s="25">
        <v>42141</v>
      </c>
      <c r="L1478" t="s">
        <v>44</v>
      </c>
      <c r="M1478" t="s">
        <v>23</v>
      </c>
      <c r="N1478" t="s">
        <v>40</v>
      </c>
      <c r="O1478" s="25">
        <v>42140</v>
      </c>
      <c r="P1478" t="s">
        <v>2397</v>
      </c>
      <c r="Q1478" t="s">
        <v>24</v>
      </c>
      <c r="R1478" t="s">
        <v>54</v>
      </c>
      <c r="S1478" t="s">
        <v>305</v>
      </c>
      <c r="T1478">
        <v>5.4</v>
      </c>
      <c r="U1478">
        <f>T1478*F1478</f>
        <v>48.6</v>
      </c>
      <c r="V1478">
        <v>2.7</v>
      </c>
      <c r="W1478">
        <v>7.78</v>
      </c>
      <c r="X1478">
        <f>U1478-(F1478*V1478)-W1478</f>
        <v>16.52</v>
      </c>
    </row>
    <row r="1479" spans="1:24" ht="12.75" customHeight="1" x14ac:dyDescent="0.2">
      <c r="A1479">
        <v>19971</v>
      </c>
      <c r="B1479">
        <v>86119</v>
      </c>
      <c r="C1479" t="s">
        <v>101</v>
      </c>
      <c r="D1479">
        <v>2613</v>
      </c>
      <c r="E1479" t="s">
        <v>252</v>
      </c>
      <c r="F1479">
        <v>1</v>
      </c>
      <c r="G1479" t="s">
        <v>2425</v>
      </c>
      <c r="H1479" t="s">
        <v>28</v>
      </c>
      <c r="I1479" t="s">
        <v>48</v>
      </c>
      <c r="J1479">
        <v>8863</v>
      </c>
      <c r="K1479" s="25">
        <v>42028</v>
      </c>
      <c r="L1479" t="s">
        <v>22</v>
      </c>
      <c r="M1479" t="s">
        <v>23</v>
      </c>
      <c r="N1479" t="s">
        <v>49</v>
      </c>
      <c r="O1479" s="25">
        <v>42028</v>
      </c>
      <c r="P1479" t="s">
        <v>2427</v>
      </c>
      <c r="Q1479" t="s">
        <v>24</v>
      </c>
      <c r="R1479" t="s">
        <v>54</v>
      </c>
      <c r="S1479" t="s">
        <v>2426</v>
      </c>
      <c r="T1479">
        <v>50.98</v>
      </c>
      <c r="U1479">
        <f>T1479*F1479</f>
        <v>50.98</v>
      </c>
      <c r="V1479">
        <v>25.49</v>
      </c>
      <c r="W1479">
        <v>13.66</v>
      </c>
      <c r="X1479">
        <f>U1479-(F1479*V1479)-W1479</f>
        <v>11.829999999999998</v>
      </c>
    </row>
    <row r="1480" spans="1:24" ht="12.75" customHeight="1" x14ac:dyDescent="0.2">
      <c r="A1480">
        <v>25962</v>
      </c>
      <c r="B1480">
        <v>91495</v>
      </c>
      <c r="C1480" t="s">
        <v>42</v>
      </c>
      <c r="D1480">
        <v>2616</v>
      </c>
      <c r="E1480" t="s">
        <v>25</v>
      </c>
      <c r="F1480">
        <v>16</v>
      </c>
      <c r="G1480" t="s">
        <v>2428</v>
      </c>
      <c r="H1480" t="s">
        <v>28</v>
      </c>
      <c r="I1480" t="s">
        <v>56</v>
      </c>
      <c r="J1480">
        <v>49002</v>
      </c>
      <c r="K1480" s="25">
        <v>42076</v>
      </c>
      <c r="L1480" t="s">
        <v>44</v>
      </c>
      <c r="M1480" t="s">
        <v>23</v>
      </c>
      <c r="N1480" t="s">
        <v>295</v>
      </c>
      <c r="O1480" s="25">
        <v>42074</v>
      </c>
      <c r="P1480" t="s">
        <v>2429</v>
      </c>
      <c r="Q1480" t="s">
        <v>24</v>
      </c>
      <c r="R1480" t="s">
        <v>26</v>
      </c>
      <c r="S1480" t="s">
        <v>1018</v>
      </c>
      <c r="T1480">
        <v>2.6</v>
      </c>
      <c r="U1480">
        <f>T1480*F1480</f>
        <v>41.6</v>
      </c>
      <c r="V1480">
        <v>1.3</v>
      </c>
      <c r="W1480">
        <v>2.4</v>
      </c>
      <c r="X1480">
        <f>U1480-(F1480*V1480)-W1480</f>
        <v>18.400000000000002</v>
      </c>
    </row>
    <row r="1481" spans="1:24" ht="12.75" customHeight="1" x14ac:dyDescent="0.2">
      <c r="A1481">
        <v>25478</v>
      </c>
      <c r="B1481">
        <v>91496</v>
      </c>
      <c r="C1481" t="s">
        <v>32</v>
      </c>
      <c r="D1481">
        <v>2617</v>
      </c>
      <c r="E1481" t="s">
        <v>252</v>
      </c>
      <c r="F1481">
        <v>6</v>
      </c>
      <c r="G1481" t="s">
        <v>2430</v>
      </c>
      <c r="H1481" t="s">
        <v>28</v>
      </c>
      <c r="I1481" t="s">
        <v>56</v>
      </c>
      <c r="J1481">
        <v>57401</v>
      </c>
      <c r="K1481" s="25">
        <v>42183</v>
      </c>
      <c r="L1481" t="s">
        <v>44</v>
      </c>
      <c r="M1481" t="s">
        <v>23</v>
      </c>
      <c r="N1481" t="s">
        <v>2188</v>
      </c>
      <c r="O1481" s="25">
        <v>42182</v>
      </c>
      <c r="P1481" t="s">
        <v>2431</v>
      </c>
      <c r="Q1481" t="s">
        <v>24</v>
      </c>
      <c r="R1481" t="s">
        <v>231</v>
      </c>
      <c r="S1481" t="s">
        <v>1885</v>
      </c>
      <c r="T1481">
        <v>3.25</v>
      </c>
      <c r="U1481">
        <f>T1481*F1481</f>
        <v>19.5</v>
      </c>
      <c r="V1481">
        <v>1.625</v>
      </c>
      <c r="W1481">
        <v>49</v>
      </c>
      <c r="X1481">
        <f>U1481-(F1481*V1481)-W1481</f>
        <v>-39.25</v>
      </c>
    </row>
    <row r="1482" spans="1:24" ht="12.75" customHeight="1" x14ac:dyDescent="0.2">
      <c r="A1482">
        <v>6585</v>
      </c>
      <c r="B1482">
        <v>46884</v>
      </c>
      <c r="C1482" t="s">
        <v>51</v>
      </c>
      <c r="D1482">
        <v>2618</v>
      </c>
      <c r="E1482" t="s">
        <v>64</v>
      </c>
      <c r="F1482">
        <v>18</v>
      </c>
      <c r="G1482" t="s">
        <v>2432</v>
      </c>
      <c r="H1482" t="s">
        <v>28</v>
      </c>
      <c r="I1482" t="s">
        <v>48</v>
      </c>
      <c r="J1482">
        <v>10004</v>
      </c>
      <c r="K1482" s="25">
        <v>42023</v>
      </c>
      <c r="L1482" t="s">
        <v>44</v>
      </c>
      <c r="M1482" t="s">
        <v>23</v>
      </c>
      <c r="N1482" t="s">
        <v>66</v>
      </c>
      <c r="O1482" s="25">
        <v>42021</v>
      </c>
      <c r="P1482" t="s">
        <v>85</v>
      </c>
      <c r="Q1482" t="s">
        <v>24</v>
      </c>
      <c r="R1482" t="s">
        <v>54</v>
      </c>
      <c r="S1482" t="s">
        <v>2433</v>
      </c>
      <c r="T1482">
        <v>7.64</v>
      </c>
      <c r="U1482">
        <f>T1482*F1482</f>
        <v>137.51999999999998</v>
      </c>
      <c r="V1482">
        <v>3.82</v>
      </c>
      <c r="W1482">
        <v>1.39</v>
      </c>
      <c r="X1482">
        <f>U1482-(F1482*V1482)-W1482</f>
        <v>67.36999999999999</v>
      </c>
    </row>
    <row r="1483" spans="1:24" ht="12.75" customHeight="1" x14ac:dyDescent="0.2">
      <c r="A1483">
        <v>6586</v>
      </c>
      <c r="B1483">
        <v>46884</v>
      </c>
      <c r="C1483" t="s">
        <v>51</v>
      </c>
      <c r="D1483">
        <v>2618</v>
      </c>
      <c r="E1483" t="s">
        <v>73</v>
      </c>
      <c r="F1483">
        <v>3</v>
      </c>
      <c r="G1483" t="s">
        <v>2432</v>
      </c>
      <c r="H1483" t="s">
        <v>28</v>
      </c>
      <c r="I1483" t="s">
        <v>48</v>
      </c>
      <c r="J1483">
        <v>10004</v>
      </c>
      <c r="K1483" s="25">
        <v>42023</v>
      </c>
      <c r="L1483" t="s">
        <v>44</v>
      </c>
      <c r="M1483" t="s">
        <v>23</v>
      </c>
      <c r="N1483" t="s">
        <v>66</v>
      </c>
      <c r="O1483" s="25">
        <v>42021</v>
      </c>
      <c r="P1483" t="s">
        <v>85</v>
      </c>
      <c r="Q1483" t="s">
        <v>72</v>
      </c>
      <c r="R1483" t="s">
        <v>54</v>
      </c>
      <c r="S1483" t="s">
        <v>2434</v>
      </c>
      <c r="T1483">
        <v>125.99</v>
      </c>
      <c r="U1483">
        <f>T1483*F1483</f>
        <v>377.96999999999997</v>
      </c>
      <c r="V1483">
        <v>75.593999999999994</v>
      </c>
      <c r="W1483">
        <v>2.5</v>
      </c>
      <c r="X1483">
        <f>U1483-(F1483*V1483)-W1483</f>
        <v>148.68799999999999</v>
      </c>
    </row>
    <row r="1484" spans="1:24" ht="12.75" customHeight="1" x14ac:dyDescent="0.2">
      <c r="A1484">
        <v>6587</v>
      </c>
      <c r="B1484">
        <v>46884</v>
      </c>
      <c r="C1484" t="s">
        <v>51</v>
      </c>
      <c r="D1484">
        <v>2618</v>
      </c>
      <c r="E1484" t="s">
        <v>25</v>
      </c>
      <c r="F1484">
        <v>25</v>
      </c>
      <c r="G1484" t="s">
        <v>2432</v>
      </c>
      <c r="H1484" t="s">
        <v>28</v>
      </c>
      <c r="I1484" t="s">
        <v>48</v>
      </c>
      <c r="J1484">
        <v>10004</v>
      </c>
      <c r="K1484" s="25">
        <v>42022</v>
      </c>
      <c r="L1484" t="s">
        <v>44</v>
      </c>
      <c r="M1484" t="s">
        <v>23</v>
      </c>
      <c r="N1484" t="s">
        <v>66</v>
      </c>
      <c r="O1484" s="25">
        <v>42021</v>
      </c>
      <c r="P1484" t="s">
        <v>85</v>
      </c>
      <c r="Q1484" t="s">
        <v>24</v>
      </c>
      <c r="R1484" t="s">
        <v>26</v>
      </c>
      <c r="S1484" t="s">
        <v>307</v>
      </c>
      <c r="T1484">
        <v>11.55</v>
      </c>
      <c r="U1484">
        <f>T1484*F1484</f>
        <v>288.75</v>
      </c>
      <c r="V1484">
        <v>5.7750000000000004</v>
      </c>
      <c r="W1484">
        <v>2.36</v>
      </c>
      <c r="X1484">
        <f>U1484-(F1484*V1484)-W1484</f>
        <v>142.01499999999999</v>
      </c>
    </row>
    <row r="1485" spans="1:24" ht="12.75" customHeight="1" x14ac:dyDescent="0.2">
      <c r="A1485">
        <v>4788</v>
      </c>
      <c r="B1485">
        <v>34017</v>
      </c>
      <c r="C1485" t="s">
        <v>20</v>
      </c>
      <c r="D1485">
        <v>2618</v>
      </c>
      <c r="E1485" t="s">
        <v>25</v>
      </c>
      <c r="F1485">
        <v>20</v>
      </c>
      <c r="G1485" t="s">
        <v>2432</v>
      </c>
      <c r="H1485" t="s">
        <v>28</v>
      </c>
      <c r="I1485" t="s">
        <v>48</v>
      </c>
      <c r="J1485">
        <v>10004</v>
      </c>
      <c r="K1485" s="25">
        <v>42086</v>
      </c>
      <c r="L1485" t="s">
        <v>22</v>
      </c>
      <c r="M1485" t="s">
        <v>23</v>
      </c>
      <c r="N1485" t="s">
        <v>66</v>
      </c>
      <c r="O1485" s="25">
        <v>42086</v>
      </c>
      <c r="P1485" t="s">
        <v>85</v>
      </c>
      <c r="Q1485" t="s">
        <v>24</v>
      </c>
      <c r="R1485" t="s">
        <v>26</v>
      </c>
      <c r="S1485" t="s">
        <v>1471</v>
      </c>
      <c r="T1485">
        <v>4.84</v>
      </c>
      <c r="U1485">
        <f>T1485*F1485</f>
        <v>96.8</v>
      </c>
      <c r="V1485">
        <v>2.42</v>
      </c>
      <c r="W1485">
        <v>0.71</v>
      </c>
      <c r="X1485">
        <f>U1485-(F1485*V1485)-W1485</f>
        <v>47.69</v>
      </c>
    </row>
    <row r="1486" spans="1:24" ht="12.75" customHeight="1" x14ac:dyDescent="0.2">
      <c r="A1486">
        <v>4789</v>
      </c>
      <c r="B1486">
        <v>34017</v>
      </c>
      <c r="C1486" t="s">
        <v>20</v>
      </c>
      <c r="D1486">
        <v>2618</v>
      </c>
      <c r="E1486" t="s">
        <v>136</v>
      </c>
      <c r="F1486">
        <v>28</v>
      </c>
      <c r="G1486" t="s">
        <v>2432</v>
      </c>
      <c r="H1486" t="s">
        <v>28</v>
      </c>
      <c r="I1486" t="s">
        <v>48</v>
      </c>
      <c r="J1486">
        <v>10004</v>
      </c>
      <c r="K1486" s="25">
        <v>42088</v>
      </c>
      <c r="L1486" t="s">
        <v>44</v>
      </c>
      <c r="M1486" t="s">
        <v>23</v>
      </c>
      <c r="N1486" t="s">
        <v>66</v>
      </c>
      <c r="O1486" s="25">
        <v>42086</v>
      </c>
      <c r="P1486" t="s">
        <v>85</v>
      </c>
      <c r="Q1486" t="s">
        <v>24</v>
      </c>
      <c r="R1486" t="s">
        <v>54</v>
      </c>
      <c r="S1486" t="s">
        <v>1731</v>
      </c>
      <c r="T1486">
        <v>14.98</v>
      </c>
      <c r="U1486">
        <f>T1486*F1486</f>
        <v>419.44</v>
      </c>
      <c r="V1486">
        <v>7.49</v>
      </c>
      <c r="W1486">
        <v>7.69</v>
      </c>
      <c r="X1486">
        <f>U1486-(F1486*V1486)-W1486</f>
        <v>202.03</v>
      </c>
    </row>
    <row r="1487" spans="1:24" ht="12.75" customHeight="1" x14ac:dyDescent="0.2">
      <c r="A1487">
        <v>7452</v>
      </c>
      <c r="B1487">
        <v>53153</v>
      </c>
      <c r="C1487" t="s">
        <v>42</v>
      </c>
      <c r="D1487">
        <v>2618</v>
      </c>
      <c r="E1487" t="s">
        <v>252</v>
      </c>
      <c r="F1487">
        <v>53</v>
      </c>
      <c r="G1487" t="s">
        <v>2432</v>
      </c>
      <c r="H1487" t="s">
        <v>28</v>
      </c>
      <c r="I1487" t="s">
        <v>48</v>
      </c>
      <c r="J1487">
        <v>10004</v>
      </c>
      <c r="K1487" s="25">
        <v>42087</v>
      </c>
      <c r="L1487" t="s">
        <v>44</v>
      </c>
      <c r="M1487" t="s">
        <v>23</v>
      </c>
      <c r="N1487" t="s">
        <v>66</v>
      </c>
      <c r="O1487" s="25">
        <v>42086</v>
      </c>
      <c r="P1487" t="s">
        <v>85</v>
      </c>
      <c r="Q1487" t="s">
        <v>24</v>
      </c>
      <c r="R1487" t="s">
        <v>54</v>
      </c>
      <c r="S1487" t="s">
        <v>1509</v>
      </c>
      <c r="T1487">
        <v>20.27</v>
      </c>
      <c r="U1487">
        <f>T1487*F1487</f>
        <v>1074.31</v>
      </c>
      <c r="V1487">
        <v>10.135</v>
      </c>
      <c r="W1487">
        <v>3.99</v>
      </c>
      <c r="X1487">
        <f>U1487-(F1487*V1487)-W1487</f>
        <v>533.16499999999996</v>
      </c>
    </row>
    <row r="1488" spans="1:24" ht="12.75" customHeight="1" x14ac:dyDescent="0.2">
      <c r="A1488">
        <v>22788</v>
      </c>
      <c r="B1488">
        <v>88014</v>
      </c>
      <c r="C1488" t="s">
        <v>20</v>
      </c>
      <c r="D1488">
        <v>2619</v>
      </c>
      <c r="E1488" t="s">
        <v>25</v>
      </c>
      <c r="F1488">
        <v>5</v>
      </c>
      <c r="G1488" t="s">
        <v>2435</v>
      </c>
      <c r="H1488" t="s">
        <v>28</v>
      </c>
      <c r="I1488" t="s">
        <v>56</v>
      </c>
      <c r="J1488">
        <v>57103</v>
      </c>
      <c r="K1488" s="25">
        <v>42086</v>
      </c>
      <c r="L1488" t="s">
        <v>22</v>
      </c>
      <c r="M1488" t="s">
        <v>23</v>
      </c>
      <c r="N1488" t="s">
        <v>2188</v>
      </c>
      <c r="O1488" s="25">
        <v>42086</v>
      </c>
      <c r="P1488" t="s">
        <v>2436</v>
      </c>
      <c r="Q1488" t="s">
        <v>24</v>
      </c>
      <c r="R1488" t="s">
        <v>26</v>
      </c>
      <c r="S1488" t="s">
        <v>1471</v>
      </c>
      <c r="T1488">
        <v>4.84</v>
      </c>
      <c r="U1488">
        <f>T1488*F1488</f>
        <v>24.2</v>
      </c>
      <c r="V1488">
        <v>2.42</v>
      </c>
      <c r="W1488">
        <v>0.71</v>
      </c>
      <c r="X1488">
        <f>U1488-(F1488*V1488)-W1488</f>
        <v>11.39</v>
      </c>
    </row>
    <row r="1489" spans="1:24" ht="12.75" customHeight="1" x14ac:dyDescent="0.2">
      <c r="A1489">
        <v>18461</v>
      </c>
      <c r="B1489">
        <v>88015</v>
      </c>
      <c r="C1489" t="s">
        <v>32</v>
      </c>
      <c r="D1489">
        <v>2619</v>
      </c>
      <c r="E1489" t="s">
        <v>25</v>
      </c>
      <c r="F1489">
        <v>4</v>
      </c>
      <c r="G1489" t="s">
        <v>2435</v>
      </c>
      <c r="H1489" t="s">
        <v>28</v>
      </c>
      <c r="I1489" t="s">
        <v>56</v>
      </c>
      <c r="J1489">
        <v>57103</v>
      </c>
      <c r="K1489" s="25">
        <v>42046</v>
      </c>
      <c r="L1489" t="s">
        <v>44</v>
      </c>
      <c r="M1489" t="s">
        <v>23</v>
      </c>
      <c r="N1489" t="s">
        <v>2188</v>
      </c>
      <c r="O1489" s="25">
        <v>42044</v>
      </c>
      <c r="P1489" t="s">
        <v>2436</v>
      </c>
      <c r="Q1489" t="s">
        <v>24</v>
      </c>
      <c r="R1489" t="s">
        <v>46</v>
      </c>
      <c r="S1489" t="s">
        <v>1550</v>
      </c>
      <c r="T1489">
        <v>30.98</v>
      </c>
      <c r="U1489">
        <f>T1489*F1489</f>
        <v>123.92</v>
      </c>
      <c r="V1489">
        <v>15.49</v>
      </c>
      <c r="W1489">
        <v>8.99</v>
      </c>
      <c r="X1489">
        <f>U1489-(F1489*V1489)-W1489</f>
        <v>52.97</v>
      </c>
    </row>
    <row r="1490" spans="1:24" ht="12.75" customHeight="1" x14ac:dyDescent="0.2">
      <c r="A1490">
        <v>25452</v>
      </c>
      <c r="B1490">
        <v>88017</v>
      </c>
      <c r="C1490" t="s">
        <v>42</v>
      </c>
      <c r="D1490">
        <v>2620</v>
      </c>
      <c r="E1490" t="s">
        <v>252</v>
      </c>
      <c r="F1490">
        <v>13</v>
      </c>
      <c r="G1490" t="s">
        <v>2437</v>
      </c>
      <c r="H1490" t="s">
        <v>28</v>
      </c>
      <c r="I1490" t="s">
        <v>131</v>
      </c>
      <c r="J1490">
        <v>38134</v>
      </c>
      <c r="K1490" s="25">
        <v>42087</v>
      </c>
      <c r="L1490" t="s">
        <v>44</v>
      </c>
      <c r="M1490" t="s">
        <v>23</v>
      </c>
      <c r="N1490" t="s">
        <v>239</v>
      </c>
      <c r="O1490" s="25">
        <v>42086</v>
      </c>
      <c r="P1490" t="s">
        <v>2438</v>
      </c>
      <c r="Q1490" t="s">
        <v>24</v>
      </c>
      <c r="R1490" t="s">
        <v>54</v>
      </c>
      <c r="S1490" t="s">
        <v>1509</v>
      </c>
      <c r="T1490">
        <v>20.27</v>
      </c>
      <c r="U1490">
        <f>T1490*F1490</f>
        <v>263.51</v>
      </c>
      <c r="V1490">
        <v>10.135</v>
      </c>
      <c r="W1490">
        <v>3.99</v>
      </c>
      <c r="X1490">
        <f>U1490-(F1490*V1490)-W1490</f>
        <v>127.765</v>
      </c>
    </row>
    <row r="1491" spans="1:24" ht="12.75" customHeight="1" x14ac:dyDescent="0.2">
      <c r="A1491">
        <v>26296</v>
      </c>
      <c r="B1491">
        <v>88016</v>
      </c>
      <c r="C1491" t="s">
        <v>20</v>
      </c>
      <c r="D1491">
        <v>2621</v>
      </c>
      <c r="E1491" t="s">
        <v>25</v>
      </c>
      <c r="F1491">
        <v>5</v>
      </c>
      <c r="G1491" t="s">
        <v>2439</v>
      </c>
      <c r="H1491" t="s">
        <v>28</v>
      </c>
      <c r="I1491" t="s">
        <v>131</v>
      </c>
      <c r="J1491">
        <v>37027</v>
      </c>
      <c r="K1491" s="25">
        <v>42083</v>
      </c>
      <c r="L1491" t="s">
        <v>22</v>
      </c>
      <c r="M1491" t="s">
        <v>23</v>
      </c>
      <c r="N1491" t="s">
        <v>239</v>
      </c>
      <c r="O1491" s="25">
        <v>42082</v>
      </c>
      <c r="P1491" t="s">
        <v>2441</v>
      </c>
      <c r="Q1491" t="s">
        <v>24</v>
      </c>
      <c r="R1491" t="s">
        <v>46</v>
      </c>
      <c r="S1491" t="s">
        <v>2440</v>
      </c>
      <c r="T1491">
        <v>40.97</v>
      </c>
      <c r="U1491">
        <f>T1491*F1491</f>
        <v>204.85</v>
      </c>
      <c r="V1491">
        <v>20.484999999999999</v>
      </c>
      <c r="W1491">
        <v>8.99</v>
      </c>
      <c r="X1491">
        <f>U1491-(F1491*V1491)-W1491</f>
        <v>93.435000000000002</v>
      </c>
    </row>
    <row r="1492" spans="1:24" ht="12.75" customHeight="1" x14ac:dyDescent="0.2">
      <c r="A1492">
        <v>26032</v>
      </c>
      <c r="B1492">
        <v>90927</v>
      </c>
      <c r="C1492" t="s">
        <v>20</v>
      </c>
      <c r="D1492">
        <v>2626</v>
      </c>
      <c r="E1492" t="s">
        <v>104</v>
      </c>
      <c r="F1492">
        <v>6</v>
      </c>
      <c r="G1492" t="s">
        <v>2442</v>
      </c>
      <c r="H1492" t="s">
        <v>28</v>
      </c>
      <c r="I1492" t="s">
        <v>29</v>
      </c>
      <c r="J1492">
        <v>94025</v>
      </c>
      <c r="K1492" s="25">
        <v>42043</v>
      </c>
      <c r="L1492" t="s">
        <v>44</v>
      </c>
      <c r="M1492" t="s">
        <v>109</v>
      </c>
      <c r="N1492" t="s">
        <v>40</v>
      </c>
      <c r="O1492" s="25">
        <v>42042</v>
      </c>
      <c r="P1492" t="s">
        <v>1451</v>
      </c>
      <c r="Q1492" t="s">
        <v>24</v>
      </c>
      <c r="R1492" t="s">
        <v>54</v>
      </c>
      <c r="S1492" t="s">
        <v>2443</v>
      </c>
      <c r="T1492">
        <v>41.94</v>
      </c>
      <c r="U1492">
        <f>T1492*F1492</f>
        <v>251.64</v>
      </c>
      <c r="V1492">
        <v>20.97</v>
      </c>
      <c r="W1492">
        <v>2.99</v>
      </c>
      <c r="X1492">
        <f>U1492-(F1492*V1492)-W1492</f>
        <v>122.83</v>
      </c>
    </row>
    <row r="1493" spans="1:24" ht="12.75" customHeight="1" x14ac:dyDescent="0.2">
      <c r="A1493">
        <v>18623</v>
      </c>
      <c r="B1493">
        <v>85916</v>
      </c>
      <c r="C1493" t="s">
        <v>51</v>
      </c>
      <c r="D1493">
        <v>2628</v>
      </c>
      <c r="E1493" t="s">
        <v>129</v>
      </c>
      <c r="F1493">
        <v>14</v>
      </c>
      <c r="G1493" t="s">
        <v>2444</v>
      </c>
      <c r="H1493" t="s">
        <v>28</v>
      </c>
      <c r="I1493" t="s">
        <v>56</v>
      </c>
      <c r="J1493">
        <v>73160</v>
      </c>
      <c r="K1493" s="25">
        <v>42023</v>
      </c>
      <c r="L1493" t="s">
        <v>22</v>
      </c>
      <c r="M1493" t="s">
        <v>23</v>
      </c>
      <c r="N1493" t="s">
        <v>299</v>
      </c>
      <c r="O1493" s="25">
        <v>42021</v>
      </c>
      <c r="P1493" t="s">
        <v>2284</v>
      </c>
      <c r="Q1493" t="s">
        <v>24</v>
      </c>
      <c r="R1493" t="s">
        <v>54</v>
      </c>
      <c r="S1493" t="s">
        <v>692</v>
      </c>
      <c r="T1493">
        <v>30.53</v>
      </c>
      <c r="U1493">
        <f>T1493*F1493</f>
        <v>427.42</v>
      </c>
      <c r="V1493">
        <v>15.265000000000001</v>
      </c>
      <c r="W1493">
        <v>19.989999999999998</v>
      </c>
      <c r="X1493">
        <f>U1493-(F1493*V1493)-W1493</f>
        <v>193.72</v>
      </c>
    </row>
    <row r="1494" spans="1:24" ht="12.75" customHeight="1" x14ac:dyDescent="0.2">
      <c r="A1494">
        <v>21981</v>
      </c>
      <c r="B1494">
        <v>85914</v>
      </c>
      <c r="C1494" t="s">
        <v>42</v>
      </c>
      <c r="D1494">
        <v>2630</v>
      </c>
      <c r="E1494" t="s">
        <v>45</v>
      </c>
      <c r="F1494">
        <v>5</v>
      </c>
      <c r="G1494" t="s">
        <v>2445</v>
      </c>
      <c r="H1494" t="s">
        <v>28</v>
      </c>
      <c r="I1494" t="s">
        <v>56</v>
      </c>
      <c r="J1494">
        <v>73071</v>
      </c>
      <c r="K1494" s="25">
        <v>42011</v>
      </c>
      <c r="L1494" t="s">
        <v>44</v>
      </c>
      <c r="M1494" t="s">
        <v>53</v>
      </c>
      <c r="N1494" t="s">
        <v>299</v>
      </c>
      <c r="O1494" s="25">
        <v>42009</v>
      </c>
      <c r="P1494" t="s">
        <v>2446</v>
      </c>
      <c r="Q1494" t="s">
        <v>36</v>
      </c>
      <c r="R1494" t="s">
        <v>231</v>
      </c>
      <c r="S1494" t="s">
        <v>1158</v>
      </c>
      <c r="T1494">
        <v>194.3</v>
      </c>
      <c r="U1494">
        <f>T1494*F1494</f>
        <v>971.5</v>
      </c>
      <c r="V1494">
        <v>97.15</v>
      </c>
      <c r="W1494">
        <v>11.54</v>
      </c>
      <c r="X1494">
        <f>U1494-(F1494*V1494)-W1494</f>
        <v>474.21</v>
      </c>
    </row>
    <row r="1495" spans="1:24" ht="12.75" customHeight="1" x14ac:dyDescent="0.2">
      <c r="A1495">
        <v>21982</v>
      </c>
      <c r="B1495">
        <v>85914</v>
      </c>
      <c r="C1495" t="s">
        <v>42</v>
      </c>
      <c r="D1495">
        <v>2630</v>
      </c>
      <c r="E1495" t="s">
        <v>45</v>
      </c>
      <c r="F1495">
        <v>10</v>
      </c>
      <c r="G1495" t="s">
        <v>2445</v>
      </c>
      <c r="H1495" t="s">
        <v>28</v>
      </c>
      <c r="I1495" t="s">
        <v>56</v>
      </c>
      <c r="J1495">
        <v>73071</v>
      </c>
      <c r="K1495" s="25">
        <v>42010</v>
      </c>
      <c r="L1495" t="s">
        <v>44</v>
      </c>
      <c r="M1495" t="s">
        <v>53</v>
      </c>
      <c r="N1495" t="s">
        <v>299</v>
      </c>
      <c r="O1495" s="25">
        <v>42009</v>
      </c>
      <c r="P1495" t="s">
        <v>2446</v>
      </c>
      <c r="Q1495" t="s">
        <v>36</v>
      </c>
      <c r="R1495" t="s">
        <v>231</v>
      </c>
      <c r="S1495" t="s">
        <v>1157</v>
      </c>
      <c r="T1495">
        <v>209.84</v>
      </c>
      <c r="U1495">
        <f>T1495*F1495</f>
        <v>2098.4</v>
      </c>
      <c r="V1495">
        <v>104.92</v>
      </c>
      <c r="W1495">
        <v>21.21</v>
      </c>
      <c r="X1495">
        <f>U1495-(F1495*V1495)-W1495</f>
        <v>1027.99</v>
      </c>
    </row>
    <row r="1496" spans="1:24" ht="12.75" customHeight="1" x14ac:dyDescent="0.2">
      <c r="A1496">
        <v>21983</v>
      </c>
      <c r="B1496">
        <v>85914</v>
      </c>
      <c r="C1496" t="s">
        <v>42</v>
      </c>
      <c r="D1496">
        <v>2630</v>
      </c>
      <c r="E1496" t="s">
        <v>80</v>
      </c>
      <c r="F1496">
        <v>8</v>
      </c>
      <c r="G1496" t="s">
        <v>2445</v>
      </c>
      <c r="H1496" t="s">
        <v>28</v>
      </c>
      <c r="I1496" t="s">
        <v>56</v>
      </c>
      <c r="J1496">
        <v>73071</v>
      </c>
      <c r="K1496" s="25">
        <v>42011</v>
      </c>
      <c r="L1496" t="s">
        <v>34</v>
      </c>
      <c r="M1496" t="s">
        <v>53</v>
      </c>
      <c r="N1496" t="s">
        <v>299</v>
      </c>
      <c r="O1496" s="25">
        <v>42009</v>
      </c>
      <c r="P1496" t="s">
        <v>2446</v>
      </c>
      <c r="Q1496" t="s">
        <v>72</v>
      </c>
      <c r="R1496" t="s">
        <v>38</v>
      </c>
      <c r="S1496" t="s">
        <v>1070</v>
      </c>
      <c r="T1496">
        <v>145.44999999999999</v>
      </c>
      <c r="U1496">
        <f>T1496*F1496</f>
        <v>1163.5999999999999</v>
      </c>
      <c r="V1496">
        <v>87.27</v>
      </c>
      <c r="W1496">
        <v>17.850000000000001</v>
      </c>
      <c r="X1496">
        <f>U1496-(F1496*V1496)-W1496</f>
        <v>447.58999999999992</v>
      </c>
    </row>
    <row r="1497" spans="1:24" ht="12.75" customHeight="1" x14ac:dyDescent="0.2">
      <c r="A1497">
        <v>22540</v>
      </c>
      <c r="B1497">
        <v>85915</v>
      </c>
      <c r="C1497" t="s">
        <v>20</v>
      </c>
      <c r="D1497">
        <v>2630</v>
      </c>
      <c r="E1497" t="s">
        <v>73</v>
      </c>
      <c r="F1497">
        <v>3</v>
      </c>
      <c r="G1497" t="s">
        <v>2445</v>
      </c>
      <c r="H1497" t="s">
        <v>28</v>
      </c>
      <c r="I1497" t="s">
        <v>56</v>
      </c>
      <c r="J1497">
        <v>73071</v>
      </c>
      <c r="K1497" s="25">
        <v>42012</v>
      </c>
      <c r="L1497" t="s">
        <v>44</v>
      </c>
      <c r="M1497" t="s">
        <v>53</v>
      </c>
      <c r="N1497" t="s">
        <v>299</v>
      </c>
      <c r="O1497" s="25">
        <v>42011</v>
      </c>
      <c r="P1497" t="s">
        <v>2446</v>
      </c>
      <c r="Q1497" t="s">
        <v>72</v>
      </c>
      <c r="R1497" t="s">
        <v>54</v>
      </c>
      <c r="S1497" t="s">
        <v>2447</v>
      </c>
      <c r="T1497">
        <v>65.989999999999995</v>
      </c>
      <c r="U1497">
        <f>T1497*F1497</f>
        <v>197.96999999999997</v>
      </c>
      <c r="V1497">
        <v>39.593999999999994</v>
      </c>
      <c r="W1497">
        <v>5.99</v>
      </c>
      <c r="X1497">
        <f>U1497-(F1497*V1497)-W1497</f>
        <v>73.197999999999993</v>
      </c>
    </row>
    <row r="1498" spans="1:24" ht="12.75" customHeight="1" x14ac:dyDescent="0.2">
      <c r="A1498">
        <v>25594</v>
      </c>
      <c r="B1498">
        <v>90951</v>
      </c>
      <c r="C1498" t="s">
        <v>101</v>
      </c>
      <c r="D1498">
        <v>2638</v>
      </c>
      <c r="E1498" t="s">
        <v>175</v>
      </c>
      <c r="F1498">
        <v>13</v>
      </c>
      <c r="G1498" t="s">
        <v>2448</v>
      </c>
      <c r="H1498" t="s">
        <v>28</v>
      </c>
      <c r="I1498" t="s">
        <v>29</v>
      </c>
      <c r="J1498">
        <v>83704</v>
      </c>
      <c r="K1498" s="25">
        <v>42163</v>
      </c>
      <c r="L1498" t="s">
        <v>22</v>
      </c>
      <c r="M1498" t="s">
        <v>109</v>
      </c>
      <c r="N1498" t="s">
        <v>1736</v>
      </c>
      <c r="O1498" s="25">
        <v>42163</v>
      </c>
      <c r="P1498" t="s">
        <v>2449</v>
      </c>
      <c r="Q1498" t="s">
        <v>72</v>
      </c>
      <c r="R1498" t="s">
        <v>54</v>
      </c>
      <c r="S1498" t="s">
        <v>2088</v>
      </c>
      <c r="T1498">
        <v>100.97</v>
      </c>
      <c r="U1498">
        <f>T1498*F1498</f>
        <v>1312.61</v>
      </c>
      <c r="V1498">
        <v>60.581999999999994</v>
      </c>
      <c r="W1498">
        <v>7.18</v>
      </c>
      <c r="X1498">
        <f>U1498-(F1498*V1498)-W1498</f>
        <v>517.86400000000003</v>
      </c>
    </row>
    <row r="1499" spans="1:24" ht="12.75" customHeight="1" x14ac:dyDescent="0.2">
      <c r="A1499">
        <v>21041</v>
      </c>
      <c r="B1499">
        <v>90952</v>
      </c>
      <c r="C1499" t="s">
        <v>32</v>
      </c>
      <c r="D1499">
        <v>2639</v>
      </c>
      <c r="E1499" t="s">
        <v>129</v>
      </c>
      <c r="F1499">
        <v>3</v>
      </c>
      <c r="G1499" t="s">
        <v>2450</v>
      </c>
      <c r="H1499" t="s">
        <v>28</v>
      </c>
      <c r="I1499" t="s">
        <v>29</v>
      </c>
      <c r="J1499">
        <v>88201</v>
      </c>
      <c r="K1499" s="25">
        <v>42082</v>
      </c>
      <c r="L1499" t="s">
        <v>44</v>
      </c>
      <c r="M1499" t="s">
        <v>109</v>
      </c>
      <c r="N1499" t="s">
        <v>361</v>
      </c>
      <c r="O1499" s="25">
        <v>42082</v>
      </c>
      <c r="P1499" t="s">
        <v>647</v>
      </c>
      <c r="Q1499" t="s">
        <v>24</v>
      </c>
      <c r="R1499" t="s">
        <v>54</v>
      </c>
      <c r="S1499" t="s">
        <v>1417</v>
      </c>
      <c r="T1499">
        <v>4.9800000000000004</v>
      </c>
      <c r="U1499">
        <f>T1499*F1499</f>
        <v>14.940000000000001</v>
      </c>
      <c r="V1499">
        <v>2.4900000000000002</v>
      </c>
      <c r="W1499">
        <v>0.49</v>
      </c>
      <c r="X1499">
        <f>U1499-(F1499*V1499)-W1499</f>
        <v>6.98</v>
      </c>
    </row>
    <row r="1500" spans="1:24" ht="12.75" customHeight="1" x14ac:dyDescent="0.2">
      <c r="A1500">
        <v>22438</v>
      </c>
      <c r="B1500">
        <v>91386</v>
      </c>
      <c r="C1500" t="s">
        <v>101</v>
      </c>
      <c r="D1500">
        <v>2647</v>
      </c>
      <c r="E1500" t="s">
        <v>252</v>
      </c>
      <c r="F1500">
        <v>5</v>
      </c>
      <c r="G1500" t="s">
        <v>2451</v>
      </c>
      <c r="H1500" t="s">
        <v>28</v>
      </c>
      <c r="I1500" t="s">
        <v>29</v>
      </c>
      <c r="J1500">
        <v>93309</v>
      </c>
      <c r="K1500" s="25">
        <v>42087</v>
      </c>
      <c r="L1500" t="s">
        <v>44</v>
      </c>
      <c r="M1500" t="s">
        <v>23</v>
      </c>
      <c r="N1500" t="s">
        <v>40</v>
      </c>
      <c r="O1500" s="25">
        <v>42080</v>
      </c>
      <c r="P1500" t="s">
        <v>2452</v>
      </c>
      <c r="Q1500" t="s">
        <v>24</v>
      </c>
      <c r="R1500" t="s">
        <v>54</v>
      </c>
      <c r="S1500" t="s">
        <v>1573</v>
      </c>
      <c r="T1500">
        <v>10.98</v>
      </c>
      <c r="U1500">
        <f>T1500*F1500</f>
        <v>54.900000000000006</v>
      </c>
      <c r="V1500">
        <v>5.49</v>
      </c>
      <c r="W1500">
        <v>3.99</v>
      </c>
      <c r="X1500">
        <f>U1500-(F1500*V1500)-W1500</f>
        <v>23.46</v>
      </c>
    </row>
    <row r="1501" spans="1:24" ht="12.75" customHeight="1" x14ac:dyDescent="0.2">
      <c r="A1501">
        <v>22439</v>
      </c>
      <c r="B1501">
        <v>91386</v>
      </c>
      <c r="C1501" t="s">
        <v>101</v>
      </c>
      <c r="D1501">
        <v>2647</v>
      </c>
      <c r="E1501" t="s">
        <v>45</v>
      </c>
      <c r="F1501">
        <v>4</v>
      </c>
      <c r="G1501" t="s">
        <v>2451</v>
      </c>
      <c r="H1501" t="s">
        <v>28</v>
      </c>
      <c r="I1501" t="s">
        <v>29</v>
      </c>
      <c r="J1501">
        <v>93309</v>
      </c>
      <c r="K1501" s="25">
        <v>42082</v>
      </c>
      <c r="L1501" t="s">
        <v>44</v>
      </c>
      <c r="M1501" t="s">
        <v>23</v>
      </c>
      <c r="N1501" t="s">
        <v>40</v>
      </c>
      <c r="O1501" s="25">
        <v>42080</v>
      </c>
      <c r="P1501" t="s">
        <v>2452</v>
      </c>
      <c r="Q1501" t="s">
        <v>36</v>
      </c>
      <c r="R1501" t="s">
        <v>26</v>
      </c>
      <c r="S1501" t="s">
        <v>2453</v>
      </c>
      <c r="T1501">
        <v>39.979999999999997</v>
      </c>
      <c r="U1501">
        <f>T1501*F1501</f>
        <v>159.91999999999999</v>
      </c>
      <c r="V1501">
        <v>19.989999999999998</v>
      </c>
      <c r="W1501">
        <v>9.1999999999999993</v>
      </c>
      <c r="X1501">
        <f>U1501-(F1501*V1501)-W1501</f>
        <v>70.759999999999991</v>
      </c>
    </row>
    <row r="1502" spans="1:24" ht="12.75" customHeight="1" x14ac:dyDescent="0.2">
      <c r="A1502">
        <v>18720</v>
      </c>
      <c r="B1502">
        <v>88814</v>
      </c>
      <c r="C1502" t="s">
        <v>20</v>
      </c>
      <c r="D1502">
        <v>2649</v>
      </c>
      <c r="E1502" t="s">
        <v>175</v>
      </c>
      <c r="F1502">
        <v>5</v>
      </c>
      <c r="G1502" t="s">
        <v>2454</v>
      </c>
      <c r="H1502" t="s">
        <v>28</v>
      </c>
      <c r="I1502" t="s">
        <v>48</v>
      </c>
      <c r="J1502">
        <v>21040</v>
      </c>
      <c r="K1502" s="25">
        <v>42167</v>
      </c>
      <c r="L1502" t="s">
        <v>44</v>
      </c>
      <c r="M1502" t="s">
        <v>23</v>
      </c>
      <c r="N1502" t="s">
        <v>410</v>
      </c>
      <c r="O1502" s="25">
        <v>42166</v>
      </c>
      <c r="P1502" t="s">
        <v>2218</v>
      </c>
      <c r="Q1502" t="s">
        <v>72</v>
      </c>
      <c r="R1502" t="s">
        <v>54</v>
      </c>
      <c r="S1502" t="s">
        <v>247</v>
      </c>
      <c r="T1502">
        <v>39.979999999999997</v>
      </c>
      <c r="U1502">
        <f>T1502*F1502</f>
        <v>199.89999999999998</v>
      </c>
      <c r="V1502">
        <v>23.987999999999996</v>
      </c>
      <c r="W1502">
        <v>4</v>
      </c>
      <c r="X1502">
        <f>U1502-(F1502*V1502)-W1502</f>
        <v>75.959999999999994</v>
      </c>
    </row>
    <row r="1503" spans="1:24" ht="12.75" customHeight="1" x14ac:dyDescent="0.2">
      <c r="A1503">
        <v>22904</v>
      </c>
      <c r="B1503">
        <v>88815</v>
      </c>
      <c r="C1503" t="s">
        <v>42</v>
      </c>
      <c r="D1503">
        <v>2650</v>
      </c>
      <c r="E1503" t="s">
        <v>73</v>
      </c>
      <c r="F1503">
        <v>26</v>
      </c>
      <c r="G1503" t="s">
        <v>2455</v>
      </c>
      <c r="H1503" t="s">
        <v>28</v>
      </c>
      <c r="I1503" t="s">
        <v>48</v>
      </c>
      <c r="J1503">
        <v>15234</v>
      </c>
      <c r="K1503" s="25">
        <v>42129</v>
      </c>
      <c r="L1503" t="s">
        <v>44</v>
      </c>
      <c r="M1503" t="s">
        <v>23</v>
      </c>
      <c r="N1503" t="s">
        <v>229</v>
      </c>
      <c r="O1503" s="25">
        <v>42128</v>
      </c>
      <c r="P1503" t="s">
        <v>2456</v>
      </c>
      <c r="Q1503" t="s">
        <v>72</v>
      </c>
      <c r="R1503" t="s">
        <v>26</v>
      </c>
      <c r="S1503" t="s">
        <v>976</v>
      </c>
      <c r="T1503">
        <v>35.99</v>
      </c>
      <c r="U1503">
        <f>T1503*F1503</f>
        <v>935.74</v>
      </c>
      <c r="V1503">
        <v>21.594000000000001</v>
      </c>
      <c r="W1503">
        <v>5.99</v>
      </c>
      <c r="X1503">
        <f>U1503-(F1503*V1503)-W1503</f>
        <v>368.30599999999993</v>
      </c>
    </row>
    <row r="1504" spans="1:24" ht="12.75" customHeight="1" x14ac:dyDescent="0.2">
      <c r="A1504">
        <v>18949</v>
      </c>
      <c r="B1504">
        <v>89361</v>
      </c>
      <c r="C1504" t="s">
        <v>51</v>
      </c>
      <c r="D1504">
        <v>2652</v>
      </c>
      <c r="E1504" t="s">
        <v>88</v>
      </c>
      <c r="F1504">
        <v>2</v>
      </c>
      <c r="G1504" t="s">
        <v>2457</v>
      </c>
      <c r="H1504" t="s">
        <v>28</v>
      </c>
      <c r="I1504" t="s">
        <v>29</v>
      </c>
      <c r="J1504">
        <v>93309</v>
      </c>
      <c r="K1504" s="25">
        <v>42151</v>
      </c>
      <c r="L1504" t="s">
        <v>44</v>
      </c>
      <c r="M1504" t="s">
        <v>109</v>
      </c>
      <c r="N1504" t="s">
        <v>40</v>
      </c>
      <c r="O1504" s="25">
        <v>42149</v>
      </c>
      <c r="P1504" t="s">
        <v>2452</v>
      </c>
      <c r="Q1504" t="s">
        <v>24</v>
      </c>
      <c r="R1504" t="s">
        <v>54</v>
      </c>
      <c r="S1504" t="s">
        <v>1932</v>
      </c>
      <c r="T1504">
        <v>47.9</v>
      </c>
      <c r="U1504">
        <f>T1504*F1504</f>
        <v>95.8</v>
      </c>
      <c r="V1504">
        <v>23.95</v>
      </c>
      <c r="W1504">
        <v>5.86</v>
      </c>
      <c r="X1504">
        <f>U1504-(F1504*V1504)-W1504</f>
        <v>42.04</v>
      </c>
    </row>
    <row r="1505" spans="1:24" ht="12.75" customHeight="1" x14ac:dyDescent="0.2">
      <c r="A1505">
        <v>25662</v>
      </c>
      <c r="B1505">
        <v>89360</v>
      </c>
      <c r="C1505" t="s">
        <v>32</v>
      </c>
      <c r="D1505">
        <v>2653</v>
      </c>
      <c r="E1505" t="s">
        <v>175</v>
      </c>
      <c r="F1505">
        <v>7</v>
      </c>
      <c r="G1505" t="s">
        <v>2458</v>
      </c>
      <c r="H1505" t="s">
        <v>28</v>
      </c>
      <c r="I1505" t="s">
        <v>56</v>
      </c>
      <c r="J1505">
        <v>67037</v>
      </c>
      <c r="K1505" s="25">
        <v>42058</v>
      </c>
      <c r="L1505" t="s">
        <v>44</v>
      </c>
      <c r="M1505" t="s">
        <v>109</v>
      </c>
      <c r="N1505" t="s">
        <v>178</v>
      </c>
      <c r="O1505" s="25">
        <v>42057</v>
      </c>
      <c r="P1505" t="s">
        <v>2459</v>
      </c>
      <c r="Q1505" t="s">
        <v>72</v>
      </c>
      <c r="R1505" t="s">
        <v>46</v>
      </c>
      <c r="S1505" t="s">
        <v>406</v>
      </c>
      <c r="T1505">
        <v>4.9800000000000004</v>
      </c>
      <c r="U1505">
        <f>T1505*F1505</f>
        <v>34.86</v>
      </c>
      <c r="V1505">
        <v>2.988</v>
      </c>
      <c r="W1505">
        <v>4.62</v>
      </c>
      <c r="X1505">
        <f>U1505-(F1505*V1505)-W1505</f>
        <v>9.3239999999999981</v>
      </c>
    </row>
    <row r="1506" spans="1:24" ht="12.75" customHeight="1" x14ac:dyDescent="0.2">
      <c r="A1506">
        <v>25663</v>
      </c>
      <c r="B1506">
        <v>89360</v>
      </c>
      <c r="C1506" t="s">
        <v>32</v>
      </c>
      <c r="D1506">
        <v>2653</v>
      </c>
      <c r="E1506" t="s">
        <v>45</v>
      </c>
      <c r="F1506">
        <v>11</v>
      </c>
      <c r="G1506" t="s">
        <v>2458</v>
      </c>
      <c r="H1506" t="s">
        <v>28</v>
      </c>
      <c r="I1506" t="s">
        <v>56</v>
      </c>
      <c r="J1506">
        <v>67037</v>
      </c>
      <c r="K1506" s="25">
        <v>42059</v>
      </c>
      <c r="L1506" t="s">
        <v>44</v>
      </c>
      <c r="M1506" t="s">
        <v>109</v>
      </c>
      <c r="N1506" t="s">
        <v>178</v>
      </c>
      <c r="O1506" s="25">
        <v>42057</v>
      </c>
      <c r="P1506" t="s">
        <v>2459</v>
      </c>
      <c r="Q1506" t="s">
        <v>36</v>
      </c>
      <c r="R1506" t="s">
        <v>54</v>
      </c>
      <c r="S1506" t="s">
        <v>1366</v>
      </c>
      <c r="T1506">
        <v>34.229999999999997</v>
      </c>
      <c r="U1506">
        <f>T1506*F1506</f>
        <v>376.53</v>
      </c>
      <c r="V1506">
        <v>17.114999999999998</v>
      </c>
      <c r="W1506">
        <v>5.0199999999999996</v>
      </c>
      <c r="X1506">
        <f>U1506-(F1506*V1506)-W1506</f>
        <v>183.24499999999998</v>
      </c>
    </row>
    <row r="1507" spans="1:24" ht="12.75" customHeight="1" x14ac:dyDescent="0.2">
      <c r="A1507">
        <v>19131</v>
      </c>
      <c r="B1507">
        <v>86063</v>
      </c>
      <c r="C1507" t="s">
        <v>51</v>
      </c>
      <c r="D1507">
        <v>2655</v>
      </c>
      <c r="E1507" t="s">
        <v>37</v>
      </c>
      <c r="F1507">
        <v>6</v>
      </c>
      <c r="G1507" t="s">
        <v>2460</v>
      </c>
      <c r="H1507" t="s">
        <v>28</v>
      </c>
      <c r="I1507" t="s">
        <v>131</v>
      </c>
      <c r="J1507">
        <v>30318</v>
      </c>
      <c r="K1507" s="25">
        <v>42112</v>
      </c>
      <c r="L1507" t="s">
        <v>34</v>
      </c>
      <c r="M1507" t="s">
        <v>109</v>
      </c>
      <c r="N1507" t="s">
        <v>382</v>
      </c>
      <c r="O1507" s="25">
        <v>42112</v>
      </c>
      <c r="P1507" t="s">
        <v>575</v>
      </c>
      <c r="Q1507" t="s">
        <v>36</v>
      </c>
      <c r="R1507" t="s">
        <v>38</v>
      </c>
      <c r="S1507" t="s">
        <v>2461</v>
      </c>
      <c r="T1507">
        <v>89.99</v>
      </c>
      <c r="U1507">
        <f>T1507*F1507</f>
        <v>539.93999999999994</v>
      </c>
      <c r="V1507">
        <v>44.994999999999997</v>
      </c>
      <c r="W1507">
        <v>42</v>
      </c>
      <c r="X1507">
        <f>U1507-(F1507*V1507)-W1507</f>
        <v>227.96999999999997</v>
      </c>
    </row>
    <row r="1508" spans="1:24" ht="12.75" customHeight="1" x14ac:dyDescent="0.2">
      <c r="A1508">
        <v>22938</v>
      </c>
      <c r="B1508">
        <v>86064</v>
      </c>
      <c r="C1508" t="s">
        <v>42</v>
      </c>
      <c r="D1508">
        <v>2655</v>
      </c>
      <c r="E1508" t="s">
        <v>25</v>
      </c>
      <c r="F1508">
        <v>10</v>
      </c>
      <c r="G1508" t="s">
        <v>2460</v>
      </c>
      <c r="H1508" t="s">
        <v>28</v>
      </c>
      <c r="I1508" t="s">
        <v>131</v>
      </c>
      <c r="J1508">
        <v>30318</v>
      </c>
      <c r="K1508" s="25">
        <v>42103</v>
      </c>
      <c r="L1508" t="s">
        <v>44</v>
      </c>
      <c r="M1508" t="s">
        <v>23</v>
      </c>
      <c r="N1508" t="s">
        <v>382</v>
      </c>
      <c r="O1508" s="25">
        <v>42102</v>
      </c>
      <c r="P1508" t="s">
        <v>575</v>
      </c>
      <c r="Q1508" t="s">
        <v>24</v>
      </c>
      <c r="R1508" t="s">
        <v>26</v>
      </c>
      <c r="S1508" t="s">
        <v>2462</v>
      </c>
      <c r="T1508">
        <v>2.94</v>
      </c>
      <c r="U1508">
        <f>T1508*F1508</f>
        <v>29.4</v>
      </c>
      <c r="V1508">
        <v>1.47</v>
      </c>
      <c r="W1508">
        <v>0.81</v>
      </c>
      <c r="X1508">
        <f>U1508-(F1508*V1508)-W1508</f>
        <v>13.889999999999999</v>
      </c>
    </row>
    <row r="1509" spans="1:24" ht="12.75" customHeight="1" x14ac:dyDescent="0.2">
      <c r="A1509">
        <v>19525</v>
      </c>
      <c r="B1509">
        <v>86486</v>
      </c>
      <c r="C1509" t="s">
        <v>42</v>
      </c>
      <c r="D1509">
        <v>2660</v>
      </c>
      <c r="E1509" t="s">
        <v>136</v>
      </c>
      <c r="F1509">
        <v>4</v>
      </c>
      <c r="G1509" t="s">
        <v>2463</v>
      </c>
      <c r="H1509" t="s">
        <v>28</v>
      </c>
      <c r="I1509" t="s">
        <v>48</v>
      </c>
      <c r="J1509">
        <v>4038</v>
      </c>
      <c r="K1509" s="25">
        <v>42061</v>
      </c>
      <c r="L1509" t="s">
        <v>44</v>
      </c>
      <c r="M1509" t="s">
        <v>53</v>
      </c>
      <c r="N1509" t="s">
        <v>183</v>
      </c>
      <c r="O1509" s="25">
        <v>42059</v>
      </c>
      <c r="P1509" t="s">
        <v>1104</v>
      </c>
      <c r="Q1509" t="s">
        <v>24</v>
      </c>
      <c r="R1509" t="s">
        <v>231</v>
      </c>
      <c r="S1509" t="s">
        <v>2464</v>
      </c>
      <c r="T1509">
        <v>138.13999999999999</v>
      </c>
      <c r="U1509">
        <f>T1509*F1509</f>
        <v>552.55999999999995</v>
      </c>
      <c r="V1509">
        <v>69.069999999999993</v>
      </c>
      <c r="W1509">
        <v>35</v>
      </c>
      <c r="X1509">
        <f>U1509-(F1509*V1509)-W1509</f>
        <v>241.27999999999997</v>
      </c>
    </row>
    <row r="1510" spans="1:24" ht="12.75" customHeight="1" x14ac:dyDescent="0.2">
      <c r="A1510">
        <v>18400</v>
      </c>
      <c r="B1510">
        <v>87831</v>
      </c>
      <c r="C1510" t="s">
        <v>20</v>
      </c>
      <c r="D1510">
        <v>2667</v>
      </c>
      <c r="E1510" t="s">
        <v>252</v>
      </c>
      <c r="F1510">
        <v>4</v>
      </c>
      <c r="G1510" t="s">
        <v>2465</v>
      </c>
      <c r="H1510" t="s">
        <v>28</v>
      </c>
      <c r="I1510" t="s">
        <v>48</v>
      </c>
      <c r="J1510">
        <v>44107</v>
      </c>
      <c r="K1510" s="25">
        <v>42098</v>
      </c>
      <c r="L1510" t="s">
        <v>44</v>
      </c>
      <c r="M1510" t="s">
        <v>35</v>
      </c>
      <c r="N1510" t="s">
        <v>149</v>
      </c>
      <c r="O1510" s="25">
        <v>42096</v>
      </c>
      <c r="P1510" t="s">
        <v>94</v>
      </c>
      <c r="Q1510" t="s">
        <v>24</v>
      </c>
      <c r="R1510" t="s">
        <v>54</v>
      </c>
      <c r="S1510" t="s">
        <v>2466</v>
      </c>
      <c r="T1510">
        <v>90.24</v>
      </c>
      <c r="U1510">
        <f>T1510*F1510</f>
        <v>360.96</v>
      </c>
      <c r="V1510">
        <v>45.12</v>
      </c>
      <c r="W1510">
        <v>0.99</v>
      </c>
      <c r="X1510">
        <f>U1510-(F1510*V1510)-W1510</f>
        <v>179.48999999999998</v>
      </c>
    </row>
    <row r="1511" spans="1:24" ht="12.75" customHeight="1" x14ac:dyDescent="0.2">
      <c r="A1511">
        <v>18401</v>
      </c>
      <c r="B1511">
        <v>87831</v>
      </c>
      <c r="C1511" t="s">
        <v>20</v>
      </c>
      <c r="D1511">
        <v>2667</v>
      </c>
      <c r="E1511" t="s">
        <v>88</v>
      </c>
      <c r="F1511">
        <v>3</v>
      </c>
      <c r="G1511" t="s">
        <v>2465</v>
      </c>
      <c r="H1511" t="s">
        <v>28</v>
      </c>
      <c r="I1511" t="s">
        <v>48</v>
      </c>
      <c r="J1511">
        <v>44107</v>
      </c>
      <c r="K1511" s="25">
        <v>42098</v>
      </c>
      <c r="L1511" t="s">
        <v>22</v>
      </c>
      <c r="M1511" t="s">
        <v>35</v>
      </c>
      <c r="N1511" t="s">
        <v>149</v>
      </c>
      <c r="O1511" s="25">
        <v>42096</v>
      </c>
      <c r="P1511" t="s">
        <v>94</v>
      </c>
      <c r="Q1511" t="s">
        <v>24</v>
      </c>
      <c r="R1511" t="s">
        <v>54</v>
      </c>
      <c r="S1511" t="s">
        <v>1932</v>
      </c>
      <c r="T1511">
        <v>47.9</v>
      </c>
      <c r="U1511">
        <f>T1511*F1511</f>
        <v>143.69999999999999</v>
      </c>
      <c r="V1511">
        <v>23.95</v>
      </c>
      <c r="W1511">
        <v>5.86</v>
      </c>
      <c r="X1511">
        <f>U1511-(F1511*V1511)-W1511</f>
        <v>65.989999999999995</v>
      </c>
    </row>
    <row r="1512" spans="1:24" ht="12.75" customHeight="1" x14ac:dyDescent="0.2">
      <c r="A1512">
        <v>19294</v>
      </c>
      <c r="B1512">
        <v>87830</v>
      </c>
      <c r="C1512" t="s">
        <v>20</v>
      </c>
      <c r="D1512">
        <v>2668</v>
      </c>
      <c r="E1512" t="s">
        <v>45</v>
      </c>
      <c r="F1512">
        <v>12</v>
      </c>
      <c r="G1512" t="s">
        <v>2467</v>
      </c>
      <c r="H1512" t="s">
        <v>28</v>
      </c>
      <c r="I1512" t="s">
        <v>56</v>
      </c>
      <c r="J1512">
        <v>57701</v>
      </c>
      <c r="K1512" s="25">
        <v>42092</v>
      </c>
      <c r="L1512" t="s">
        <v>44</v>
      </c>
      <c r="M1512" t="s">
        <v>23</v>
      </c>
      <c r="N1512" t="s">
        <v>2188</v>
      </c>
      <c r="O1512" s="25">
        <v>42091</v>
      </c>
      <c r="P1512" t="s">
        <v>2469</v>
      </c>
      <c r="Q1512" t="s">
        <v>36</v>
      </c>
      <c r="R1512" t="s">
        <v>46</v>
      </c>
      <c r="S1512" t="s">
        <v>2468</v>
      </c>
      <c r="T1512">
        <v>10.4</v>
      </c>
      <c r="U1512">
        <f>T1512*F1512</f>
        <v>124.80000000000001</v>
      </c>
      <c r="V1512">
        <v>5.2</v>
      </c>
      <c r="W1512">
        <v>5.4</v>
      </c>
      <c r="X1512">
        <f>U1512-(F1512*V1512)-W1512</f>
        <v>57.000000000000007</v>
      </c>
    </row>
    <row r="1513" spans="1:24" ht="12.75" customHeight="1" x14ac:dyDescent="0.2">
      <c r="A1513">
        <v>19295</v>
      </c>
      <c r="B1513">
        <v>87830</v>
      </c>
      <c r="C1513" t="s">
        <v>20</v>
      </c>
      <c r="D1513">
        <v>2668</v>
      </c>
      <c r="E1513" t="s">
        <v>88</v>
      </c>
      <c r="F1513">
        <v>12</v>
      </c>
      <c r="G1513" t="s">
        <v>2467</v>
      </c>
      <c r="H1513" t="s">
        <v>28</v>
      </c>
      <c r="I1513" t="s">
        <v>56</v>
      </c>
      <c r="J1513">
        <v>57701</v>
      </c>
      <c r="K1513" s="25">
        <v>42093</v>
      </c>
      <c r="L1513" t="s">
        <v>44</v>
      </c>
      <c r="M1513" t="s">
        <v>23</v>
      </c>
      <c r="N1513" t="s">
        <v>2188</v>
      </c>
      <c r="O1513" s="25">
        <v>42091</v>
      </c>
      <c r="P1513" t="s">
        <v>2469</v>
      </c>
      <c r="Q1513" t="s">
        <v>24</v>
      </c>
      <c r="R1513" t="s">
        <v>54</v>
      </c>
      <c r="S1513" t="s">
        <v>2470</v>
      </c>
      <c r="T1513">
        <v>4.28</v>
      </c>
      <c r="U1513">
        <f>T1513*F1513</f>
        <v>51.36</v>
      </c>
      <c r="V1513">
        <v>2.14</v>
      </c>
      <c r="W1513">
        <v>4.79</v>
      </c>
      <c r="X1513">
        <f>U1513-(F1513*V1513)-W1513</f>
        <v>20.89</v>
      </c>
    </row>
    <row r="1514" spans="1:24" ht="12.75" customHeight="1" x14ac:dyDescent="0.2">
      <c r="A1514">
        <v>18870</v>
      </c>
      <c r="B1514">
        <v>87832</v>
      </c>
      <c r="C1514" t="s">
        <v>32</v>
      </c>
      <c r="D1514">
        <v>2668</v>
      </c>
      <c r="E1514" t="s">
        <v>61</v>
      </c>
      <c r="F1514">
        <v>6</v>
      </c>
      <c r="G1514" t="s">
        <v>2467</v>
      </c>
      <c r="H1514" t="s">
        <v>28</v>
      </c>
      <c r="I1514" t="s">
        <v>56</v>
      </c>
      <c r="J1514">
        <v>57701</v>
      </c>
      <c r="K1514" s="25">
        <v>42117</v>
      </c>
      <c r="L1514" t="s">
        <v>44</v>
      </c>
      <c r="M1514" t="s">
        <v>35</v>
      </c>
      <c r="N1514" t="s">
        <v>2188</v>
      </c>
      <c r="O1514" s="25">
        <v>42115</v>
      </c>
      <c r="P1514" t="s">
        <v>2469</v>
      </c>
      <c r="Q1514" t="s">
        <v>24</v>
      </c>
      <c r="R1514" t="s">
        <v>26</v>
      </c>
      <c r="S1514" t="s">
        <v>2471</v>
      </c>
      <c r="T1514">
        <v>3.93</v>
      </c>
      <c r="U1514">
        <f>T1514*F1514</f>
        <v>23.580000000000002</v>
      </c>
      <c r="V1514">
        <v>1.9650000000000001</v>
      </c>
      <c r="W1514">
        <v>0.99</v>
      </c>
      <c r="X1514">
        <f>U1514-(F1514*V1514)-W1514</f>
        <v>10.8</v>
      </c>
    </row>
    <row r="1515" spans="1:24" ht="12.75" customHeight="1" x14ac:dyDescent="0.2">
      <c r="A1515">
        <v>5338</v>
      </c>
      <c r="B1515">
        <v>37924</v>
      </c>
      <c r="C1515" t="s">
        <v>20</v>
      </c>
      <c r="D1515">
        <v>2670</v>
      </c>
      <c r="E1515" t="s">
        <v>136</v>
      </c>
      <c r="F1515">
        <v>167</v>
      </c>
      <c r="G1515" t="s">
        <v>2472</v>
      </c>
      <c r="H1515" t="s">
        <v>28</v>
      </c>
      <c r="I1515" t="s">
        <v>29</v>
      </c>
      <c r="J1515">
        <v>90049</v>
      </c>
      <c r="K1515" s="25">
        <v>42153</v>
      </c>
      <c r="L1515" t="s">
        <v>44</v>
      </c>
      <c r="M1515" t="s">
        <v>35</v>
      </c>
      <c r="N1515" t="s">
        <v>40</v>
      </c>
      <c r="O1515" s="25">
        <v>42153</v>
      </c>
      <c r="P1515" t="s">
        <v>658</v>
      </c>
      <c r="Q1515" t="s">
        <v>24</v>
      </c>
      <c r="R1515" t="s">
        <v>54</v>
      </c>
      <c r="S1515" t="s">
        <v>557</v>
      </c>
      <c r="T1515">
        <v>165.2</v>
      </c>
      <c r="U1515">
        <f>T1515*F1515</f>
        <v>27588.399999999998</v>
      </c>
      <c r="V1515">
        <v>82.6</v>
      </c>
      <c r="W1515">
        <v>19.989999999999998</v>
      </c>
      <c r="X1515">
        <f>U1515-(F1515*V1515)-W1515</f>
        <v>13774.21</v>
      </c>
    </row>
    <row r="1516" spans="1:24" ht="12.75" customHeight="1" x14ac:dyDescent="0.2">
      <c r="A1516">
        <v>5339</v>
      </c>
      <c r="B1516">
        <v>37924</v>
      </c>
      <c r="C1516" t="s">
        <v>20</v>
      </c>
      <c r="D1516">
        <v>2670</v>
      </c>
      <c r="E1516" t="s">
        <v>25</v>
      </c>
      <c r="F1516">
        <v>71</v>
      </c>
      <c r="G1516" t="s">
        <v>2472</v>
      </c>
      <c r="H1516" t="s">
        <v>28</v>
      </c>
      <c r="I1516" t="s">
        <v>29</v>
      </c>
      <c r="J1516">
        <v>90049</v>
      </c>
      <c r="K1516" s="25">
        <v>42153</v>
      </c>
      <c r="L1516" t="s">
        <v>44</v>
      </c>
      <c r="M1516" t="s">
        <v>35</v>
      </c>
      <c r="N1516" t="s">
        <v>40</v>
      </c>
      <c r="O1516" s="25">
        <v>42153</v>
      </c>
      <c r="P1516" t="s">
        <v>658</v>
      </c>
      <c r="Q1516" t="s">
        <v>24</v>
      </c>
      <c r="R1516" t="s">
        <v>54</v>
      </c>
      <c r="S1516" t="s">
        <v>2473</v>
      </c>
      <c r="T1516">
        <v>17.989999999999998</v>
      </c>
      <c r="U1516">
        <f>T1516*F1516</f>
        <v>1277.29</v>
      </c>
      <c r="V1516">
        <v>8.9949999999999992</v>
      </c>
      <c r="W1516">
        <v>8.65</v>
      </c>
      <c r="X1516">
        <f>U1516-(F1516*V1516)-W1516</f>
        <v>629.995</v>
      </c>
    </row>
    <row r="1517" spans="1:24" ht="12.75" customHeight="1" x14ac:dyDescent="0.2">
      <c r="A1517">
        <v>23338</v>
      </c>
      <c r="B1517">
        <v>90551</v>
      </c>
      <c r="C1517" t="s">
        <v>20</v>
      </c>
      <c r="D1517">
        <v>2671</v>
      </c>
      <c r="E1517" t="s">
        <v>136</v>
      </c>
      <c r="F1517">
        <v>42</v>
      </c>
      <c r="G1517" t="s">
        <v>2474</v>
      </c>
      <c r="H1517" t="s">
        <v>28</v>
      </c>
      <c r="I1517" t="s">
        <v>131</v>
      </c>
      <c r="J1517">
        <v>37027</v>
      </c>
      <c r="K1517" s="25">
        <v>42153</v>
      </c>
      <c r="L1517" t="s">
        <v>44</v>
      </c>
      <c r="M1517" t="s">
        <v>35</v>
      </c>
      <c r="N1517" t="s">
        <v>239</v>
      </c>
      <c r="O1517" s="25">
        <v>42153</v>
      </c>
      <c r="P1517" t="s">
        <v>2441</v>
      </c>
      <c r="Q1517" t="s">
        <v>24</v>
      </c>
      <c r="R1517" t="s">
        <v>54</v>
      </c>
      <c r="S1517" t="s">
        <v>557</v>
      </c>
      <c r="T1517">
        <v>165.2</v>
      </c>
      <c r="U1517">
        <f>T1517*F1517</f>
        <v>6938.4</v>
      </c>
      <c r="V1517">
        <v>82.6</v>
      </c>
      <c r="W1517">
        <v>19.989999999999998</v>
      </c>
      <c r="X1517">
        <f>U1517-(F1517*V1517)-W1517</f>
        <v>3449.21</v>
      </c>
    </row>
    <row r="1518" spans="1:24" ht="12.75" customHeight="1" x14ac:dyDescent="0.2">
      <c r="A1518">
        <v>18147</v>
      </c>
      <c r="B1518">
        <v>86633</v>
      </c>
      <c r="C1518" t="s">
        <v>42</v>
      </c>
      <c r="D1518">
        <v>2677</v>
      </c>
      <c r="E1518" t="s">
        <v>45</v>
      </c>
      <c r="F1518">
        <v>10</v>
      </c>
      <c r="G1518" t="s">
        <v>2475</v>
      </c>
      <c r="H1518" t="s">
        <v>28</v>
      </c>
      <c r="I1518" t="s">
        <v>131</v>
      </c>
      <c r="J1518">
        <v>22601</v>
      </c>
      <c r="K1518" s="25">
        <v>42172</v>
      </c>
      <c r="L1518" t="s">
        <v>22</v>
      </c>
      <c r="M1518" t="s">
        <v>53</v>
      </c>
      <c r="N1518" t="s">
        <v>132</v>
      </c>
      <c r="O1518" s="25">
        <v>42171</v>
      </c>
      <c r="P1518" t="s">
        <v>2477</v>
      </c>
      <c r="Q1518" t="s">
        <v>36</v>
      </c>
      <c r="R1518" t="s">
        <v>81</v>
      </c>
      <c r="S1518" t="s">
        <v>2476</v>
      </c>
      <c r="T1518">
        <v>41.32</v>
      </c>
      <c r="U1518">
        <f>T1518*F1518</f>
        <v>413.2</v>
      </c>
      <c r="V1518">
        <v>20.66</v>
      </c>
      <c r="W1518">
        <v>58.66</v>
      </c>
      <c r="X1518">
        <f>U1518-(F1518*V1518)-W1518</f>
        <v>147.94</v>
      </c>
    </row>
    <row r="1519" spans="1:24" ht="12.75" customHeight="1" x14ac:dyDescent="0.2">
      <c r="A1519">
        <v>18148</v>
      </c>
      <c r="B1519">
        <v>86633</v>
      </c>
      <c r="C1519" t="s">
        <v>42</v>
      </c>
      <c r="D1519">
        <v>2677</v>
      </c>
      <c r="E1519" t="s">
        <v>88</v>
      </c>
      <c r="F1519">
        <v>5</v>
      </c>
      <c r="G1519" t="s">
        <v>2475</v>
      </c>
      <c r="H1519" t="s">
        <v>28</v>
      </c>
      <c r="I1519" t="s">
        <v>131</v>
      </c>
      <c r="J1519">
        <v>22601</v>
      </c>
      <c r="K1519" s="25">
        <v>42171</v>
      </c>
      <c r="L1519" t="s">
        <v>44</v>
      </c>
      <c r="M1519" t="s">
        <v>53</v>
      </c>
      <c r="N1519" t="s">
        <v>132</v>
      </c>
      <c r="O1519" s="25">
        <v>42171</v>
      </c>
      <c r="P1519" t="s">
        <v>2477</v>
      </c>
      <c r="Q1519" t="s">
        <v>24</v>
      </c>
      <c r="R1519" t="s">
        <v>26</v>
      </c>
      <c r="S1519" t="s">
        <v>657</v>
      </c>
      <c r="T1519">
        <v>6.88</v>
      </c>
      <c r="U1519">
        <f>T1519*F1519</f>
        <v>34.4</v>
      </c>
      <c r="V1519">
        <v>3.44</v>
      </c>
      <c r="W1519">
        <v>2</v>
      </c>
      <c r="X1519">
        <f>U1519-(F1519*V1519)-W1519</f>
        <v>15.2</v>
      </c>
    </row>
    <row r="1520" spans="1:24" ht="12.75" customHeight="1" x14ac:dyDescent="0.2">
      <c r="A1520">
        <v>22848</v>
      </c>
      <c r="B1520">
        <v>89146</v>
      </c>
      <c r="C1520" t="s">
        <v>101</v>
      </c>
      <c r="D1520">
        <v>2684</v>
      </c>
      <c r="E1520" t="s">
        <v>64</v>
      </c>
      <c r="F1520">
        <v>1</v>
      </c>
      <c r="G1520" t="s">
        <v>2478</v>
      </c>
      <c r="H1520" t="s">
        <v>28</v>
      </c>
      <c r="I1520" t="s">
        <v>131</v>
      </c>
      <c r="J1520">
        <v>33952</v>
      </c>
      <c r="K1520" s="25">
        <v>42055</v>
      </c>
      <c r="L1520" t="s">
        <v>22</v>
      </c>
      <c r="M1520" t="s">
        <v>53</v>
      </c>
      <c r="N1520" t="s">
        <v>357</v>
      </c>
      <c r="O1520" s="25">
        <v>42050</v>
      </c>
      <c r="P1520" t="s">
        <v>2479</v>
      </c>
      <c r="Q1520" t="s">
        <v>24</v>
      </c>
      <c r="R1520" t="s">
        <v>54</v>
      </c>
      <c r="S1520" t="s">
        <v>1477</v>
      </c>
      <c r="T1520">
        <v>8.74</v>
      </c>
      <c r="U1520">
        <f>T1520*F1520</f>
        <v>8.74</v>
      </c>
      <c r="V1520">
        <v>4.37</v>
      </c>
      <c r="W1520">
        <v>1.39</v>
      </c>
      <c r="X1520">
        <f>U1520-(F1520*V1520)-W1520</f>
        <v>2.9800000000000004</v>
      </c>
    </row>
    <row r="1521" spans="1:24" ht="12.75" customHeight="1" x14ac:dyDescent="0.2">
      <c r="A1521">
        <v>22849</v>
      </c>
      <c r="B1521">
        <v>89146</v>
      </c>
      <c r="C1521" t="s">
        <v>101</v>
      </c>
      <c r="D1521">
        <v>2684</v>
      </c>
      <c r="E1521" t="s">
        <v>88</v>
      </c>
      <c r="F1521">
        <v>1</v>
      </c>
      <c r="G1521" t="s">
        <v>2478</v>
      </c>
      <c r="H1521" t="s">
        <v>28</v>
      </c>
      <c r="I1521" t="s">
        <v>131</v>
      </c>
      <c r="J1521">
        <v>33952</v>
      </c>
      <c r="K1521" s="25">
        <v>42055</v>
      </c>
      <c r="L1521" t="s">
        <v>44</v>
      </c>
      <c r="M1521" t="s">
        <v>53</v>
      </c>
      <c r="N1521" t="s">
        <v>357</v>
      </c>
      <c r="O1521" s="25">
        <v>42050</v>
      </c>
      <c r="P1521" t="s">
        <v>2479</v>
      </c>
      <c r="Q1521" t="s">
        <v>24</v>
      </c>
      <c r="R1521" t="s">
        <v>54</v>
      </c>
      <c r="S1521" t="s">
        <v>770</v>
      </c>
      <c r="T1521">
        <v>18.97</v>
      </c>
      <c r="U1521">
        <f>T1521*F1521</f>
        <v>18.97</v>
      </c>
      <c r="V1521">
        <v>9.4849999999999994</v>
      </c>
      <c r="W1521">
        <v>9.0299999999999994</v>
      </c>
      <c r="X1521">
        <f>U1521-(F1521*V1521)-W1521</f>
        <v>0.45500000000000007</v>
      </c>
    </row>
    <row r="1522" spans="1:24" ht="12.75" customHeight="1" x14ac:dyDescent="0.2">
      <c r="A1522">
        <v>25649</v>
      </c>
      <c r="B1522">
        <v>89148</v>
      </c>
      <c r="C1522" t="s">
        <v>101</v>
      </c>
      <c r="D1522">
        <v>2684</v>
      </c>
      <c r="E1522" t="s">
        <v>45</v>
      </c>
      <c r="F1522">
        <v>5</v>
      </c>
      <c r="G1522" t="s">
        <v>2478</v>
      </c>
      <c r="H1522" t="s">
        <v>28</v>
      </c>
      <c r="I1522" t="s">
        <v>131</v>
      </c>
      <c r="J1522">
        <v>33952</v>
      </c>
      <c r="K1522" s="25">
        <v>42109</v>
      </c>
      <c r="L1522" t="s">
        <v>44</v>
      </c>
      <c r="M1522" t="s">
        <v>53</v>
      </c>
      <c r="N1522" t="s">
        <v>357</v>
      </c>
      <c r="O1522" s="25">
        <v>42104</v>
      </c>
      <c r="P1522" t="s">
        <v>2479</v>
      </c>
      <c r="Q1522" t="s">
        <v>36</v>
      </c>
      <c r="R1522" t="s">
        <v>81</v>
      </c>
      <c r="S1522" t="s">
        <v>2480</v>
      </c>
      <c r="T1522">
        <v>4.97</v>
      </c>
      <c r="U1522">
        <f>T1522*F1522</f>
        <v>24.849999999999998</v>
      </c>
      <c r="V1522">
        <v>2.4849999999999999</v>
      </c>
      <c r="W1522">
        <v>5.71</v>
      </c>
      <c r="X1522">
        <f>U1522-(F1522*V1522)-W1522</f>
        <v>6.714999999999999</v>
      </c>
    </row>
    <row r="1523" spans="1:24" ht="12.75" customHeight="1" x14ac:dyDescent="0.2">
      <c r="A1523">
        <v>25650</v>
      </c>
      <c r="B1523">
        <v>89148</v>
      </c>
      <c r="C1523" t="s">
        <v>101</v>
      </c>
      <c r="D1523">
        <v>2684</v>
      </c>
      <c r="E1523" t="s">
        <v>61</v>
      </c>
      <c r="F1523">
        <v>12</v>
      </c>
      <c r="G1523" t="s">
        <v>2478</v>
      </c>
      <c r="H1523" t="s">
        <v>28</v>
      </c>
      <c r="I1523" t="s">
        <v>131</v>
      </c>
      <c r="J1523">
        <v>33952</v>
      </c>
      <c r="K1523" s="25">
        <v>42106</v>
      </c>
      <c r="L1523" t="s">
        <v>44</v>
      </c>
      <c r="M1523" t="s">
        <v>53</v>
      </c>
      <c r="N1523" t="s">
        <v>357</v>
      </c>
      <c r="O1523" s="25">
        <v>42104</v>
      </c>
      <c r="P1523" t="s">
        <v>2479</v>
      </c>
      <c r="Q1523" t="s">
        <v>24</v>
      </c>
      <c r="R1523" t="s">
        <v>26</v>
      </c>
      <c r="S1523" t="s">
        <v>1404</v>
      </c>
      <c r="T1523">
        <v>2.62</v>
      </c>
      <c r="U1523">
        <f>T1523*F1523</f>
        <v>31.44</v>
      </c>
      <c r="V1523">
        <v>1.31</v>
      </c>
      <c r="W1523">
        <v>0.8</v>
      </c>
      <c r="X1523">
        <f>U1523-(F1523*V1523)-W1523</f>
        <v>14.92</v>
      </c>
    </row>
    <row r="1524" spans="1:24" ht="12.75" customHeight="1" x14ac:dyDescent="0.2">
      <c r="A1524">
        <v>25651</v>
      </c>
      <c r="B1524">
        <v>89148</v>
      </c>
      <c r="C1524" t="s">
        <v>101</v>
      </c>
      <c r="D1524">
        <v>2684</v>
      </c>
      <c r="E1524" t="s">
        <v>73</v>
      </c>
      <c r="F1524">
        <v>21</v>
      </c>
      <c r="G1524" t="s">
        <v>2478</v>
      </c>
      <c r="H1524" t="s">
        <v>28</v>
      </c>
      <c r="I1524" t="s">
        <v>131</v>
      </c>
      <c r="J1524">
        <v>33952</v>
      </c>
      <c r="K1524" s="25">
        <v>42104</v>
      </c>
      <c r="L1524" t="s">
        <v>44</v>
      </c>
      <c r="M1524" t="s">
        <v>53</v>
      </c>
      <c r="N1524" t="s">
        <v>357</v>
      </c>
      <c r="O1524" s="25">
        <v>42104</v>
      </c>
      <c r="P1524" t="s">
        <v>2479</v>
      </c>
      <c r="Q1524" t="s">
        <v>72</v>
      </c>
      <c r="R1524" t="s">
        <v>54</v>
      </c>
      <c r="S1524" t="s">
        <v>746</v>
      </c>
      <c r="T1524">
        <v>65.989999999999995</v>
      </c>
      <c r="U1524">
        <f>T1524*F1524</f>
        <v>1385.79</v>
      </c>
      <c r="V1524">
        <v>39.593999999999994</v>
      </c>
      <c r="W1524">
        <v>8.8000000000000007</v>
      </c>
      <c r="X1524">
        <f>U1524-(F1524*V1524)-W1524</f>
        <v>545.51600000000008</v>
      </c>
    </row>
    <row r="1525" spans="1:24" ht="12.75" customHeight="1" x14ac:dyDescent="0.2">
      <c r="A1525">
        <v>21114</v>
      </c>
      <c r="B1525">
        <v>89147</v>
      </c>
      <c r="C1525" t="s">
        <v>20</v>
      </c>
      <c r="D1525">
        <v>2685</v>
      </c>
      <c r="E1525" t="s">
        <v>104</v>
      </c>
      <c r="F1525">
        <v>2</v>
      </c>
      <c r="G1525" t="s">
        <v>2481</v>
      </c>
      <c r="H1525" t="s">
        <v>28</v>
      </c>
      <c r="I1525" t="s">
        <v>48</v>
      </c>
      <c r="J1525">
        <v>11803</v>
      </c>
      <c r="K1525" s="25">
        <v>42099</v>
      </c>
      <c r="L1525" t="s">
        <v>44</v>
      </c>
      <c r="M1525" t="s">
        <v>53</v>
      </c>
      <c r="N1525" t="s">
        <v>66</v>
      </c>
      <c r="O1525" s="25">
        <v>42098</v>
      </c>
      <c r="P1525" t="s">
        <v>2483</v>
      </c>
      <c r="Q1525" t="s">
        <v>24</v>
      </c>
      <c r="R1525" t="s">
        <v>54</v>
      </c>
      <c r="S1525" t="s">
        <v>2482</v>
      </c>
      <c r="T1525">
        <v>7.38</v>
      </c>
      <c r="U1525">
        <f>T1525*F1525</f>
        <v>14.76</v>
      </c>
      <c r="V1525">
        <v>3.69</v>
      </c>
      <c r="W1525">
        <v>11.51</v>
      </c>
      <c r="X1525">
        <f>U1525-(F1525*V1525)-W1525</f>
        <v>-4.13</v>
      </c>
    </row>
    <row r="1526" spans="1:24" ht="12.75" customHeight="1" x14ac:dyDescent="0.2">
      <c r="A1526">
        <v>23299</v>
      </c>
      <c r="B1526">
        <v>90624</v>
      </c>
      <c r="C1526" t="s">
        <v>42</v>
      </c>
      <c r="D1526">
        <v>2689</v>
      </c>
      <c r="E1526" t="s">
        <v>129</v>
      </c>
      <c r="F1526">
        <v>21</v>
      </c>
      <c r="G1526" t="s">
        <v>2484</v>
      </c>
      <c r="H1526" t="s">
        <v>28</v>
      </c>
      <c r="I1526" t="s">
        <v>48</v>
      </c>
      <c r="J1526">
        <v>7011</v>
      </c>
      <c r="K1526" s="25">
        <v>42130</v>
      </c>
      <c r="L1526" t="s">
        <v>44</v>
      </c>
      <c r="M1526" t="s">
        <v>35</v>
      </c>
      <c r="N1526" t="s">
        <v>49</v>
      </c>
      <c r="O1526" s="25">
        <v>42128</v>
      </c>
      <c r="P1526" t="s">
        <v>2486</v>
      </c>
      <c r="Q1526" t="s">
        <v>24</v>
      </c>
      <c r="R1526" t="s">
        <v>54</v>
      </c>
      <c r="S1526" t="s">
        <v>2485</v>
      </c>
      <c r="T1526">
        <v>3.75</v>
      </c>
      <c r="U1526">
        <f>T1526*F1526</f>
        <v>78.75</v>
      </c>
      <c r="V1526">
        <v>1.875</v>
      </c>
      <c r="W1526">
        <v>0.5</v>
      </c>
      <c r="X1526">
        <f>U1526-(F1526*V1526)-W1526</f>
        <v>38.875</v>
      </c>
    </row>
    <row r="1527" spans="1:24" ht="12.75" customHeight="1" x14ac:dyDescent="0.2">
      <c r="A1527">
        <v>23298</v>
      </c>
      <c r="B1527">
        <v>90624</v>
      </c>
      <c r="C1527" t="s">
        <v>42</v>
      </c>
      <c r="D1527">
        <v>2693</v>
      </c>
      <c r="E1527" t="s">
        <v>88</v>
      </c>
      <c r="F1527">
        <v>20</v>
      </c>
      <c r="G1527" t="s">
        <v>2487</v>
      </c>
      <c r="H1527" t="s">
        <v>28</v>
      </c>
      <c r="I1527" t="s">
        <v>48</v>
      </c>
      <c r="J1527">
        <v>5201</v>
      </c>
      <c r="K1527" s="25">
        <v>42128</v>
      </c>
      <c r="L1527" t="s">
        <v>44</v>
      </c>
      <c r="M1527" t="s">
        <v>35</v>
      </c>
      <c r="N1527" t="s">
        <v>144</v>
      </c>
      <c r="O1527" s="25">
        <v>42128</v>
      </c>
      <c r="P1527" t="s">
        <v>1099</v>
      </c>
      <c r="Q1527" t="s">
        <v>24</v>
      </c>
      <c r="R1527" t="s">
        <v>54</v>
      </c>
      <c r="S1527" t="s">
        <v>2352</v>
      </c>
      <c r="T1527">
        <v>30.98</v>
      </c>
      <c r="U1527">
        <f>T1527*F1527</f>
        <v>619.6</v>
      </c>
      <c r="V1527">
        <v>15.49</v>
      </c>
      <c r="W1527">
        <v>9.18</v>
      </c>
      <c r="X1527">
        <f>U1527-(F1527*V1527)-W1527</f>
        <v>300.62</v>
      </c>
    </row>
    <row r="1528" spans="1:24" ht="12.75" customHeight="1" x14ac:dyDescent="0.2">
      <c r="A1528">
        <v>18354</v>
      </c>
      <c r="B1528">
        <v>87676</v>
      </c>
      <c r="C1528" t="s">
        <v>42</v>
      </c>
      <c r="D1528">
        <v>2696</v>
      </c>
      <c r="E1528" t="s">
        <v>45</v>
      </c>
      <c r="F1528">
        <v>6</v>
      </c>
      <c r="G1528" t="s">
        <v>2488</v>
      </c>
      <c r="H1528" t="s">
        <v>28</v>
      </c>
      <c r="I1528" t="s">
        <v>131</v>
      </c>
      <c r="J1528">
        <v>35401</v>
      </c>
      <c r="K1528" s="25">
        <v>42069</v>
      </c>
      <c r="L1528" t="s">
        <v>44</v>
      </c>
      <c r="M1528" t="s">
        <v>35</v>
      </c>
      <c r="N1528" t="s">
        <v>1273</v>
      </c>
      <c r="O1528" s="25">
        <v>42068</v>
      </c>
      <c r="P1528" t="s">
        <v>2489</v>
      </c>
      <c r="Q1528" t="s">
        <v>36</v>
      </c>
      <c r="R1528" t="s">
        <v>81</v>
      </c>
      <c r="S1528" t="s">
        <v>1648</v>
      </c>
      <c r="T1528">
        <v>107.53</v>
      </c>
      <c r="U1528">
        <f>T1528*F1528</f>
        <v>645.18000000000006</v>
      </c>
      <c r="V1528">
        <v>53.765000000000001</v>
      </c>
      <c r="W1528">
        <v>5.81</v>
      </c>
      <c r="X1528">
        <f>U1528-(F1528*V1528)-W1528</f>
        <v>316.78000000000003</v>
      </c>
    </row>
    <row r="1529" spans="1:24" ht="12.75" customHeight="1" x14ac:dyDescent="0.2">
      <c r="A1529">
        <v>19506</v>
      </c>
      <c r="B1529">
        <v>87678</v>
      </c>
      <c r="C1529" t="s">
        <v>42</v>
      </c>
      <c r="D1529">
        <v>2697</v>
      </c>
      <c r="E1529" t="s">
        <v>45</v>
      </c>
      <c r="F1529">
        <v>16</v>
      </c>
      <c r="G1529" t="s">
        <v>2490</v>
      </c>
      <c r="H1529" t="s">
        <v>28</v>
      </c>
      <c r="I1529" t="s">
        <v>131</v>
      </c>
      <c r="J1529">
        <v>35216</v>
      </c>
      <c r="K1529" s="25">
        <v>42060</v>
      </c>
      <c r="L1529" t="s">
        <v>44</v>
      </c>
      <c r="M1529" t="s">
        <v>23</v>
      </c>
      <c r="N1529" t="s">
        <v>1273</v>
      </c>
      <c r="O1529" s="25">
        <v>42058</v>
      </c>
      <c r="P1529" t="s">
        <v>2491</v>
      </c>
      <c r="Q1529" t="s">
        <v>36</v>
      </c>
      <c r="R1529" t="s">
        <v>46</v>
      </c>
      <c r="S1529" t="s">
        <v>214</v>
      </c>
      <c r="T1529">
        <v>1.74</v>
      </c>
      <c r="U1529">
        <f>T1529*F1529</f>
        <v>27.84</v>
      </c>
      <c r="V1529">
        <v>0.87</v>
      </c>
      <c r="W1529">
        <v>4.08</v>
      </c>
      <c r="X1529">
        <f>U1529-(F1529*V1529)-W1529</f>
        <v>9.84</v>
      </c>
    </row>
    <row r="1530" spans="1:24" ht="12.75" customHeight="1" x14ac:dyDescent="0.2">
      <c r="A1530">
        <v>19507</v>
      </c>
      <c r="B1530">
        <v>87678</v>
      </c>
      <c r="C1530" t="s">
        <v>42</v>
      </c>
      <c r="D1530">
        <v>2697</v>
      </c>
      <c r="E1530" t="s">
        <v>80</v>
      </c>
      <c r="F1530">
        <v>21</v>
      </c>
      <c r="G1530" t="s">
        <v>2490</v>
      </c>
      <c r="H1530" t="s">
        <v>28</v>
      </c>
      <c r="I1530" t="s">
        <v>131</v>
      </c>
      <c r="J1530">
        <v>35216</v>
      </c>
      <c r="K1530" s="25">
        <v>42059</v>
      </c>
      <c r="L1530" t="s">
        <v>34</v>
      </c>
      <c r="M1530" t="s">
        <v>23</v>
      </c>
      <c r="N1530" t="s">
        <v>1273</v>
      </c>
      <c r="O1530" s="25">
        <v>42058</v>
      </c>
      <c r="P1530" t="s">
        <v>2491</v>
      </c>
      <c r="Q1530" t="s">
        <v>72</v>
      </c>
      <c r="R1530" t="s">
        <v>116</v>
      </c>
      <c r="S1530" t="s">
        <v>313</v>
      </c>
      <c r="T1530">
        <v>119.99</v>
      </c>
      <c r="U1530">
        <f>T1530*F1530</f>
        <v>2519.79</v>
      </c>
      <c r="V1530">
        <v>71.994</v>
      </c>
      <c r="W1530">
        <v>56.14</v>
      </c>
      <c r="X1530">
        <f>U1530-(F1530*V1530)-W1530</f>
        <v>951.77599999999995</v>
      </c>
    </row>
    <row r="1531" spans="1:24" x14ac:dyDescent="0.2">
      <c r="A1531">
        <v>21580</v>
      </c>
      <c r="B1531">
        <v>87677</v>
      </c>
      <c r="C1531" t="s">
        <v>42</v>
      </c>
      <c r="D1531">
        <v>2699</v>
      </c>
      <c r="E1531" t="s">
        <v>104</v>
      </c>
      <c r="F1531">
        <v>16</v>
      </c>
      <c r="G1531" t="s">
        <v>2492</v>
      </c>
      <c r="H1531" t="s">
        <v>28</v>
      </c>
      <c r="I1531" t="s">
        <v>29</v>
      </c>
      <c r="J1531">
        <v>86442</v>
      </c>
      <c r="K1531" s="25">
        <v>42148</v>
      </c>
      <c r="L1531" t="s">
        <v>44</v>
      </c>
      <c r="M1531" t="s">
        <v>23</v>
      </c>
      <c r="N1531" t="s">
        <v>373</v>
      </c>
      <c r="O1531" s="25">
        <v>42146</v>
      </c>
      <c r="P1531" t="s">
        <v>2494</v>
      </c>
      <c r="Q1531" t="s">
        <v>24</v>
      </c>
      <c r="R1531" t="s">
        <v>54</v>
      </c>
      <c r="S1531" t="s">
        <v>2493</v>
      </c>
      <c r="T1531">
        <v>4.9800000000000004</v>
      </c>
      <c r="U1531">
        <f>T1531*F1531</f>
        <v>79.680000000000007</v>
      </c>
      <c r="V1531">
        <v>2.4900000000000002</v>
      </c>
      <c r="W1531">
        <v>4.95</v>
      </c>
      <c r="X1531">
        <f>U1531-(F1531*V1531)-W1531</f>
        <v>34.89</v>
      </c>
    </row>
    <row r="1532" spans="1:24" x14ac:dyDescent="0.2">
      <c r="A1532">
        <v>20983</v>
      </c>
      <c r="B1532">
        <v>87679</v>
      </c>
      <c r="C1532" t="s">
        <v>32</v>
      </c>
      <c r="D1532">
        <v>2699</v>
      </c>
      <c r="E1532" t="s">
        <v>186</v>
      </c>
      <c r="F1532">
        <v>19</v>
      </c>
      <c r="G1532" t="s">
        <v>2492</v>
      </c>
      <c r="H1532" t="s">
        <v>28</v>
      </c>
      <c r="I1532" t="s">
        <v>29</v>
      </c>
      <c r="J1532">
        <v>86442</v>
      </c>
      <c r="K1532" s="25">
        <v>42104</v>
      </c>
      <c r="L1532" t="s">
        <v>34</v>
      </c>
      <c r="M1532" t="s">
        <v>23</v>
      </c>
      <c r="N1532" t="s">
        <v>373</v>
      </c>
      <c r="O1532" s="25">
        <v>42102</v>
      </c>
      <c r="P1532" t="s">
        <v>2494</v>
      </c>
      <c r="Q1532" t="s">
        <v>36</v>
      </c>
      <c r="R1532" t="s">
        <v>116</v>
      </c>
      <c r="S1532" t="s">
        <v>2495</v>
      </c>
      <c r="T1532">
        <v>70.98</v>
      </c>
      <c r="U1532">
        <f>T1532*F1532</f>
        <v>1348.6200000000001</v>
      </c>
      <c r="V1532">
        <v>35.49</v>
      </c>
      <c r="W1532">
        <v>26.74</v>
      </c>
      <c r="X1532">
        <f>U1532-(F1532*V1532)-W1532</f>
        <v>647.57000000000005</v>
      </c>
    </row>
    <row r="1533" spans="1:24" ht="12.75" customHeight="1" x14ac:dyDescent="0.2">
      <c r="A1533">
        <v>24151</v>
      </c>
      <c r="B1533">
        <v>91407</v>
      </c>
      <c r="C1533" t="s">
        <v>42</v>
      </c>
      <c r="D1533">
        <v>2704</v>
      </c>
      <c r="E1533" t="s">
        <v>88</v>
      </c>
      <c r="F1533">
        <v>4</v>
      </c>
      <c r="G1533" t="s">
        <v>2496</v>
      </c>
      <c r="H1533" t="s">
        <v>28</v>
      </c>
      <c r="I1533" t="s">
        <v>131</v>
      </c>
      <c r="J1533">
        <v>32503</v>
      </c>
      <c r="K1533" s="25">
        <v>42126</v>
      </c>
      <c r="L1533" t="s">
        <v>44</v>
      </c>
      <c r="M1533" t="s">
        <v>109</v>
      </c>
      <c r="N1533" t="s">
        <v>357</v>
      </c>
      <c r="O1533" s="25">
        <v>42124</v>
      </c>
      <c r="P1533" t="s">
        <v>2497</v>
      </c>
      <c r="Q1533" t="s">
        <v>24</v>
      </c>
      <c r="R1533" t="s">
        <v>26</v>
      </c>
      <c r="S1533" t="s">
        <v>1664</v>
      </c>
      <c r="T1533">
        <v>3.6</v>
      </c>
      <c r="U1533">
        <f>T1533*F1533</f>
        <v>14.4</v>
      </c>
      <c r="V1533">
        <v>1.8</v>
      </c>
      <c r="W1533">
        <v>2.2000000000000002</v>
      </c>
      <c r="X1533">
        <f>U1533-(F1533*V1533)-W1533</f>
        <v>5</v>
      </c>
    </row>
    <row r="1534" spans="1:24" ht="12.75" customHeight="1" x14ac:dyDescent="0.2">
      <c r="A1534">
        <v>21979</v>
      </c>
      <c r="B1534">
        <v>91408</v>
      </c>
      <c r="C1534" t="s">
        <v>101</v>
      </c>
      <c r="D1534">
        <v>2704</v>
      </c>
      <c r="E1534" t="s">
        <v>136</v>
      </c>
      <c r="F1534">
        <v>4</v>
      </c>
      <c r="G1534" t="s">
        <v>2496</v>
      </c>
      <c r="H1534" t="s">
        <v>28</v>
      </c>
      <c r="I1534" t="s">
        <v>131</v>
      </c>
      <c r="J1534">
        <v>32503</v>
      </c>
      <c r="K1534" s="25">
        <v>42128</v>
      </c>
      <c r="L1534" t="s">
        <v>22</v>
      </c>
      <c r="M1534" t="s">
        <v>109</v>
      </c>
      <c r="N1534" t="s">
        <v>357</v>
      </c>
      <c r="O1534" s="25">
        <v>42124</v>
      </c>
      <c r="P1534" t="s">
        <v>2497</v>
      </c>
      <c r="Q1534" t="s">
        <v>24</v>
      </c>
      <c r="R1534" t="s">
        <v>54</v>
      </c>
      <c r="S1534" t="s">
        <v>2498</v>
      </c>
      <c r="T1534">
        <v>13.48</v>
      </c>
      <c r="U1534">
        <f>T1534*F1534</f>
        <v>53.92</v>
      </c>
      <c r="V1534">
        <v>6.74</v>
      </c>
      <c r="W1534">
        <v>4.51</v>
      </c>
      <c r="X1534">
        <f>U1534-(F1534*V1534)-W1534</f>
        <v>22.450000000000003</v>
      </c>
    </row>
    <row r="1535" spans="1:24" ht="12.75" customHeight="1" x14ac:dyDescent="0.2">
      <c r="A1535">
        <v>18898</v>
      </c>
      <c r="B1535">
        <v>89240</v>
      </c>
      <c r="C1535" t="s">
        <v>51</v>
      </c>
      <c r="D1535">
        <v>2709</v>
      </c>
      <c r="E1535" t="s">
        <v>252</v>
      </c>
      <c r="F1535">
        <v>1</v>
      </c>
      <c r="G1535" t="s">
        <v>2499</v>
      </c>
      <c r="H1535" t="s">
        <v>28</v>
      </c>
      <c r="I1535" t="s">
        <v>48</v>
      </c>
      <c r="J1535">
        <v>21042</v>
      </c>
      <c r="K1535" s="25">
        <v>42154</v>
      </c>
      <c r="L1535" t="s">
        <v>44</v>
      </c>
      <c r="M1535" t="s">
        <v>109</v>
      </c>
      <c r="N1535" t="s">
        <v>410</v>
      </c>
      <c r="O1535" s="25">
        <v>42152</v>
      </c>
      <c r="P1535" t="s">
        <v>2500</v>
      </c>
      <c r="Q1535" t="s">
        <v>24</v>
      </c>
      <c r="R1535" t="s">
        <v>54</v>
      </c>
      <c r="S1535" t="s">
        <v>2127</v>
      </c>
      <c r="T1535">
        <v>60.97</v>
      </c>
      <c r="U1535">
        <f>T1535*F1535</f>
        <v>60.97</v>
      </c>
      <c r="V1535">
        <v>30.484999999999999</v>
      </c>
      <c r="W1535">
        <v>4.5</v>
      </c>
      <c r="X1535">
        <f>U1535-(F1535*V1535)-W1535</f>
        <v>25.984999999999999</v>
      </c>
    </row>
    <row r="1536" spans="1:24" ht="12.75" customHeight="1" x14ac:dyDescent="0.2">
      <c r="A1536">
        <v>18899</v>
      </c>
      <c r="B1536">
        <v>89240</v>
      </c>
      <c r="C1536" t="s">
        <v>51</v>
      </c>
      <c r="D1536">
        <v>2709</v>
      </c>
      <c r="E1536" t="s">
        <v>45</v>
      </c>
      <c r="F1536">
        <v>15</v>
      </c>
      <c r="G1536" t="s">
        <v>2499</v>
      </c>
      <c r="H1536" t="s">
        <v>28</v>
      </c>
      <c r="I1536" t="s">
        <v>48</v>
      </c>
      <c r="J1536">
        <v>21042</v>
      </c>
      <c r="K1536" s="25">
        <v>42154</v>
      </c>
      <c r="L1536" t="s">
        <v>44</v>
      </c>
      <c r="M1536" t="s">
        <v>109</v>
      </c>
      <c r="N1536" t="s">
        <v>410</v>
      </c>
      <c r="O1536" s="25">
        <v>42152</v>
      </c>
      <c r="P1536" t="s">
        <v>2500</v>
      </c>
      <c r="Q1536" t="s">
        <v>36</v>
      </c>
      <c r="R1536" t="s">
        <v>81</v>
      </c>
      <c r="S1536" t="s">
        <v>1056</v>
      </c>
      <c r="T1536">
        <v>90.98</v>
      </c>
      <c r="U1536">
        <f>T1536*F1536</f>
        <v>1364.7</v>
      </c>
      <c r="V1536">
        <v>45.49</v>
      </c>
      <c r="W1536">
        <v>56.2</v>
      </c>
      <c r="X1536">
        <f>U1536-(F1536*V1536)-W1536</f>
        <v>626.15</v>
      </c>
    </row>
    <row r="1537" spans="1:24" ht="12.75" customHeight="1" x14ac:dyDescent="0.2">
      <c r="A1537">
        <v>18855</v>
      </c>
      <c r="B1537">
        <v>88701</v>
      </c>
      <c r="C1537" t="s">
        <v>42</v>
      </c>
      <c r="D1537">
        <v>2713</v>
      </c>
      <c r="E1537" t="s">
        <v>129</v>
      </c>
      <c r="F1537">
        <v>9</v>
      </c>
      <c r="G1537" t="s">
        <v>2501</v>
      </c>
      <c r="H1537" t="s">
        <v>28</v>
      </c>
      <c r="I1537" t="s">
        <v>56</v>
      </c>
      <c r="J1537">
        <v>49001</v>
      </c>
      <c r="K1537" s="25">
        <v>42179</v>
      </c>
      <c r="L1537" t="s">
        <v>44</v>
      </c>
      <c r="M1537" t="s">
        <v>23</v>
      </c>
      <c r="N1537" t="s">
        <v>295</v>
      </c>
      <c r="O1537" s="25">
        <v>42176</v>
      </c>
      <c r="P1537" t="s">
        <v>2503</v>
      </c>
      <c r="Q1537" t="s">
        <v>24</v>
      </c>
      <c r="R1537" t="s">
        <v>54</v>
      </c>
      <c r="S1537" t="s">
        <v>2502</v>
      </c>
      <c r="T1537">
        <v>2.88</v>
      </c>
      <c r="U1537">
        <f>T1537*F1537</f>
        <v>25.919999999999998</v>
      </c>
      <c r="V1537">
        <v>1.44</v>
      </c>
      <c r="W1537">
        <v>0.5</v>
      </c>
      <c r="X1537">
        <f>U1537-(F1537*V1537)-W1537</f>
        <v>12.459999999999999</v>
      </c>
    </row>
    <row r="1538" spans="1:24" ht="12.75" customHeight="1" x14ac:dyDescent="0.2">
      <c r="A1538">
        <v>18856</v>
      </c>
      <c r="B1538">
        <v>88701</v>
      </c>
      <c r="C1538" t="s">
        <v>42</v>
      </c>
      <c r="D1538">
        <v>2713</v>
      </c>
      <c r="E1538" t="s">
        <v>147</v>
      </c>
      <c r="F1538">
        <v>2</v>
      </c>
      <c r="G1538" t="s">
        <v>2501</v>
      </c>
      <c r="H1538" t="s">
        <v>28</v>
      </c>
      <c r="I1538" t="s">
        <v>56</v>
      </c>
      <c r="J1538">
        <v>49001</v>
      </c>
      <c r="K1538" s="25">
        <v>42177</v>
      </c>
      <c r="L1538" t="s">
        <v>34</v>
      </c>
      <c r="M1538" t="s">
        <v>23</v>
      </c>
      <c r="N1538" t="s">
        <v>295</v>
      </c>
      <c r="O1538" s="25">
        <v>42176</v>
      </c>
      <c r="P1538" t="s">
        <v>2503</v>
      </c>
      <c r="Q1538" t="s">
        <v>36</v>
      </c>
      <c r="R1538" t="s">
        <v>116</v>
      </c>
      <c r="S1538" t="s">
        <v>1567</v>
      </c>
      <c r="T1538">
        <v>348.21</v>
      </c>
      <c r="U1538">
        <f>T1538*F1538</f>
        <v>696.42</v>
      </c>
      <c r="V1538">
        <v>174.10499999999999</v>
      </c>
      <c r="W1538">
        <v>40.19</v>
      </c>
      <c r="X1538">
        <f>U1538-(F1538*V1538)-W1538</f>
        <v>308.02</v>
      </c>
    </row>
    <row r="1539" spans="1:24" ht="12.75" customHeight="1" x14ac:dyDescent="0.2">
      <c r="A1539">
        <v>21690</v>
      </c>
      <c r="B1539">
        <v>88702</v>
      </c>
      <c r="C1539" t="s">
        <v>101</v>
      </c>
      <c r="D1539">
        <v>2715</v>
      </c>
      <c r="E1539" t="s">
        <v>175</v>
      </c>
      <c r="F1539">
        <v>1</v>
      </c>
      <c r="G1539" t="s">
        <v>2504</v>
      </c>
      <c r="H1539" t="s">
        <v>28</v>
      </c>
      <c r="I1539" t="s">
        <v>56</v>
      </c>
      <c r="J1539">
        <v>48911</v>
      </c>
      <c r="K1539" s="25">
        <v>42020</v>
      </c>
      <c r="L1539" t="s">
        <v>44</v>
      </c>
      <c r="M1539" t="s">
        <v>23</v>
      </c>
      <c r="N1539" t="s">
        <v>295</v>
      </c>
      <c r="O1539" s="25">
        <v>42016</v>
      </c>
      <c r="P1539" t="s">
        <v>2505</v>
      </c>
      <c r="Q1539" t="s">
        <v>72</v>
      </c>
      <c r="R1539" t="s">
        <v>46</v>
      </c>
      <c r="S1539" t="s">
        <v>1306</v>
      </c>
      <c r="T1539">
        <v>29.89</v>
      </c>
      <c r="U1539">
        <f>T1539*F1539</f>
        <v>29.89</v>
      </c>
      <c r="V1539">
        <v>17.934000000000001</v>
      </c>
      <c r="W1539">
        <v>1.99</v>
      </c>
      <c r="X1539">
        <f>U1539-(F1539*V1539)-W1539</f>
        <v>9.9659999999999993</v>
      </c>
    </row>
    <row r="1540" spans="1:24" ht="12.75" customHeight="1" x14ac:dyDescent="0.2">
      <c r="A1540">
        <v>21863</v>
      </c>
      <c r="B1540">
        <v>89394</v>
      </c>
      <c r="C1540" t="s">
        <v>42</v>
      </c>
      <c r="D1540">
        <v>2718</v>
      </c>
      <c r="E1540" t="s">
        <v>88</v>
      </c>
      <c r="F1540">
        <v>15</v>
      </c>
      <c r="G1540" t="s">
        <v>2506</v>
      </c>
      <c r="H1540" t="s">
        <v>28</v>
      </c>
      <c r="I1540" t="s">
        <v>56</v>
      </c>
      <c r="J1540">
        <v>60438</v>
      </c>
      <c r="K1540" s="25">
        <v>42066</v>
      </c>
      <c r="L1540" t="s">
        <v>44</v>
      </c>
      <c r="M1540" t="s">
        <v>109</v>
      </c>
      <c r="N1540" t="s">
        <v>173</v>
      </c>
      <c r="O1540" s="25">
        <v>42064</v>
      </c>
      <c r="P1540" t="s">
        <v>2505</v>
      </c>
      <c r="Q1540" t="s">
        <v>24</v>
      </c>
      <c r="R1540" t="s">
        <v>26</v>
      </c>
      <c r="S1540" t="s">
        <v>2507</v>
      </c>
      <c r="T1540">
        <v>6.74</v>
      </c>
      <c r="U1540">
        <f>T1540*F1540</f>
        <v>101.10000000000001</v>
      </c>
      <c r="V1540">
        <v>3.37</v>
      </c>
      <c r="W1540">
        <v>1.72</v>
      </c>
      <c r="X1540">
        <f>U1540-(F1540*V1540)-W1540</f>
        <v>48.830000000000005</v>
      </c>
    </row>
    <row r="1541" spans="1:24" ht="12.75" customHeight="1" x14ac:dyDescent="0.2">
      <c r="A1541">
        <v>21399</v>
      </c>
      <c r="B1541">
        <v>88766</v>
      </c>
      <c r="C1541" t="s">
        <v>42</v>
      </c>
      <c r="D1541">
        <v>2720</v>
      </c>
      <c r="E1541" t="s">
        <v>175</v>
      </c>
      <c r="F1541">
        <v>6</v>
      </c>
      <c r="G1541" t="s">
        <v>2508</v>
      </c>
      <c r="H1541" t="s">
        <v>28</v>
      </c>
      <c r="I1541" t="s">
        <v>131</v>
      </c>
      <c r="J1541">
        <v>30721</v>
      </c>
      <c r="K1541" s="25">
        <v>42172</v>
      </c>
      <c r="L1541" t="s">
        <v>44</v>
      </c>
      <c r="M1541" t="s">
        <v>53</v>
      </c>
      <c r="N1541" t="s">
        <v>382</v>
      </c>
      <c r="O1541" s="25">
        <v>42171</v>
      </c>
      <c r="P1541" t="s">
        <v>2509</v>
      </c>
      <c r="Q1541" t="s">
        <v>72</v>
      </c>
      <c r="R1541" t="s">
        <v>54</v>
      </c>
      <c r="S1541" t="s">
        <v>825</v>
      </c>
      <c r="T1541">
        <v>40.479999999999997</v>
      </c>
      <c r="U1541">
        <f>T1541*F1541</f>
        <v>242.88</v>
      </c>
      <c r="V1541">
        <v>24.287999999999997</v>
      </c>
      <c r="W1541">
        <v>19.989999999999998</v>
      </c>
      <c r="X1541">
        <f>U1541-(F1541*V1541)-W1541</f>
        <v>77.16200000000002</v>
      </c>
    </row>
    <row r="1542" spans="1:24" ht="12.75" customHeight="1" x14ac:dyDescent="0.2">
      <c r="A1542">
        <v>19907</v>
      </c>
      <c r="B1542">
        <v>88959</v>
      </c>
      <c r="C1542" t="s">
        <v>42</v>
      </c>
      <c r="D1542">
        <v>2724</v>
      </c>
      <c r="E1542" t="s">
        <v>88</v>
      </c>
      <c r="F1542">
        <v>10</v>
      </c>
      <c r="G1542" t="s">
        <v>2510</v>
      </c>
      <c r="H1542" t="s">
        <v>28</v>
      </c>
      <c r="I1542" t="s">
        <v>131</v>
      </c>
      <c r="J1542">
        <v>37421</v>
      </c>
      <c r="K1542" s="25">
        <v>42126</v>
      </c>
      <c r="L1542" t="s">
        <v>44</v>
      </c>
      <c r="M1542" t="s">
        <v>35</v>
      </c>
      <c r="N1542" t="s">
        <v>239</v>
      </c>
      <c r="O1542" s="25">
        <v>42125</v>
      </c>
      <c r="P1542" t="s">
        <v>2511</v>
      </c>
      <c r="Q1542" t="s">
        <v>24</v>
      </c>
      <c r="R1542" t="s">
        <v>54</v>
      </c>
      <c r="S1542" t="s">
        <v>379</v>
      </c>
      <c r="T1542">
        <v>4.9800000000000004</v>
      </c>
      <c r="U1542">
        <f>T1542*F1542</f>
        <v>49.800000000000004</v>
      </c>
      <c r="V1542">
        <v>2.4900000000000002</v>
      </c>
      <c r="W1542">
        <v>7.44</v>
      </c>
      <c r="X1542">
        <f>U1542-(F1542*V1542)-W1542</f>
        <v>17.46</v>
      </c>
    </row>
    <row r="1543" spans="1:24" ht="12.75" customHeight="1" x14ac:dyDescent="0.2">
      <c r="A1543">
        <v>19908</v>
      </c>
      <c r="B1543">
        <v>88959</v>
      </c>
      <c r="C1543" t="s">
        <v>42</v>
      </c>
      <c r="D1543">
        <v>2724</v>
      </c>
      <c r="E1543" t="s">
        <v>88</v>
      </c>
      <c r="F1543">
        <v>18</v>
      </c>
      <c r="G1543" t="s">
        <v>2510</v>
      </c>
      <c r="H1543" t="s">
        <v>28</v>
      </c>
      <c r="I1543" t="s">
        <v>131</v>
      </c>
      <c r="J1543">
        <v>37421</v>
      </c>
      <c r="K1543" s="25">
        <v>42127</v>
      </c>
      <c r="L1543" t="s">
        <v>44</v>
      </c>
      <c r="M1543" t="s">
        <v>35</v>
      </c>
      <c r="N1543" t="s">
        <v>239</v>
      </c>
      <c r="O1543" s="25">
        <v>42125</v>
      </c>
      <c r="P1543" t="s">
        <v>2511</v>
      </c>
      <c r="Q1543" t="s">
        <v>24</v>
      </c>
      <c r="R1543" t="s">
        <v>54</v>
      </c>
      <c r="S1543" t="s">
        <v>709</v>
      </c>
      <c r="T1543">
        <v>6.48</v>
      </c>
      <c r="U1543">
        <f>T1543*F1543</f>
        <v>116.64000000000001</v>
      </c>
      <c r="V1543">
        <v>3.24</v>
      </c>
      <c r="W1543">
        <v>7.37</v>
      </c>
      <c r="X1543">
        <f>U1543-(F1543*V1543)-W1543</f>
        <v>50.95000000000001</v>
      </c>
    </row>
    <row r="1544" spans="1:24" ht="12.75" customHeight="1" x14ac:dyDescent="0.2">
      <c r="A1544">
        <v>22612</v>
      </c>
      <c r="B1544">
        <v>88958</v>
      </c>
      <c r="C1544" t="s">
        <v>32</v>
      </c>
      <c r="D1544">
        <v>2725</v>
      </c>
      <c r="E1544" t="s">
        <v>25</v>
      </c>
      <c r="F1544">
        <v>10</v>
      </c>
      <c r="G1544" t="s">
        <v>2512</v>
      </c>
      <c r="H1544" t="s">
        <v>28</v>
      </c>
      <c r="I1544" t="s">
        <v>131</v>
      </c>
      <c r="J1544">
        <v>37042</v>
      </c>
      <c r="K1544" s="25">
        <v>42022</v>
      </c>
      <c r="L1544" t="s">
        <v>44</v>
      </c>
      <c r="M1544" t="s">
        <v>35</v>
      </c>
      <c r="N1544" t="s">
        <v>239</v>
      </c>
      <c r="O1544" s="25">
        <v>42021</v>
      </c>
      <c r="P1544" t="s">
        <v>2513</v>
      </c>
      <c r="Q1544" t="s">
        <v>24</v>
      </c>
      <c r="R1544" t="s">
        <v>46</v>
      </c>
      <c r="S1544" t="s">
        <v>2332</v>
      </c>
      <c r="T1544">
        <v>28.15</v>
      </c>
      <c r="U1544">
        <f>T1544*F1544</f>
        <v>281.5</v>
      </c>
      <c r="V1544">
        <v>14.074999999999999</v>
      </c>
      <c r="W1544">
        <v>6.17</v>
      </c>
      <c r="X1544">
        <f>U1544-(F1544*V1544)-W1544</f>
        <v>134.58000000000001</v>
      </c>
    </row>
    <row r="1545" spans="1:24" ht="12.75" customHeight="1" x14ac:dyDescent="0.2">
      <c r="A1545">
        <v>21422</v>
      </c>
      <c r="B1545">
        <v>88114</v>
      </c>
      <c r="C1545" t="s">
        <v>101</v>
      </c>
      <c r="D1545">
        <v>2729</v>
      </c>
      <c r="E1545" t="s">
        <v>147</v>
      </c>
      <c r="F1545">
        <v>4</v>
      </c>
      <c r="G1545" t="s">
        <v>2514</v>
      </c>
      <c r="H1545" t="s">
        <v>28</v>
      </c>
      <c r="I1545" t="s">
        <v>29</v>
      </c>
      <c r="J1545">
        <v>98226</v>
      </c>
      <c r="K1545" s="25">
        <v>42073</v>
      </c>
      <c r="L1545" t="s">
        <v>34</v>
      </c>
      <c r="M1545" t="s">
        <v>109</v>
      </c>
      <c r="N1545" t="s">
        <v>30</v>
      </c>
      <c r="O1545" s="25">
        <v>42069</v>
      </c>
      <c r="P1545" t="s">
        <v>561</v>
      </c>
      <c r="Q1545" t="s">
        <v>36</v>
      </c>
      <c r="R1545" t="s">
        <v>116</v>
      </c>
      <c r="S1545" t="s">
        <v>820</v>
      </c>
      <c r="T1545">
        <v>230.98</v>
      </c>
      <c r="U1545">
        <f>T1545*F1545</f>
        <v>923.92</v>
      </c>
      <c r="V1545">
        <v>115.49</v>
      </c>
      <c r="W1545">
        <v>23.78</v>
      </c>
      <c r="X1545">
        <f>U1545-(F1545*V1545)-W1545</f>
        <v>438.17999999999995</v>
      </c>
    </row>
    <row r="1546" spans="1:24" ht="12.75" customHeight="1" x14ac:dyDescent="0.2">
      <c r="A1546">
        <v>19819</v>
      </c>
      <c r="B1546">
        <v>89018</v>
      </c>
      <c r="C1546" t="s">
        <v>32</v>
      </c>
      <c r="D1546">
        <v>2737</v>
      </c>
      <c r="E1546" t="s">
        <v>175</v>
      </c>
      <c r="F1546">
        <v>8</v>
      </c>
      <c r="G1546" t="s">
        <v>2515</v>
      </c>
      <c r="H1546" t="s">
        <v>28</v>
      </c>
      <c r="I1546" t="s">
        <v>48</v>
      </c>
      <c r="J1546">
        <v>5701</v>
      </c>
      <c r="K1546" s="25">
        <v>42118</v>
      </c>
      <c r="L1546" t="s">
        <v>44</v>
      </c>
      <c r="M1546" t="s">
        <v>53</v>
      </c>
      <c r="N1546" t="s">
        <v>144</v>
      </c>
      <c r="O1546" s="25">
        <v>42116</v>
      </c>
      <c r="P1546" t="s">
        <v>734</v>
      </c>
      <c r="Q1546" t="s">
        <v>72</v>
      </c>
      <c r="R1546" t="s">
        <v>54</v>
      </c>
      <c r="S1546" t="s">
        <v>2270</v>
      </c>
      <c r="T1546">
        <v>100.98</v>
      </c>
      <c r="U1546">
        <f>T1546*F1546</f>
        <v>807.84</v>
      </c>
      <c r="V1546">
        <v>60.588000000000001</v>
      </c>
      <c r="W1546">
        <v>7.18</v>
      </c>
      <c r="X1546">
        <f>U1546-(F1546*V1546)-W1546</f>
        <v>315.95600000000002</v>
      </c>
    </row>
    <row r="1547" spans="1:24" ht="12.75" customHeight="1" x14ac:dyDescent="0.2">
      <c r="A1547">
        <v>18790</v>
      </c>
      <c r="B1547">
        <v>89019</v>
      </c>
      <c r="C1547" t="s">
        <v>51</v>
      </c>
      <c r="D1547">
        <v>2737</v>
      </c>
      <c r="E1547" t="s">
        <v>136</v>
      </c>
      <c r="F1547">
        <v>12</v>
      </c>
      <c r="G1547" t="s">
        <v>2515</v>
      </c>
      <c r="H1547" t="s">
        <v>28</v>
      </c>
      <c r="I1547" t="s">
        <v>48</v>
      </c>
      <c r="J1547">
        <v>5701</v>
      </c>
      <c r="K1547" s="25">
        <v>42157</v>
      </c>
      <c r="L1547" t="s">
        <v>44</v>
      </c>
      <c r="M1547" t="s">
        <v>53</v>
      </c>
      <c r="N1547" t="s">
        <v>144</v>
      </c>
      <c r="O1547" s="25">
        <v>42156</v>
      </c>
      <c r="P1547" t="s">
        <v>734</v>
      </c>
      <c r="Q1547" t="s">
        <v>24</v>
      </c>
      <c r="R1547" t="s">
        <v>54</v>
      </c>
      <c r="S1547" t="s">
        <v>1923</v>
      </c>
      <c r="T1547">
        <v>15.31</v>
      </c>
      <c r="U1547">
        <f>T1547*F1547</f>
        <v>183.72</v>
      </c>
      <c r="V1547">
        <v>7.6550000000000002</v>
      </c>
      <c r="W1547">
        <v>8.7799999999999994</v>
      </c>
      <c r="X1547">
        <f>U1547-(F1547*V1547)-W1547</f>
        <v>83.08</v>
      </c>
    </row>
    <row r="1548" spans="1:24" ht="12.75" customHeight="1" x14ac:dyDescent="0.2">
      <c r="A1548">
        <v>24278</v>
      </c>
      <c r="B1548">
        <v>89017</v>
      </c>
      <c r="C1548" t="s">
        <v>42</v>
      </c>
      <c r="D1548">
        <v>2738</v>
      </c>
      <c r="E1548" t="s">
        <v>175</v>
      </c>
      <c r="F1548">
        <v>7</v>
      </c>
      <c r="G1548" t="s">
        <v>2516</v>
      </c>
      <c r="H1548" t="s">
        <v>28</v>
      </c>
      <c r="I1548" t="s">
        <v>48</v>
      </c>
      <c r="J1548">
        <v>5403</v>
      </c>
      <c r="K1548" s="25">
        <v>42109</v>
      </c>
      <c r="L1548" t="s">
        <v>44</v>
      </c>
      <c r="M1548" t="s">
        <v>53</v>
      </c>
      <c r="N1548" t="s">
        <v>144</v>
      </c>
      <c r="O1548" s="25">
        <v>42107</v>
      </c>
      <c r="P1548" t="s">
        <v>773</v>
      </c>
      <c r="Q1548" t="s">
        <v>72</v>
      </c>
      <c r="R1548" t="s">
        <v>46</v>
      </c>
      <c r="S1548" t="s">
        <v>2517</v>
      </c>
      <c r="T1548">
        <v>33.979999999999997</v>
      </c>
      <c r="U1548">
        <f>T1548*F1548</f>
        <v>237.85999999999999</v>
      </c>
      <c r="V1548">
        <v>20.387999999999998</v>
      </c>
      <c r="W1548">
        <v>1.99</v>
      </c>
      <c r="X1548">
        <f>U1548-(F1548*V1548)-W1548</f>
        <v>93.154000000000011</v>
      </c>
    </row>
    <row r="1549" spans="1:24" ht="12.75" customHeight="1" x14ac:dyDescent="0.2">
      <c r="A1549">
        <v>19987</v>
      </c>
      <c r="B1549">
        <v>89481</v>
      </c>
      <c r="C1549" t="s">
        <v>101</v>
      </c>
      <c r="D1549">
        <v>2741</v>
      </c>
      <c r="E1549" t="s">
        <v>73</v>
      </c>
      <c r="F1549">
        <v>10</v>
      </c>
      <c r="G1549" t="s">
        <v>2518</v>
      </c>
      <c r="H1549" t="s">
        <v>28</v>
      </c>
      <c r="I1549" t="s">
        <v>29</v>
      </c>
      <c r="J1549">
        <v>83605</v>
      </c>
      <c r="K1549" s="25">
        <v>42082</v>
      </c>
      <c r="L1549" t="s">
        <v>44</v>
      </c>
      <c r="M1549" t="s">
        <v>53</v>
      </c>
      <c r="N1549" t="s">
        <v>1736</v>
      </c>
      <c r="O1549" s="25">
        <v>42075</v>
      </c>
      <c r="P1549" t="s">
        <v>2519</v>
      </c>
      <c r="Q1549" t="s">
        <v>72</v>
      </c>
      <c r="R1549" t="s">
        <v>26</v>
      </c>
      <c r="S1549" t="s">
        <v>976</v>
      </c>
      <c r="T1549">
        <v>35.99</v>
      </c>
      <c r="U1549">
        <f>T1549*F1549</f>
        <v>359.90000000000003</v>
      </c>
      <c r="V1549">
        <v>21.594000000000001</v>
      </c>
      <c r="W1549">
        <v>5.99</v>
      </c>
      <c r="X1549">
        <f>U1549-(F1549*V1549)-W1549</f>
        <v>137.97000000000003</v>
      </c>
    </row>
    <row r="1550" spans="1:24" x14ac:dyDescent="0.2">
      <c r="A1550">
        <v>21323</v>
      </c>
      <c r="B1550">
        <v>86184</v>
      </c>
      <c r="C1550" t="s">
        <v>51</v>
      </c>
      <c r="D1550">
        <v>2745</v>
      </c>
      <c r="E1550" t="s">
        <v>186</v>
      </c>
      <c r="F1550">
        <v>11</v>
      </c>
      <c r="G1550" t="s">
        <v>2520</v>
      </c>
      <c r="H1550" t="s">
        <v>28</v>
      </c>
      <c r="I1550" t="s">
        <v>29</v>
      </c>
      <c r="J1550">
        <v>85224</v>
      </c>
      <c r="K1550" s="25">
        <v>42082</v>
      </c>
      <c r="L1550" t="s">
        <v>34</v>
      </c>
      <c r="M1550" t="s">
        <v>23</v>
      </c>
      <c r="N1550" t="s">
        <v>373</v>
      </c>
      <c r="O1550" s="25">
        <v>42081</v>
      </c>
      <c r="P1550" t="s">
        <v>2522</v>
      </c>
      <c r="Q1550" t="s">
        <v>36</v>
      </c>
      <c r="R1550" t="s">
        <v>116</v>
      </c>
      <c r="S1550" t="s">
        <v>2521</v>
      </c>
      <c r="T1550">
        <v>220.98</v>
      </c>
      <c r="U1550">
        <f>T1550*F1550</f>
        <v>2430.7799999999997</v>
      </c>
      <c r="V1550">
        <v>110.49</v>
      </c>
      <c r="W1550">
        <v>64.66</v>
      </c>
      <c r="X1550">
        <f>U1550-(F1550*V1550)-W1550</f>
        <v>1150.7299999999998</v>
      </c>
    </row>
    <row r="1551" spans="1:24" ht="12.75" customHeight="1" x14ac:dyDescent="0.2">
      <c r="A1551">
        <v>4949</v>
      </c>
      <c r="B1551">
        <v>35200</v>
      </c>
      <c r="C1551" t="s">
        <v>51</v>
      </c>
      <c r="D1551">
        <v>2747</v>
      </c>
      <c r="E1551" t="s">
        <v>45</v>
      </c>
      <c r="F1551">
        <v>15</v>
      </c>
      <c r="G1551" t="s">
        <v>2523</v>
      </c>
      <c r="H1551" t="s">
        <v>28</v>
      </c>
      <c r="I1551" t="s">
        <v>48</v>
      </c>
      <c r="J1551">
        <v>10115</v>
      </c>
      <c r="K1551" s="25">
        <v>42042</v>
      </c>
      <c r="L1551" t="s">
        <v>44</v>
      </c>
      <c r="M1551" t="s">
        <v>23</v>
      </c>
      <c r="N1551" t="s">
        <v>66</v>
      </c>
      <c r="O1551" s="25">
        <v>42040</v>
      </c>
      <c r="P1551" t="s">
        <v>85</v>
      </c>
      <c r="Q1551" t="s">
        <v>36</v>
      </c>
      <c r="R1551" t="s">
        <v>54</v>
      </c>
      <c r="S1551" t="s">
        <v>2524</v>
      </c>
      <c r="T1551">
        <v>9.98</v>
      </c>
      <c r="U1551">
        <f>T1551*F1551</f>
        <v>149.70000000000002</v>
      </c>
      <c r="V1551">
        <v>4.99</v>
      </c>
      <c r="W1551">
        <v>12.52</v>
      </c>
      <c r="X1551">
        <f>U1551-(F1551*V1551)-W1551</f>
        <v>62.330000000000013</v>
      </c>
    </row>
    <row r="1552" spans="1:24" ht="12.75" customHeight="1" x14ac:dyDescent="0.2">
      <c r="A1552">
        <v>3323</v>
      </c>
      <c r="B1552">
        <v>23751</v>
      </c>
      <c r="C1552" t="s">
        <v>51</v>
      </c>
      <c r="D1552">
        <v>2747</v>
      </c>
      <c r="E1552" t="s">
        <v>186</v>
      </c>
      <c r="F1552">
        <v>44</v>
      </c>
      <c r="G1552" t="s">
        <v>2523</v>
      </c>
      <c r="H1552" t="s">
        <v>28</v>
      </c>
      <c r="I1552" t="s">
        <v>48</v>
      </c>
      <c r="J1552">
        <v>10115</v>
      </c>
      <c r="K1552" s="25">
        <v>42082</v>
      </c>
      <c r="L1552" t="s">
        <v>34</v>
      </c>
      <c r="M1552" t="s">
        <v>23</v>
      </c>
      <c r="N1552" t="s">
        <v>66</v>
      </c>
      <c r="O1552" s="25">
        <v>42081</v>
      </c>
      <c r="P1552" t="s">
        <v>85</v>
      </c>
      <c r="Q1552" t="s">
        <v>36</v>
      </c>
      <c r="R1552" t="s">
        <v>116</v>
      </c>
      <c r="S1552" t="s">
        <v>2521</v>
      </c>
      <c r="T1552">
        <v>220.98</v>
      </c>
      <c r="U1552">
        <f>T1552*F1552</f>
        <v>9723.119999999999</v>
      </c>
      <c r="V1552">
        <v>110.49</v>
      </c>
      <c r="W1552">
        <v>64.66</v>
      </c>
      <c r="X1552">
        <f>U1552-(F1552*V1552)-W1552</f>
        <v>4796.8999999999996</v>
      </c>
    </row>
    <row r="1553" spans="1:24" ht="12.75" customHeight="1" x14ac:dyDescent="0.2">
      <c r="A1553">
        <v>23271</v>
      </c>
      <c r="B1553">
        <v>91424</v>
      </c>
      <c r="C1553" t="s">
        <v>42</v>
      </c>
      <c r="D1553">
        <v>2750</v>
      </c>
      <c r="E1553" t="s">
        <v>136</v>
      </c>
      <c r="F1553">
        <v>4</v>
      </c>
      <c r="G1553" t="s">
        <v>2525</v>
      </c>
      <c r="H1553" t="s">
        <v>28</v>
      </c>
      <c r="I1553" t="s">
        <v>131</v>
      </c>
      <c r="J1553">
        <v>22980</v>
      </c>
      <c r="K1553" s="25">
        <v>42071</v>
      </c>
      <c r="L1553" t="s">
        <v>44</v>
      </c>
      <c r="M1553" t="s">
        <v>53</v>
      </c>
      <c r="N1553" t="s">
        <v>132</v>
      </c>
      <c r="O1553" s="25">
        <v>42071</v>
      </c>
      <c r="P1553" t="s">
        <v>2526</v>
      </c>
      <c r="Q1553" t="s">
        <v>24</v>
      </c>
      <c r="R1553" t="s">
        <v>54</v>
      </c>
      <c r="S1553" t="s">
        <v>156</v>
      </c>
      <c r="T1553">
        <v>161.55000000000001</v>
      </c>
      <c r="U1553">
        <f>T1553*F1553</f>
        <v>646.20000000000005</v>
      </c>
      <c r="V1553">
        <v>80.775000000000006</v>
      </c>
      <c r="W1553">
        <v>19.989999999999998</v>
      </c>
      <c r="X1553">
        <f>U1553-(F1553*V1553)-W1553</f>
        <v>303.11</v>
      </c>
    </row>
    <row r="1554" spans="1:24" ht="12.75" customHeight="1" x14ac:dyDescent="0.2">
      <c r="A1554">
        <v>21630</v>
      </c>
      <c r="B1554">
        <v>90724</v>
      </c>
      <c r="C1554" t="s">
        <v>51</v>
      </c>
      <c r="D1554">
        <v>2760</v>
      </c>
      <c r="E1554" t="s">
        <v>25</v>
      </c>
      <c r="F1554">
        <v>11</v>
      </c>
      <c r="G1554" t="s">
        <v>2527</v>
      </c>
      <c r="H1554" t="s">
        <v>28</v>
      </c>
      <c r="I1554" t="s">
        <v>48</v>
      </c>
      <c r="J1554">
        <v>6708</v>
      </c>
      <c r="K1554" s="25">
        <v>42118</v>
      </c>
      <c r="L1554" t="s">
        <v>44</v>
      </c>
      <c r="M1554" t="s">
        <v>23</v>
      </c>
      <c r="N1554" t="s">
        <v>223</v>
      </c>
      <c r="O1554" s="25">
        <v>42116</v>
      </c>
      <c r="P1554" t="s">
        <v>2528</v>
      </c>
      <c r="Q1554" t="s">
        <v>24</v>
      </c>
      <c r="R1554" t="s">
        <v>46</v>
      </c>
      <c r="S1554" t="s">
        <v>2046</v>
      </c>
      <c r="T1554">
        <v>22.01</v>
      </c>
      <c r="U1554">
        <f>T1554*F1554</f>
        <v>242.11</v>
      </c>
      <c r="V1554">
        <v>11.005000000000001</v>
      </c>
      <c r="W1554">
        <v>5.53</v>
      </c>
      <c r="X1554">
        <f>U1554-(F1554*V1554)-W1554</f>
        <v>115.52500000000001</v>
      </c>
    </row>
    <row r="1555" spans="1:24" ht="12.75" customHeight="1" x14ac:dyDescent="0.2">
      <c r="A1555">
        <v>21629</v>
      </c>
      <c r="B1555">
        <v>90724</v>
      </c>
      <c r="C1555" t="s">
        <v>51</v>
      </c>
      <c r="D1555">
        <v>2764</v>
      </c>
      <c r="E1555" t="s">
        <v>136</v>
      </c>
      <c r="F1555">
        <v>4</v>
      </c>
      <c r="G1555" t="s">
        <v>2529</v>
      </c>
      <c r="H1555" t="s">
        <v>28</v>
      </c>
      <c r="I1555" t="s">
        <v>48</v>
      </c>
      <c r="J1555">
        <v>7601</v>
      </c>
      <c r="K1555" s="25">
        <v>42116</v>
      </c>
      <c r="L1555" t="s">
        <v>44</v>
      </c>
      <c r="M1555" t="s">
        <v>23</v>
      </c>
      <c r="N1555" t="s">
        <v>49</v>
      </c>
      <c r="O1555" s="25">
        <v>42116</v>
      </c>
      <c r="P1555" t="s">
        <v>2421</v>
      </c>
      <c r="Q1555" t="s">
        <v>24</v>
      </c>
      <c r="R1555" t="s">
        <v>54</v>
      </c>
      <c r="S1555" t="s">
        <v>2530</v>
      </c>
      <c r="T1555">
        <v>29.74</v>
      </c>
      <c r="U1555">
        <f>T1555*F1555</f>
        <v>118.96</v>
      </c>
      <c r="V1555">
        <v>14.87</v>
      </c>
      <c r="W1555">
        <v>6.64</v>
      </c>
      <c r="X1555">
        <f>U1555-(F1555*V1555)-W1555</f>
        <v>52.839999999999996</v>
      </c>
    </row>
    <row r="1556" spans="1:24" ht="12.75" customHeight="1" x14ac:dyDescent="0.2">
      <c r="A1556">
        <v>26156</v>
      </c>
      <c r="B1556">
        <v>90725</v>
      </c>
      <c r="C1556" t="s">
        <v>101</v>
      </c>
      <c r="D1556">
        <v>2765</v>
      </c>
      <c r="E1556" t="s">
        <v>25</v>
      </c>
      <c r="F1556">
        <v>7</v>
      </c>
      <c r="G1556" t="s">
        <v>2531</v>
      </c>
      <c r="H1556" t="s">
        <v>28</v>
      </c>
      <c r="I1556" t="s">
        <v>48</v>
      </c>
      <c r="J1556">
        <v>8021</v>
      </c>
      <c r="K1556" s="25">
        <v>42154</v>
      </c>
      <c r="L1556" t="s">
        <v>44</v>
      </c>
      <c r="M1556" t="s">
        <v>23</v>
      </c>
      <c r="N1556" t="s">
        <v>49</v>
      </c>
      <c r="O1556" s="25">
        <v>42152</v>
      </c>
      <c r="P1556" t="s">
        <v>2533</v>
      </c>
      <c r="Q1556" t="s">
        <v>24</v>
      </c>
      <c r="R1556" t="s">
        <v>26</v>
      </c>
      <c r="S1556" t="s">
        <v>2532</v>
      </c>
      <c r="T1556">
        <v>5.85</v>
      </c>
      <c r="U1556">
        <f>T1556*F1556</f>
        <v>40.949999999999996</v>
      </c>
      <c r="V1556">
        <v>2.9249999999999998</v>
      </c>
      <c r="W1556">
        <v>2.27</v>
      </c>
      <c r="X1556">
        <f>U1556-(F1556*V1556)-W1556</f>
        <v>18.204999999999998</v>
      </c>
    </row>
    <row r="1557" spans="1:24" ht="12.75" customHeight="1" x14ac:dyDescent="0.2">
      <c r="A1557">
        <v>23342</v>
      </c>
      <c r="B1557">
        <v>88975</v>
      </c>
      <c r="C1557" t="s">
        <v>42</v>
      </c>
      <c r="D1557">
        <v>2770</v>
      </c>
      <c r="E1557" t="s">
        <v>25</v>
      </c>
      <c r="F1557">
        <v>14</v>
      </c>
      <c r="G1557" t="s">
        <v>2534</v>
      </c>
      <c r="H1557" t="s">
        <v>28</v>
      </c>
      <c r="I1557" t="s">
        <v>131</v>
      </c>
      <c r="J1557">
        <v>30338</v>
      </c>
      <c r="K1557" s="25">
        <v>42073</v>
      </c>
      <c r="L1557" t="s">
        <v>44</v>
      </c>
      <c r="M1557" t="s">
        <v>23</v>
      </c>
      <c r="N1557" t="s">
        <v>382</v>
      </c>
      <c r="O1557" s="25">
        <v>42071</v>
      </c>
      <c r="P1557" t="s">
        <v>2535</v>
      </c>
      <c r="Q1557" t="s">
        <v>24</v>
      </c>
      <c r="R1557" t="s">
        <v>26</v>
      </c>
      <c r="S1557" t="s">
        <v>307</v>
      </c>
      <c r="T1557">
        <v>11.55</v>
      </c>
      <c r="U1557">
        <f>T1557*F1557</f>
        <v>161.70000000000002</v>
      </c>
      <c r="V1557">
        <v>5.7750000000000004</v>
      </c>
      <c r="W1557">
        <v>2.36</v>
      </c>
      <c r="X1557">
        <f>U1557-(F1557*V1557)-W1557</f>
        <v>78.490000000000009</v>
      </c>
    </row>
    <row r="1558" spans="1:24" ht="12.75" customHeight="1" x14ac:dyDescent="0.2">
      <c r="A1558">
        <v>26157</v>
      </c>
      <c r="B1558">
        <v>88974</v>
      </c>
      <c r="C1558" t="s">
        <v>20</v>
      </c>
      <c r="D1558">
        <v>2771</v>
      </c>
      <c r="E1558" t="s">
        <v>252</v>
      </c>
      <c r="F1558">
        <v>3</v>
      </c>
      <c r="G1558" t="s">
        <v>2536</v>
      </c>
      <c r="H1558" t="s">
        <v>28</v>
      </c>
      <c r="I1558" t="s">
        <v>131</v>
      </c>
      <c r="J1558">
        <v>30344</v>
      </c>
      <c r="K1558" s="25">
        <v>42168</v>
      </c>
      <c r="L1558" t="s">
        <v>44</v>
      </c>
      <c r="M1558" t="s">
        <v>23</v>
      </c>
      <c r="N1558" t="s">
        <v>382</v>
      </c>
      <c r="O1558" s="25">
        <v>42168</v>
      </c>
      <c r="P1558" t="s">
        <v>2537</v>
      </c>
      <c r="Q1558" t="s">
        <v>24</v>
      </c>
      <c r="R1558" t="s">
        <v>54</v>
      </c>
      <c r="S1558" t="s">
        <v>1491</v>
      </c>
      <c r="T1558">
        <v>177.98</v>
      </c>
      <c r="U1558">
        <f>T1558*F1558</f>
        <v>533.93999999999994</v>
      </c>
      <c r="V1558">
        <v>88.99</v>
      </c>
      <c r="W1558">
        <v>0.99</v>
      </c>
      <c r="X1558">
        <f>U1558-(F1558*V1558)-W1558</f>
        <v>265.97999999999996</v>
      </c>
    </row>
    <row r="1559" spans="1:24" ht="12.75" customHeight="1" x14ac:dyDescent="0.2">
      <c r="A1559">
        <v>24523</v>
      </c>
      <c r="B1559">
        <v>91584</v>
      </c>
      <c r="C1559" t="s">
        <v>32</v>
      </c>
      <c r="D1559">
        <v>2773</v>
      </c>
      <c r="E1559" t="s">
        <v>104</v>
      </c>
      <c r="F1559">
        <v>2</v>
      </c>
      <c r="G1559" t="s">
        <v>2538</v>
      </c>
      <c r="H1559" t="s">
        <v>28</v>
      </c>
      <c r="I1559" t="s">
        <v>29</v>
      </c>
      <c r="J1559">
        <v>94568</v>
      </c>
      <c r="K1559" s="25">
        <v>42091</v>
      </c>
      <c r="L1559" t="s">
        <v>44</v>
      </c>
      <c r="M1559" t="s">
        <v>23</v>
      </c>
      <c r="N1559" t="s">
        <v>40</v>
      </c>
      <c r="O1559" s="25">
        <v>42089</v>
      </c>
      <c r="P1559" t="s">
        <v>1147</v>
      </c>
      <c r="Q1559" t="s">
        <v>24</v>
      </c>
      <c r="R1559" t="s">
        <v>54</v>
      </c>
      <c r="S1559" t="s">
        <v>870</v>
      </c>
      <c r="T1559">
        <v>5.18</v>
      </c>
      <c r="U1559">
        <f>T1559*F1559</f>
        <v>10.36</v>
      </c>
      <c r="V1559">
        <v>2.59</v>
      </c>
      <c r="W1559">
        <v>5.74</v>
      </c>
      <c r="X1559">
        <f>U1559-(F1559*V1559)-W1559</f>
        <v>-0.5600000000000005</v>
      </c>
    </row>
    <row r="1560" spans="1:24" ht="12.75" customHeight="1" x14ac:dyDescent="0.2">
      <c r="A1560">
        <v>20956</v>
      </c>
      <c r="B1560">
        <v>91229</v>
      </c>
      <c r="C1560" t="s">
        <v>101</v>
      </c>
      <c r="D1560">
        <v>2775</v>
      </c>
      <c r="E1560" t="s">
        <v>80</v>
      </c>
      <c r="F1560">
        <v>8</v>
      </c>
      <c r="G1560" t="s">
        <v>2539</v>
      </c>
      <c r="H1560" t="s">
        <v>28</v>
      </c>
      <c r="I1560" t="s">
        <v>56</v>
      </c>
      <c r="J1560">
        <v>60131</v>
      </c>
      <c r="K1560" s="25">
        <v>42039</v>
      </c>
      <c r="L1560" t="s">
        <v>44</v>
      </c>
      <c r="M1560" t="s">
        <v>109</v>
      </c>
      <c r="N1560" t="s">
        <v>173</v>
      </c>
      <c r="O1560" s="25">
        <v>42034</v>
      </c>
      <c r="P1560" t="s">
        <v>2540</v>
      </c>
      <c r="Q1560" t="s">
        <v>72</v>
      </c>
      <c r="R1560" t="s">
        <v>231</v>
      </c>
      <c r="S1560" t="s">
        <v>264</v>
      </c>
      <c r="T1560">
        <v>574.74</v>
      </c>
      <c r="U1560">
        <f>T1560*F1560</f>
        <v>4597.92</v>
      </c>
      <c r="V1560">
        <v>344.84399999999999</v>
      </c>
      <c r="W1560">
        <v>24.49</v>
      </c>
      <c r="X1560">
        <f>U1560-(F1560*V1560)-W1560</f>
        <v>1814.6780000000001</v>
      </c>
    </row>
    <row r="1561" spans="1:24" ht="12.75" customHeight="1" x14ac:dyDescent="0.2">
      <c r="A1561">
        <v>24122</v>
      </c>
      <c r="B1561">
        <v>91228</v>
      </c>
      <c r="C1561" t="s">
        <v>42</v>
      </c>
      <c r="D1561">
        <v>2776</v>
      </c>
      <c r="E1561" t="s">
        <v>37</v>
      </c>
      <c r="F1561">
        <v>11</v>
      </c>
      <c r="G1561" t="s">
        <v>2541</v>
      </c>
      <c r="H1561" t="s">
        <v>28</v>
      </c>
      <c r="I1561" t="s">
        <v>48</v>
      </c>
      <c r="J1561">
        <v>20877</v>
      </c>
      <c r="K1561" s="25">
        <v>42019</v>
      </c>
      <c r="L1561" t="s">
        <v>34</v>
      </c>
      <c r="M1561" t="s">
        <v>109</v>
      </c>
      <c r="N1561" t="s">
        <v>410</v>
      </c>
      <c r="O1561" s="25">
        <v>42016</v>
      </c>
      <c r="P1561" t="s">
        <v>2542</v>
      </c>
      <c r="Q1561" t="s">
        <v>36</v>
      </c>
      <c r="R1561" t="s">
        <v>38</v>
      </c>
      <c r="S1561" t="s">
        <v>857</v>
      </c>
      <c r="T1561">
        <v>350.98</v>
      </c>
      <c r="U1561">
        <f>T1561*F1561</f>
        <v>3860.78</v>
      </c>
      <c r="V1561">
        <v>175.49</v>
      </c>
      <c r="W1561">
        <v>30</v>
      </c>
      <c r="X1561">
        <f>U1561-(F1561*V1561)-W1561</f>
        <v>1900.39</v>
      </c>
    </row>
    <row r="1562" spans="1:24" ht="12.75" customHeight="1" x14ac:dyDescent="0.2">
      <c r="A1562">
        <v>24123</v>
      </c>
      <c r="B1562">
        <v>91228</v>
      </c>
      <c r="C1562" t="s">
        <v>42</v>
      </c>
      <c r="D1562">
        <v>2776</v>
      </c>
      <c r="E1562" t="s">
        <v>25</v>
      </c>
      <c r="F1562">
        <v>8</v>
      </c>
      <c r="G1562" t="s">
        <v>2541</v>
      </c>
      <c r="H1562" t="s">
        <v>28</v>
      </c>
      <c r="I1562" t="s">
        <v>48</v>
      </c>
      <c r="J1562">
        <v>20877</v>
      </c>
      <c r="K1562" s="25">
        <v>42018</v>
      </c>
      <c r="L1562" t="s">
        <v>44</v>
      </c>
      <c r="M1562" t="s">
        <v>109</v>
      </c>
      <c r="N1562" t="s">
        <v>410</v>
      </c>
      <c r="O1562" s="25">
        <v>42016</v>
      </c>
      <c r="P1562" t="s">
        <v>2542</v>
      </c>
      <c r="Q1562" t="s">
        <v>24</v>
      </c>
      <c r="R1562" t="s">
        <v>26</v>
      </c>
      <c r="S1562" t="s">
        <v>2543</v>
      </c>
      <c r="T1562">
        <v>1.68</v>
      </c>
      <c r="U1562">
        <f>T1562*F1562</f>
        <v>13.44</v>
      </c>
      <c r="V1562">
        <v>0.84</v>
      </c>
      <c r="W1562">
        <v>1</v>
      </c>
      <c r="X1562">
        <f>U1562-(F1562*V1562)-W1562</f>
        <v>5.72</v>
      </c>
    </row>
    <row r="1563" spans="1:24" ht="12.75" customHeight="1" x14ac:dyDescent="0.2">
      <c r="A1563">
        <v>20097</v>
      </c>
      <c r="B1563">
        <v>87160</v>
      </c>
      <c r="C1563" t="s">
        <v>20</v>
      </c>
      <c r="D1563">
        <v>2778</v>
      </c>
      <c r="E1563" t="s">
        <v>73</v>
      </c>
      <c r="F1563">
        <v>12</v>
      </c>
      <c r="G1563" t="s">
        <v>2544</v>
      </c>
      <c r="H1563" t="s">
        <v>28</v>
      </c>
      <c r="I1563" t="s">
        <v>131</v>
      </c>
      <c r="J1563">
        <v>28403</v>
      </c>
      <c r="K1563" s="25">
        <v>42047</v>
      </c>
      <c r="L1563" t="s">
        <v>22</v>
      </c>
      <c r="M1563" t="s">
        <v>109</v>
      </c>
      <c r="N1563" t="s">
        <v>317</v>
      </c>
      <c r="O1563" s="25">
        <v>42046</v>
      </c>
      <c r="P1563" t="s">
        <v>1016</v>
      </c>
      <c r="Q1563" t="s">
        <v>72</v>
      </c>
      <c r="R1563" t="s">
        <v>54</v>
      </c>
      <c r="S1563" t="s">
        <v>2545</v>
      </c>
      <c r="T1563">
        <v>205.99</v>
      </c>
      <c r="U1563">
        <f>T1563*F1563</f>
        <v>2471.88</v>
      </c>
      <c r="V1563">
        <v>123.59399999999999</v>
      </c>
      <c r="W1563">
        <v>8.99</v>
      </c>
      <c r="X1563">
        <f>U1563-(F1563*V1563)-W1563</f>
        <v>979.76200000000017</v>
      </c>
    </row>
    <row r="1564" spans="1:24" ht="12.75" customHeight="1" x14ac:dyDescent="0.2">
      <c r="A1564">
        <v>20098</v>
      </c>
      <c r="B1564">
        <v>87160</v>
      </c>
      <c r="C1564" t="s">
        <v>20</v>
      </c>
      <c r="D1564">
        <v>2778</v>
      </c>
      <c r="E1564" t="s">
        <v>73</v>
      </c>
      <c r="F1564">
        <v>5</v>
      </c>
      <c r="G1564" t="s">
        <v>2544</v>
      </c>
      <c r="H1564" t="s">
        <v>28</v>
      </c>
      <c r="I1564" t="s">
        <v>131</v>
      </c>
      <c r="J1564">
        <v>28403</v>
      </c>
      <c r="K1564" s="25">
        <v>42047</v>
      </c>
      <c r="L1564" t="s">
        <v>44</v>
      </c>
      <c r="M1564" t="s">
        <v>109</v>
      </c>
      <c r="N1564" t="s">
        <v>317</v>
      </c>
      <c r="O1564" s="25">
        <v>42046</v>
      </c>
      <c r="P1564" t="s">
        <v>1016</v>
      </c>
      <c r="Q1564" t="s">
        <v>72</v>
      </c>
      <c r="R1564" t="s">
        <v>54</v>
      </c>
      <c r="S1564" t="s">
        <v>102</v>
      </c>
      <c r="T1564">
        <v>205.99</v>
      </c>
      <c r="U1564">
        <f>T1564*F1564</f>
        <v>1029.95</v>
      </c>
      <c r="V1564">
        <v>123.59399999999999</v>
      </c>
      <c r="W1564">
        <v>8.99</v>
      </c>
      <c r="X1564">
        <f>U1564-(F1564*V1564)-W1564</f>
        <v>402.99</v>
      </c>
    </row>
    <row r="1565" spans="1:24" ht="12.75" customHeight="1" x14ac:dyDescent="0.2">
      <c r="A1565">
        <v>21707</v>
      </c>
      <c r="B1565">
        <v>87161</v>
      </c>
      <c r="C1565" t="s">
        <v>42</v>
      </c>
      <c r="D1565">
        <v>2779</v>
      </c>
      <c r="E1565" t="s">
        <v>73</v>
      </c>
      <c r="F1565">
        <v>11</v>
      </c>
      <c r="G1565" t="s">
        <v>2546</v>
      </c>
      <c r="H1565" t="s">
        <v>28</v>
      </c>
      <c r="I1565" t="s">
        <v>131</v>
      </c>
      <c r="J1565">
        <v>27893</v>
      </c>
      <c r="K1565" s="25">
        <v>42167</v>
      </c>
      <c r="L1565" t="s">
        <v>44</v>
      </c>
      <c r="M1565" t="s">
        <v>23</v>
      </c>
      <c r="N1565" t="s">
        <v>317</v>
      </c>
      <c r="O1565" s="25">
        <v>42166</v>
      </c>
      <c r="P1565" t="s">
        <v>2547</v>
      </c>
      <c r="Q1565" t="s">
        <v>72</v>
      </c>
      <c r="R1565" t="s">
        <v>26</v>
      </c>
      <c r="S1565" t="s">
        <v>976</v>
      </c>
      <c r="T1565">
        <v>35.99</v>
      </c>
      <c r="U1565">
        <f>T1565*F1565</f>
        <v>395.89000000000004</v>
      </c>
      <c r="V1565">
        <v>21.594000000000001</v>
      </c>
      <c r="W1565">
        <v>5.99</v>
      </c>
      <c r="X1565">
        <f>U1565-(F1565*V1565)-W1565</f>
        <v>152.36600000000001</v>
      </c>
    </row>
    <row r="1566" spans="1:24" ht="12.75" customHeight="1" x14ac:dyDescent="0.2">
      <c r="A1566">
        <v>22095</v>
      </c>
      <c r="B1566">
        <v>87162</v>
      </c>
      <c r="C1566" t="s">
        <v>101</v>
      </c>
      <c r="D1566">
        <v>2781</v>
      </c>
      <c r="E1566" t="s">
        <v>104</v>
      </c>
      <c r="F1566">
        <v>2</v>
      </c>
      <c r="G1566" t="s">
        <v>2548</v>
      </c>
      <c r="H1566" t="s">
        <v>28</v>
      </c>
      <c r="I1566" t="s">
        <v>29</v>
      </c>
      <c r="J1566">
        <v>97071</v>
      </c>
      <c r="K1566" s="25">
        <v>42039</v>
      </c>
      <c r="L1566" t="s">
        <v>44</v>
      </c>
      <c r="M1566" t="s">
        <v>109</v>
      </c>
      <c r="N1566" t="s">
        <v>97</v>
      </c>
      <c r="O1566" s="25">
        <v>42035</v>
      </c>
      <c r="P1566" t="s">
        <v>2549</v>
      </c>
      <c r="Q1566" t="s">
        <v>24</v>
      </c>
      <c r="R1566" t="s">
        <v>54</v>
      </c>
      <c r="S1566" t="s">
        <v>1531</v>
      </c>
      <c r="T1566">
        <v>2.16</v>
      </c>
      <c r="U1566">
        <f>T1566*F1566</f>
        <v>4.32</v>
      </c>
      <c r="V1566">
        <v>1.08</v>
      </c>
      <c r="W1566">
        <v>6.05</v>
      </c>
      <c r="X1566">
        <f>U1566-(F1566*V1566)-W1566</f>
        <v>-3.8899999999999997</v>
      </c>
    </row>
    <row r="1567" spans="1:24" ht="12.75" customHeight="1" x14ac:dyDescent="0.2">
      <c r="A1567">
        <v>22096</v>
      </c>
      <c r="B1567">
        <v>87162</v>
      </c>
      <c r="C1567" t="s">
        <v>101</v>
      </c>
      <c r="D1567">
        <v>2781</v>
      </c>
      <c r="E1567" t="s">
        <v>80</v>
      </c>
      <c r="F1567">
        <v>11</v>
      </c>
      <c r="G1567" t="s">
        <v>2548</v>
      </c>
      <c r="H1567" t="s">
        <v>28</v>
      </c>
      <c r="I1567" t="s">
        <v>29</v>
      </c>
      <c r="J1567">
        <v>97071</v>
      </c>
      <c r="K1567" s="25">
        <v>42042</v>
      </c>
      <c r="L1567" t="s">
        <v>34</v>
      </c>
      <c r="M1567" t="s">
        <v>109</v>
      </c>
      <c r="N1567" t="s">
        <v>97</v>
      </c>
      <c r="O1567" s="25">
        <v>42035</v>
      </c>
      <c r="P1567" t="s">
        <v>2549</v>
      </c>
      <c r="Q1567" t="s">
        <v>72</v>
      </c>
      <c r="R1567" t="s">
        <v>38</v>
      </c>
      <c r="S1567" t="s">
        <v>2550</v>
      </c>
      <c r="T1567">
        <v>808.49</v>
      </c>
      <c r="U1567">
        <f>T1567*F1567</f>
        <v>8893.39</v>
      </c>
      <c r="V1567">
        <v>485.09399999999999</v>
      </c>
      <c r="W1567">
        <v>55.3</v>
      </c>
      <c r="X1567">
        <f>U1567-(F1567*V1567)-W1567</f>
        <v>3502.0559999999996</v>
      </c>
    </row>
    <row r="1568" spans="1:24" ht="12.75" customHeight="1" x14ac:dyDescent="0.2">
      <c r="A1568">
        <v>22097</v>
      </c>
      <c r="B1568">
        <v>87162</v>
      </c>
      <c r="C1568" t="s">
        <v>101</v>
      </c>
      <c r="D1568">
        <v>2781</v>
      </c>
      <c r="E1568" t="s">
        <v>88</v>
      </c>
      <c r="F1568">
        <v>3</v>
      </c>
      <c r="G1568" t="s">
        <v>2548</v>
      </c>
      <c r="H1568" t="s">
        <v>28</v>
      </c>
      <c r="I1568" t="s">
        <v>29</v>
      </c>
      <c r="J1568">
        <v>97071</v>
      </c>
      <c r="K1568" s="25">
        <v>42042</v>
      </c>
      <c r="L1568" t="s">
        <v>44</v>
      </c>
      <c r="M1568" t="s">
        <v>109</v>
      </c>
      <c r="N1568" t="s">
        <v>97</v>
      </c>
      <c r="O1568" s="25">
        <v>42035</v>
      </c>
      <c r="P1568" t="s">
        <v>2549</v>
      </c>
      <c r="Q1568" t="s">
        <v>24</v>
      </c>
      <c r="R1568" t="s">
        <v>54</v>
      </c>
      <c r="S1568" t="s">
        <v>2551</v>
      </c>
      <c r="T1568">
        <v>6.48</v>
      </c>
      <c r="U1568">
        <f>T1568*F1568</f>
        <v>19.440000000000001</v>
      </c>
      <c r="V1568">
        <v>3.24</v>
      </c>
      <c r="W1568">
        <v>8.19</v>
      </c>
      <c r="X1568">
        <f>U1568-(F1568*V1568)-W1568</f>
        <v>1.5300000000000011</v>
      </c>
    </row>
    <row r="1569" spans="1:24" ht="12.75" customHeight="1" x14ac:dyDescent="0.2">
      <c r="A1569">
        <v>21587</v>
      </c>
      <c r="B1569">
        <v>91316</v>
      </c>
      <c r="C1569" t="s">
        <v>32</v>
      </c>
      <c r="D1569">
        <v>2787</v>
      </c>
      <c r="E1569" t="s">
        <v>175</v>
      </c>
      <c r="F1569">
        <v>8</v>
      </c>
      <c r="G1569" t="s">
        <v>2552</v>
      </c>
      <c r="H1569" t="s">
        <v>28</v>
      </c>
      <c r="I1569" t="s">
        <v>131</v>
      </c>
      <c r="J1569">
        <v>70003</v>
      </c>
      <c r="K1569" s="25">
        <v>42076</v>
      </c>
      <c r="L1569" t="s">
        <v>22</v>
      </c>
      <c r="M1569" t="s">
        <v>109</v>
      </c>
      <c r="N1569" t="s">
        <v>166</v>
      </c>
      <c r="O1569" s="25">
        <v>42075</v>
      </c>
      <c r="P1569" t="s">
        <v>2553</v>
      </c>
      <c r="Q1569" t="s">
        <v>72</v>
      </c>
      <c r="R1569" t="s">
        <v>46</v>
      </c>
      <c r="S1569" t="s">
        <v>1008</v>
      </c>
      <c r="T1569">
        <v>47.98</v>
      </c>
      <c r="U1569">
        <f>T1569*F1569</f>
        <v>383.84</v>
      </c>
      <c r="V1569">
        <v>28.787999999999997</v>
      </c>
      <c r="W1569">
        <v>3.61</v>
      </c>
      <c r="X1569">
        <f>U1569-(F1569*V1569)-W1569</f>
        <v>149.92599999999999</v>
      </c>
    </row>
    <row r="1570" spans="1:24" ht="12.75" customHeight="1" x14ac:dyDescent="0.2">
      <c r="A1570">
        <v>19860</v>
      </c>
      <c r="B1570">
        <v>88758</v>
      </c>
      <c r="C1570" t="s">
        <v>42</v>
      </c>
      <c r="D1570">
        <v>2791</v>
      </c>
      <c r="E1570" t="s">
        <v>25</v>
      </c>
      <c r="F1570">
        <v>7</v>
      </c>
      <c r="G1570" t="s">
        <v>2554</v>
      </c>
      <c r="H1570" t="s">
        <v>28</v>
      </c>
      <c r="I1570" t="s">
        <v>56</v>
      </c>
      <c r="J1570">
        <v>48071</v>
      </c>
      <c r="K1570" s="25">
        <v>42019</v>
      </c>
      <c r="L1570" t="s">
        <v>44</v>
      </c>
      <c r="M1570" t="s">
        <v>23</v>
      </c>
      <c r="N1570" t="s">
        <v>295</v>
      </c>
      <c r="O1570" s="25">
        <v>42019</v>
      </c>
      <c r="P1570" t="s">
        <v>2556</v>
      </c>
      <c r="Q1570" t="s">
        <v>24</v>
      </c>
      <c r="R1570" t="s">
        <v>26</v>
      </c>
      <c r="S1570" t="s">
        <v>2555</v>
      </c>
      <c r="T1570">
        <v>2.88</v>
      </c>
      <c r="U1570">
        <f>T1570*F1570</f>
        <v>20.16</v>
      </c>
      <c r="V1570">
        <v>1.44</v>
      </c>
      <c r="W1570">
        <v>0.7</v>
      </c>
      <c r="X1570">
        <f>U1570-(F1570*V1570)-W1570</f>
        <v>9.3800000000000008</v>
      </c>
    </row>
    <row r="1571" spans="1:24" ht="12.75" customHeight="1" x14ac:dyDescent="0.2">
      <c r="A1571">
        <v>18361</v>
      </c>
      <c r="B1571">
        <v>87554</v>
      </c>
      <c r="C1571" t="s">
        <v>51</v>
      </c>
      <c r="D1571">
        <v>2794</v>
      </c>
      <c r="E1571" t="s">
        <v>129</v>
      </c>
      <c r="F1571">
        <v>2</v>
      </c>
      <c r="G1571" t="s">
        <v>2557</v>
      </c>
      <c r="H1571" t="s">
        <v>28</v>
      </c>
      <c r="I1571" t="s">
        <v>56</v>
      </c>
      <c r="J1571">
        <v>50158</v>
      </c>
      <c r="K1571" s="25">
        <v>42085</v>
      </c>
      <c r="L1571" t="s">
        <v>44</v>
      </c>
      <c r="M1571" t="s">
        <v>23</v>
      </c>
      <c r="N1571" t="s">
        <v>325</v>
      </c>
      <c r="O1571" s="25">
        <v>42083</v>
      </c>
      <c r="P1571" t="s">
        <v>2558</v>
      </c>
      <c r="Q1571" t="s">
        <v>24</v>
      </c>
      <c r="R1571" t="s">
        <v>54</v>
      </c>
      <c r="S1571" t="s">
        <v>880</v>
      </c>
      <c r="T1571">
        <v>2.61</v>
      </c>
      <c r="U1571">
        <f>T1571*F1571</f>
        <v>5.22</v>
      </c>
      <c r="V1571">
        <v>1.3049999999999999</v>
      </c>
      <c r="W1571">
        <v>0.5</v>
      </c>
      <c r="X1571">
        <f>U1571-(F1571*V1571)-W1571</f>
        <v>2.11</v>
      </c>
    </row>
    <row r="1572" spans="1:24" ht="12.75" customHeight="1" x14ac:dyDescent="0.2">
      <c r="A1572">
        <v>18895</v>
      </c>
      <c r="B1572">
        <v>87555</v>
      </c>
      <c r="C1572" t="s">
        <v>20</v>
      </c>
      <c r="D1572">
        <v>2794</v>
      </c>
      <c r="E1572" t="s">
        <v>88</v>
      </c>
      <c r="F1572">
        <v>5</v>
      </c>
      <c r="G1572" t="s">
        <v>2557</v>
      </c>
      <c r="H1572" t="s">
        <v>28</v>
      </c>
      <c r="I1572" t="s">
        <v>56</v>
      </c>
      <c r="J1572">
        <v>50158</v>
      </c>
      <c r="K1572" s="25">
        <v>42162</v>
      </c>
      <c r="L1572" t="s">
        <v>44</v>
      </c>
      <c r="M1572" t="s">
        <v>23</v>
      </c>
      <c r="N1572" t="s">
        <v>325</v>
      </c>
      <c r="O1572" s="25">
        <v>42162</v>
      </c>
      <c r="P1572" t="s">
        <v>2558</v>
      </c>
      <c r="Q1572" t="s">
        <v>24</v>
      </c>
      <c r="R1572" t="s">
        <v>26</v>
      </c>
      <c r="S1572" t="s">
        <v>2559</v>
      </c>
      <c r="T1572">
        <v>4.76</v>
      </c>
      <c r="U1572">
        <f>T1572*F1572</f>
        <v>23.799999999999997</v>
      </c>
      <c r="V1572">
        <v>2.38</v>
      </c>
      <c r="W1572">
        <v>0.88</v>
      </c>
      <c r="X1572">
        <f>U1572-(F1572*V1572)-W1572</f>
        <v>11.019999999999998</v>
      </c>
    </row>
    <row r="1573" spans="1:24" ht="12.75" customHeight="1" x14ac:dyDescent="0.2">
      <c r="A1573">
        <v>19486</v>
      </c>
      <c r="B1573">
        <v>87556</v>
      </c>
      <c r="C1573" t="s">
        <v>101</v>
      </c>
      <c r="D1573">
        <v>2795</v>
      </c>
      <c r="E1573" t="s">
        <v>25</v>
      </c>
      <c r="F1573">
        <v>8</v>
      </c>
      <c r="G1573" t="s">
        <v>2560</v>
      </c>
      <c r="H1573" t="s">
        <v>28</v>
      </c>
      <c r="I1573" t="s">
        <v>56</v>
      </c>
      <c r="J1573">
        <v>50401</v>
      </c>
      <c r="K1573" s="25">
        <v>42032</v>
      </c>
      <c r="L1573" t="s">
        <v>44</v>
      </c>
      <c r="M1573" t="s">
        <v>23</v>
      </c>
      <c r="N1573" t="s">
        <v>325</v>
      </c>
      <c r="O1573" s="25">
        <v>42030</v>
      </c>
      <c r="P1573" t="s">
        <v>2562</v>
      </c>
      <c r="Q1573" t="s">
        <v>24</v>
      </c>
      <c r="R1573" t="s">
        <v>46</v>
      </c>
      <c r="S1573" t="s">
        <v>2561</v>
      </c>
      <c r="T1573">
        <v>3.57</v>
      </c>
      <c r="U1573">
        <f>T1573*F1573</f>
        <v>28.56</v>
      </c>
      <c r="V1573">
        <v>1.7849999999999999</v>
      </c>
      <c r="W1573">
        <v>4.17</v>
      </c>
      <c r="X1573">
        <f>U1573-(F1573*V1573)-W1573</f>
        <v>10.11</v>
      </c>
    </row>
    <row r="1574" spans="1:24" ht="12.75" customHeight="1" x14ac:dyDescent="0.2">
      <c r="A1574">
        <v>19487</v>
      </c>
      <c r="B1574">
        <v>87556</v>
      </c>
      <c r="C1574" t="s">
        <v>101</v>
      </c>
      <c r="D1574">
        <v>2795</v>
      </c>
      <c r="E1574" t="s">
        <v>73</v>
      </c>
      <c r="F1574">
        <v>14</v>
      </c>
      <c r="G1574" t="s">
        <v>2560</v>
      </c>
      <c r="H1574" t="s">
        <v>28</v>
      </c>
      <c r="I1574" t="s">
        <v>56</v>
      </c>
      <c r="J1574">
        <v>50401</v>
      </c>
      <c r="K1574" s="25">
        <v>42034</v>
      </c>
      <c r="L1574" t="s">
        <v>44</v>
      </c>
      <c r="M1574" t="s">
        <v>23</v>
      </c>
      <c r="N1574" t="s">
        <v>325</v>
      </c>
      <c r="O1574" s="25">
        <v>42030</v>
      </c>
      <c r="P1574" t="s">
        <v>2562</v>
      </c>
      <c r="Q1574" t="s">
        <v>72</v>
      </c>
      <c r="R1574" t="s">
        <v>54</v>
      </c>
      <c r="S1574" t="s">
        <v>543</v>
      </c>
      <c r="T1574">
        <v>200.99</v>
      </c>
      <c r="U1574">
        <f>T1574*F1574</f>
        <v>2813.86</v>
      </c>
      <c r="V1574">
        <v>120.59399999999999</v>
      </c>
      <c r="W1574">
        <v>4.2</v>
      </c>
      <c r="X1574">
        <f>U1574-(F1574*V1574)-W1574</f>
        <v>1121.3440000000003</v>
      </c>
    </row>
    <row r="1575" spans="1:24" ht="12.75" customHeight="1" x14ac:dyDescent="0.2">
      <c r="A1575">
        <v>19488</v>
      </c>
      <c r="B1575">
        <v>87556</v>
      </c>
      <c r="C1575" t="s">
        <v>101</v>
      </c>
      <c r="D1575">
        <v>2795</v>
      </c>
      <c r="E1575" t="s">
        <v>73</v>
      </c>
      <c r="F1575">
        <v>2</v>
      </c>
      <c r="G1575" t="s">
        <v>2560</v>
      </c>
      <c r="H1575" t="s">
        <v>28</v>
      </c>
      <c r="I1575" t="s">
        <v>56</v>
      </c>
      <c r="J1575">
        <v>50401</v>
      </c>
      <c r="K1575" s="25">
        <v>42030</v>
      </c>
      <c r="L1575" t="s">
        <v>44</v>
      </c>
      <c r="M1575" t="s">
        <v>23</v>
      </c>
      <c r="N1575" t="s">
        <v>325</v>
      </c>
      <c r="O1575" s="25">
        <v>42030</v>
      </c>
      <c r="P1575" t="s">
        <v>2562</v>
      </c>
      <c r="Q1575" t="s">
        <v>72</v>
      </c>
      <c r="R1575" t="s">
        <v>54</v>
      </c>
      <c r="S1575" t="s">
        <v>2563</v>
      </c>
      <c r="T1575">
        <v>195.99</v>
      </c>
      <c r="U1575">
        <f>T1575*F1575</f>
        <v>391.98</v>
      </c>
      <c r="V1575">
        <v>117.59399999999999</v>
      </c>
      <c r="W1575">
        <v>8.99</v>
      </c>
      <c r="X1575">
        <f>U1575-(F1575*V1575)-W1575</f>
        <v>147.80200000000002</v>
      </c>
    </row>
    <row r="1576" spans="1:24" ht="12.75" customHeight="1" x14ac:dyDescent="0.2">
      <c r="A1576">
        <v>23351</v>
      </c>
      <c r="B1576">
        <v>87553</v>
      </c>
      <c r="C1576" t="s">
        <v>51</v>
      </c>
      <c r="D1576">
        <v>2796</v>
      </c>
      <c r="E1576" t="s">
        <v>104</v>
      </c>
      <c r="F1576">
        <v>12</v>
      </c>
      <c r="G1576" t="s">
        <v>2564</v>
      </c>
      <c r="H1576" t="s">
        <v>28</v>
      </c>
      <c r="I1576" t="s">
        <v>56</v>
      </c>
      <c r="J1576">
        <v>51106</v>
      </c>
      <c r="K1576" s="25">
        <v>42027</v>
      </c>
      <c r="L1576" t="s">
        <v>44</v>
      </c>
      <c r="M1576" t="s">
        <v>23</v>
      </c>
      <c r="N1576" t="s">
        <v>325</v>
      </c>
      <c r="O1576" s="25">
        <v>42025</v>
      </c>
      <c r="P1576" t="s">
        <v>2566</v>
      </c>
      <c r="Q1576" t="s">
        <v>24</v>
      </c>
      <c r="R1576" t="s">
        <v>54</v>
      </c>
      <c r="S1576" t="s">
        <v>2565</v>
      </c>
      <c r="T1576">
        <v>30.44</v>
      </c>
      <c r="U1576">
        <f>T1576*F1576</f>
        <v>365.28000000000003</v>
      </c>
      <c r="V1576">
        <v>15.22</v>
      </c>
      <c r="W1576">
        <v>1.49</v>
      </c>
      <c r="X1576">
        <f>U1576-(F1576*V1576)-W1576</f>
        <v>181.15</v>
      </c>
    </row>
    <row r="1577" spans="1:24" ht="12.75" customHeight="1" x14ac:dyDescent="0.2">
      <c r="A1577">
        <v>22787</v>
      </c>
      <c r="B1577">
        <v>87552</v>
      </c>
      <c r="C1577" t="s">
        <v>51</v>
      </c>
      <c r="D1577">
        <v>2797</v>
      </c>
      <c r="E1577" t="s">
        <v>175</v>
      </c>
      <c r="F1577">
        <v>8</v>
      </c>
      <c r="G1577" t="s">
        <v>2567</v>
      </c>
      <c r="H1577" t="s">
        <v>28</v>
      </c>
      <c r="I1577" t="s">
        <v>48</v>
      </c>
      <c r="J1577">
        <v>15122</v>
      </c>
      <c r="K1577" s="25">
        <v>42015</v>
      </c>
      <c r="L1577" t="s">
        <v>44</v>
      </c>
      <c r="M1577" t="s">
        <v>109</v>
      </c>
      <c r="N1577" t="s">
        <v>229</v>
      </c>
      <c r="O1577" s="25">
        <v>42014</v>
      </c>
      <c r="P1577" t="s">
        <v>2568</v>
      </c>
      <c r="Q1577" t="s">
        <v>72</v>
      </c>
      <c r="R1577" t="s">
        <v>46</v>
      </c>
      <c r="S1577" t="s">
        <v>835</v>
      </c>
      <c r="T1577">
        <v>5.0199999999999996</v>
      </c>
      <c r="U1577">
        <f>T1577*F1577</f>
        <v>40.159999999999997</v>
      </c>
      <c r="V1577">
        <v>3.0119999999999996</v>
      </c>
      <c r="W1577">
        <v>5.14</v>
      </c>
      <c r="X1577">
        <f>U1577-(F1577*V1577)-W1577</f>
        <v>10.923999999999999</v>
      </c>
    </row>
    <row r="1578" spans="1:24" ht="12.75" customHeight="1" x14ac:dyDescent="0.2">
      <c r="A1578">
        <v>23350</v>
      </c>
      <c r="B1578">
        <v>87553</v>
      </c>
      <c r="C1578" t="s">
        <v>51</v>
      </c>
      <c r="D1578">
        <v>2797</v>
      </c>
      <c r="E1578" t="s">
        <v>129</v>
      </c>
      <c r="F1578">
        <v>9</v>
      </c>
      <c r="G1578" t="s">
        <v>2567</v>
      </c>
      <c r="H1578" t="s">
        <v>28</v>
      </c>
      <c r="I1578" t="s">
        <v>48</v>
      </c>
      <c r="J1578">
        <v>15122</v>
      </c>
      <c r="K1578" s="25">
        <v>42026</v>
      </c>
      <c r="L1578" t="s">
        <v>44</v>
      </c>
      <c r="M1578" t="s">
        <v>23</v>
      </c>
      <c r="N1578" t="s">
        <v>229</v>
      </c>
      <c r="O1578" s="25">
        <v>42025</v>
      </c>
      <c r="P1578" t="s">
        <v>2568</v>
      </c>
      <c r="Q1578" t="s">
        <v>24</v>
      </c>
      <c r="R1578" t="s">
        <v>54</v>
      </c>
      <c r="S1578" t="s">
        <v>1556</v>
      </c>
      <c r="T1578">
        <v>4.91</v>
      </c>
      <c r="U1578">
        <f>T1578*F1578</f>
        <v>44.19</v>
      </c>
      <c r="V1578">
        <v>2.4550000000000001</v>
      </c>
      <c r="W1578">
        <v>0.5</v>
      </c>
      <c r="X1578">
        <f>U1578-(F1578*V1578)-W1578</f>
        <v>21.594999999999999</v>
      </c>
    </row>
    <row r="1579" spans="1:24" x14ac:dyDescent="0.2">
      <c r="A1579">
        <v>20618</v>
      </c>
      <c r="B1579">
        <v>91049</v>
      </c>
      <c r="C1579" t="s">
        <v>101</v>
      </c>
      <c r="D1579">
        <v>2801</v>
      </c>
      <c r="E1579" t="s">
        <v>252</v>
      </c>
      <c r="F1579">
        <v>15</v>
      </c>
      <c r="G1579" t="s">
        <v>2569</v>
      </c>
      <c r="H1579" t="s">
        <v>28</v>
      </c>
      <c r="I1579" t="s">
        <v>29</v>
      </c>
      <c r="J1579">
        <v>85224</v>
      </c>
      <c r="K1579" s="25">
        <v>42188</v>
      </c>
      <c r="L1579" t="s">
        <v>44</v>
      </c>
      <c r="M1579" t="s">
        <v>35</v>
      </c>
      <c r="N1579" t="s">
        <v>373</v>
      </c>
      <c r="O1579" s="25">
        <v>42183</v>
      </c>
      <c r="P1579" t="s">
        <v>2522</v>
      </c>
      <c r="Q1579" t="s">
        <v>24</v>
      </c>
      <c r="R1579" t="s">
        <v>81</v>
      </c>
      <c r="S1579" t="s">
        <v>2570</v>
      </c>
      <c r="T1579">
        <v>17.52</v>
      </c>
      <c r="U1579">
        <f>T1579*F1579</f>
        <v>262.8</v>
      </c>
      <c r="V1579">
        <v>8.76</v>
      </c>
      <c r="W1579">
        <v>8.17</v>
      </c>
      <c r="X1579">
        <f>U1579-(F1579*V1579)-W1579</f>
        <v>123.23</v>
      </c>
    </row>
    <row r="1580" spans="1:24" ht="12.75" customHeight="1" x14ac:dyDescent="0.2">
      <c r="A1580">
        <v>18070</v>
      </c>
      <c r="B1580">
        <v>86227</v>
      </c>
      <c r="C1580" t="s">
        <v>51</v>
      </c>
      <c r="D1580">
        <v>2803</v>
      </c>
      <c r="E1580" t="s">
        <v>80</v>
      </c>
      <c r="F1580">
        <v>10</v>
      </c>
      <c r="G1580" t="s">
        <v>2571</v>
      </c>
      <c r="H1580" t="s">
        <v>28</v>
      </c>
      <c r="I1580" t="s">
        <v>29</v>
      </c>
      <c r="J1580">
        <v>90022</v>
      </c>
      <c r="K1580" s="25">
        <v>42041</v>
      </c>
      <c r="L1580" t="s">
        <v>34</v>
      </c>
      <c r="M1580" t="s">
        <v>53</v>
      </c>
      <c r="N1580" t="s">
        <v>40</v>
      </c>
      <c r="O1580" s="25">
        <v>42040</v>
      </c>
      <c r="P1580" t="s">
        <v>2573</v>
      </c>
      <c r="Q1580" t="s">
        <v>72</v>
      </c>
      <c r="R1580" t="s">
        <v>38</v>
      </c>
      <c r="S1580" t="s">
        <v>2572</v>
      </c>
      <c r="T1580">
        <v>500.98</v>
      </c>
      <c r="U1580">
        <f>T1580*F1580</f>
        <v>5009.8</v>
      </c>
      <c r="V1580">
        <v>300.58800000000002</v>
      </c>
      <c r="W1580">
        <v>28.14</v>
      </c>
      <c r="X1580">
        <f>U1580-(F1580*V1580)-W1580</f>
        <v>1975.78</v>
      </c>
    </row>
    <row r="1581" spans="1:24" ht="12.75" customHeight="1" x14ac:dyDescent="0.2">
      <c r="A1581">
        <v>18071</v>
      </c>
      <c r="B1581">
        <v>86227</v>
      </c>
      <c r="C1581" t="s">
        <v>51</v>
      </c>
      <c r="D1581">
        <v>2803</v>
      </c>
      <c r="E1581" t="s">
        <v>136</v>
      </c>
      <c r="F1581">
        <v>1</v>
      </c>
      <c r="G1581" t="s">
        <v>2571</v>
      </c>
      <c r="H1581" t="s">
        <v>28</v>
      </c>
      <c r="I1581" t="s">
        <v>29</v>
      </c>
      <c r="J1581">
        <v>90022</v>
      </c>
      <c r="K1581" s="25">
        <v>42042</v>
      </c>
      <c r="L1581" t="s">
        <v>44</v>
      </c>
      <c r="M1581" t="s">
        <v>53</v>
      </c>
      <c r="N1581" t="s">
        <v>40</v>
      </c>
      <c r="O1581" s="25">
        <v>42040</v>
      </c>
      <c r="P1581" t="s">
        <v>2573</v>
      </c>
      <c r="Q1581" t="s">
        <v>24</v>
      </c>
      <c r="R1581" t="s">
        <v>54</v>
      </c>
      <c r="S1581" t="s">
        <v>523</v>
      </c>
      <c r="T1581">
        <v>178.47</v>
      </c>
      <c r="U1581">
        <f>T1581*F1581</f>
        <v>178.47</v>
      </c>
      <c r="V1581">
        <v>89.234999999999999</v>
      </c>
      <c r="W1581">
        <v>19.989999999999998</v>
      </c>
      <c r="X1581">
        <f>U1581-(F1581*V1581)-W1581</f>
        <v>69.245000000000005</v>
      </c>
    </row>
    <row r="1582" spans="1:24" ht="12.75" customHeight="1" x14ac:dyDescent="0.2">
      <c r="A1582">
        <v>24604</v>
      </c>
      <c r="B1582">
        <v>88819</v>
      </c>
      <c r="C1582" t="s">
        <v>51</v>
      </c>
      <c r="D1582">
        <v>2813</v>
      </c>
      <c r="E1582" t="s">
        <v>104</v>
      </c>
      <c r="F1582">
        <v>12</v>
      </c>
      <c r="G1582" t="s">
        <v>2574</v>
      </c>
      <c r="H1582" t="s">
        <v>28</v>
      </c>
      <c r="I1582" t="s">
        <v>131</v>
      </c>
      <c r="J1582">
        <v>37311</v>
      </c>
      <c r="K1582" s="25">
        <v>42042</v>
      </c>
      <c r="L1582" t="s">
        <v>44</v>
      </c>
      <c r="M1582" t="s">
        <v>23</v>
      </c>
      <c r="N1582" t="s">
        <v>239</v>
      </c>
      <c r="O1582" s="25">
        <v>42042</v>
      </c>
      <c r="P1582" t="s">
        <v>2576</v>
      </c>
      <c r="Q1582" t="s">
        <v>24</v>
      </c>
      <c r="R1582" t="s">
        <v>54</v>
      </c>
      <c r="S1582" t="s">
        <v>2575</v>
      </c>
      <c r="T1582">
        <v>30.56</v>
      </c>
      <c r="U1582">
        <f>T1582*F1582</f>
        <v>366.71999999999997</v>
      </c>
      <c r="V1582">
        <v>15.28</v>
      </c>
      <c r="W1582">
        <v>2.99</v>
      </c>
      <c r="X1582">
        <f>U1582-(F1582*V1582)-W1582</f>
        <v>180.36999999999998</v>
      </c>
    </row>
    <row r="1583" spans="1:24" ht="12.75" customHeight="1" x14ac:dyDescent="0.2">
      <c r="A1583">
        <v>24044</v>
      </c>
      <c r="B1583">
        <v>89743</v>
      </c>
      <c r="C1583" t="s">
        <v>20</v>
      </c>
      <c r="D1583">
        <v>2817</v>
      </c>
      <c r="E1583" t="s">
        <v>61</v>
      </c>
      <c r="F1583">
        <v>2</v>
      </c>
      <c r="G1583" t="s">
        <v>2577</v>
      </c>
      <c r="H1583" t="s">
        <v>28</v>
      </c>
      <c r="I1583" t="s">
        <v>48</v>
      </c>
      <c r="J1583">
        <v>43055</v>
      </c>
      <c r="K1583" s="25">
        <v>42157</v>
      </c>
      <c r="L1583" t="s">
        <v>22</v>
      </c>
      <c r="M1583" t="s">
        <v>23</v>
      </c>
      <c r="N1583" t="s">
        <v>149</v>
      </c>
      <c r="O1583" s="25">
        <v>42156</v>
      </c>
      <c r="P1583" t="s">
        <v>396</v>
      </c>
      <c r="Q1583" t="s">
        <v>24</v>
      </c>
      <c r="R1583" t="s">
        <v>26</v>
      </c>
      <c r="S1583" t="s">
        <v>1227</v>
      </c>
      <c r="T1583">
        <v>4.71</v>
      </c>
      <c r="U1583">
        <f>T1583*F1583</f>
        <v>9.42</v>
      </c>
      <c r="V1583">
        <v>2.355</v>
      </c>
      <c r="W1583">
        <v>0.7</v>
      </c>
      <c r="X1583">
        <f>U1583-(F1583*V1583)-W1583</f>
        <v>4.01</v>
      </c>
    </row>
    <row r="1584" spans="1:24" ht="12.75" customHeight="1" x14ac:dyDescent="0.2">
      <c r="A1584">
        <v>24045</v>
      </c>
      <c r="B1584">
        <v>89743</v>
      </c>
      <c r="C1584" t="s">
        <v>20</v>
      </c>
      <c r="D1584">
        <v>2817</v>
      </c>
      <c r="E1584" t="s">
        <v>73</v>
      </c>
      <c r="F1584">
        <v>3</v>
      </c>
      <c r="G1584" t="s">
        <v>2577</v>
      </c>
      <c r="H1584" t="s">
        <v>28</v>
      </c>
      <c r="I1584" t="s">
        <v>48</v>
      </c>
      <c r="J1584">
        <v>43055</v>
      </c>
      <c r="K1584" s="25">
        <v>42157</v>
      </c>
      <c r="L1584" t="s">
        <v>22</v>
      </c>
      <c r="M1584" t="s">
        <v>23</v>
      </c>
      <c r="N1584" t="s">
        <v>149</v>
      </c>
      <c r="O1584" s="25">
        <v>42156</v>
      </c>
      <c r="P1584" t="s">
        <v>396</v>
      </c>
      <c r="Q1584" t="s">
        <v>72</v>
      </c>
      <c r="R1584" t="s">
        <v>46</v>
      </c>
      <c r="S1584" t="s">
        <v>2578</v>
      </c>
      <c r="T1584">
        <v>55.99</v>
      </c>
      <c r="U1584">
        <f>T1584*F1584</f>
        <v>167.97</v>
      </c>
      <c r="V1584">
        <v>33.594000000000001</v>
      </c>
      <c r="W1584">
        <v>1.25</v>
      </c>
      <c r="X1584">
        <f>U1584-(F1584*V1584)-W1584</f>
        <v>65.937999999999988</v>
      </c>
    </row>
    <row r="1585" spans="1:24" ht="12.75" customHeight="1" x14ac:dyDescent="0.2">
      <c r="A1585">
        <v>24373</v>
      </c>
      <c r="B1585">
        <v>87899</v>
      </c>
      <c r="C1585" t="s">
        <v>101</v>
      </c>
      <c r="D1585">
        <v>2820</v>
      </c>
      <c r="E1585" t="s">
        <v>175</v>
      </c>
      <c r="F1585">
        <v>18</v>
      </c>
      <c r="G1585" t="s">
        <v>2579</v>
      </c>
      <c r="H1585" t="s">
        <v>28</v>
      </c>
      <c r="I1585" t="s">
        <v>56</v>
      </c>
      <c r="J1585">
        <v>63129</v>
      </c>
      <c r="K1585" s="25">
        <v>42136</v>
      </c>
      <c r="L1585" t="s">
        <v>44</v>
      </c>
      <c r="M1585" t="s">
        <v>35</v>
      </c>
      <c r="N1585" t="s">
        <v>501</v>
      </c>
      <c r="O1585" s="25">
        <v>42134</v>
      </c>
      <c r="P1585" t="s">
        <v>2580</v>
      </c>
      <c r="Q1585" t="s">
        <v>72</v>
      </c>
      <c r="R1585" t="s">
        <v>46</v>
      </c>
      <c r="S1585" t="s">
        <v>1657</v>
      </c>
      <c r="T1585">
        <v>6.48</v>
      </c>
      <c r="U1585">
        <f>T1585*F1585</f>
        <v>116.64000000000001</v>
      </c>
      <c r="V1585">
        <v>3.8879999999999999</v>
      </c>
      <c r="W1585">
        <v>2.74</v>
      </c>
      <c r="X1585">
        <f>U1585-(F1585*V1585)-W1585</f>
        <v>43.916000000000018</v>
      </c>
    </row>
    <row r="1586" spans="1:24" ht="12.75" customHeight="1" x14ac:dyDescent="0.2">
      <c r="A1586">
        <v>24746</v>
      </c>
      <c r="B1586">
        <v>87900</v>
      </c>
      <c r="C1586" t="s">
        <v>32</v>
      </c>
      <c r="D1586">
        <v>2820</v>
      </c>
      <c r="E1586" t="s">
        <v>25</v>
      </c>
      <c r="F1586">
        <v>14</v>
      </c>
      <c r="G1586" t="s">
        <v>2579</v>
      </c>
      <c r="H1586" t="s">
        <v>28</v>
      </c>
      <c r="I1586" t="s">
        <v>56</v>
      </c>
      <c r="J1586">
        <v>63129</v>
      </c>
      <c r="K1586" s="25">
        <v>42019</v>
      </c>
      <c r="L1586" t="s">
        <v>44</v>
      </c>
      <c r="M1586" t="s">
        <v>35</v>
      </c>
      <c r="N1586" t="s">
        <v>501</v>
      </c>
      <c r="O1586" s="25">
        <v>42018</v>
      </c>
      <c r="P1586" t="s">
        <v>2580</v>
      </c>
      <c r="Q1586" t="s">
        <v>24</v>
      </c>
      <c r="R1586" t="s">
        <v>46</v>
      </c>
      <c r="S1586" t="s">
        <v>2046</v>
      </c>
      <c r="T1586">
        <v>22.01</v>
      </c>
      <c r="U1586">
        <f>T1586*F1586</f>
        <v>308.14000000000004</v>
      </c>
      <c r="V1586">
        <v>11.005000000000001</v>
      </c>
      <c r="W1586">
        <v>5.53</v>
      </c>
      <c r="X1586">
        <f>U1586-(F1586*V1586)-W1586</f>
        <v>148.54000000000002</v>
      </c>
    </row>
    <row r="1587" spans="1:24" ht="12.75" customHeight="1" x14ac:dyDescent="0.2">
      <c r="A1587">
        <v>23803</v>
      </c>
      <c r="B1587">
        <v>87240</v>
      </c>
      <c r="C1587" t="s">
        <v>101</v>
      </c>
      <c r="D1587">
        <v>2823</v>
      </c>
      <c r="E1587" t="s">
        <v>25</v>
      </c>
      <c r="F1587">
        <v>11</v>
      </c>
      <c r="G1587" t="s">
        <v>2581</v>
      </c>
      <c r="H1587" t="s">
        <v>28</v>
      </c>
      <c r="I1587" t="s">
        <v>29</v>
      </c>
      <c r="J1587">
        <v>89031</v>
      </c>
      <c r="K1587" s="25">
        <v>42126</v>
      </c>
      <c r="L1587" t="s">
        <v>44</v>
      </c>
      <c r="M1587" t="s">
        <v>23</v>
      </c>
      <c r="N1587" t="s">
        <v>528</v>
      </c>
      <c r="O1587" s="25">
        <v>42124</v>
      </c>
      <c r="P1587" t="s">
        <v>2583</v>
      </c>
      <c r="Q1587" t="s">
        <v>24</v>
      </c>
      <c r="R1587" t="s">
        <v>46</v>
      </c>
      <c r="S1587" t="s">
        <v>2582</v>
      </c>
      <c r="T1587">
        <v>21.98</v>
      </c>
      <c r="U1587">
        <f>T1587*F1587</f>
        <v>241.78</v>
      </c>
      <c r="V1587">
        <v>10.99</v>
      </c>
      <c r="W1587">
        <v>2.87</v>
      </c>
      <c r="X1587">
        <f>U1587-(F1587*V1587)-W1587</f>
        <v>118.02</v>
      </c>
    </row>
    <row r="1588" spans="1:24" ht="12.75" customHeight="1" x14ac:dyDescent="0.2">
      <c r="A1588">
        <v>22660</v>
      </c>
      <c r="B1588">
        <v>89497</v>
      </c>
      <c r="C1588" t="s">
        <v>101</v>
      </c>
      <c r="D1588">
        <v>2825</v>
      </c>
      <c r="E1588" t="s">
        <v>175</v>
      </c>
      <c r="F1588">
        <v>3</v>
      </c>
      <c r="G1588" t="s">
        <v>2584</v>
      </c>
      <c r="H1588" t="s">
        <v>28</v>
      </c>
      <c r="I1588" t="s">
        <v>29</v>
      </c>
      <c r="J1588">
        <v>83701</v>
      </c>
      <c r="K1588" s="25">
        <v>42151</v>
      </c>
      <c r="L1588" t="s">
        <v>44</v>
      </c>
      <c r="M1588" t="s">
        <v>109</v>
      </c>
      <c r="N1588" t="s">
        <v>1736</v>
      </c>
      <c r="O1588" s="25">
        <v>42144</v>
      </c>
      <c r="P1588" t="s">
        <v>2449</v>
      </c>
      <c r="Q1588" t="s">
        <v>72</v>
      </c>
      <c r="R1588" t="s">
        <v>54</v>
      </c>
      <c r="S1588" t="s">
        <v>865</v>
      </c>
      <c r="T1588">
        <v>27.48</v>
      </c>
      <c r="U1588">
        <f>T1588*F1588</f>
        <v>82.44</v>
      </c>
      <c r="V1588">
        <v>16.488</v>
      </c>
      <c r="W1588">
        <v>4</v>
      </c>
      <c r="X1588">
        <f>U1588-(F1588*V1588)-W1588</f>
        <v>28.975999999999999</v>
      </c>
    </row>
    <row r="1589" spans="1:24" ht="12.75" customHeight="1" x14ac:dyDescent="0.2">
      <c r="A1589">
        <v>22661</v>
      </c>
      <c r="B1589">
        <v>89497</v>
      </c>
      <c r="C1589" t="s">
        <v>101</v>
      </c>
      <c r="D1589">
        <v>2825</v>
      </c>
      <c r="E1589" t="s">
        <v>88</v>
      </c>
      <c r="F1589">
        <v>4</v>
      </c>
      <c r="G1589" t="s">
        <v>2584</v>
      </c>
      <c r="H1589" t="s">
        <v>28</v>
      </c>
      <c r="I1589" t="s">
        <v>29</v>
      </c>
      <c r="J1589">
        <v>83701</v>
      </c>
      <c r="K1589" s="25">
        <v>42148</v>
      </c>
      <c r="L1589" t="s">
        <v>44</v>
      </c>
      <c r="M1589" t="s">
        <v>109</v>
      </c>
      <c r="N1589" t="s">
        <v>1736</v>
      </c>
      <c r="O1589" s="25">
        <v>42144</v>
      </c>
      <c r="P1589" t="s">
        <v>2449</v>
      </c>
      <c r="Q1589" t="s">
        <v>24</v>
      </c>
      <c r="R1589" t="s">
        <v>26</v>
      </c>
      <c r="S1589" t="s">
        <v>275</v>
      </c>
      <c r="T1589">
        <v>10.06</v>
      </c>
      <c r="U1589">
        <f>T1589*F1589</f>
        <v>40.24</v>
      </c>
      <c r="V1589">
        <v>5.03</v>
      </c>
      <c r="W1589">
        <v>2.06</v>
      </c>
      <c r="X1589">
        <f>U1589-(F1589*V1589)-W1589</f>
        <v>18.060000000000002</v>
      </c>
    </row>
    <row r="1590" spans="1:24" ht="12.75" customHeight="1" x14ac:dyDescent="0.2">
      <c r="A1590">
        <v>24607</v>
      </c>
      <c r="B1590">
        <v>87720</v>
      </c>
      <c r="C1590" t="s">
        <v>20</v>
      </c>
      <c r="D1590">
        <v>2828</v>
      </c>
      <c r="E1590" t="s">
        <v>136</v>
      </c>
      <c r="F1590">
        <v>8</v>
      </c>
      <c r="G1590" t="s">
        <v>2585</v>
      </c>
      <c r="H1590" t="s">
        <v>28</v>
      </c>
      <c r="I1590" t="s">
        <v>29</v>
      </c>
      <c r="J1590">
        <v>92243</v>
      </c>
      <c r="K1590" s="25">
        <v>42056</v>
      </c>
      <c r="L1590" t="s">
        <v>44</v>
      </c>
      <c r="M1590" t="s">
        <v>23</v>
      </c>
      <c r="N1590" t="s">
        <v>40</v>
      </c>
      <c r="O1590" s="25">
        <v>42054</v>
      </c>
      <c r="P1590" t="s">
        <v>2586</v>
      </c>
      <c r="Q1590" t="s">
        <v>24</v>
      </c>
      <c r="R1590" t="s">
        <v>54</v>
      </c>
      <c r="S1590" t="s">
        <v>1448</v>
      </c>
      <c r="T1590">
        <v>11.29</v>
      </c>
      <c r="U1590">
        <f>T1590*F1590</f>
        <v>90.32</v>
      </c>
      <c r="V1590">
        <v>5.6449999999999996</v>
      </c>
      <c r="W1590">
        <v>5.03</v>
      </c>
      <c r="X1590">
        <f>U1590-(F1590*V1590)-W1590</f>
        <v>40.129999999999995</v>
      </c>
    </row>
    <row r="1591" spans="1:24" ht="12.75" customHeight="1" x14ac:dyDescent="0.2">
      <c r="A1591">
        <v>23431</v>
      </c>
      <c r="B1591">
        <v>87721</v>
      </c>
      <c r="C1591" t="s">
        <v>51</v>
      </c>
      <c r="D1591">
        <v>2828</v>
      </c>
      <c r="E1591" t="s">
        <v>175</v>
      </c>
      <c r="F1591">
        <v>12</v>
      </c>
      <c r="G1591" t="s">
        <v>2585</v>
      </c>
      <c r="H1591" t="s">
        <v>28</v>
      </c>
      <c r="I1591" t="s">
        <v>29</v>
      </c>
      <c r="J1591">
        <v>92243</v>
      </c>
      <c r="K1591" s="25">
        <v>42157</v>
      </c>
      <c r="L1591" t="s">
        <v>44</v>
      </c>
      <c r="M1591" t="s">
        <v>23</v>
      </c>
      <c r="N1591" t="s">
        <v>40</v>
      </c>
      <c r="O1591" s="25">
        <v>42156</v>
      </c>
      <c r="P1591" t="s">
        <v>2586</v>
      </c>
      <c r="Q1591" t="s">
        <v>72</v>
      </c>
      <c r="R1591" t="s">
        <v>46</v>
      </c>
      <c r="S1591" t="s">
        <v>700</v>
      </c>
      <c r="T1591">
        <v>39.479999999999997</v>
      </c>
      <c r="U1591">
        <f>T1591*F1591</f>
        <v>473.76</v>
      </c>
      <c r="V1591">
        <v>23.687999999999999</v>
      </c>
      <c r="W1591">
        <v>1.99</v>
      </c>
      <c r="X1591">
        <f>U1591-(F1591*V1591)-W1591</f>
        <v>187.51400000000001</v>
      </c>
    </row>
    <row r="1592" spans="1:24" ht="12.75" customHeight="1" x14ac:dyDescent="0.2">
      <c r="A1592">
        <v>20594</v>
      </c>
      <c r="B1592">
        <v>91030</v>
      </c>
      <c r="C1592" t="s">
        <v>32</v>
      </c>
      <c r="D1592">
        <v>2833</v>
      </c>
      <c r="E1592" t="s">
        <v>186</v>
      </c>
      <c r="F1592">
        <v>4</v>
      </c>
      <c r="G1592" t="s">
        <v>2587</v>
      </c>
      <c r="H1592" t="s">
        <v>28</v>
      </c>
      <c r="I1592" t="s">
        <v>56</v>
      </c>
      <c r="J1592">
        <v>55076</v>
      </c>
      <c r="K1592" s="25">
        <v>42090</v>
      </c>
      <c r="L1592" t="s">
        <v>34</v>
      </c>
      <c r="M1592" t="s">
        <v>53</v>
      </c>
      <c r="N1592" t="s">
        <v>57</v>
      </c>
      <c r="O1592" s="25">
        <v>42088</v>
      </c>
      <c r="P1592" t="s">
        <v>2588</v>
      </c>
      <c r="Q1592" t="s">
        <v>36</v>
      </c>
      <c r="R1592" t="s">
        <v>116</v>
      </c>
      <c r="S1592" t="s">
        <v>1342</v>
      </c>
      <c r="T1592">
        <v>140.97999999999999</v>
      </c>
      <c r="U1592">
        <f>T1592*F1592</f>
        <v>563.91999999999996</v>
      </c>
      <c r="V1592">
        <v>70.489999999999995</v>
      </c>
      <c r="W1592">
        <v>36.090000000000003</v>
      </c>
      <c r="X1592">
        <f>U1592-(F1592*V1592)-W1592</f>
        <v>245.86999999999998</v>
      </c>
    </row>
    <row r="1593" spans="1:24" ht="12.75" customHeight="1" x14ac:dyDescent="0.2">
      <c r="A1593">
        <v>20595</v>
      </c>
      <c r="B1593">
        <v>91030</v>
      </c>
      <c r="C1593" t="s">
        <v>32</v>
      </c>
      <c r="D1593">
        <v>2833</v>
      </c>
      <c r="E1593" t="s">
        <v>73</v>
      </c>
      <c r="F1593">
        <v>15</v>
      </c>
      <c r="G1593" t="s">
        <v>2587</v>
      </c>
      <c r="H1593" t="s">
        <v>28</v>
      </c>
      <c r="I1593" t="s">
        <v>56</v>
      </c>
      <c r="J1593">
        <v>55076</v>
      </c>
      <c r="K1593" s="25">
        <v>42089</v>
      </c>
      <c r="L1593" t="s">
        <v>44</v>
      </c>
      <c r="M1593" t="s">
        <v>53</v>
      </c>
      <c r="N1593" t="s">
        <v>57</v>
      </c>
      <c r="O1593" s="25">
        <v>42088</v>
      </c>
      <c r="P1593" t="s">
        <v>2588</v>
      </c>
      <c r="Q1593" t="s">
        <v>72</v>
      </c>
      <c r="R1593" t="s">
        <v>54</v>
      </c>
      <c r="S1593" t="s">
        <v>610</v>
      </c>
      <c r="T1593">
        <v>65.989999999999995</v>
      </c>
      <c r="U1593">
        <f>T1593*F1593</f>
        <v>989.84999999999991</v>
      </c>
      <c r="V1593">
        <v>39.593999999999994</v>
      </c>
      <c r="W1593">
        <v>8.99</v>
      </c>
      <c r="X1593">
        <f>U1593-(F1593*V1593)-W1593</f>
        <v>386.95000000000005</v>
      </c>
    </row>
    <row r="1594" spans="1:24" ht="12.75" customHeight="1" x14ac:dyDescent="0.2">
      <c r="A1594">
        <v>19191</v>
      </c>
      <c r="B1594">
        <v>89801</v>
      </c>
      <c r="C1594" t="s">
        <v>20</v>
      </c>
      <c r="D1594">
        <v>2837</v>
      </c>
      <c r="E1594" t="s">
        <v>80</v>
      </c>
      <c r="F1594">
        <v>13</v>
      </c>
      <c r="G1594" t="s">
        <v>2589</v>
      </c>
      <c r="H1594" t="s">
        <v>28</v>
      </c>
      <c r="I1594" t="s">
        <v>56</v>
      </c>
      <c r="J1594">
        <v>74133</v>
      </c>
      <c r="K1594" s="25">
        <v>42073</v>
      </c>
      <c r="L1594" t="s">
        <v>44</v>
      </c>
      <c r="M1594" t="s">
        <v>35</v>
      </c>
      <c r="N1594" t="s">
        <v>299</v>
      </c>
      <c r="O1594" s="25">
        <v>42071</v>
      </c>
      <c r="P1594" t="s">
        <v>2590</v>
      </c>
      <c r="Q1594" t="s">
        <v>72</v>
      </c>
      <c r="R1594" t="s">
        <v>81</v>
      </c>
      <c r="S1594" t="s">
        <v>1137</v>
      </c>
      <c r="T1594">
        <v>51.98</v>
      </c>
      <c r="U1594">
        <f>T1594*F1594</f>
        <v>675.74</v>
      </c>
      <c r="V1594">
        <v>31.187999999999995</v>
      </c>
      <c r="W1594">
        <v>10.17</v>
      </c>
      <c r="X1594">
        <f>U1594-(F1594*V1594)-W1594</f>
        <v>260.12600000000003</v>
      </c>
    </row>
    <row r="1595" spans="1:24" ht="12.75" customHeight="1" x14ac:dyDescent="0.2">
      <c r="A1595">
        <v>19192</v>
      </c>
      <c r="B1595">
        <v>89801</v>
      </c>
      <c r="C1595" t="s">
        <v>20</v>
      </c>
      <c r="D1595">
        <v>2837</v>
      </c>
      <c r="E1595" t="s">
        <v>80</v>
      </c>
      <c r="F1595">
        <v>3</v>
      </c>
      <c r="G1595" t="s">
        <v>2589</v>
      </c>
      <c r="H1595" t="s">
        <v>28</v>
      </c>
      <c r="I1595" t="s">
        <v>56</v>
      </c>
      <c r="J1595">
        <v>74133</v>
      </c>
      <c r="K1595" s="25">
        <v>42074</v>
      </c>
      <c r="L1595" t="s">
        <v>34</v>
      </c>
      <c r="M1595" t="s">
        <v>35</v>
      </c>
      <c r="N1595" t="s">
        <v>299</v>
      </c>
      <c r="O1595" s="25">
        <v>42071</v>
      </c>
      <c r="P1595" t="s">
        <v>2590</v>
      </c>
      <c r="Q1595" t="s">
        <v>72</v>
      </c>
      <c r="R1595" t="s">
        <v>38</v>
      </c>
      <c r="S1595" t="s">
        <v>2027</v>
      </c>
      <c r="T1595">
        <v>80.97</v>
      </c>
      <c r="U1595">
        <f>T1595*F1595</f>
        <v>242.91</v>
      </c>
      <c r="V1595">
        <v>48.582000000000001</v>
      </c>
      <c r="W1595">
        <v>33.6</v>
      </c>
      <c r="X1595">
        <f>U1595-(F1595*V1595)-W1595</f>
        <v>63.563999999999986</v>
      </c>
    </row>
    <row r="1596" spans="1:24" ht="12.75" customHeight="1" x14ac:dyDescent="0.2">
      <c r="A1596">
        <v>18416</v>
      </c>
      <c r="B1596">
        <v>87884</v>
      </c>
      <c r="C1596" t="s">
        <v>20</v>
      </c>
      <c r="D1596">
        <v>2840</v>
      </c>
      <c r="E1596" t="s">
        <v>25</v>
      </c>
      <c r="F1596">
        <v>16</v>
      </c>
      <c r="G1596" t="s">
        <v>2591</v>
      </c>
      <c r="H1596" t="s">
        <v>28</v>
      </c>
      <c r="I1596" t="s">
        <v>131</v>
      </c>
      <c r="J1596">
        <v>33161</v>
      </c>
      <c r="K1596" s="25">
        <v>42083</v>
      </c>
      <c r="L1596" t="s">
        <v>44</v>
      </c>
      <c r="M1596" t="s">
        <v>23</v>
      </c>
      <c r="N1596" t="s">
        <v>357</v>
      </c>
      <c r="O1596" s="25">
        <v>42082</v>
      </c>
      <c r="P1596" t="s">
        <v>2592</v>
      </c>
      <c r="Q1596" t="s">
        <v>24</v>
      </c>
      <c r="R1596" t="s">
        <v>46</v>
      </c>
      <c r="S1596" t="s">
        <v>2582</v>
      </c>
      <c r="T1596">
        <v>21.98</v>
      </c>
      <c r="U1596">
        <f>T1596*F1596</f>
        <v>351.68</v>
      </c>
      <c r="V1596">
        <v>10.99</v>
      </c>
      <c r="W1596">
        <v>2.87</v>
      </c>
      <c r="X1596">
        <f>U1596-(F1596*V1596)-W1596</f>
        <v>172.97</v>
      </c>
    </row>
    <row r="1597" spans="1:24" ht="12.75" customHeight="1" x14ac:dyDescent="0.2">
      <c r="A1597">
        <v>18419</v>
      </c>
      <c r="B1597">
        <v>87885</v>
      </c>
      <c r="C1597" t="s">
        <v>51</v>
      </c>
      <c r="D1597">
        <v>2840</v>
      </c>
      <c r="E1597" t="s">
        <v>45</v>
      </c>
      <c r="F1597">
        <v>17</v>
      </c>
      <c r="G1597" t="s">
        <v>2591</v>
      </c>
      <c r="H1597" t="s">
        <v>28</v>
      </c>
      <c r="I1597" t="s">
        <v>131</v>
      </c>
      <c r="J1597">
        <v>33161</v>
      </c>
      <c r="K1597" s="25">
        <v>42168</v>
      </c>
      <c r="L1597" t="s">
        <v>44</v>
      </c>
      <c r="M1597" t="s">
        <v>23</v>
      </c>
      <c r="N1597" t="s">
        <v>357</v>
      </c>
      <c r="O1597" s="25">
        <v>42166</v>
      </c>
      <c r="P1597" t="s">
        <v>2592</v>
      </c>
      <c r="Q1597" t="s">
        <v>36</v>
      </c>
      <c r="R1597" t="s">
        <v>46</v>
      </c>
      <c r="S1597" t="s">
        <v>2375</v>
      </c>
      <c r="T1597">
        <v>15.68</v>
      </c>
      <c r="U1597">
        <f>T1597*F1597</f>
        <v>266.56</v>
      </c>
      <c r="V1597">
        <v>7.84</v>
      </c>
      <c r="W1597">
        <v>3.73</v>
      </c>
      <c r="X1597">
        <f>U1597-(F1597*V1597)-W1597</f>
        <v>129.55000000000001</v>
      </c>
    </row>
    <row r="1598" spans="1:24" ht="12.75" customHeight="1" x14ac:dyDescent="0.2">
      <c r="A1598">
        <v>18420</v>
      </c>
      <c r="B1598">
        <v>87885</v>
      </c>
      <c r="C1598" t="s">
        <v>51</v>
      </c>
      <c r="D1598">
        <v>2840</v>
      </c>
      <c r="E1598" t="s">
        <v>45</v>
      </c>
      <c r="F1598">
        <v>18</v>
      </c>
      <c r="G1598" t="s">
        <v>2591</v>
      </c>
      <c r="H1598" t="s">
        <v>28</v>
      </c>
      <c r="I1598" t="s">
        <v>131</v>
      </c>
      <c r="J1598">
        <v>33161</v>
      </c>
      <c r="K1598" s="25">
        <v>42167</v>
      </c>
      <c r="L1598" t="s">
        <v>44</v>
      </c>
      <c r="M1598" t="s">
        <v>23</v>
      </c>
      <c r="N1598" t="s">
        <v>357</v>
      </c>
      <c r="O1598" s="25">
        <v>42166</v>
      </c>
      <c r="P1598" t="s">
        <v>2592</v>
      </c>
      <c r="Q1598" t="s">
        <v>36</v>
      </c>
      <c r="R1598" t="s">
        <v>46</v>
      </c>
      <c r="S1598" t="s">
        <v>2593</v>
      </c>
      <c r="T1598">
        <v>14.98</v>
      </c>
      <c r="U1598">
        <f>T1598*F1598</f>
        <v>269.64</v>
      </c>
      <c r="V1598">
        <v>7.49</v>
      </c>
      <c r="W1598">
        <v>8.99</v>
      </c>
      <c r="X1598">
        <f>U1598-(F1598*V1598)-W1598</f>
        <v>125.83</v>
      </c>
    </row>
    <row r="1599" spans="1:24" ht="12.75" customHeight="1" x14ac:dyDescent="0.2">
      <c r="A1599">
        <v>18421</v>
      </c>
      <c r="B1599">
        <v>87885</v>
      </c>
      <c r="C1599" t="s">
        <v>51</v>
      </c>
      <c r="D1599">
        <v>2840</v>
      </c>
      <c r="E1599" t="s">
        <v>88</v>
      </c>
      <c r="F1599">
        <v>1</v>
      </c>
      <c r="G1599" t="s">
        <v>2591</v>
      </c>
      <c r="H1599" t="s">
        <v>28</v>
      </c>
      <c r="I1599" t="s">
        <v>131</v>
      </c>
      <c r="J1599">
        <v>33161</v>
      </c>
      <c r="K1599" s="25">
        <v>42167</v>
      </c>
      <c r="L1599" t="s">
        <v>44</v>
      </c>
      <c r="M1599" t="s">
        <v>23</v>
      </c>
      <c r="N1599" t="s">
        <v>357</v>
      </c>
      <c r="O1599" s="25">
        <v>42166</v>
      </c>
      <c r="P1599" t="s">
        <v>2592</v>
      </c>
      <c r="Q1599" t="s">
        <v>24</v>
      </c>
      <c r="R1599" t="s">
        <v>54</v>
      </c>
      <c r="S1599" t="s">
        <v>2594</v>
      </c>
      <c r="T1599">
        <v>38.76</v>
      </c>
      <c r="U1599">
        <f>T1599*F1599</f>
        <v>38.76</v>
      </c>
      <c r="V1599">
        <v>19.38</v>
      </c>
      <c r="W1599">
        <v>13.26</v>
      </c>
      <c r="X1599">
        <f>U1599-(F1599*V1599)-W1599</f>
        <v>6.1199999999999992</v>
      </c>
    </row>
    <row r="1600" spans="1:24" ht="12.75" customHeight="1" x14ac:dyDescent="0.2">
      <c r="A1600">
        <v>21855</v>
      </c>
      <c r="B1600">
        <v>85928</v>
      </c>
      <c r="C1600" t="s">
        <v>32</v>
      </c>
      <c r="D1600">
        <v>2847</v>
      </c>
      <c r="E1600" t="s">
        <v>64</v>
      </c>
      <c r="F1600">
        <v>3</v>
      </c>
      <c r="G1600" t="s">
        <v>2595</v>
      </c>
      <c r="H1600" t="s">
        <v>28</v>
      </c>
      <c r="I1600" t="s">
        <v>131</v>
      </c>
      <c r="J1600">
        <v>38017</v>
      </c>
      <c r="K1600" s="25">
        <v>42105</v>
      </c>
      <c r="L1600" t="s">
        <v>44</v>
      </c>
      <c r="M1600" t="s">
        <v>23</v>
      </c>
      <c r="N1600" t="s">
        <v>239</v>
      </c>
      <c r="O1600" s="25">
        <v>42103</v>
      </c>
      <c r="P1600" t="s">
        <v>2596</v>
      </c>
      <c r="Q1600" t="s">
        <v>24</v>
      </c>
      <c r="R1600" t="s">
        <v>54</v>
      </c>
      <c r="S1600" t="s">
        <v>1835</v>
      </c>
      <c r="T1600">
        <v>90.48</v>
      </c>
      <c r="U1600">
        <f>T1600*F1600</f>
        <v>271.44</v>
      </c>
      <c r="V1600">
        <v>45.24</v>
      </c>
      <c r="W1600">
        <v>19.989999999999998</v>
      </c>
      <c r="X1600">
        <f>U1600-(F1600*V1600)-W1600</f>
        <v>115.73</v>
      </c>
    </row>
    <row r="1601" spans="1:24" ht="12.75" customHeight="1" x14ac:dyDescent="0.2">
      <c r="A1601">
        <v>21856</v>
      </c>
      <c r="B1601">
        <v>85928</v>
      </c>
      <c r="C1601" t="s">
        <v>32</v>
      </c>
      <c r="D1601">
        <v>2847</v>
      </c>
      <c r="E1601" t="s">
        <v>45</v>
      </c>
      <c r="F1601">
        <v>9</v>
      </c>
      <c r="G1601" t="s">
        <v>2595</v>
      </c>
      <c r="H1601" t="s">
        <v>28</v>
      </c>
      <c r="I1601" t="s">
        <v>131</v>
      </c>
      <c r="J1601">
        <v>38017</v>
      </c>
      <c r="K1601" s="25">
        <v>42104</v>
      </c>
      <c r="L1601" t="s">
        <v>44</v>
      </c>
      <c r="M1601" t="s">
        <v>23</v>
      </c>
      <c r="N1601" t="s">
        <v>239</v>
      </c>
      <c r="O1601" s="25">
        <v>42103</v>
      </c>
      <c r="P1601" t="s">
        <v>2596</v>
      </c>
      <c r="Q1601" t="s">
        <v>36</v>
      </c>
      <c r="R1601" t="s">
        <v>81</v>
      </c>
      <c r="S1601" t="s">
        <v>1597</v>
      </c>
      <c r="T1601">
        <v>9.77</v>
      </c>
      <c r="U1601">
        <f>T1601*F1601</f>
        <v>87.929999999999993</v>
      </c>
      <c r="V1601">
        <v>4.8849999999999998</v>
      </c>
      <c r="W1601">
        <v>6.02</v>
      </c>
      <c r="X1601">
        <f>U1601-(F1601*V1601)-W1601</f>
        <v>37.944999999999993</v>
      </c>
    </row>
    <row r="1602" spans="1:24" ht="12.75" customHeight="1" x14ac:dyDescent="0.2">
      <c r="A1602">
        <v>21857</v>
      </c>
      <c r="B1602">
        <v>85928</v>
      </c>
      <c r="C1602" t="s">
        <v>32</v>
      </c>
      <c r="D1602">
        <v>2847</v>
      </c>
      <c r="E1602" t="s">
        <v>25</v>
      </c>
      <c r="F1602">
        <v>1</v>
      </c>
      <c r="G1602" t="s">
        <v>2595</v>
      </c>
      <c r="H1602" t="s">
        <v>28</v>
      </c>
      <c r="I1602" t="s">
        <v>131</v>
      </c>
      <c r="J1602">
        <v>38017</v>
      </c>
      <c r="K1602" s="25">
        <v>42105</v>
      </c>
      <c r="L1602" t="s">
        <v>44</v>
      </c>
      <c r="M1602" t="s">
        <v>23</v>
      </c>
      <c r="N1602" t="s">
        <v>239</v>
      </c>
      <c r="O1602" s="25">
        <v>42103</v>
      </c>
      <c r="P1602" t="s">
        <v>2596</v>
      </c>
      <c r="Q1602" t="s">
        <v>24</v>
      </c>
      <c r="R1602" t="s">
        <v>54</v>
      </c>
      <c r="S1602" t="s">
        <v>96</v>
      </c>
      <c r="T1602">
        <v>34.99</v>
      </c>
      <c r="U1602">
        <f>T1602*F1602</f>
        <v>34.99</v>
      </c>
      <c r="V1602">
        <v>17.495000000000001</v>
      </c>
      <c r="W1602">
        <v>7.73</v>
      </c>
      <c r="X1602">
        <f>U1602-(F1602*V1602)-W1602</f>
        <v>9.7650000000000006</v>
      </c>
    </row>
    <row r="1603" spans="1:24" ht="12.75" customHeight="1" x14ac:dyDescent="0.2">
      <c r="A1603">
        <v>24455</v>
      </c>
      <c r="B1603">
        <v>85929</v>
      </c>
      <c r="C1603" t="s">
        <v>51</v>
      </c>
      <c r="D1603">
        <v>2848</v>
      </c>
      <c r="E1603" t="s">
        <v>175</v>
      </c>
      <c r="F1603">
        <v>16</v>
      </c>
      <c r="G1603" t="s">
        <v>2597</v>
      </c>
      <c r="H1603" t="s">
        <v>28</v>
      </c>
      <c r="I1603" t="s">
        <v>131</v>
      </c>
      <c r="J1603">
        <v>38401</v>
      </c>
      <c r="K1603" s="25">
        <v>42163</v>
      </c>
      <c r="L1603" t="s">
        <v>44</v>
      </c>
      <c r="M1603" t="s">
        <v>23</v>
      </c>
      <c r="N1603" t="s">
        <v>239</v>
      </c>
      <c r="O1603" s="25">
        <v>42161</v>
      </c>
      <c r="P1603" t="s">
        <v>2598</v>
      </c>
      <c r="Q1603" t="s">
        <v>72</v>
      </c>
      <c r="R1603" t="s">
        <v>54</v>
      </c>
      <c r="S1603" t="s">
        <v>270</v>
      </c>
      <c r="T1603">
        <v>49.99</v>
      </c>
      <c r="U1603">
        <f>T1603*F1603</f>
        <v>799.84</v>
      </c>
      <c r="V1603">
        <v>29.994</v>
      </c>
      <c r="W1603">
        <v>19.989999999999998</v>
      </c>
      <c r="X1603">
        <f>U1603-(F1603*V1603)-W1603</f>
        <v>299.94600000000003</v>
      </c>
    </row>
    <row r="1604" spans="1:24" ht="12.75" customHeight="1" x14ac:dyDescent="0.2">
      <c r="A1604">
        <v>23622</v>
      </c>
      <c r="B1604">
        <v>86454</v>
      </c>
      <c r="C1604" t="s">
        <v>101</v>
      </c>
      <c r="D1604">
        <v>2851</v>
      </c>
      <c r="E1604" t="s">
        <v>73</v>
      </c>
      <c r="F1604">
        <v>11</v>
      </c>
      <c r="G1604" t="s">
        <v>2599</v>
      </c>
      <c r="H1604" t="s">
        <v>28</v>
      </c>
      <c r="I1604" t="s">
        <v>56</v>
      </c>
      <c r="J1604">
        <v>79762</v>
      </c>
      <c r="K1604" s="25">
        <v>42107</v>
      </c>
      <c r="L1604" t="s">
        <v>44</v>
      </c>
      <c r="M1604" t="s">
        <v>109</v>
      </c>
      <c r="N1604" t="s">
        <v>125</v>
      </c>
      <c r="O1604" s="25">
        <v>42103</v>
      </c>
      <c r="P1604" t="s">
        <v>2600</v>
      </c>
      <c r="Q1604" t="s">
        <v>72</v>
      </c>
      <c r="R1604" t="s">
        <v>54</v>
      </c>
      <c r="S1604" t="s">
        <v>180</v>
      </c>
      <c r="T1604">
        <v>115.99</v>
      </c>
      <c r="U1604">
        <f>T1604*F1604</f>
        <v>1275.8899999999999</v>
      </c>
      <c r="V1604">
        <v>69.593999999999994</v>
      </c>
      <c r="W1604">
        <v>8.99</v>
      </c>
      <c r="X1604">
        <f>U1604-(F1604*V1604)-W1604</f>
        <v>501.36599999999999</v>
      </c>
    </row>
    <row r="1605" spans="1:24" ht="12.75" customHeight="1" x14ac:dyDescent="0.2">
      <c r="A1605">
        <v>23042</v>
      </c>
      <c r="B1605">
        <v>87316</v>
      </c>
      <c r="C1605" t="s">
        <v>51</v>
      </c>
      <c r="D1605">
        <v>2855</v>
      </c>
      <c r="E1605" t="s">
        <v>104</v>
      </c>
      <c r="F1605">
        <v>10</v>
      </c>
      <c r="G1605" t="s">
        <v>2601</v>
      </c>
      <c r="H1605" t="s">
        <v>28</v>
      </c>
      <c r="I1605" t="s">
        <v>29</v>
      </c>
      <c r="J1605">
        <v>98198</v>
      </c>
      <c r="K1605" s="25">
        <v>42026</v>
      </c>
      <c r="L1605" t="s">
        <v>44</v>
      </c>
      <c r="M1605" t="s">
        <v>23</v>
      </c>
      <c r="N1605" t="s">
        <v>30</v>
      </c>
      <c r="O1605" s="25">
        <v>42025</v>
      </c>
      <c r="P1605" t="s">
        <v>2602</v>
      </c>
      <c r="Q1605" t="s">
        <v>24</v>
      </c>
      <c r="R1605" t="s">
        <v>54</v>
      </c>
      <c r="S1605" t="s">
        <v>2264</v>
      </c>
      <c r="T1605">
        <v>7.84</v>
      </c>
      <c r="U1605">
        <f>T1605*F1605</f>
        <v>78.400000000000006</v>
      </c>
      <c r="V1605">
        <v>3.92</v>
      </c>
      <c r="W1605">
        <v>4.71</v>
      </c>
      <c r="X1605">
        <f>U1605-(F1605*V1605)-W1605</f>
        <v>34.49</v>
      </c>
    </row>
    <row r="1606" spans="1:24" ht="12.75" customHeight="1" x14ac:dyDescent="0.2">
      <c r="A1606">
        <v>23043</v>
      </c>
      <c r="B1606">
        <v>87316</v>
      </c>
      <c r="C1606" t="s">
        <v>51</v>
      </c>
      <c r="D1606">
        <v>2855</v>
      </c>
      <c r="E1606" t="s">
        <v>45</v>
      </c>
      <c r="F1606">
        <v>10</v>
      </c>
      <c r="G1606" t="s">
        <v>2601</v>
      </c>
      <c r="H1606" t="s">
        <v>28</v>
      </c>
      <c r="I1606" t="s">
        <v>29</v>
      </c>
      <c r="J1606">
        <v>98198</v>
      </c>
      <c r="K1606" s="25">
        <v>42026</v>
      </c>
      <c r="L1606" t="s">
        <v>44</v>
      </c>
      <c r="M1606" t="s">
        <v>23</v>
      </c>
      <c r="N1606" t="s">
        <v>30</v>
      </c>
      <c r="O1606" s="25">
        <v>42025</v>
      </c>
      <c r="P1606" t="s">
        <v>2602</v>
      </c>
      <c r="Q1606" t="s">
        <v>36</v>
      </c>
      <c r="R1606" t="s">
        <v>231</v>
      </c>
      <c r="S1606" t="s">
        <v>2603</v>
      </c>
      <c r="T1606">
        <v>105.34</v>
      </c>
      <c r="U1606">
        <f>T1606*F1606</f>
        <v>1053.4000000000001</v>
      </c>
      <c r="V1606">
        <v>52.67</v>
      </c>
      <c r="W1606">
        <v>24.49</v>
      </c>
      <c r="X1606">
        <f>U1606-(F1606*V1606)-W1606</f>
        <v>502.21000000000004</v>
      </c>
    </row>
    <row r="1607" spans="1:24" ht="12.75" customHeight="1" x14ac:dyDescent="0.2">
      <c r="A1607">
        <v>23213</v>
      </c>
      <c r="B1607">
        <v>87317</v>
      </c>
      <c r="C1607" t="s">
        <v>101</v>
      </c>
      <c r="D1607">
        <v>2855</v>
      </c>
      <c r="E1607" t="s">
        <v>80</v>
      </c>
      <c r="F1607">
        <v>1</v>
      </c>
      <c r="G1607" t="s">
        <v>2601</v>
      </c>
      <c r="H1607" t="s">
        <v>28</v>
      </c>
      <c r="I1607" t="s">
        <v>29</v>
      </c>
      <c r="J1607">
        <v>98198</v>
      </c>
      <c r="K1607" s="25">
        <v>42077</v>
      </c>
      <c r="L1607" t="s">
        <v>44</v>
      </c>
      <c r="M1607" t="s">
        <v>109</v>
      </c>
      <c r="N1607" t="s">
        <v>30</v>
      </c>
      <c r="O1607" s="25">
        <v>42073</v>
      </c>
      <c r="P1607" t="s">
        <v>2602</v>
      </c>
      <c r="Q1607" t="s">
        <v>72</v>
      </c>
      <c r="R1607" t="s">
        <v>231</v>
      </c>
      <c r="S1607" t="s">
        <v>1272</v>
      </c>
      <c r="T1607">
        <v>6783.02</v>
      </c>
      <c r="U1607">
        <f>T1607*F1607</f>
        <v>6783.02</v>
      </c>
      <c r="V1607">
        <v>4069.8119999999999</v>
      </c>
      <c r="W1607">
        <v>24.49</v>
      </c>
      <c r="X1607">
        <f>U1607-(F1607*V1607)-W1607</f>
        <v>2688.7180000000008</v>
      </c>
    </row>
    <row r="1608" spans="1:24" ht="12.75" customHeight="1" x14ac:dyDescent="0.2">
      <c r="A1608">
        <v>18516</v>
      </c>
      <c r="B1608">
        <v>88279</v>
      </c>
      <c r="C1608" t="s">
        <v>51</v>
      </c>
      <c r="D1608">
        <v>2858</v>
      </c>
      <c r="E1608" t="s">
        <v>25</v>
      </c>
      <c r="F1608">
        <v>3</v>
      </c>
      <c r="G1608" t="s">
        <v>2604</v>
      </c>
      <c r="H1608" t="s">
        <v>28</v>
      </c>
      <c r="I1608" t="s">
        <v>131</v>
      </c>
      <c r="J1608">
        <v>32259</v>
      </c>
      <c r="K1608" s="25">
        <v>42142</v>
      </c>
      <c r="L1608" t="s">
        <v>44</v>
      </c>
      <c r="M1608" t="s">
        <v>23</v>
      </c>
      <c r="N1608" t="s">
        <v>357</v>
      </c>
      <c r="O1608" s="25">
        <v>42141</v>
      </c>
      <c r="P1608" t="s">
        <v>2228</v>
      </c>
      <c r="Q1608" t="s">
        <v>24</v>
      </c>
      <c r="R1608" t="s">
        <v>26</v>
      </c>
      <c r="S1608" t="s">
        <v>594</v>
      </c>
      <c r="T1608">
        <v>2.94</v>
      </c>
      <c r="U1608">
        <f>T1608*F1608</f>
        <v>8.82</v>
      </c>
      <c r="V1608">
        <v>1.47</v>
      </c>
      <c r="W1608">
        <v>0.96</v>
      </c>
      <c r="X1608">
        <f>U1608-(F1608*V1608)-W1608</f>
        <v>3.45</v>
      </c>
    </row>
    <row r="1609" spans="1:24" ht="12.75" customHeight="1" x14ac:dyDescent="0.2">
      <c r="A1609">
        <v>18506</v>
      </c>
      <c r="B1609">
        <v>88282</v>
      </c>
      <c r="C1609" t="s">
        <v>101</v>
      </c>
      <c r="D1609">
        <v>2858</v>
      </c>
      <c r="E1609" t="s">
        <v>104</v>
      </c>
      <c r="F1609">
        <v>30</v>
      </c>
      <c r="G1609" t="s">
        <v>2604</v>
      </c>
      <c r="H1609" t="s">
        <v>28</v>
      </c>
      <c r="I1609" t="s">
        <v>131</v>
      </c>
      <c r="J1609">
        <v>32259</v>
      </c>
      <c r="K1609" s="25">
        <v>42152</v>
      </c>
      <c r="L1609" t="s">
        <v>44</v>
      </c>
      <c r="M1609" t="s">
        <v>23</v>
      </c>
      <c r="N1609" t="s">
        <v>357</v>
      </c>
      <c r="O1609" s="25">
        <v>42147</v>
      </c>
      <c r="P1609" t="s">
        <v>2228</v>
      </c>
      <c r="Q1609" t="s">
        <v>24</v>
      </c>
      <c r="R1609" t="s">
        <v>54</v>
      </c>
      <c r="S1609" t="s">
        <v>668</v>
      </c>
      <c r="T1609">
        <v>67.28</v>
      </c>
      <c r="U1609">
        <f>T1609*F1609</f>
        <v>2018.4</v>
      </c>
      <c r="V1609">
        <v>33.64</v>
      </c>
      <c r="W1609">
        <v>19.989999999999998</v>
      </c>
      <c r="X1609">
        <f>U1609-(F1609*V1609)-W1609</f>
        <v>989.21</v>
      </c>
    </row>
    <row r="1610" spans="1:24" ht="12.75" customHeight="1" x14ac:dyDescent="0.2">
      <c r="A1610">
        <v>18507</v>
      </c>
      <c r="B1610">
        <v>88282</v>
      </c>
      <c r="C1610" t="s">
        <v>101</v>
      </c>
      <c r="D1610">
        <v>2858</v>
      </c>
      <c r="E1610" t="s">
        <v>186</v>
      </c>
      <c r="F1610">
        <v>42</v>
      </c>
      <c r="G1610" t="s">
        <v>2604</v>
      </c>
      <c r="H1610" t="s">
        <v>28</v>
      </c>
      <c r="I1610" t="s">
        <v>131</v>
      </c>
      <c r="J1610">
        <v>32259</v>
      </c>
      <c r="K1610" s="25">
        <v>42147</v>
      </c>
      <c r="L1610" t="s">
        <v>34</v>
      </c>
      <c r="M1610" t="s">
        <v>23</v>
      </c>
      <c r="N1610" t="s">
        <v>357</v>
      </c>
      <c r="O1610" s="25">
        <v>42147</v>
      </c>
      <c r="P1610" t="s">
        <v>2228</v>
      </c>
      <c r="Q1610" t="s">
        <v>36</v>
      </c>
      <c r="R1610" t="s">
        <v>116</v>
      </c>
      <c r="S1610" t="s">
        <v>400</v>
      </c>
      <c r="T1610">
        <v>130.97999999999999</v>
      </c>
      <c r="U1610">
        <f>T1610*F1610</f>
        <v>5501.16</v>
      </c>
      <c r="V1610">
        <v>65.489999999999995</v>
      </c>
      <c r="W1610">
        <v>54.74</v>
      </c>
      <c r="X1610">
        <f>U1610-(F1610*V1610)-W1610</f>
        <v>2695.84</v>
      </c>
    </row>
    <row r="1611" spans="1:24" ht="12.75" customHeight="1" x14ac:dyDescent="0.2">
      <c r="A1611">
        <v>18508</v>
      </c>
      <c r="B1611">
        <v>88282</v>
      </c>
      <c r="C1611" t="s">
        <v>101</v>
      </c>
      <c r="D1611">
        <v>2858</v>
      </c>
      <c r="E1611" t="s">
        <v>25</v>
      </c>
      <c r="F1611">
        <v>28</v>
      </c>
      <c r="G1611" t="s">
        <v>2604</v>
      </c>
      <c r="H1611" t="s">
        <v>28</v>
      </c>
      <c r="I1611" t="s">
        <v>131</v>
      </c>
      <c r="J1611">
        <v>32259</v>
      </c>
      <c r="K1611" s="25">
        <v>42147</v>
      </c>
      <c r="L1611" t="s">
        <v>44</v>
      </c>
      <c r="M1611" t="s">
        <v>23</v>
      </c>
      <c r="N1611" t="s">
        <v>357</v>
      </c>
      <c r="O1611" s="25">
        <v>42147</v>
      </c>
      <c r="P1611" t="s">
        <v>2228</v>
      </c>
      <c r="Q1611" t="s">
        <v>24</v>
      </c>
      <c r="R1611" t="s">
        <v>26</v>
      </c>
      <c r="S1611" t="s">
        <v>2201</v>
      </c>
      <c r="T1611">
        <v>2.78</v>
      </c>
      <c r="U1611">
        <f>T1611*F1611</f>
        <v>77.839999999999989</v>
      </c>
      <c r="V1611">
        <v>1.39</v>
      </c>
      <c r="W1611">
        <v>1.25</v>
      </c>
      <c r="X1611">
        <f>U1611-(F1611*V1611)-W1611</f>
        <v>37.669999999999995</v>
      </c>
    </row>
    <row r="1612" spans="1:24" ht="12.75" customHeight="1" x14ac:dyDescent="0.2">
      <c r="A1612">
        <v>20270</v>
      </c>
      <c r="B1612">
        <v>88281</v>
      </c>
      <c r="C1612" t="s">
        <v>32</v>
      </c>
      <c r="D1612">
        <v>2859</v>
      </c>
      <c r="E1612" t="s">
        <v>136</v>
      </c>
      <c r="F1612">
        <v>23</v>
      </c>
      <c r="G1612" t="s">
        <v>2605</v>
      </c>
      <c r="H1612" t="s">
        <v>28</v>
      </c>
      <c r="I1612" t="s">
        <v>131</v>
      </c>
      <c r="J1612">
        <v>32601</v>
      </c>
      <c r="K1612" s="25">
        <v>42097</v>
      </c>
      <c r="L1612" t="s">
        <v>44</v>
      </c>
      <c r="M1612" t="s">
        <v>23</v>
      </c>
      <c r="N1612" t="s">
        <v>357</v>
      </c>
      <c r="O1612" s="25">
        <v>42095</v>
      </c>
      <c r="P1612" t="s">
        <v>276</v>
      </c>
      <c r="Q1612" t="s">
        <v>24</v>
      </c>
      <c r="R1612" t="s">
        <v>54</v>
      </c>
      <c r="S1612" t="s">
        <v>1668</v>
      </c>
      <c r="T1612">
        <v>142.86000000000001</v>
      </c>
      <c r="U1612">
        <f>T1612*F1612</f>
        <v>3285.78</v>
      </c>
      <c r="V1612">
        <v>71.430000000000007</v>
      </c>
      <c r="W1612">
        <v>19.989999999999998</v>
      </c>
      <c r="X1612">
        <f>U1612-(F1612*V1612)-W1612</f>
        <v>1622.9</v>
      </c>
    </row>
    <row r="1613" spans="1:24" ht="12.75" customHeight="1" x14ac:dyDescent="0.2">
      <c r="A1613">
        <v>23238</v>
      </c>
      <c r="B1613">
        <v>88280</v>
      </c>
      <c r="C1613" t="s">
        <v>51</v>
      </c>
      <c r="D1613">
        <v>2861</v>
      </c>
      <c r="E1613" t="s">
        <v>73</v>
      </c>
      <c r="F1613">
        <v>11</v>
      </c>
      <c r="G1613" t="s">
        <v>2606</v>
      </c>
      <c r="H1613" t="s">
        <v>28</v>
      </c>
      <c r="I1613" t="s">
        <v>56</v>
      </c>
      <c r="J1613">
        <v>67601</v>
      </c>
      <c r="K1613" s="25">
        <v>42063</v>
      </c>
      <c r="L1613" t="s">
        <v>44</v>
      </c>
      <c r="M1613" t="s">
        <v>23</v>
      </c>
      <c r="N1613" t="s">
        <v>178</v>
      </c>
      <c r="O1613" s="25">
        <v>42063</v>
      </c>
      <c r="P1613" t="s">
        <v>2607</v>
      </c>
      <c r="Q1613" t="s">
        <v>72</v>
      </c>
      <c r="R1613" t="s">
        <v>81</v>
      </c>
      <c r="S1613" t="s">
        <v>470</v>
      </c>
      <c r="T1613">
        <v>20.99</v>
      </c>
      <c r="U1613">
        <f>T1613*F1613</f>
        <v>230.89</v>
      </c>
      <c r="V1613">
        <v>12.593999999999999</v>
      </c>
      <c r="W1613">
        <v>4.8099999999999996</v>
      </c>
      <c r="X1613">
        <f>U1613-(F1613*V1613)-W1613</f>
        <v>87.545999999999992</v>
      </c>
    </row>
    <row r="1614" spans="1:24" ht="12.75" customHeight="1" x14ac:dyDescent="0.2">
      <c r="A1614">
        <v>25932</v>
      </c>
      <c r="B1614">
        <v>88278</v>
      </c>
      <c r="C1614" t="s">
        <v>20</v>
      </c>
      <c r="D1614">
        <v>2862</v>
      </c>
      <c r="E1614" t="s">
        <v>45</v>
      </c>
      <c r="F1614">
        <v>9</v>
      </c>
      <c r="G1614" t="s">
        <v>2608</v>
      </c>
      <c r="H1614" t="s">
        <v>28</v>
      </c>
      <c r="I1614" t="s">
        <v>56</v>
      </c>
      <c r="J1614">
        <v>68128</v>
      </c>
      <c r="K1614" s="25">
        <v>42106</v>
      </c>
      <c r="L1614" t="s">
        <v>44</v>
      </c>
      <c r="M1614" t="s">
        <v>23</v>
      </c>
      <c r="N1614" t="s">
        <v>491</v>
      </c>
      <c r="O1614" s="25">
        <v>42105</v>
      </c>
      <c r="P1614" t="s">
        <v>2609</v>
      </c>
      <c r="Q1614" t="s">
        <v>36</v>
      </c>
      <c r="R1614" t="s">
        <v>46</v>
      </c>
      <c r="S1614" t="s">
        <v>2393</v>
      </c>
      <c r="T1614">
        <v>12.22</v>
      </c>
      <c r="U1614">
        <f>T1614*F1614</f>
        <v>109.98</v>
      </c>
      <c r="V1614">
        <v>6.11</v>
      </c>
      <c r="W1614">
        <v>2.85</v>
      </c>
      <c r="X1614">
        <f>U1614-(F1614*V1614)-W1614</f>
        <v>52.14</v>
      </c>
    </row>
    <row r="1615" spans="1:24" ht="12.75" customHeight="1" x14ac:dyDescent="0.2">
      <c r="A1615">
        <v>23136</v>
      </c>
      <c r="B1615">
        <v>90871</v>
      </c>
      <c r="C1615" t="s">
        <v>42</v>
      </c>
      <c r="D1615">
        <v>2865</v>
      </c>
      <c r="E1615" t="s">
        <v>45</v>
      </c>
      <c r="F1615">
        <v>4</v>
      </c>
      <c r="G1615" t="s">
        <v>2610</v>
      </c>
      <c r="H1615" t="s">
        <v>28</v>
      </c>
      <c r="I1615" t="s">
        <v>56</v>
      </c>
      <c r="J1615">
        <v>75460</v>
      </c>
      <c r="K1615" s="25">
        <v>42060</v>
      </c>
      <c r="L1615" t="s">
        <v>44</v>
      </c>
      <c r="M1615" t="s">
        <v>23</v>
      </c>
      <c r="N1615" t="s">
        <v>125</v>
      </c>
      <c r="O1615" s="25">
        <v>42058</v>
      </c>
      <c r="P1615" t="s">
        <v>2611</v>
      </c>
      <c r="Q1615" t="s">
        <v>36</v>
      </c>
      <c r="R1615" t="s">
        <v>54</v>
      </c>
      <c r="S1615" t="s">
        <v>697</v>
      </c>
      <c r="T1615">
        <v>13.79</v>
      </c>
      <c r="U1615">
        <f>T1615*F1615</f>
        <v>55.16</v>
      </c>
      <c r="V1615">
        <v>6.8949999999999996</v>
      </c>
      <c r="W1615">
        <v>8.7799999999999994</v>
      </c>
      <c r="X1615">
        <f>U1615-(F1615*V1615)-W1615</f>
        <v>18.799999999999997</v>
      </c>
    </row>
    <row r="1616" spans="1:24" ht="12.75" customHeight="1" x14ac:dyDescent="0.2">
      <c r="A1616">
        <v>23137</v>
      </c>
      <c r="B1616">
        <v>90871</v>
      </c>
      <c r="C1616" t="s">
        <v>42</v>
      </c>
      <c r="D1616">
        <v>2865</v>
      </c>
      <c r="E1616" t="s">
        <v>136</v>
      </c>
      <c r="F1616">
        <v>8</v>
      </c>
      <c r="G1616" t="s">
        <v>2610</v>
      </c>
      <c r="H1616" t="s">
        <v>28</v>
      </c>
      <c r="I1616" t="s">
        <v>56</v>
      </c>
      <c r="J1616">
        <v>75460</v>
      </c>
      <c r="K1616" s="25">
        <v>42059</v>
      </c>
      <c r="L1616" t="s">
        <v>44</v>
      </c>
      <c r="M1616" t="s">
        <v>23</v>
      </c>
      <c r="N1616" t="s">
        <v>125</v>
      </c>
      <c r="O1616" s="25">
        <v>42058</v>
      </c>
      <c r="P1616" t="s">
        <v>2611</v>
      </c>
      <c r="Q1616" t="s">
        <v>24</v>
      </c>
      <c r="R1616" t="s">
        <v>54</v>
      </c>
      <c r="S1616" t="s">
        <v>2612</v>
      </c>
      <c r="T1616">
        <v>33.29</v>
      </c>
      <c r="U1616">
        <f>T1616*F1616</f>
        <v>266.32</v>
      </c>
      <c r="V1616">
        <v>16.645</v>
      </c>
      <c r="W1616">
        <v>8.74</v>
      </c>
      <c r="X1616">
        <f>U1616-(F1616*V1616)-W1616</f>
        <v>124.42</v>
      </c>
    </row>
    <row r="1617" spans="1:24" ht="12.75" customHeight="1" x14ac:dyDescent="0.2">
      <c r="A1617">
        <v>1529</v>
      </c>
      <c r="B1617">
        <v>11013</v>
      </c>
      <c r="C1617" t="s">
        <v>20</v>
      </c>
      <c r="D1617">
        <v>2867</v>
      </c>
      <c r="E1617" t="s">
        <v>73</v>
      </c>
      <c r="F1617">
        <v>2</v>
      </c>
      <c r="G1617" t="s">
        <v>2613</v>
      </c>
      <c r="H1617" t="s">
        <v>28</v>
      </c>
      <c r="I1617" t="s">
        <v>48</v>
      </c>
      <c r="J1617">
        <v>20016</v>
      </c>
      <c r="K1617" s="25">
        <v>42112</v>
      </c>
      <c r="L1617" t="s">
        <v>44</v>
      </c>
      <c r="M1617" t="s">
        <v>23</v>
      </c>
      <c r="N1617" t="s">
        <v>1003</v>
      </c>
      <c r="O1617" s="25">
        <v>42111</v>
      </c>
      <c r="P1617" t="s">
        <v>30</v>
      </c>
      <c r="Q1617" t="s">
        <v>72</v>
      </c>
      <c r="R1617" t="s">
        <v>54</v>
      </c>
      <c r="S1617" t="s">
        <v>460</v>
      </c>
      <c r="T1617">
        <v>125.99</v>
      </c>
      <c r="U1617">
        <f>T1617*F1617</f>
        <v>251.98</v>
      </c>
      <c r="V1617">
        <v>75.593999999999994</v>
      </c>
      <c r="W1617">
        <v>8.99</v>
      </c>
      <c r="X1617">
        <f>U1617-(F1617*V1617)-W1617</f>
        <v>91.802000000000007</v>
      </c>
    </row>
    <row r="1618" spans="1:24" ht="12.75" customHeight="1" x14ac:dyDescent="0.2">
      <c r="A1618">
        <v>18998</v>
      </c>
      <c r="B1618">
        <v>85826</v>
      </c>
      <c r="C1618" t="s">
        <v>20</v>
      </c>
      <c r="D1618">
        <v>2868</v>
      </c>
      <c r="E1618" t="s">
        <v>104</v>
      </c>
      <c r="F1618">
        <v>6</v>
      </c>
      <c r="G1618" t="s">
        <v>2614</v>
      </c>
      <c r="H1618" t="s">
        <v>28</v>
      </c>
      <c r="I1618" t="s">
        <v>29</v>
      </c>
      <c r="J1618">
        <v>98026</v>
      </c>
      <c r="K1618" s="25">
        <v>42014</v>
      </c>
      <c r="L1618" t="s">
        <v>44</v>
      </c>
      <c r="M1618" t="s">
        <v>23</v>
      </c>
      <c r="N1618" t="s">
        <v>30</v>
      </c>
      <c r="O1618" s="25">
        <v>42012</v>
      </c>
      <c r="P1618" t="s">
        <v>2615</v>
      </c>
      <c r="Q1618" t="s">
        <v>24</v>
      </c>
      <c r="R1618" t="s">
        <v>54</v>
      </c>
      <c r="S1618" t="s">
        <v>154</v>
      </c>
      <c r="T1618">
        <v>896.99</v>
      </c>
      <c r="U1618">
        <f>T1618*F1618</f>
        <v>5381.9400000000005</v>
      </c>
      <c r="V1618">
        <v>448.495</v>
      </c>
      <c r="W1618">
        <v>19.989999999999998</v>
      </c>
      <c r="X1618">
        <f>U1618-(F1618*V1618)-W1618</f>
        <v>2670.9800000000005</v>
      </c>
    </row>
    <row r="1619" spans="1:24" ht="12.75" customHeight="1" x14ac:dyDescent="0.2">
      <c r="A1619">
        <v>19529</v>
      </c>
      <c r="B1619">
        <v>85827</v>
      </c>
      <c r="C1619" t="s">
        <v>20</v>
      </c>
      <c r="D1619">
        <v>2868</v>
      </c>
      <c r="E1619" t="s">
        <v>73</v>
      </c>
      <c r="F1619">
        <v>1</v>
      </c>
      <c r="G1619" t="s">
        <v>2614</v>
      </c>
      <c r="H1619" t="s">
        <v>28</v>
      </c>
      <c r="I1619" t="s">
        <v>29</v>
      </c>
      <c r="J1619">
        <v>98026</v>
      </c>
      <c r="K1619" s="25">
        <v>42112</v>
      </c>
      <c r="L1619" t="s">
        <v>44</v>
      </c>
      <c r="M1619" t="s">
        <v>23</v>
      </c>
      <c r="N1619" t="s">
        <v>30</v>
      </c>
      <c r="O1619" s="25">
        <v>42111</v>
      </c>
      <c r="P1619" t="s">
        <v>2615</v>
      </c>
      <c r="Q1619" t="s">
        <v>72</v>
      </c>
      <c r="R1619" t="s">
        <v>54</v>
      </c>
      <c r="S1619" t="s">
        <v>460</v>
      </c>
      <c r="T1619">
        <v>125.99</v>
      </c>
      <c r="U1619">
        <f>T1619*F1619</f>
        <v>125.99</v>
      </c>
      <c r="V1619">
        <v>75.593999999999994</v>
      </c>
      <c r="W1619">
        <v>8.99</v>
      </c>
      <c r="X1619">
        <f>U1619-(F1619*V1619)-W1619</f>
        <v>41.405999999999999</v>
      </c>
    </row>
    <row r="1620" spans="1:24" ht="12.75" customHeight="1" x14ac:dyDescent="0.2">
      <c r="A1620">
        <v>19293</v>
      </c>
      <c r="B1620">
        <v>85828</v>
      </c>
      <c r="C1620" t="s">
        <v>32</v>
      </c>
      <c r="D1620">
        <v>2868</v>
      </c>
      <c r="E1620" t="s">
        <v>104</v>
      </c>
      <c r="F1620">
        <v>4</v>
      </c>
      <c r="G1620" t="s">
        <v>2614</v>
      </c>
      <c r="H1620" t="s">
        <v>28</v>
      </c>
      <c r="I1620" t="s">
        <v>29</v>
      </c>
      <c r="J1620">
        <v>98026</v>
      </c>
      <c r="K1620" s="25">
        <v>42151</v>
      </c>
      <c r="L1620" t="s">
        <v>22</v>
      </c>
      <c r="M1620" t="s">
        <v>23</v>
      </c>
      <c r="N1620" t="s">
        <v>30</v>
      </c>
      <c r="O1620" s="25">
        <v>42149</v>
      </c>
      <c r="P1620" t="s">
        <v>2615</v>
      </c>
      <c r="Q1620" t="s">
        <v>24</v>
      </c>
      <c r="R1620" t="s">
        <v>54</v>
      </c>
      <c r="S1620" t="s">
        <v>633</v>
      </c>
      <c r="T1620">
        <v>15.99</v>
      </c>
      <c r="U1620">
        <f>T1620*F1620</f>
        <v>63.96</v>
      </c>
      <c r="V1620">
        <v>7.9950000000000001</v>
      </c>
      <c r="W1620">
        <v>13.18</v>
      </c>
      <c r="X1620">
        <f>U1620-(F1620*V1620)-W1620</f>
        <v>18.8</v>
      </c>
    </row>
    <row r="1621" spans="1:24" ht="12.75" customHeight="1" x14ac:dyDescent="0.2">
      <c r="A1621">
        <v>25724</v>
      </c>
      <c r="B1621">
        <v>89872</v>
      </c>
      <c r="C1621" t="s">
        <v>51</v>
      </c>
      <c r="D1621">
        <v>2873</v>
      </c>
      <c r="E1621" t="s">
        <v>129</v>
      </c>
      <c r="F1621">
        <v>12</v>
      </c>
      <c r="G1621" t="s">
        <v>2616</v>
      </c>
      <c r="H1621" t="s">
        <v>28</v>
      </c>
      <c r="I1621" t="s">
        <v>131</v>
      </c>
      <c r="J1621">
        <v>33012</v>
      </c>
      <c r="K1621" s="25">
        <v>42028</v>
      </c>
      <c r="L1621" t="s">
        <v>44</v>
      </c>
      <c r="M1621" t="s">
        <v>53</v>
      </c>
      <c r="N1621" t="s">
        <v>357</v>
      </c>
      <c r="O1621" s="25">
        <v>42026</v>
      </c>
      <c r="P1621" t="s">
        <v>2617</v>
      </c>
      <c r="Q1621" t="s">
        <v>24</v>
      </c>
      <c r="R1621" t="s">
        <v>54</v>
      </c>
      <c r="S1621" t="s">
        <v>784</v>
      </c>
      <c r="T1621">
        <v>2.89</v>
      </c>
      <c r="U1621">
        <f>T1621*F1621</f>
        <v>34.68</v>
      </c>
      <c r="V1621">
        <v>1.4450000000000001</v>
      </c>
      <c r="W1621">
        <v>0.5</v>
      </c>
      <c r="X1621">
        <f>U1621-(F1621*V1621)-W1621</f>
        <v>16.84</v>
      </c>
    </row>
    <row r="1622" spans="1:24" ht="12.75" customHeight="1" x14ac:dyDescent="0.2">
      <c r="A1622">
        <v>25725</v>
      </c>
      <c r="B1622">
        <v>89872</v>
      </c>
      <c r="C1622" t="s">
        <v>51</v>
      </c>
      <c r="D1622">
        <v>2873</v>
      </c>
      <c r="E1622" t="s">
        <v>147</v>
      </c>
      <c r="F1622">
        <v>10</v>
      </c>
      <c r="G1622" t="s">
        <v>2616</v>
      </c>
      <c r="H1622" t="s">
        <v>28</v>
      </c>
      <c r="I1622" t="s">
        <v>131</v>
      </c>
      <c r="J1622">
        <v>33012</v>
      </c>
      <c r="K1622" s="25">
        <v>42027</v>
      </c>
      <c r="L1622" t="s">
        <v>34</v>
      </c>
      <c r="M1622" t="s">
        <v>53</v>
      </c>
      <c r="N1622" t="s">
        <v>357</v>
      </c>
      <c r="O1622" s="25">
        <v>42026</v>
      </c>
      <c r="P1622" t="s">
        <v>2617</v>
      </c>
      <c r="Q1622" t="s">
        <v>36</v>
      </c>
      <c r="R1622" t="s">
        <v>116</v>
      </c>
      <c r="S1622" t="s">
        <v>2618</v>
      </c>
      <c r="T1622">
        <v>217.85</v>
      </c>
      <c r="U1622">
        <f>T1622*F1622</f>
        <v>2178.5</v>
      </c>
      <c r="V1622">
        <v>108.925</v>
      </c>
      <c r="W1622">
        <v>29.1</v>
      </c>
      <c r="X1622">
        <f>U1622-(F1622*V1622)-W1622</f>
        <v>1060.1500000000001</v>
      </c>
    </row>
    <row r="1623" spans="1:24" ht="12.75" customHeight="1" x14ac:dyDescent="0.2">
      <c r="A1623">
        <v>21768</v>
      </c>
      <c r="B1623">
        <v>89873</v>
      </c>
      <c r="C1623" t="s">
        <v>101</v>
      </c>
      <c r="D1623">
        <v>2874</v>
      </c>
      <c r="E1623" t="s">
        <v>25</v>
      </c>
      <c r="F1623">
        <v>4</v>
      </c>
      <c r="G1623" t="s">
        <v>2619</v>
      </c>
      <c r="H1623" t="s">
        <v>28</v>
      </c>
      <c r="I1623" t="s">
        <v>56</v>
      </c>
      <c r="J1623">
        <v>68128</v>
      </c>
      <c r="K1623" s="25">
        <v>42109</v>
      </c>
      <c r="L1623" t="s">
        <v>44</v>
      </c>
      <c r="M1623" t="s">
        <v>35</v>
      </c>
      <c r="N1623" t="s">
        <v>491</v>
      </c>
      <c r="O1623" s="25">
        <v>42100</v>
      </c>
      <c r="P1623" t="s">
        <v>2609</v>
      </c>
      <c r="Q1623" t="s">
        <v>24</v>
      </c>
      <c r="R1623" t="s">
        <v>26</v>
      </c>
      <c r="S1623" t="s">
        <v>1471</v>
      </c>
      <c r="T1623">
        <v>4.84</v>
      </c>
      <c r="U1623">
        <f>T1623*F1623</f>
        <v>19.36</v>
      </c>
      <c r="V1623">
        <v>2.42</v>
      </c>
      <c r="W1623">
        <v>0.71</v>
      </c>
      <c r="X1623">
        <f>U1623-(F1623*V1623)-W1623</f>
        <v>8.9699999999999989</v>
      </c>
    </row>
    <row r="1624" spans="1:24" ht="12.75" customHeight="1" x14ac:dyDescent="0.2">
      <c r="A1624">
        <v>19246</v>
      </c>
      <c r="B1624">
        <v>89874</v>
      </c>
      <c r="C1624" t="s">
        <v>42</v>
      </c>
      <c r="D1624">
        <v>2874</v>
      </c>
      <c r="E1624" t="s">
        <v>104</v>
      </c>
      <c r="F1624">
        <v>19</v>
      </c>
      <c r="G1624" t="s">
        <v>2619</v>
      </c>
      <c r="H1624" t="s">
        <v>28</v>
      </c>
      <c r="I1624" t="s">
        <v>56</v>
      </c>
      <c r="J1624">
        <v>68128</v>
      </c>
      <c r="K1624" s="25">
        <v>42179</v>
      </c>
      <c r="L1624" t="s">
        <v>44</v>
      </c>
      <c r="M1624" t="s">
        <v>35</v>
      </c>
      <c r="N1624" t="s">
        <v>491</v>
      </c>
      <c r="O1624" s="25">
        <v>42177</v>
      </c>
      <c r="P1624" t="s">
        <v>2609</v>
      </c>
      <c r="Q1624" t="s">
        <v>24</v>
      </c>
      <c r="R1624" t="s">
        <v>54</v>
      </c>
      <c r="S1624" t="s">
        <v>2620</v>
      </c>
      <c r="T1624">
        <v>304.99</v>
      </c>
      <c r="U1624">
        <f>T1624*F1624</f>
        <v>5794.81</v>
      </c>
      <c r="V1624">
        <v>152.495</v>
      </c>
      <c r="W1624">
        <v>19.989999999999998</v>
      </c>
      <c r="X1624">
        <f>U1624-(F1624*V1624)-W1624</f>
        <v>2877.4150000000004</v>
      </c>
    </row>
    <row r="1625" spans="1:24" ht="12.75" customHeight="1" x14ac:dyDescent="0.2">
      <c r="A1625">
        <v>19247</v>
      </c>
      <c r="B1625">
        <v>89874</v>
      </c>
      <c r="C1625" t="s">
        <v>42</v>
      </c>
      <c r="D1625">
        <v>2874</v>
      </c>
      <c r="E1625" t="s">
        <v>73</v>
      </c>
      <c r="F1625">
        <v>12</v>
      </c>
      <c r="G1625" t="s">
        <v>2619</v>
      </c>
      <c r="H1625" t="s">
        <v>28</v>
      </c>
      <c r="I1625" t="s">
        <v>56</v>
      </c>
      <c r="J1625">
        <v>68128</v>
      </c>
      <c r="K1625" s="25">
        <v>42179</v>
      </c>
      <c r="L1625" t="s">
        <v>44</v>
      </c>
      <c r="M1625" t="s">
        <v>35</v>
      </c>
      <c r="N1625" t="s">
        <v>491</v>
      </c>
      <c r="O1625" s="25">
        <v>42177</v>
      </c>
      <c r="P1625" t="s">
        <v>2609</v>
      </c>
      <c r="Q1625" t="s">
        <v>72</v>
      </c>
      <c r="R1625" t="s">
        <v>54</v>
      </c>
      <c r="S1625" t="s">
        <v>2621</v>
      </c>
      <c r="T1625">
        <v>65.989999999999995</v>
      </c>
      <c r="U1625">
        <f>T1625*F1625</f>
        <v>791.87999999999988</v>
      </c>
      <c r="V1625">
        <v>39.593999999999994</v>
      </c>
      <c r="W1625">
        <v>8.99</v>
      </c>
      <c r="X1625">
        <f>U1625-(F1625*V1625)-W1625</f>
        <v>307.76199999999994</v>
      </c>
    </row>
    <row r="1626" spans="1:24" ht="12.75" customHeight="1" x14ac:dyDescent="0.2">
      <c r="A1626">
        <v>25599</v>
      </c>
      <c r="B1626">
        <v>91492</v>
      </c>
      <c r="C1626" t="s">
        <v>32</v>
      </c>
      <c r="D1626">
        <v>2877</v>
      </c>
      <c r="E1626" t="s">
        <v>175</v>
      </c>
      <c r="F1626">
        <v>12</v>
      </c>
      <c r="G1626" t="s">
        <v>2622</v>
      </c>
      <c r="H1626" t="s">
        <v>28</v>
      </c>
      <c r="I1626" t="s">
        <v>48</v>
      </c>
      <c r="J1626">
        <v>44070</v>
      </c>
      <c r="K1626" s="25">
        <v>42067</v>
      </c>
      <c r="L1626" t="s">
        <v>22</v>
      </c>
      <c r="M1626" t="s">
        <v>109</v>
      </c>
      <c r="N1626" t="s">
        <v>149</v>
      </c>
      <c r="O1626" s="25">
        <v>42065</v>
      </c>
      <c r="P1626" t="s">
        <v>2623</v>
      </c>
      <c r="Q1626" t="s">
        <v>72</v>
      </c>
      <c r="R1626" t="s">
        <v>46</v>
      </c>
      <c r="S1626" t="s">
        <v>409</v>
      </c>
      <c r="T1626">
        <v>8.33</v>
      </c>
      <c r="U1626">
        <f>T1626*F1626</f>
        <v>99.960000000000008</v>
      </c>
      <c r="V1626">
        <v>4.9980000000000002</v>
      </c>
      <c r="W1626">
        <v>1.99</v>
      </c>
      <c r="X1626">
        <f>U1626-(F1626*V1626)-W1626</f>
        <v>37.994000000000007</v>
      </c>
    </row>
    <row r="1627" spans="1:24" ht="12.75" customHeight="1" x14ac:dyDescent="0.2">
      <c r="A1627">
        <v>7599</v>
      </c>
      <c r="B1627">
        <v>54369</v>
      </c>
      <c r="C1627" t="s">
        <v>32</v>
      </c>
      <c r="D1627">
        <v>2878</v>
      </c>
      <c r="E1627" t="s">
        <v>175</v>
      </c>
      <c r="F1627">
        <v>47</v>
      </c>
      <c r="G1627" t="s">
        <v>2624</v>
      </c>
      <c r="H1627" t="s">
        <v>28</v>
      </c>
      <c r="I1627" t="s">
        <v>29</v>
      </c>
      <c r="J1627">
        <v>98107</v>
      </c>
      <c r="K1627" s="25">
        <v>42067</v>
      </c>
      <c r="L1627" t="s">
        <v>22</v>
      </c>
      <c r="M1627" t="s">
        <v>109</v>
      </c>
      <c r="N1627" t="s">
        <v>30</v>
      </c>
      <c r="O1627" s="25">
        <v>42065</v>
      </c>
      <c r="P1627" t="s">
        <v>204</v>
      </c>
      <c r="Q1627" t="s">
        <v>72</v>
      </c>
      <c r="R1627" t="s">
        <v>46</v>
      </c>
      <c r="S1627" t="s">
        <v>409</v>
      </c>
      <c r="T1627">
        <v>8.33</v>
      </c>
      <c r="U1627">
        <f>T1627*F1627</f>
        <v>391.51</v>
      </c>
      <c r="V1627">
        <v>4.9980000000000002</v>
      </c>
      <c r="W1627">
        <v>1.99</v>
      </c>
      <c r="X1627">
        <f>U1627-(F1627*V1627)-W1627</f>
        <v>154.61399999999998</v>
      </c>
    </row>
    <row r="1628" spans="1:24" ht="12.75" customHeight="1" x14ac:dyDescent="0.2">
      <c r="A1628">
        <v>18642</v>
      </c>
      <c r="B1628">
        <v>88626</v>
      </c>
      <c r="C1628" t="s">
        <v>51</v>
      </c>
      <c r="D1628">
        <v>2880</v>
      </c>
      <c r="E1628" t="s">
        <v>88</v>
      </c>
      <c r="F1628">
        <v>11</v>
      </c>
      <c r="G1628" t="s">
        <v>2625</v>
      </c>
      <c r="H1628" t="s">
        <v>28</v>
      </c>
      <c r="I1628" t="s">
        <v>131</v>
      </c>
      <c r="J1628">
        <v>33160</v>
      </c>
      <c r="K1628" s="25">
        <v>42092</v>
      </c>
      <c r="L1628" t="s">
        <v>44</v>
      </c>
      <c r="M1628" t="s">
        <v>53</v>
      </c>
      <c r="N1628" t="s">
        <v>357</v>
      </c>
      <c r="O1628" s="25">
        <v>42091</v>
      </c>
      <c r="P1628" t="s">
        <v>2626</v>
      </c>
      <c r="Q1628" t="s">
        <v>24</v>
      </c>
      <c r="R1628" t="s">
        <v>54</v>
      </c>
      <c r="S1628" t="s">
        <v>2130</v>
      </c>
      <c r="T1628">
        <v>6.68</v>
      </c>
      <c r="U1628">
        <f>T1628*F1628</f>
        <v>73.47999999999999</v>
      </c>
      <c r="V1628">
        <v>3.34</v>
      </c>
      <c r="W1628">
        <v>6.93</v>
      </c>
      <c r="X1628">
        <f>U1628-(F1628*V1628)-W1628</f>
        <v>29.809999999999995</v>
      </c>
    </row>
    <row r="1629" spans="1:24" ht="12.75" customHeight="1" x14ac:dyDescent="0.2">
      <c r="A1629">
        <v>20315</v>
      </c>
      <c r="B1629">
        <v>88627</v>
      </c>
      <c r="C1629" t="s">
        <v>101</v>
      </c>
      <c r="D1629">
        <v>2880</v>
      </c>
      <c r="E1629" t="s">
        <v>37</v>
      </c>
      <c r="F1629">
        <v>25</v>
      </c>
      <c r="G1629" t="s">
        <v>2625</v>
      </c>
      <c r="H1629" t="s">
        <v>28</v>
      </c>
      <c r="I1629" t="s">
        <v>131</v>
      </c>
      <c r="J1629">
        <v>33160</v>
      </c>
      <c r="K1629" s="25">
        <v>42137</v>
      </c>
      <c r="L1629" t="s">
        <v>34</v>
      </c>
      <c r="M1629" t="s">
        <v>53</v>
      </c>
      <c r="N1629" t="s">
        <v>357</v>
      </c>
      <c r="O1629" s="25">
        <v>42132</v>
      </c>
      <c r="P1629" t="s">
        <v>2626</v>
      </c>
      <c r="Q1629" t="s">
        <v>36</v>
      </c>
      <c r="R1629" t="s">
        <v>38</v>
      </c>
      <c r="S1629" t="s">
        <v>2054</v>
      </c>
      <c r="T1629">
        <v>243.98</v>
      </c>
      <c r="U1629">
        <f>T1629*F1629</f>
        <v>6099.5</v>
      </c>
      <c r="V1629">
        <v>121.99</v>
      </c>
      <c r="W1629">
        <v>43.32</v>
      </c>
      <c r="X1629">
        <f>U1629-(F1629*V1629)-W1629</f>
        <v>3006.43</v>
      </c>
    </row>
    <row r="1630" spans="1:24" ht="12.75" customHeight="1" x14ac:dyDescent="0.2">
      <c r="A1630">
        <v>7718</v>
      </c>
      <c r="B1630">
        <v>55300</v>
      </c>
      <c r="C1630" t="s">
        <v>20</v>
      </c>
      <c r="D1630">
        <v>2882</v>
      </c>
      <c r="E1630" t="s">
        <v>252</v>
      </c>
      <c r="F1630">
        <v>37</v>
      </c>
      <c r="G1630" t="s">
        <v>2627</v>
      </c>
      <c r="H1630" t="s">
        <v>28</v>
      </c>
      <c r="I1630" t="s">
        <v>131</v>
      </c>
      <c r="J1630">
        <v>28206</v>
      </c>
      <c r="K1630" s="25">
        <v>42057</v>
      </c>
      <c r="L1630" t="s">
        <v>44</v>
      </c>
      <c r="M1630" t="s">
        <v>109</v>
      </c>
      <c r="N1630" t="s">
        <v>317</v>
      </c>
      <c r="O1630" s="25">
        <v>42055</v>
      </c>
      <c r="P1630" t="s">
        <v>385</v>
      </c>
      <c r="Q1630" t="s">
        <v>24</v>
      </c>
      <c r="R1630" t="s">
        <v>54</v>
      </c>
      <c r="S1630" t="s">
        <v>905</v>
      </c>
      <c r="T1630">
        <v>4.0599999999999996</v>
      </c>
      <c r="U1630">
        <f>T1630*F1630</f>
        <v>150.22</v>
      </c>
      <c r="V1630">
        <v>2.0299999999999998</v>
      </c>
      <c r="W1630">
        <v>6.89</v>
      </c>
      <c r="X1630">
        <f>U1630-(F1630*V1630)-W1630</f>
        <v>68.22</v>
      </c>
    </row>
    <row r="1631" spans="1:24" ht="12.75" customHeight="1" x14ac:dyDescent="0.2">
      <c r="A1631">
        <v>7719</v>
      </c>
      <c r="B1631">
        <v>55300</v>
      </c>
      <c r="C1631" t="s">
        <v>20</v>
      </c>
      <c r="D1631">
        <v>2882</v>
      </c>
      <c r="E1631" t="s">
        <v>129</v>
      </c>
      <c r="F1631">
        <v>48</v>
      </c>
      <c r="G1631" t="s">
        <v>2627</v>
      </c>
      <c r="H1631" t="s">
        <v>28</v>
      </c>
      <c r="I1631" t="s">
        <v>131</v>
      </c>
      <c r="J1631">
        <v>28206</v>
      </c>
      <c r="K1631" s="25">
        <v>42056</v>
      </c>
      <c r="L1631" t="s">
        <v>44</v>
      </c>
      <c r="M1631" t="s">
        <v>109</v>
      </c>
      <c r="N1631" t="s">
        <v>317</v>
      </c>
      <c r="O1631" s="25">
        <v>42055</v>
      </c>
      <c r="P1631" t="s">
        <v>385</v>
      </c>
      <c r="Q1631" t="s">
        <v>24</v>
      </c>
      <c r="R1631" t="s">
        <v>54</v>
      </c>
      <c r="S1631" t="s">
        <v>2628</v>
      </c>
      <c r="T1631">
        <v>3.75</v>
      </c>
      <c r="U1631">
        <f>T1631*F1631</f>
        <v>180</v>
      </c>
      <c r="V1631">
        <v>1.875</v>
      </c>
      <c r="W1631">
        <v>0.5</v>
      </c>
      <c r="X1631">
        <f>U1631-(F1631*V1631)-W1631</f>
        <v>89.5</v>
      </c>
    </row>
    <row r="1632" spans="1:24" ht="12.75" customHeight="1" x14ac:dyDescent="0.2">
      <c r="A1632">
        <v>7720</v>
      </c>
      <c r="B1632">
        <v>55300</v>
      </c>
      <c r="C1632" t="s">
        <v>20</v>
      </c>
      <c r="D1632">
        <v>2882</v>
      </c>
      <c r="E1632" t="s">
        <v>45</v>
      </c>
      <c r="F1632">
        <v>31</v>
      </c>
      <c r="G1632" t="s">
        <v>2627</v>
      </c>
      <c r="H1632" t="s">
        <v>28</v>
      </c>
      <c r="I1632" t="s">
        <v>131</v>
      </c>
      <c r="J1632">
        <v>28206</v>
      </c>
      <c r="K1632" s="25">
        <v>42057</v>
      </c>
      <c r="L1632" t="s">
        <v>44</v>
      </c>
      <c r="M1632" t="s">
        <v>109</v>
      </c>
      <c r="N1632" t="s">
        <v>317</v>
      </c>
      <c r="O1632" s="25">
        <v>42055</v>
      </c>
      <c r="P1632" t="s">
        <v>385</v>
      </c>
      <c r="Q1632" t="s">
        <v>36</v>
      </c>
      <c r="R1632" t="s">
        <v>231</v>
      </c>
      <c r="S1632" t="s">
        <v>2629</v>
      </c>
      <c r="T1632">
        <v>10.68</v>
      </c>
      <c r="U1632">
        <f>T1632*F1632</f>
        <v>331.08</v>
      </c>
      <c r="V1632">
        <v>5.34</v>
      </c>
      <c r="W1632">
        <v>13.04</v>
      </c>
      <c r="X1632">
        <f>U1632-(F1632*V1632)-W1632</f>
        <v>152.5</v>
      </c>
    </row>
    <row r="1633" spans="1:24" ht="12.75" customHeight="1" x14ac:dyDescent="0.2">
      <c r="A1633">
        <v>2314</v>
      </c>
      <c r="B1633">
        <v>16676</v>
      </c>
      <c r="C1633" t="s">
        <v>20</v>
      </c>
      <c r="D1633">
        <v>2882</v>
      </c>
      <c r="E1633" t="s">
        <v>73</v>
      </c>
      <c r="F1633">
        <v>39</v>
      </c>
      <c r="G1633" t="s">
        <v>2627</v>
      </c>
      <c r="H1633" t="s">
        <v>28</v>
      </c>
      <c r="I1633" t="s">
        <v>131</v>
      </c>
      <c r="J1633">
        <v>28206</v>
      </c>
      <c r="K1633" s="25">
        <v>42082</v>
      </c>
      <c r="L1633" t="s">
        <v>44</v>
      </c>
      <c r="M1633" t="s">
        <v>109</v>
      </c>
      <c r="N1633" t="s">
        <v>317</v>
      </c>
      <c r="O1633" s="25">
        <v>42082</v>
      </c>
      <c r="P1633" t="s">
        <v>385</v>
      </c>
      <c r="Q1633" t="s">
        <v>72</v>
      </c>
      <c r="R1633" t="s">
        <v>81</v>
      </c>
      <c r="S1633" t="s">
        <v>2040</v>
      </c>
      <c r="T1633">
        <v>28.99</v>
      </c>
      <c r="U1633">
        <f>T1633*F1633</f>
        <v>1130.6099999999999</v>
      </c>
      <c r="V1633">
        <v>17.393999999999998</v>
      </c>
      <c r="W1633">
        <v>8.59</v>
      </c>
      <c r="X1633">
        <f>U1633-(F1633*V1633)-W1633</f>
        <v>443.65399999999994</v>
      </c>
    </row>
    <row r="1634" spans="1:24" ht="12.75" customHeight="1" x14ac:dyDescent="0.2">
      <c r="A1634">
        <v>694</v>
      </c>
      <c r="B1634">
        <v>4839</v>
      </c>
      <c r="C1634" t="s">
        <v>42</v>
      </c>
      <c r="D1634">
        <v>2882</v>
      </c>
      <c r="E1634" t="s">
        <v>88</v>
      </c>
      <c r="F1634">
        <v>35</v>
      </c>
      <c r="G1634" t="s">
        <v>2627</v>
      </c>
      <c r="H1634" t="s">
        <v>28</v>
      </c>
      <c r="I1634" t="s">
        <v>131</v>
      </c>
      <c r="J1634">
        <v>28206</v>
      </c>
      <c r="K1634" s="25">
        <v>42133</v>
      </c>
      <c r="L1634" t="s">
        <v>44</v>
      </c>
      <c r="M1634" t="s">
        <v>109</v>
      </c>
      <c r="N1634" t="s">
        <v>317</v>
      </c>
      <c r="O1634" s="25">
        <v>42133</v>
      </c>
      <c r="P1634" t="s">
        <v>385</v>
      </c>
      <c r="Q1634" t="s">
        <v>24</v>
      </c>
      <c r="R1634" t="s">
        <v>54</v>
      </c>
      <c r="S1634" t="s">
        <v>2307</v>
      </c>
      <c r="T1634">
        <v>6.48</v>
      </c>
      <c r="U1634">
        <f>T1634*F1634</f>
        <v>226.8</v>
      </c>
      <c r="V1634">
        <v>3.24</v>
      </c>
      <c r="W1634">
        <v>8.73</v>
      </c>
      <c r="X1634">
        <f>U1634-(F1634*V1634)-W1634</f>
        <v>104.67</v>
      </c>
    </row>
    <row r="1635" spans="1:24" ht="12.75" customHeight="1" x14ac:dyDescent="0.2">
      <c r="A1635">
        <v>3065</v>
      </c>
      <c r="B1635">
        <v>21958</v>
      </c>
      <c r="C1635" t="s">
        <v>20</v>
      </c>
      <c r="D1635">
        <v>2882</v>
      </c>
      <c r="E1635" t="s">
        <v>252</v>
      </c>
      <c r="F1635">
        <v>21</v>
      </c>
      <c r="G1635" t="s">
        <v>2627</v>
      </c>
      <c r="H1635" t="s">
        <v>28</v>
      </c>
      <c r="I1635" t="s">
        <v>131</v>
      </c>
      <c r="J1635">
        <v>28206</v>
      </c>
      <c r="K1635" s="25">
        <v>42161</v>
      </c>
      <c r="L1635" t="s">
        <v>44</v>
      </c>
      <c r="M1635" t="s">
        <v>109</v>
      </c>
      <c r="N1635" t="s">
        <v>317</v>
      </c>
      <c r="O1635" s="25">
        <v>42160</v>
      </c>
      <c r="P1635" t="s">
        <v>385</v>
      </c>
      <c r="Q1635" t="s">
        <v>24</v>
      </c>
      <c r="R1635" t="s">
        <v>54</v>
      </c>
      <c r="S1635" t="s">
        <v>1248</v>
      </c>
      <c r="T1635">
        <v>363.25</v>
      </c>
      <c r="U1635">
        <f>T1635*F1635</f>
        <v>7628.25</v>
      </c>
      <c r="V1635">
        <v>181.625</v>
      </c>
      <c r="W1635">
        <v>19.989999999999998</v>
      </c>
      <c r="X1635">
        <f>U1635-(F1635*V1635)-W1635</f>
        <v>3794.1350000000002</v>
      </c>
    </row>
    <row r="1636" spans="1:24" ht="12.75" customHeight="1" x14ac:dyDescent="0.2">
      <c r="A1636">
        <v>5689</v>
      </c>
      <c r="B1636">
        <v>40224</v>
      </c>
      <c r="C1636" t="s">
        <v>101</v>
      </c>
      <c r="D1636">
        <v>2882</v>
      </c>
      <c r="E1636" t="s">
        <v>45</v>
      </c>
      <c r="F1636">
        <v>21</v>
      </c>
      <c r="G1636" t="s">
        <v>2627</v>
      </c>
      <c r="H1636" t="s">
        <v>28</v>
      </c>
      <c r="I1636" t="s">
        <v>131</v>
      </c>
      <c r="J1636">
        <v>28206</v>
      </c>
      <c r="K1636" s="25">
        <v>42192</v>
      </c>
      <c r="L1636" t="s">
        <v>22</v>
      </c>
      <c r="M1636" t="s">
        <v>109</v>
      </c>
      <c r="N1636" t="s">
        <v>317</v>
      </c>
      <c r="O1636" s="25">
        <v>42185</v>
      </c>
      <c r="P1636" t="s">
        <v>385</v>
      </c>
      <c r="Q1636" t="s">
        <v>36</v>
      </c>
      <c r="R1636" t="s">
        <v>54</v>
      </c>
      <c r="S1636" t="s">
        <v>514</v>
      </c>
      <c r="T1636">
        <v>63.94</v>
      </c>
      <c r="U1636">
        <f>T1636*F1636</f>
        <v>1342.74</v>
      </c>
      <c r="V1636">
        <v>31.97</v>
      </c>
      <c r="W1636">
        <v>14.48</v>
      </c>
      <c r="X1636">
        <f>U1636-(F1636*V1636)-W1636</f>
        <v>656.89</v>
      </c>
    </row>
    <row r="1637" spans="1:24" ht="12.75" customHeight="1" x14ac:dyDescent="0.2">
      <c r="A1637">
        <v>7137</v>
      </c>
      <c r="B1637">
        <v>50917</v>
      </c>
      <c r="C1637" t="s">
        <v>101</v>
      </c>
      <c r="D1637">
        <v>2882</v>
      </c>
      <c r="E1637" t="s">
        <v>175</v>
      </c>
      <c r="F1637">
        <v>40</v>
      </c>
      <c r="G1637" t="s">
        <v>2627</v>
      </c>
      <c r="H1637" t="s">
        <v>28</v>
      </c>
      <c r="I1637" t="s">
        <v>131</v>
      </c>
      <c r="J1637">
        <v>28206</v>
      </c>
      <c r="K1637" s="25">
        <v>42029</v>
      </c>
      <c r="L1637" t="s">
        <v>44</v>
      </c>
      <c r="M1637" t="s">
        <v>109</v>
      </c>
      <c r="N1637" t="s">
        <v>317</v>
      </c>
      <c r="O1637" s="25">
        <v>42025</v>
      </c>
      <c r="P1637" t="s">
        <v>385</v>
      </c>
      <c r="Q1637" t="s">
        <v>72</v>
      </c>
      <c r="R1637" t="s">
        <v>46</v>
      </c>
      <c r="S1637" t="s">
        <v>2630</v>
      </c>
      <c r="T1637">
        <v>43.98</v>
      </c>
      <c r="U1637">
        <f>T1637*F1637</f>
        <v>1759.1999999999998</v>
      </c>
      <c r="V1637">
        <v>26.387999999999998</v>
      </c>
      <c r="W1637">
        <v>1.99</v>
      </c>
      <c r="X1637">
        <f>U1637-(F1637*V1637)-W1637</f>
        <v>701.68999999999983</v>
      </c>
    </row>
    <row r="1638" spans="1:24" ht="12.75" customHeight="1" x14ac:dyDescent="0.2">
      <c r="A1638">
        <v>18694</v>
      </c>
      <c r="B1638">
        <v>87632</v>
      </c>
      <c r="C1638" t="s">
        <v>42</v>
      </c>
      <c r="D1638">
        <v>2883</v>
      </c>
      <c r="E1638" t="s">
        <v>88</v>
      </c>
      <c r="F1638">
        <v>9</v>
      </c>
      <c r="G1638" t="s">
        <v>2631</v>
      </c>
      <c r="H1638" t="s">
        <v>28</v>
      </c>
      <c r="I1638" t="s">
        <v>48</v>
      </c>
      <c r="J1638">
        <v>44070</v>
      </c>
      <c r="K1638" s="25">
        <v>42133</v>
      </c>
      <c r="L1638" t="s">
        <v>44</v>
      </c>
      <c r="M1638" t="s">
        <v>109</v>
      </c>
      <c r="N1638" t="s">
        <v>149</v>
      </c>
      <c r="O1638" s="25">
        <v>42133</v>
      </c>
      <c r="P1638" t="s">
        <v>2623</v>
      </c>
      <c r="Q1638" t="s">
        <v>24</v>
      </c>
      <c r="R1638" t="s">
        <v>54</v>
      </c>
      <c r="S1638" t="s">
        <v>2307</v>
      </c>
      <c r="T1638">
        <v>6.48</v>
      </c>
      <c r="U1638">
        <f>T1638*F1638</f>
        <v>58.320000000000007</v>
      </c>
      <c r="V1638">
        <v>3.24</v>
      </c>
      <c r="W1638">
        <v>8.73</v>
      </c>
      <c r="X1638">
        <f>U1638-(F1638*V1638)-W1638</f>
        <v>20.430000000000003</v>
      </c>
    </row>
    <row r="1639" spans="1:24" ht="12.75" customHeight="1" x14ac:dyDescent="0.2">
      <c r="A1639">
        <v>20314</v>
      </c>
      <c r="B1639">
        <v>87631</v>
      </c>
      <c r="C1639" t="s">
        <v>20</v>
      </c>
      <c r="D1639">
        <v>2884</v>
      </c>
      <c r="E1639" t="s">
        <v>73</v>
      </c>
      <c r="F1639">
        <v>10</v>
      </c>
      <c r="G1639" t="s">
        <v>2632</v>
      </c>
      <c r="H1639" t="s">
        <v>28</v>
      </c>
      <c r="I1639" t="s">
        <v>48</v>
      </c>
      <c r="J1639">
        <v>44039</v>
      </c>
      <c r="K1639" s="25">
        <v>42082</v>
      </c>
      <c r="L1639" t="s">
        <v>44</v>
      </c>
      <c r="M1639" t="s">
        <v>109</v>
      </c>
      <c r="N1639" t="s">
        <v>149</v>
      </c>
      <c r="O1639" s="25">
        <v>42082</v>
      </c>
      <c r="P1639" t="s">
        <v>2633</v>
      </c>
      <c r="Q1639" t="s">
        <v>72</v>
      </c>
      <c r="R1639" t="s">
        <v>81</v>
      </c>
      <c r="S1639" t="s">
        <v>2040</v>
      </c>
      <c r="T1639">
        <v>28.99</v>
      </c>
      <c r="U1639">
        <f>T1639*F1639</f>
        <v>289.89999999999998</v>
      </c>
      <c r="V1639">
        <v>17.393999999999998</v>
      </c>
      <c r="W1639">
        <v>8.59</v>
      </c>
      <c r="X1639">
        <f>U1639-(F1639*V1639)-W1639</f>
        <v>107.36999999999998</v>
      </c>
    </row>
    <row r="1640" spans="1:24" ht="12.75" customHeight="1" x14ac:dyDescent="0.2">
      <c r="A1640">
        <v>21065</v>
      </c>
      <c r="B1640">
        <v>87633</v>
      </c>
      <c r="C1640" t="s">
        <v>20</v>
      </c>
      <c r="D1640">
        <v>2884</v>
      </c>
      <c r="E1640" t="s">
        <v>252</v>
      </c>
      <c r="F1640">
        <v>5</v>
      </c>
      <c r="G1640" t="s">
        <v>2632</v>
      </c>
      <c r="H1640" t="s">
        <v>28</v>
      </c>
      <c r="I1640" t="s">
        <v>48</v>
      </c>
      <c r="J1640">
        <v>44039</v>
      </c>
      <c r="K1640" s="25">
        <v>42161</v>
      </c>
      <c r="L1640" t="s">
        <v>44</v>
      </c>
      <c r="M1640" t="s">
        <v>109</v>
      </c>
      <c r="N1640" t="s">
        <v>149</v>
      </c>
      <c r="O1640" s="25">
        <v>42160</v>
      </c>
      <c r="P1640" t="s">
        <v>2633</v>
      </c>
      <c r="Q1640" t="s">
        <v>24</v>
      </c>
      <c r="R1640" t="s">
        <v>54</v>
      </c>
      <c r="S1640" t="s">
        <v>1248</v>
      </c>
      <c r="T1640">
        <v>363.25</v>
      </c>
      <c r="U1640">
        <f>T1640*F1640</f>
        <v>1816.25</v>
      </c>
      <c r="V1640">
        <v>181.625</v>
      </c>
      <c r="W1640">
        <v>19.989999999999998</v>
      </c>
      <c r="X1640">
        <f>U1640-(F1640*V1640)-W1640</f>
        <v>888.13499999999999</v>
      </c>
    </row>
    <row r="1641" spans="1:24" ht="12.75" customHeight="1" x14ac:dyDescent="0.2">
      <c r="A1641">
        <v>23689</v>
      </c>
      <c r="B1641">
        <v>87634</v>
      </c>
      <c r="C1641" t="s">
        <v>101</v>
      </c>
      <c r="D1641">
        <v>2885</v>
      </c>
      <c r="E1641" t="s">
        <v>45</v>
      </c>
      <c r="F1641">
        <v>5</v>
      </c>
      <c r="G1641" t="s">
        <v>2634</v>
      </c>
      <c r="H1641" t="s">
        <v>28</v>
      </c>
      <c r="I1641" t="s">
        <v>48</v>
      </c>
      <c r="J1641">
        <v>44133</v>
      </c>
      <c r="K1641" s="25">
        <v>42192</v>
      </c>
      <c r="L1641" t="s">
        <v>22</v>
      </c>
      <c r="M1641" t="s">
        <v>109</v>
      </c>
      <c r="N1641" t="s">
        <v>149</v>
      </c>
      <c r="O1641" s="25">
        <v>42185</v>
      </c>
      <c r="P1641" t="s">
        <v>2635</v>
      </c>
      <c r="Q1641" t="s">
        <v>36</v>
      </c>
      <c r="R1641" t="s">
        <v>54</v>
      </c>
      <c r="S1641" t="s">
        <v>514</v>
      </c>
      <c r="T1641">
        <v>63.94</v>
      </c>
      <c r="U1641">
        <f>T1641*F1641</f>
        <v>319.7</v>
      </c>
      <c r="V1641">
        <v>31.97</v>
      </c>
      <c r="W1641">
        <v>14.48</v>
      </c>
      <c r="X1641">
        <f>U1641-(F1641*V1641)-W1641</f>
        <v>145.37</v>
      </c>
    </row>
    <row r="1642" spans="1:24" ht="12.75" customHeight="1" x14ac:dyDescent="0.2">
      <c r="A1642">
        <v>25718</v>
      </c>
      <c r="B1642">
        <v>87630</v>
      </c>
      <c r="C1642" t="s">
        <v>20</v>
      </c>
      <c r="D1642">
        <v>2886</v>
      </c>
      <c r="E1642" t="s">
        <v>252</v>
      </c>
      <c r="F1642">
        <v>9</v>
      </c>
      <c r="G1642" t="s">
        <v>2636</v>
      </c>
      <c r="H1642" t="s">
        <v>28</v>
      </c>
      <c r="I1642" t="s">
        <v>48</v>
      </c>
      <c r="J1642">
        <v>44134</v>
      </c>
      <c r="K1642" s="25">
        <v>42057</v>
      </c>
      <c r="L1642" t="s">
        <v>44</v>
      </c>
      <c r="M1642" t="s">
        <v>109</v>
      </c>
      <c r="N1642" t="s">
        <v>149</v>
      </c>
      <c r="O1642" s="25">
        <v>42055</v>
      </c>
      <c r="P1642" t="s">
        <v>2637</v>
      </c>
      <c r="Q1642" t="s">
        <v>24</v>
      </c>
      <c r="R1642" t="s">
        <v>54</v>
      </c>
      <c r="S1642" t="s">
        <v>905</v>
      </c>
      <c r="T1642">
        <v>4.0599999999999996</v>
      </c>
      <c r="U1642">
        <f>T1642*F1642</f>
        <v>36.54</v>
      </c>
      <c r="V1642">
        <v>2.0299999999999998</v>
      </c>
      <c r="W1642">
        <v>6.89</v>
      </c>
      <c r="X1642">
        <f>U1642-(F1642*V1642)-W1642</f>
        <v>11.379999999999999</v>
      </c>
    </row>
    <row r="1643" spans="1:24" ht="12.75" customHeight="1" x14ac:dyDescent="0.2">
      <c r="A1643">
        <v>25719</v>
      </c>
      <c r="B1643">
        <v>87630</v>
      </c>
      <c r="C1643" t="s">
        <v>20</v>
      </c>
      <c r="D1643">
        <v>2886</v>
      </c>
      <c r="E1643" t="s">
        <v>129</v>
      </c>
      <c r="F1643">
        <v>12</v>
      </c>
      <c r="G1643" t="s">
        <v>2636</v>
      </c>
      <c r="H1643" t="s">
        <v>28</v>
      </c>
      <c r="I1643" t="s">
        <v>48</v>
      </c>
      <c r="J1643">
        <v>44134</v>
      </c>
      <c r="K1643" s="25">
        <v>42056</v>
      </c>
      <c r="L1643" t="s">
        <v>44</v>
      </c>
      <c r="M1643" t="s">
        <v>109</v>
      </c>
      <c r="N1643" t="s">
        <v>149</v>
      </c>
      <c r="O1643" s="25">
        <v>42055</v>
      </c>
      <c r="P1643" t="s">
        <v>2637</v>
      </c>
      <c r="Q1643" t="s">
        <v>24</v>
      </c>
      <c r="R1643" t="s">
        <v>54</v>
      </c>
      <c r="S1643" t="s">
        <v>2628</v>
      </c>
      <c r="T1643">
        <v>3.75</v>
      </c>
      <c r="U1643">
        <f>T1643*F1643</f>
        <v>45</v>
      </c>
      <c r="V1643">
        <v>1.875</v>
      </c>
      <c r="W1643">
        <v>0.5</v>
      </c>
      <c r="X1643">
        <f>U1643-(F1643*V1643)-W1643</f>
        <v>22</v>
      </c>
    </row>
    <row r="1644" spans="1:24" ht="12.75" customHeight="1" x14ac:dyDescent="0.2">
      <c r="A1644">
        <v>25720</v>
      </c>
      <c r="B1644">
        <v>87630</v>
      </c>
      <c r="C1644" t="s">
        <v>20</v>
      </c>
      <c r="D1644">
        <v>2886</v>
      </c>
      <c r="E1644" t="s">
        <v>45</v>
      </c>
      <c r="F1644">
        <v>8</v>
      </c>
      <c r="G1644" t="s">
        <v>2636</v>
      </c>
      <c r="H1644" t="s">
        <v>28</v>
      </c>
      <c r="I1644" t="s">
        <v>48</v>
      </c>
      <c r="J1644">
        <v>44134</v>
      </c>
      <c r="K1644" s="25">
        <v>42057</v>
      </c>
      <c r="L1644" t="s">
        <v>44</v>
      </c>
      <c r="M1644" t="s">
        <v>109</v>
      </c>
      <c r="N1644" t="s">
        <v>149</v>
      </c>
      <c r="O1644" s="25">
        <v>42055</v>
      </c>
      <c r="P1644" t="s">
        <v>2637</v>
      </c>
      <c r="Q1644" t="s">
        <v>36</v>
      </c>
      <c r="R1644" t="s">
        <v>231</v>
      </c>
      <c r="S1644" t="s">
        <v>2629</v>
      </c>
      <c r="T1644">
        <v>10.68</v>
      </c>
      <c r="U1644">
        <f>T1644*F1644</f>
        <v>85.44</v>
      </c>
      <c r="V1644">
        <v>5.34</v>
      </c>
      <c r="W1644">
        <v>13.04</v>
      </c>
      <c r="X1644">
        <f>U1644-(F1644*V1644)-W1644</f>
        <v>29.68</v>
      </c>
    </row>
    <row r="1645" spans="1:24" ht="12.75" customHeight="1" x14ac:dyDescent="0.2">
      <c r="A1645">
        <v>21514</v>
      </c>
      <c r="B1645">
        <v>90011</v>
      </c>
      <c r="C1645" t="s">
        <v>20</v>
      </c>
      <c r="D1645">
        <v>2892</v>
      </c>
      <c r="E1645" t="s">
        <v>147</v>
      </c>
      <c r="F1645">
        <v>11</v>
      </c>
      <c r="G1645" t="s">
        <v>2638</v>
      </c>
      <c r="H1645" t="s">
        <v>28</v>
      </c>
      <c r="I1645" t="s">
        <v>56</v>
      </c>
      <c r="J1645">
        <v>48154</v>
      </c>
      <c r="K1645" s="25">
        <v>42060</v>
      </c>
      <c r="L1645" t="s">
        <v>44</v>
      </c>
      <c r="M1645" t="s">
        <v>109</v>
      </c>
      <c r="N1645" t="s">
        <v>295</v>
      </c>
      <c r="O1645" s="25">
        <v>42058</v>
      </c>
      <c r="P1645" t="s">
        <v>2639</v>
      </c>
      <c r="Q1645" t="s">
        <v>36</v>
      </c>
      <c r="R1645" t="s">
        <v>231</v>
      </c>
      <c r="S1645" t="s">
        <v>1628</v>
      </c>
      <c r="T1645">
        <v>209.37</v>
      </c>
      <c r="U1645">
        <f>T1645*F1645</f>
        <v>2303.0700000000002</v>
      </c>
      <c r="V1645">
        <v>104.685</v>
      </c>
      <c r="W1645">
        <v>69</v>
      </c>
      <c r="X1645">
        <f>U1645-(F1645*V1645)-W1645</f>
        <v>1082.5350000000001</v>
      </c>
    </row>
    <row r="1646" spans="1:24" ht="12.75" customHeight="1" x14ac:dyDescent="0.2">
      <c r="A1646">
        <v>21515</v>
      </c>
      <c r="B1646">
        <v>90011</v>
      </c>
      <c r="C1646" t="s">
        <v>20</v>
      </c>
      <c r="D1646">
        <v>2893</v>
      </c>
      <c r="E1646" t="s">
        <v>88</v>
      </c>
      <c r="F1646">
        <v>9</v>
      </c>
      <c r="G1646" t="s">
        <v>2640</v>
      </c>
      <c r="H1646" t="s">
        <v>28</v>
      </c>
      <c r="I1646" t="s">
        <v>56</v>
      </c>
      <c r="J1646">
        <v>48071</v>
      </c>
      <c r="K1646" s="25">
        <v>42059</v>
      </c>
      <c r="L1646" t="s">
        <v>44</v>
      </c>
      <c r="M1646" t="s">
        <v>109</v>
      </c>
      <c r="N1646" t="s">
        <v>295</v>
      </c>
      <c r="O1646" s="25">
        <v>42058</v>
      </c>
      <c r="P1646" t="s">
        <v>2556</v>
      </c>
      <c r="Q1646" t="s">
        <v>24</v>
      </c>
      <c r="R1646" t="s">
        <v>54</v>
      </c>
      <c r="S1646" t="s">
        <v>1681</v>
      </c>
      <c r="T1646">
        <v>4.9800000000000004</v>
      </c>
      <c r="U1646">
        <f>T1646*F1646</f>
        <v>44.820000000000007</v>
      </c>
      <c r="V1646">
        <v>2.4900000000000002</v>
      </c>
      <c r="W1646">
        <v>4.7</v>
      </c>
      <c r="X1646">
        <f>U1646-(F1646*V1646)-W1646</f>
        <v>17.710000000000004</v>
      </c>
    </row>
    <row r="1647" spans="1:24" ht="12.75" customHeight="1" x14ac:dyDescent="0.2">
      <c r="A1647">
        <v>19909</v>
      </c>
      <c r="B1647">
        <v>86925</v>
      </c>
      <c r="C1647" t="s">
        <v>101</v>
      </c>
      <c r="D1647">
        <v>2896</v>
      </c>
      <c r="E1647" t="s">
        <v>186</v>
      </c>
      <c r="F1647">
        <v>8</v>
      </c>
      <c r="G1647" t="s">
        <v>2641</v>
      </c>
      <c r="H1647" t="s">
        <v>28</v>
      </c>
      <c r="I1647" t="s">
        <v>56</v>
      </c>
      <c r="J1647">
        <v>56001</v>
      </c>
      <c r="K1647" s="25">
        <v>42030</v>
      </c>
      <c r="L1647" t="s">
        <v>34</v>
      </c>
      <c r="M1647" t="s">
        <v>35</v>
      </c>
      <c r="N1647" t="s">
        <v>57</v>
      </c>
      <c r="O1647" s="25">
        <v>42026</v>
      </c>
      <c r="P1647" t="s">
        <v>2642</v>
      </c>
      <c r="Q1647" t="s">
        <v>36</v>
      </c>
      <c r="R1647" t="s">
        <v>116</v>
      </c>
      <c r="S1647" t="s">
        <v>764</v>
      </c>
      <c r="T1647">
        <v>880.98</v>
      </c>
      <c r="U1647">
        <f>T1647*F1647</f>
        <v>7047.84</v>
      </c>
      <c r="V1647">
        <v>440.49</v>
      </c>
      <c r="W1647">
        <v>44.55</v>
      </c>
      <c r="X1647">
        <f>U1647-(F1647*V1647)-W1647</f>
        <v>3479.37</v>
      </c>
    </row>
    <row r="1648" spans="1:24" ht="12.75" customHeight="1" x14ac:dyDescent="0.2">
      <c r="A1648">
        <v>18198</v>
      </c>
      <c r="B1648">
        <v>86927</v>
      </c>
      <c r="C1648" t="s">
        <v>42</v>
      </c>
      <c r="D1648">
        <v>2896</v>
      </c>
      <c r="E1648" t="s">
        <v>88</v>
      </c>
      <c r="F1648">
        <v>15</v>
      </c>
      <c r="G1648" t="s">
        <v>2641</v>
      </c>
      <c r="H1648" t="s">
        <v>28</v>
      </c>
      <c r="I1648" t="s">
        <v>56</v>
      </c>
      <c r="J1648">
        <v>56001</v>
      </c>
      <c r="K1648" s="25">
        <v>42077</v>
      </c>
      <c r="L1648" t="s">
        <v>44</v>
      </c>
      <c r="M1648" t="s">
        <v>35</v>
      </c>
      <c r="N1648" t="s">
        <v>57</v>
      </c>
      <c r="O1648" s="25">
        <v>42075</v>
      </c>
      <c r="P1648" t="s">
        <v>2642</v>
      </c>
      <c r="Q1648" t="s">
        <v>24</v>
      </c>
      <c r="R1648" t="s">
        <v>54</v>
      </c>
      <c r="S1648" t="s">
        <v>2643</v>
      </c>
      <c r="T1648">
        <v>22.84</v>
      </c>
      <c r="U1648">
        <f>T1648*F1648</f>
        <v>342.6</v>
      </c>
      <c r="V1648">
        <v>11.42</v>
      </c>
      <c r="W1648">
        <v>16.920000000000002</v>
      </c>
      <c r="X1648">
        <f>U1648-(F1648*V1648)-W1648</f>
        <v>154.38</v>
      </c>
    </row>
    <row r="1649" spans="1:24" ht="12.75" customHeight="1" x14ac:dyDescent="0.2">
      <c r="A1649">
        <v>20304</v>
      </c>
      <c r="B1649">
        <v>86926</v>
      </c>
      <c r="C1649" t="s">
        <v>20</v>
      </c>
      <c r="D1649">
        <v>2897</v>
      </c>
      <c r="E1649" t="s">
        <v>80</v>
      </c>
      <c r="F1649">
        <v>11</v>
      </c>
      <c r="G1649" t="s">
        <v>2644</v>
      </c>
      <c r="H1649" t="s">
        <v>28</v>
      </c>
      <c r="I1649" t="s">
        <v>56</v>
      </c>
      <c r="J1649">
        <v>55369</v>
      </c>
      <c r="K1649" s="25">
        <v>42049</v>
      </c>
      <c r="L1649" t="s">
        <v>34</v>
      </c>
      <c r="M1649" t="s">
        <v>35</v>
      </c>
      <c r="N1649" t="s">
        <v>57</v>
      </c>
      <c r="O1649" s="25">
        <v>42048</v>
      </c>
      <c r="P1649" t="s">
        <v>2645</v>
      </c>
      <c r="Q1649" t="s">
        <v>72</v>
      </c>
      <c r="R1649" t="s">
        <v>116</v>
      </c>
      <c r="S1649" t="s">
        <v>381</v>
      </c>
      <c r="T1649">
        <v>80.97</v>
      </c>
      <c r="U1649">
        <f>T1649*F1649</f>
        <v>890.67</v>
      </c>
      <c r="V1649">
        <v>48.582000000000001</v>
      </c>
      <c r="W1649">
        <v>30.06</v>
      </c>
      <c r="X1649">
        <f>U1649-(F1649*V1649)-W1649</f>
        <v>326.20799999999991</v>
      </c>
    </row>
    <row r="1650" spans="1:24" ht="12.75" customHeight="1" x14ac:dyDescent="0.2">
      <c r="A1650">
        <v>20305</v>
      </c>
      <c r="B1650">
        <v>86926</v>
      </c>
      <c r="C1650" t="s">
        <v>20</v>
      </c>
      <c r="D1650">
        <v>2897</v>
      </c>
      <c r="E1650" t="s">
        <v>88</v>
      </c>
      <c r="F1650">
        <v>2</v>
      </c>
      <c r="G1650" t="s">
        <v>2644</v>
      </c>
      <c r="H1650" t="s">
        <v>28</v>
      </c>
      <c r="I1650" t="s">
        <v>56</v>
      </c>
      <c r="J1650">
        <v>55369</v>
      </c>
      <c r="K1650" s="25">
        <v>42050</v>
      </c>
      <c r="L1650" t="s">
        <v>44</v>
      </c>
      <c r="M1650" t="s">
        <v>35</v>
      </c>
      <c r="N1650" t="s">
        <v>57</v>
      </c>
      <c r="O1650" s="25">
        <v>42048</v>
      </c>
      <c r="P1650" t="s">
        <v>2645</v>
      </c>
      <c r="Q1650" t="s">
        <v>24</v>
      </c>
      <c r="R1650" t="s">
        <v>54</v>
      </c>
      <c r="S1650" t="s">
        <v>2646</v>
      </c>
      <c r="T1650">
        <v>6.48</v>
      </c>
      <c r="U1650">
        <f>T1650*F1650</f>
        <v>12.96</v>
      </c>
      <c r="V1650">
        <v>3.24</v>
      </c>
      <c r="W1650">
        <v>10.050000000000001</v>
      </c>
      <c r="X1650">
        <f>U1650-(F1650*V1650)-W1650</f>
        <v>-3.5700000000000003</v>
      </c>
    </row>
    <row r="1651" spans="1:24" ht="12.75" customHeight="1" x14ac:dyDescent="0.2">
      <c r="A1651">
        <v>23151</v>
      </c>
      <c r="B1651">
        <v>87374</v>
      </c>
      <c r="C1651" t="s">
        <v>32</v>
      </c>
      <c r="D1651">
        <v>2903</v>
      </c>
      <c r="E1651" t="s">
        <v>147</v>
      </c>
      <c r="F1651">
        <v>6</v>
      </c>
      <c r="G1651" t="s">
        <v>2647</v>
      </c>
      <c r="H1651" t="s">
        <v>28</v>
      </c>
      <c r="I1651" t="s">
        <v>48</v>
      </c>
      <c r="J1651">
        <v>43068</v>
      </c>
      <c r="K1651" s="25">
        <v>42180</v>
      </c>
      <c r="L1651" t="s">
        <v>34</v>
      </c>
      <c r="M1651" t="s">
        <v>53</v>
      </c>
      <c r="N1651" t="s">
        <v>149</v>
      </c>
      <c r="O1651" s="25">
        <v>42180</v>
      </c>
      <c r="P1651" t="s">
        <v>2649</v>
      </c>
      <c r="Q1651" t="s">
        <v>36</v>
      </c>
      <c r="R1651" t="s">
        <v>116</v>
      </c>
      <c r="S1651" t="s">
        <v>2648</v>
      </c>
      <c r="T1651">
        <v>70.89</v>
      </c>
      <c r="U1651">
        <f>T1651*F1651</f>
        <v>425.34000000000003</v>
      </c>
      <c r="V1651">
        <v>35.445</v>
      </c>
      <c r="W1651">
        <v>89.3</v>
      </c>
      <c r="X1651">
        <f>U1651-(F1651*V1651)-W1651</f>
        <v>123.37000000000002</v>
      </c>
    </row>
    <row r="1652" spans="1:24" ht="12.75" customHeight="1" x14ac:dyDescent="0.2">
      <c r="A1652">
        <v>18611</v>
      </c>
      <c r="B1652">
        <v>88156</v>
      </c>
      <c r="C1652" t="s">
        <v>20</v>
      </c>
      <c r="D1652">
        <v>2908</v>
      </c>
      <c r="E1652" t="s">
        <v>129</v>
      </c>
      <c r="F1652">
        <v>4</v>
      </c>
      <c r="G1652" t="s">
        <v>2650</v>
      </c>
      <c r="H1652" t="s">
        <v>28</v>
      </c>
      <c r="I1652" t="s">
        <v>48</v>
      </c>
      <c r="J1652">
        <v>44125</v>
      </c>
      <c r="K1652" s="25">
        <v>42012</v>
      </c>
      <c r="L1652" t="s">
        <v>44</v>
      </c>
      <c r="M1652" t="s">
        <v>35</v>
      </c>
      <c r="N1652" t="s">
        <v>149</v>
      </c>
      <c r="O1652" s="25">
        <v>42012</v>
      </c>
      <c r="P1652" t="s">
        <v>2651</v>
      </c>
      <c r="Q1652" t="s">
        <v>24</v>
      </c>
      <c r="R1652" t="s">
        <v>54</v>
      </c>
      <c r="S1652" t="s">
        <v>1415</v>
      </c>
      <c r="T1652">
        <v>4.13</v>
      </c>
      <c r="U1652">
        <f>T1652*F1652</f>
        <v>16.52</v>
      </c>
      <c r="V1652">
        <v>2.0649999999999999</v>
      </c>
      <c r="W1652">
        <v>0.99</v>
      </c>
      <c r="X1652">
        <f>U1652-(F1652*V1652)-W1652</f>
        <v>7.27</v>
      </c>
    </row>
    <row r="1653" spans="1:24" ht="12.75" customHeight="1" x14ac:dyDescent="0.2">
      <c r="A1653">
        <v>18612</v>
      </c>
      <c r="B1653">
        <v>88156</v>
      </c>
      <c r="C1653" t="s">
        <v>20</v>
      </c>
      <c r="D1653">
        <v>2908</v>
      </c>
      <c r="E1653" t="s">
        <v>45</v>
      </c>
      <c r="F1653">
        <v>1</v>
      </c>
      <c r="G1653" t="s">
        <v>2650</v>
      </c>
      <c r="H1653" t="s">
        <v>28</v>
      </c>
      <c r="I1653" t="s">
        <v>48</v>
      </c>
      <c r="J1653">
        <v>44125</v>
      </c>
      <c r="K1653" s="25">
        <v>42012</v>
      </c>
      <c r="L1653" t="s">
        <v>44</v>
      </c>
      <c r="M1653" t="s">
        <v>35</v>
      </c>
      <c r="N1653" t="s">
        <v>149</v>
      </c>
      <c r="O1653" s="25">
        <v>42012</v>
      </c>
      <c r="P1653" t="s">
        <v>2651</v>
      </c>
      <c r="Q1653" t="s">
        <v>36</v>
      </c>
      <c r="R1653" t="s">
        <v>46</v>
      </c>
      <c r="S1653" t="s">
        <v>777</v>
      </c>
      <c r="T1653">
        <v>22.72</v>
      </c>
      <c r="U1653">
        <f>T1653*F1653</f>
        <v>22.72</v>
      </c>
      <c r="V1653">
        <v>11.36</v>
      </c>
      <c r="W1653">
        <v>8.99</v>
      </c>
      <c r="X1653">
        <f>U1653-(F1653*V1653)-W1653</f>
        <v>2.3699999999999992</v>
      </c>
    </row>
    <row r="1654" spans="1:24" ht="12.75" customHeight="1" x14ac:dyDescent="0.2">
      <c r="A1654">
        <v>20827</v>
      </c>
      <c r="B1654">
        <v>88157</v>
      </c>
      <c r="C1654" t="s">
        <v>32</v>
      </c>
      <c r="D1654">
        <v>2908</v>
      </c>
      <c r="E1654" t="s">
        <v>175</v>
      </c>
      <c r="F1654">
        <v>16</v>
      </c>
      <c r="G1654" t="s">
        <v>2650</v>
      </c>
      <c r="H1654" t="s">
        <v>28</v>
      </c>
      <c r="I1654" t="s">
        <v>48</v>
      </c>
      <c r="J1654">
        <v>44125</v>
      </c>
      <c r="K1654" s="25">
        <v>42066</v>
      </c>
      <c r="L1654" t="s">
        <v>22</v>
      </c>
      <c r="M1654" t="s">
        <v>35</v>
      </c>
      <c r="N1654" t="s">
        <v>149</v>
      </c>
      <c r="O1654" s="25">
        <v>42063</v>
      </c>
      <c r="P1654" t="s">
        <v>2651</v>
      </c>
      <c r="Q1654" t="s">
        <v>72</v>
      </c>
      <c r="R1654" t="s">
        <v>54</v>
      </c>
      <c r="S1654" t="s">
        <v>500</v>
      </c>
      <c r="T1654">
        <v>34.979999999999997</v>
      </c>
      <c r="U1654">
        <f>T1654*F1654</f>
        <v>559.67999999999995</v>
      </c>
      <c r="V1654">
        <v>20.987999999999996</v>
      </c>
      <c r="W1654">
        <v>7.53</v>
      </c>
      <c r="X1654">
        <f>U1654-(F1654*V1654)-W1654</f>
        <v>216.34200000000001</v>
      </c>
    </row>
    <row r="1655" spans="1:24" ht="12.75" customHeight="1" x14ac:dyDescent="0.2">
      <c r="A1655">
        <v>20828</v>
      </c>
      <c r="B1655">
        <v>88157</v>
      </c>
      <c r="C1655" t="s">
        <v>32</v>
      </c>
      <c r="D1655">
        <v>2908</v>
      </c>
      <c r="E1655" t="s">
        <v>169</v>
      </c>
      <c r="F1655">
        <v>8</v>
      </c>
      <c r="G1655" t="s">
        <v>2650</v>
      </c>
      <c r="H1655" t="s">
        <v>28</v>
      </c>
      <c r="I1655" t="s">
        <v>48</v>
      </c>
      <c r="J1655">
        <v>44125</v>
      </c>
      <c r="K1655" s="25">
        <v>42065</v>
      </c>
      <c r="L1655" t="s">
        <v>44</v>
      </c>
      <c r="M1655" t="s">
        <v>35</v>
      </c>
      <c r="N1655" t="s">
        <v>149</v>
      </c>
      <c r="O1655" s="25">
        <v>42063</v>
      </c>
      <c r="P1655" t="s">
        <v>2651</v>
      </c>
      <c r="Q1655" t="s">
        <v>24</v>
      </c>
      <c r="R1655" t="s">
        <v>26</v>
      </c>
      <c r="S1655" t="s">
        <v>2652</v>
      </c>
      <c r="T1655">
        <v>3.14</v>
      </c>
      <c r="U1655">
        <f>T1655*F1655</f>
        <v>25.12</v>
      </c>
      <c r="V1655">
        <v>1.57</v>
      </c>
      <c r="W1655">
        <v>1.92</v>
      </c>
      <c r="X1655">
        <f>U1655-(F1655*V1655)-W1655</f>
        <v>10.64</v>
      </c>
    </row>
    <row r="1656" spans="1:24" ht="12.75" customHeight="1" x14ac:dyDescent="0.2">
      <c r="A1656">
        <v>21290</v>
      </c>
      <c r="B1656">
        <v>87396</v>
      </c>
      <c r="C1656" t="s">
        <v>20</v>
      </c>
      <c r="D1656">
        <v>2912</v>
      </c>
      <c r="E1656" t="s">
        <v>129</v>
      </c>
      <c r="F1656">
        <v>7</v>
      </c>
      <c r="G1656" t="s">
        <v>2653</v>
      </c>
      <c r="H1656" t="s">
        <v>28</v>
      </c>
      <c r="I1656" t="s">
        <v>56</v>
      </c>
      <c r="J1656">
        <v>58201</v>
      </c>
      <c r="K1656" s="25">
        <v>42124</v>
      </c>
      <c r="L1656" t="s">
        <v>22</v>
      </c>
      <c r="M1656" t="s">
        <v>35</v>
      </c>
      <c r="N1656" t="s">
        <v>2654</v>
      </c>
      <c r="O1656" s="25">
        <v>42122</v>
      </c>
      <c r="P1656" t="s">
        <v>2655</v>
      </c>
      <c r="Q1656" t="s">
        <v>24</v>
      </c>
      <c r="R1656" t="s">
        <v>54</v>
      </c>
      <c r="S1656" t="s">
        <v>1415</v>
      </c>
      <c r="T1656">
        <v>4.13</v>
      </c>
      <c r="U1656">
        <f>T1656*F1656</f>
        <v>28.91</v>
      </c>
      <c r="V1656">
        <v>2.0649999999999999</v>
      </c>
      <c r="W1656">
        <v>0.99</v>
      </c>
      <c r="X1656">
        <f>U1656-(F1656*V1656)-W1656</f>
        <v>13.465</v>
      </c>
    </row>
    <row r="1657" spans="1:24" ht="12.75" customHeight="1" x14ac:dyDescent="0.2">
      <c r="A1657">
        <v>21291</v>
      </c>
      <c r="B1657">
        <v>87396</v>
      </c>
      <c r="C1657" t="s">
        <v>20</v>
      </c>
      <c r="D1657">
        <v>2912</v>
      </c>
      <c r="E1657" t="s">
        <v>88</v>
      </c>
      <c r="F1657">
        <v>12</v>
      </c>
      <c r="G1657" t="s">
        <v>2653</v>
      </c>
      <c r="H1657" t="s">
        <v>28</v>
      </c>
      <c r="I1657" t="s">
        <v>56</v>
      </c>
      <c r="J1657">
        <v>58201</v>
      </c>
      <c r="K1657" s="25">
        <v>42124</v>
      </c>
      <c r="L1657" t="s">
        <v>44</v>
      </c>
      <c r="M1657" t="s">
        <v>35</v>
      </c>
      <c r="N1657" t="s">
        <v>2654</v>
      </c>
      <c r="O1657" s="25">
        <v>42122</v>
      </c>
      <c r="P1657" t="s">
        <v>2655</v>
      </c>
      <c r="Q1657" t="s">
        <v>24</v>
      </c>
      <c r="R1657" t="s">
        <v>54</v>
      </c>
      <c r="S1657" t="s">
        <v>89</v>
      </c>
      <c r="T1657">
        <v>55.48</v>
      </c>
      <c r="U1657">
        <f>T1657*F1657</f>
        <v>665.76</v>
      </c>
      <c r="V1657">
        <v>27.74</v>
      </c>
      <c r="W1657">
        <v>14.3</v>
      </c>
      <c r="X1657">
        <f>U1657-(F1657*V1657)-W1657</f>
        <v>318.58</v>
      </c>
    </row>
    <row r="1658" spans="1:24" ht="12.75" customHeight="1" x14ac:dyDescent="0.2">
      <c r="A1658">
        <v>8310</v>
      </c>
      <c r="B1658">
        <v>59365</v>
      </c>
      <c r="C1658" t="s">
        <v>51</v>
      </c>
      <c r="D1658">
        <v>2920</v>
      </c>
      <c r="E1658" t="s">
        <v>80</v>
      </c>
      <c r="F1658">
        <v>2</v>
      </c>
      <c r="G1658" t="s">
        <v>2656</v>
      </c>
      <c r="H1658" t="s">
        <v>28</v>
      </c>
      <c r="I1658" t="s">
        <v>56</v>
      </c>
      <c r="J1658">
        <v>60603</v>
      </c>
      <c r="K1658" s="25">
        <v>42164</v>
      </c>
      <c r="L1658" t="s">
        <v>34</v>
      </c>
      <c r="M1658" t="s">
        <v>35</v>
      </c>
      <c r="N1658" t="s">
        <v>173</v>
      </c>
      <c r="O1658" s="25">
        <v>42162</v>
      </c>
      <c r="P1658" t="s">
        <v>174</v>
      </c>
      <c r="Q1658" t="s">
        <v>72</v>
      </c>
      <c r="R1658" t="s">
        <v>38</v>
      </c>
      <c r="S1658" t="s">
        <v>1843</v>
      </c>
      <c r="T1658">
        <v>535.64</v>
      </c>
      <c r="U1658">
        <f>T1658*F1658</f>
        <v>1071.28</v>
      </c>
      <c r="V1658">
        <v>321.38399999999996</v>
      </c>
      <c r="W1658">
        <v>14.7</v>
      </c>
      <c r="X1658">
        <f>U1658-(F1658*V1658)-W1658</f>
        <v>413.81200000000007</v>
      </c>
    </row>
    <row r="1659" spans="1:24" ht="12.75" customHeight="1" x14ac:dyDescent="0.2">
      <c r="A1659">
        <v>18166</v>
      </c>
      <c r="B1659">
        <v>86592</v>
      </c>
      <c r="C1659" t="s">
        <v>51</v>
      </c>
      <c r="D1659">
        <v>2923</v>
      </c>
      <c r="E1659" t="s">
        <v>104</v>
      </c>
      <c r="F1659">
        <v>15</v>
      </c>
      <c r="G1659" t="s">
        <v>2657</v>
      </c>
      <c r="H1659" t="s">
        <v>28</v>
      </c>
      <c r="I1659" t="s">
        <v>48</v>
      </c>
      <c r="J1659">
        <v>21740</v>
      </c>
      <c r="K1659" s="25">
        <v>42065</v>
      </c>
      <c r="L1659" t="s">
        <v>44</v>
      </c>
      <c r="M1659" t="s">
        <v>109</v>
      </c>
      <c r="N1659" t="s">
        <v>410</v>
      </c>
      <c r="O1659" s="25">
        <v>42063</v>
      </c>
      <c r="P1659" t="s">
        <v>2658</v>
      </c>
      <c r="Q1659" t="s">
        <v>24</v>
      </c>
      <c r="R1659" t="s">
        <v>54</v>
      </c>
      <c r="S1659" t="s">
        <v>618</v>
      </c>
      <c r="T1659">
        <v>6.37</v>
      </c>
      <c r="U1659">
        <f>T1659*F1659</f>
        <v>95.55</v>
      </c>
      <c r="V1659">
        <v>3.1850000000000001</v>
      </c>
      <c r="W1659">
        <v>5.19</v>
      </c>
      <c r="X1659">
        <f>U1659-(F1659*V1659)-W1659</f>
        <v>42.585000000000001</v>
      </c>
    </row>
    <row r="1660" spans="1:24" ht="12.75" customHeight="1" x14ac:dyDescent="0.2">
      <c r="A1660">
        <v>18345</v>
      </c>
      <c r="B1660">
        <v>86591</v>
      </c>
      <c r="C1660" t="s">
        <v>42</v>
      </c>
      <c r="D1660">
        <v>2924</v>
      </c>
      <c r="E1660" t="s">
        <v>45</v>
      </c>
      <c r="F1660">
        <v>2</v>
      </c>
      <c r="G1660" t="s">
        <v>2659</v>
      </c>
      <c r="H1660" t="s">
        <v>28</v>
      </c>
      <c r="I1660" t="s">
        <v>48</v>
      </c>
      <c r="J1660">
        <v>20707</v>
      </c>
      <c r="K1660" s="25">
        <v>42022</v>
      </c>
      <c r="L1660" t="s">
        <v>44</v>
      </c>
      <c r="M1660" t="s">
        <v>109</v>
      </c>
      <c r="N1660" t="s">
        <v>410</v>
      </c>
      <c r="O1660" s="25">
        <v>42020</v>
      </c>
      <c r="P1660" t="s">
        <v>2660</v>
      </c>
      <c r="Q1660" t="s">
        <v>36</v>
      </c>
      <c r="R1660" t="s">
        <v>81</v>
      </c>
      <c r="S1660" t="s">
        <v>1886</v>
      </c>
      <c r="T1660">
        <v>110.98</v>
      </c>
      <c r="U1660">
        <f>T1660*F1660</f>
        <v>221.96</v>
      </c>
      <c r="V1660">
        <v>55.49</v>
      </c>
      <c r="W1660">
        <v>13.99</v>
      </c>
      <c r="X1660">
        <f>U1660-(F1660*V1660)-W1660</f>
        <v>96.990000000000009</v>
      </c>
    </row>
    <row r="1661" spans="1:24" ht="12.75" customHeight="1" x14ac:dyDescent="0.2">
      <c r="A1661">
        <v>18346</v>
      </c>
      <c r="B1661">
        <v>86591</v>
      </c>
      <c r="C1661" t="s">
        <v>42</v>
      </c>
      <c r="D1661">
        <v>2924</v>
      </c>
      <c r="E1661" t="s">
        <v>88</v>
      </c>
      <c r="F1661">
        <v>8</v>
      </c>
      <c r="G1661" t="s">
        <v>2659</v>
      </c>
      <c r="H1661" t="s">
        <v>28</v>
      </c>
      <c r="I1661" t="s">
        <v>48</v>
      </c>
      <c r="J1661">
        <v>20707</v>
      </c>
      <c r="K1661" s="25">
        <v>42022</v>
      </c>
      <c r="L1661" t="s">
        <v>44</v>
      </c>
      <c r="M1661" t="s">
        <v>109</v>
      </c>
      <c r="N1661" t="s">
        <v>410</v>
      </c>
      <c r="O1661" s="25">
        <v>42020</v>
      </c>
      <c r="P1661" t="s">
        <v>2660</v>
      </c>
      <c r="Q1661" t="s">
        <v>24</v>
      </c>
      <c r="R1661" t="s">
        <v>26</v>
      </c>
      <c r="S1661" t="s">
        <v>2661</v>
      </c>
      <c r="T1661">
        <v>8.01</v>
      </c>
      <c r="U1661">
        <f>T1661*F1661</f>
        <v>64.08</v>
      </c>
      <c r="V1661">
        <v>4.0049999999999999</v>
      </c>
      <c r="W1661">
        <v>2.87</v>
      </c>
      <c r="X1661">
        <f>U1661-(F1661*V1661)-W1661</f>
        <v>29.169999999999998</v>
      </c>
    </row>
    <row r="1662" spans="1:24" ht="12.75" customHeight="1" x14ac:dyDescent="0.2">
      <c r="A1662">
        <v>25817</v>
      </c>
      <c r="B1662">
        <v>90218</v>
      </c>
      <c r="C1662" t="s">
        <v>42</v>
      </c>
      <c r="D1662">
        <v>2928</v>
      </c>
      <c r="E1662" t="s">
        <v>104</v>
      </c>
      <c r="F1662">
        <v>42</v>
      </c>
      <c r="G1662" t="s">
        <v>2662</v>
      </c>
      <c r="H1662" t="s">
        <v>28</v>
      </c>
      <c r="I1662" t="s">
        <v>131</v>
      </c>
      <c r="J1662">
        <v>29418</v>
      </c>
      <c r="K1662" s="25">
        <v>42152</v>
      </c>
      <c r="L1662" t="s">
        <v>44</v>
      </c>
      <c r="M1662" t="s">
        <v>109</v>
      </c>
      <c r="N1662" t="s">
        <v>927</v>
      </c>
      <c r="O1662" s="25">
        <v>42150</v>
      </c>
      <c r="P1662" t="s">
        <v>2664</v>
      </c>
      <c r="Q1662" t="s">
        <v>24</v>
      </c>
      <c r="R1662" t="s">
        <v>54</v>
      </c>
      <c r="S1662" t="s">
        <v>2663</v>
      </c>
      <c r="T1662">
        <v>5.58</v>
      </c>
      <c r="U1662">
        <f>T1662*F1662</f>
        <v>234.36</v>
      </c>
      <c r="V1662">
        <v>2.79</v>
      </c>
      <c r="W1662">
        <v>2.99</v>
      </c>
      <c r="X1662">
        <f>U1662-(F1662*V1662)-W1662</f>
        <v>114.19000000000001</v>
      </c>
    </row>
    <row r="1663" spans="1:24" ht="12.75" customHeight="1" x14ac:dyDescent="0.2">
      <c r="A1663">
        <v>25819</v>
      </c>
      <c r="B1663">
        <v>90218</v>
      </c>
      <c r="C1663" t="s">
        <v>42</v>
      </c>
      <c r="D1663">
        <v>2928</v>
      </c>
      <c r="E1663" t="s">
        <v>136</v>
      </c>
      <c r="F1663">
        <v>36</v>
      </c>
      <c r="G1663" t="s">
        <v>2662</v>
      </c>
      <c r="H1663" t="s">
        <v>28</v>
      </c>
      <c r="I1663" t="s">
        <v>131</v>
      </c>
      <c r="J1663">
        <v>29418</v>
      </c>
      <c r="K1663" s="25">
        <v>42151</v>
      </c>
      <c r="L1663" t="s">
        <v>44</v>
      </c>
      <c r="M1663" t="s">
        <v>109</v>
      </c>
      <c r="N1663" t="s">
        <v>927</v>
      </c>
      <c r="O1663" s="25">
        <v>42150</v>
      </c>
      <c r="P1663" t="s">
        <v>2664</v>
      </c>
      <c r="Q1663" t="s">
        <v>24</v>
      </c>
      <c r="R1663" t="s">
        <v>54</v>
      </c>
      <c r="S1663" t="s">
        <v>2176</v>
      </c>
      <c r="T1663">
        <v>54.1</v>
      </c>
      <c r="U1663">
        <f>T1663*F1663</f>
        <v>1947.6000000000001</v>
      </c>
      <c r="V1663">
        <v>27.05</v>
      </c>
      <c r="W1663">
        <v>19.989999999999998</v>
      </c>
      <c r="X1663">
        <f>U1663-(F1663*V1663)-W1663</f>
        <v>953.81000000000006</v>
      </c>
    </row>
    <row r="1664" spans="1:24" ht="12.75" customHeight="1" x14ac:dyDescent="0.2">
      <c r="A1664">
        <v>21313</v>
      </c>
      <c r="B1664">
        <v>87619</v>
      </c>
      <c r="C1664" t="s">
        <v>32</v>
      </c>
      <c r="D1664">
        <v>2931</v>
      </c>
      <c r="E1664" t="s">
        <v>25</v>
      </c>
      <c r="F1664">
        <v>12</v>
      </c>
      <c r="G1664" t="s">
        <v>2665</v>
      </c>
      <c r="H1664" t="s">
        <v>28</v>
      </c>
      <c r="I1664" t="s">
        <v>29</v>
      </c>
      <c r="J1664">
        <v>95630</v>
      </c>
      <c r="K1664" s="25">
        <v>42063</v>
      </c>
      <c r="L1664" t="s">
        <v>44</v>
      </c>
      <c r="M1664" t="s">
        <v>53</v>
      </c>
      <c r="N1664" t="s">
        <v>40</v>
      </c>
      <c r="O1664" s="25">
        <v>42063</v>
      </c>
      <c r="P1664" t="s">
        <v>2666</v>
      </c>
      <c r="Q1664" t="s">
        <v>24</v>
      </c>
      <c r="R1664" t="s">
        <v>26</v>
      </c>
      <c r="S1664" t="s">
        <v>307</v>
      </c>
      <c r="T1664">
        <v>11.55</v>
      </c>
      <c r="U1664">
        <f>T1664*F1664</f>
        <v>138.60000000000002</v>
      </c>
      <c r="V1664">
        <v>5.7750000000000004</v>
      </c>
      <c r="W1664">
        <v>2.36</v>
      </c>
      <c r="X1664">
        <f>U1664-(F1664*V1664)-W1664</f>
        <v>66.940000000000012</v>
      </c>
    </row>
    <row r="1665" spans="1:24" ht="12.75" customHeight="1" x14ac:dyDescent="0.2">
      <c r="A1665">
        <v>24866</v>
      </c>
      <c r="B1665">
        <v>87620</v>
      </c>
      <c r="C1665" t="s">
        <v>20</v>
      </c>
      <c r="D1665">
        <v>2932</v>
      </c>
      <c r="E1665" t="s">
        <v>88</v>
      </c>
      <c r="F1665">
        <v>1</v>
      </c>
      <c r="G1665" t="s">
        <v>2667</v>
      </c>
      <c r="H1665" t="s">
        <v>28</v>
      </c>
      <c r="I1665" t="s">
        <v>48</v>
      </c>
      <c r="J1665">
        <v>6614</v>
      </c>
      <c r="K1665" s="25">
        <v>42117</v>
      </c>
      <c r="L1665" t="s">
        <v>44</v>
      </c>
      <c r="M1665" t="s">
        <v>53</v>
      </c>
      <c r="N1665" t="s">
        <v>223</v>
      </c>
      <c r="O1665" s="25">
        <v>42116</v>
      </c>
      <c r="P1665" t="s">
        <v>852</v>
      </c>
      <c r="Q1665" t="s">
        <v>24</v>
      </c>
      <c r="R1665" t="s">
        <v>54</v>
      </c>
      <c r="S1665" t="s">
        <v>1749</v>
      </c>
      <c r="T1665">
        <v>35.44</v>
      </c>
      <c r="U1665">
        <f>T1665*F1665</f>
        <v>35.44</v>
      </c>
      <c r="V1665">
        <v>17.72</v>
      </c>
      <c r="W1665">
        <v>19.989999999999998</v>
      </c>
      <c r="X1665">
        <f>U1665-(F1665*V1665)-W1665</f>
        <v>-2.2699999999999996</v>
      </c>
    </row>
    <row r="1666" spans="1:24" ht="12.75" customHeight="1" x14ac:dyDescent="0.2">
      <c r="A1666">
        <v>24995</v>
      </c>
      <c r="B1666">
        <v>87617</v>
      </c>
      <c r="C1666" t="s">
        <v>101</v>
      </c>
      <c r="D1666">
        <v>2935</v>
      </c>
      <c r="E1666" t="s">
        <v>104</v>
      </c>
      <c r="F1666">
        <v>5</v>
      </c>
      <c r="G1666" t="s">
        <v>2668</v>
      </c>
      <c r="H1666" t="s">
        <v>28</v>
      </c>
      <c r="I1666" t="s">
        <v>48</v>
      </c>
      <c r="J1666">
        <v>2215</v>
      </c>
      <c r="K1666" s="25">
        <v>42139</v>
      </c>
      <c r="L1666" t="s">
        <v>44</v>
      </c>
      <c r="M1666" t="s">
        <v>53</v>
      </c>
      <c r="N1666" t="s">
        <v>188</v>
      </c>
      <c r="O1666" s="25">
        <v>42135</v>
      </c>
      <c r="P1666" t="s">
        <v>189</v>
      </c>
      <c r="Q1666" t="s">
        <v>24</v>
      </c>
      <c r="R1666" t="s">
        <v>54</v>
      </c>
      <c r="S1666" t="s">
        <v>120</v>
      </c>
      <c r="T1666">
        <v>3.8</v>
      </c>
      <c r="U1666">
        <f>T1666*F1666</f>
        <v>19</v>
      </c>
      <c r="V1666">
        <v>1.9</v>
      </c>
      <c r="W1666">
        <v>1.49</v>
      </c>
      <c r="X1666">
        <f>U1666-(F1666*V1666)-W1666</f>
        <v>8.01</v>
      </c>
    </row>
    <row r="1667" spans="1:24" ht="12.75" customHeight="1" x14ac:dyDescent="0.2">
      <c r="A1667">
        <v>24865</v>
      </c>
      <c r="B1667">
        <v>87620</v>
      </c>
      <c r="C1667" t="s">
        <v>20</v>
      </c>
      <c r="D1667">
        <v>2938</v>
      </c>
      <c r="E1667" t="s">
        <v>88</v>
      </c>
      <c r="F1667">
        <v>20</v>
      </c>
      <c r="G1667" t="s">
        <v>2669</v>
      </c>
      <c r="H1667" t="s">
        <v>28</v>
      </c>
      <c r="I1667" t="s">
        <v>48</v>
      </c>
      <c r="J1667">
        <v>2180</v>
      </c>
      <c r="K1667" s="25">
        <v>42119</v>
      </c>
      <c r="L1667" t="s">
        <v>44</v>
      </c>
      <c r="M1667" t="s">
        <v>53</v>
      </c>
      <c r="N1667" t="s">
        <v>188</v>
      </c>
      <c r="O1667" s="25">
        <v>42116</v>
      </c>
      <c r="P1667" t="s">
        <v>2670</v>
      </c>
      <c r="Q1667" t="s">
        <v>24</v>
      </c>
      <c r="R1667" t="s">
        <v>54</v>
      </c>
      <c r="S1667" t="s">
        <v>1932</v>
      </c>
      <c r="T1667">
        <v>47.9</v>
      </c>
      <c r="U1667">
        <f>T1667*F1667</f>
        <v>958</v>
      </c>
      <c r="V1667">
        <v>23.95</v>
      </c>
      <c r="W1667">
        <v>5.86</v>
      </c>
      <c r="X1667">
        <f>U1667-(F1667*V1667)-W1667</f>
        <v>473.14</v>
      </c>
    </row>
    <row r="1668" spans="1:24" ht="12.75" customHeight="1" x14ac:dyDescent="0.2">
      <c r="A1668">
        <v>23567</v>
      </c>
      <c r="B1668">
        <v>87618</v>
      </c>
      <c r="C1668" t="s">
        <v>42</v>
      </c>
      <c r="D1668">
        <v>2941</v>
      </c>
      <c r="E1668" t="s">
        <v>61</v>
      </c>
      <c r="F1668">
        <v>8</v>
      </c>
      <c r="G1668" t="s">
        <v>2671</v>
      </c>
      <c r="H1668" t="s">
        <v>28</v>
      </c>
      <c r="I1668" t="s">
        <v>48</v>
      </c>
      <c r="J1668">
        <v>7960</v>
      </c>
      <c r="K1668" s="25">
        <v>42151</v>
      </c>
      <c r="L1668" t="s">
        <v>44</v>
      </c>
      <c r="M1668" t="s">
        <v>53</v>
      </c>
      <c r="N1668" t="s">
        <v>49</v>
      </c>
      <c r="O1668" s="25">
        <v>42150</v>
      </c>
      <c r="P1668" t="s">
        <v>479</v>
      </c>
      <c r="Q1668" t="s">
        <v>24</v>
      </c>
      <c r="R1668" t="s">
        <v>26</v>
      </c>
      <c r="S1668" t="s">
        <v>1404</v>
      </c>
      <c r="T1668">
        <v>2.62</v>
      </c>
      <c r="U1668">
        <f>T1668*F1668</f>
        <v>20.96</v>
      </c>
      <c r="V1668">
        <v>1.31</v>
      </c>
      <c r="W1668">
        <v>0.8</v>
      </c>
      <c r="X1668">
        <f>U1668-(F1668*V1668)-W1668</f>
        <v>9.68</v>
      </c>
    </row>
    <row r="1669" spans="1:24" ht="12.75" customHeight="1" x14ac:dyDescent="0.2">
      <c r="A1669">
        <v>19575</v>
      </c>
      <c r="B1669">
        <v>90309</v>
      </c>
      <c r="C1669" t="s">
        <v>101</v>
      </c>
      <c r="D1669">
        <v>2944</v>
      </c>
      <c r="E1669" t="s">
        <v>104</v>
      </c>
      <c r="F1669">
        <v>13</v>
      </c>
      <c r="G1669" t="s">
        <v>2672</v>
      </c>
      <c r="H1669" t="s">
        <v>28</v>
      </c>
      <c r="I1669" t="s">
        <v>56</v>
      </c>
      <c r="J1669">
        <v>48640</v>
      </c>
      <c r="K1669" s="25">
        <v>42070</v>
      </c>
      <c r="L1669" t="s">
        <v>44</v>
      </c>
      <c r="M1669" t="s">
        <v>23</v>
      </c>
      <c r="N1669" t="s">
        <v>295</v>
      </c>
      <c r="O1669" s="25">
        <v>42068</v>
      </c>
      <c r="P1669" t="s">
        <v>1924</v>
      </c>
      <c r="Q1669" t="s">
        <v>24</v>
      </c>
      <c r="R1669" t="s">
        <v>54</v>
      </c>
      <c r="S1669" t="s">
        <v>1436</v>
      </c>
      <c r="T1669">
        <v>4.55</v>
      </c>
      <c r="U1669">
        <f>T1669*F1669</f>
        <v>59.15</v>
      </c>
      <c r="V1669">
        <v>2.2749999999999999</v>
      </c>
      <c r="W1669">
        <v>1.49</v>
      </c>
      <c r="X1669">
        <f>U1669-(F1669*V1669)-W1669</f>
        <v>28.085000000000001</v>
      </c>
    </row>
    <row r="1670" spans="1:24" ht="12.75" customHeight="1" x14ac:dyDescent="0.2">
      <c r="A1670">
        <v>26054</v>
      </c>
      <c r="B1670">
        <v>87511</v>
      </c>
      <c r="C1670" t="s">
        <v>32</v>
      </c>
      <c r="D1670">
        <v>2947</v>
      </c>
      <c r="E1670" t="s">
        <v>64</v>
      </c>
      <c r="F1670">
        <v>20</v>
      </c>
      <c r="G1670" t="s">
        <v>2673</v>
      </c>
      <c r="H1670" t="s">
        <v>28</v>
      </c>
      <c r="I1670" t="s">
        <v>48</v>
      </c>
      <c r="J1670">
        <v>14043</v>
      </c>
      <c r="K1670" s="25">
        <v>42042</v>
      </c>
      <c r="L1670" t="s">
        <v>44</v>
      </c>
      <c r="M1670" t="s">
        <v>109</v>
      </c>
      <c r="N1670" t="s">
        <v>66</v>
      </c>
      <c r="O1670" s="25">
        <v>42039</v>
      </c>
      <c r="P1670" t="s">
        <v>2674</v>
      </c>
      <c r="Q1670" t="s">
        <v>24</v>
      </c>
      <c r="R1670" t="s">
        <v>54</v>
      </c>
      <c r="S1670" t="s">
        <v>2433</v>
      </c>
      <c r="T1670">
        <v>7.64</v>
      </c>
      <c r="U1670">
        <f>T1670*F1670</f>
        <v>152.79999999999998</v>
      </c>
      <c r="V1670">
        <v>3.82</v>
      </c>
      <c r="W1670">
        <v>1.39</v>
      </c>
      <c r="X1670">
        <f>U1670-(F1670*V1670)-W1670</f>
        <v>75.009999999999991</v>
      </c>
    </row>
    <row r="1671" spans="1:24" ht="12.75" customHeight="1" x14ac:dyDescent="0.2">
      <c r="A1671">
        <v>25051</v>
      </c>
      <c r="B1671">
        <v>91397</v>
      </c>
      <c r="C1671" t="s">
        <v>51</v>
      </c>
      <c r="D1671">
        <v>2951</v>
      </c>
      <c r="E1671" t="s">
        <v>252</v>
      </c>
      <c r="F1671">
        <v>19</v>
      </c>
      <c r="G1671" t="s">
        <v>2675</v>
      </c>
      <c r="H1671" t="s">
        <v>28</v>
      </c>
      <c r="I1671" t="s">
        <v>56</v>
      </c>
      <c r="J1671">
        <v>67601</v>
      </c>
      <c r="K1671" s="25">
        <v>42052</v>
      </c>
      <c r="L1671" t="s">
        <v>22</v>
      </c>
      <c r="M1671" t="s">
        <v>23</v>
      </c>
      <c r="N1671" t="s">
        <v>178</v>
      </c>
      <c r="O1671" s="25">
        <v>42050</v>
      </c>
      <c r="P1671" t="s">
        <v>2607</v>
      </c>
      <c r="Q1671" t="s">
        <v>24</v>
      </c>
      <c r="R1671" t="s">
        <v>54</v>
      </c>
      <c r="S1671" t="s">
        <v>1883</v>
      </c>
      <c r="T1671">
        <v>42.98</v>
      </c>
      <c r="U1671">
        <f>T1671*F1671</f>
        <v>816.61999999999989</v>
      </c>
      <c r="V1671">
        <v>21.49</v>
      </c>
      <c r="W1671">
        <v>4.62</v>
      </c>
      <c r="X1671">
        <f>U1671-(F1671*V1671)-W1671</f>
        <v>403.68999999999994</v>
      </c>
    </row>
    <row r="1672" spans="1:24" ht="12.75" customHeight="1" x14ac:dyDescent="0.2">
      <c r="A1672">
        <v>25052</v>
      </c>
      <c r="B1672">
        <v>91397</v>
      </c>
      <c r="C1672" t="s">
        <v>51</v>
      </c>
      <c r="D1672">
        <v>2951</v>
      </c>
      <c r="E1672" t="s">
        <v>37</v>
      </c>
      <c r="F1672">
        <v>19</v>
      </c>
      <c r="G1672" t="s">
        <v>2675</v>
      </c>
      <c r="H1672" t="s">
        <v>28</v>
      </c>
      <c r="I1672" t="s">
        <v>56</v>
      </c>
      <c r="J1672">
        <v>67601</v>
      </c>
      <c r="K1672" s="25">
        <v>42053</v>
      </c>
      <c r="L1672" t="s">
        <v>34</v>
      </c>
      <c r="M1672" t="s">
        <v>23</v>
      </c>
      <c r="N1672" t="s">
        <v>178</v>
      </c>
      <c r="O1672" s="25">
        <v>42050</v>
      </c>
      <c r="P1672" t="s">
        <v>2607</v>
      </c>
      <c r="Q1672" t="s">
        <v>36</v>
      </c>
      <c r="R1672" t="s">
        <v>38</v>
      </c>
      <c r="S1672" t="s">
        <v>2461</v>
      </c>
      <c r="T1672">
        <v>89.99</v>
      </c>
      <c r="U1672">
        <f>T1672*F1672</f>
        <v>1709.81</v>
      </c>
      <c r="V1672">
        <v>44.994999999999997</v>
      </c>
      <c r="W1672">
        <v>42</v>
      </c>
      <c r="X1672">
        <f>U1672-(F1672*V1672)-W1672</f>
        <v>812.90499999999997</v>
      </c>
    </row>
    <row r="1673" spans="1:24" ht="12.75" customHeight="1" x14ac:dyDescent="0.2">
      <c r="A1673">
        <v>25970</v>
      </c>
      <c r="B1673">
        <v>91398</v>
      </c>
      <c r="C1673" t="s">
        <v>51</v>
      </c>
      <c r="D1673">
        <v>2952</v>
      </c>
      <c r="E1673" t="s">
        <v>104</v>
      </c>
      <c r="F1673">
        <v>12</v>
      </c>
      <c r="G1673" t="s">
        <v>2676</v>
      </c>
      <c r="H1673" t="s">
        <v>28</v>
      </c>
      <c r="I1673" t="s">
        <v>48</v>
      </c>
      <c r="J1673">
        <v>43123</v>
      </c>
      <c r="K1673" s="25">
        <v>42111</v>
      </c>
      <c r="L1673" t="s">
        <v>22</v>
      </c>
      <c r="M1673" t="s">
        <v>23</v>
      </c>
      <c r="N1673" t="s">
        <v>149</v>
      </c>
      <c r="O1673" s="25">
        <v>42109</v>
      </c>
      <c r="P1673" t="s">
        <v>2677</v>
      </c>
      <c r="Q1673" t="s">
        <v>24</v>
      </c>
      <c r="R1673" t="s">
        <v>54</v>
      </c>
      <c r="S1673" t="s">
        <v>2056</v>
      </c>
      <c r="T1673">
        <v>5.74</v>
      </c>
      <c r="U1673">
        <f>T1673*F1673</f>
        <v>68.88</v>
      </c>
      <c r="V1673">
        <v>2.87</v>
      </c>
      <c r="W1673">
        <v>5.01</v>
      </c>
      <c r="X1673">
        <f>U1673-(F1673*V1673)-W1673</f>
        <v>29.43</v>
      </c>
    </row>
    <row r="1674" spans="1:24" ht="12.75" customHeight="1" x14ac:dyDescent="0.2">
      <c r="A1674">
        <v>21200</v>
      </c>
      <c r="B1674">
        <v>86427</v>
      </c>
      <c r="C1674" t="s">
        <v>101</v>
      </c>
      <c r="D1674">
        <v>2954</v>
      </c>
      <c r="E1674" t="s">
        <v>45</v>
      </c>
      <c r="F1674">
        <v>9</v>
      </c>
      <c r="G1674" t="s">
        <v>2678</v>
      </c>
      <c r="H1674" t="s">
        <v>28</v>
      </c>
      <c r="I1674" t="s">
        <v>56</v>
      </c>
      <c r="J1674">
        <v>55119</v>
      </c>
      <c r="K1674" s="25">
        <v>42180</v>
      </c>
      <c r="L1674" t="s">
        <v>44</v>
      </c>
      <c r="M1674" t="s">
        <v>109</v>
      </c>
      <c r="N1674" t="s">
        <v>57</v>
      </c>
      <c r="O1674" s="25">
        <v>42173</v>
      </c>
      <c r="P1674" t="s">
        <v>2679</v>
      </c>
      <c r="Q1674" t="s">
        <v>36</v>
      </c>
      <c r="R1674" t="s">
        <v>46</v>
      </c>
      <c r="S1674" t="s">
        <v>2393</v>
      </c>
      <c r="T1674">
        <v>12.22</v>
      </c>
      <c r="U1674">
        <f>T1674*F1674</f>
        <v>109.98</v>
      </c>
      <c r="V1674">
        <v>6.11</v>
      </c>
      <c r="W1674">
        <v>2.85</v>
      </c>
      <c r="X1674">
        <f>U1674-(F1674*V1674)-W1674</f>
        <v>52.14</v>
      </c>
    </row>
    <row r="1675" spans="1:24" ht="12.75" customHeight="1" x14ac:dyDescent="0.2">
      <c r="A1675">
        <v>24817</v>
      </c>
      <c r="B1675">
        <v>90264</v>
      </c>
      <c r="C1675" t="s">
        <v>51</v>
      </c>
      <c r="D1675">
        <v>2957</v>
      </c>
      <c r="E1675" t="s">
        <v>88</v>
      </c>
      <c r="F1675">
        <v>4</v>
      </c>
      <c r="G1675" t="s">
        <v>2680</v>
      </c>
      <c r="H1675" t="s">
        <v>28</v>
      </c>
      <c r="I1675" t="s">
        <v>56</v>
      </c>
      <c r="J1675">
        <v>53209</v>
      </c>
      <c r="K1675" s="25">
        <v>42098</v>
      </c>
      <c r="L1675" t="s">
        <v>22</v>
      </c>
      <c r="M1675" t="s">
        <v>23</v>
      </c>
      <c r="N1675" t="s">
        <v>1853</v>
      </c>
      <c r="O1675" s="25">
        <v>42096</v>
      </c>
      <c r="P1675" t="s">
        <v>2681</v>
      </c>
      <c r="Q1675" t="s">
        <v>24</v>
      </c>
      <c r="R1675" t="s">
        <v>26</v>
      </c>
      <c r="S1675" t="s">
        <v>887</v>
      </c>
      <c r="T1675">
        <v>37.94</v>
      </c>
      <c r="U1675">
        <f>T1675*F1675</f>
        <v>151.76</v>
      </c>
      <c r="V1675">
        <v>18.97</v>
      </c>
      <c r="W1675">
        <v>5.08</v>
      </c>
      <c r="X1675">
        <f>U1675-(F1675*V1675)-W1675</f>
        <v>70.8</v>
      </c>
    </row>
    <row r="1676" spans="1:24" ht="12.75" customHeight="1" x14ac:dyDescent="0.2">
      <c r="A1676">
        <v>25709</v>
      </c>
      <c r="B1676">
        <v>90265</v>
      </c>
      <c r="C1676" t="s">
        <v>101</v>
      </c>
      <c r="D1676">
        <v>2958</v>
      </c>
      <c r="E1676" t="s">
        <v>73</v>
      </c>
      <c r="F1676">
        <v>18</v>
      </c>
      <c r="G1676" t="s">
        <v>2682</v>
      </c>
      <c r="H1676" t="s">
        <v>28</v>
      </c>
      <c r="I1676" t="s">
        <v>56</v>
      </c>
      <c r="J1676">
        <v>54956</v>
      </c>
      <c r="K1676" s="25">
        <v>42091</v>
      </c>
      <c r="L1676" t="s">
        <v>44</v>
      </c>
      <c r="M1676" t="s">
        <v>23</v>
      </c>
      <c r="N1676" t="s">
        <v>1853</v>
      </c>
      <c r="O1676" s="25">
        <v>42086</v>
      </c>
      <c r="P1676" t="s">
        <v>2684</v>
      </c>
      <c r="Q1676" t="s">
        <v>72</v>
      </c>
      <c r="R1676" t="s">
        <v>26</v>
      </c>
      <c r="S1676" t="s">
        <v>2683</v>
      </c>
      <c r="T1676">
        <v>20.99</v>
      </c>
      <c r="U1676">
        <f>T1676*F1676</f>
        <v>377.82</v>
      </c>
      <c r="V1676">
        <v>12.593999999999999</v>
      </c>
      <c r="W1676">
        <v>0.99</v>
      </c>
      <c r="X1676">
        <f>U1676-(F1676*V1676)-W1676</f>
        <v>150.13800000000001</v>
      </c>
    </row>
    <row r="1677" spans="1:24" ht="12.75" customHeight="1" x14ac:dyDescent="0.2">
      <c r="A1677">
        <v>19923</v>
      </c>
      <c r="B1677">
        <v>90646</v>
      </c>
      <c r="C1677" t="s">
        <v>32</v>
      </c>
      <c r="D1677">
        <v>2960</v>
      </c>
      <c r="E1677" t="s">
        <v>25</v>
      </c>
      <c r="F1677">
        <v>11</v>
      </c>
      <c r="G1677" t="s">
        <v>2685</v>
      </c>
      <c r="H1677" t="s">
        <v>28</v>
      </c>
      <c r="I1677" t="s">
        <v>131</v>
      </c>
      <c r="J1677">
        <v>72956</v>
      </c>
      <c r="K1677" s="25">
        <v>42101</v>
      </c>
      <c r="L1677" t="s">
        <v>44</v>
      </c>
      <c r="M1677" t="s">
        <v>23</v>
      </c>
      <c r="N1677" t="s">
        <v>953</v>
      </c>
      <c r="O1677" s="25">
        <v>42099</v>
      </c>
      <c r="P1677" t="s">
        <v>2686</v>
      </c>
      <c r="Q1677" t="s">
        <v>24</v>
      </c>
      <c r="R1677" t="s">
        <v>26</v>
      </c>
      <c r="S1677" t="s">
        <v>1285</v>
      </c>
      <c r="T1677">
        <v>36.549999999999997</v>
      </c>
      <c r="U1677">
        <f>T1677*F1677</f>
        <v>402.04999999999995</v>
      </c>
      <c r="V1677">
        <v>18.274999999999999</v>
      </c>
      <c r="W1677">
        <v>13.89</v>
      </c>
      <c r="X1677">
        <f>U1677-(F1677*V1677)-W1677</f>
        <v>187.13499999999999</v>
      </c>
    </row>
    <row r="1678" spans="1:24" ht="12.75" customHeight="1" x14ac:dyDescent="0.2">
      <c r="A1678">
        <v>20390</v>
      </c>
      <c r="B1678">
        <v>88611</v>
      </c>
      <c r="C1678" t="s">
        <v>20</v>
      </c>
      <c r="D1678">
        <v>2962</v>
      </c>
      <c r="E1678" t="s">
        <v>88</v>
      </c>
      <c r="F1678">
        <v>10</v>
      </c>
      <c r="G1678" t="s">
        <v>2687</v>
      </c>
      <c r="H1678" t="s">
        <v>28</v>
      </c>
      <c r="I1678" t="s">
        <v>29</v>
      </c>
      <c r="J1678">
        <v>80027</v>
      </c>
      <c r="K1678" s="25">
        <v>42133</v>
      </c>
      <c r="L1678" t="s">
        <v>22</v>
      </c>
      <c r="M1678" t="s">
        <v>109</v>
      </c>
      <c r="N1678" t="s">
        <v>250</v>
      </c>
      <c r="O1678" s="25">
        <v>42131</v>
      </c>
      <c r="P1678" t="s">
        <v>332</v>
      </c>
      <c r="Q1678" t="s">
        <v>24</v>
      </c>
      <c r="R1678" t="s">
        <v>26</v>
      </c>
      <c r="S1678" t="s">
        <v>2559</v>
      </c>
      <c r="T1678">
        <v>4.76</v>
      </c>
      <c r="U1678">
        <f>T1678*F1678</f>
        <v>47.599999999999994</v>
      </c>
      <c r="V1678">
        <v>2.38</v>
      </c>
      <c r="W1678">
        <v>0.88</v>
      </c>
      <c r="X1678">
        <f>U1678-(F1678*V1678)-W1678</f>
        <v>22.919999999999998</v>
      </c>
    </row>
    <row r="1679" spans="1:24" ht="12.75" customHeight="1" x14ac:dyDescent="0.2">
      <c r="A1679">
        <v>22175</v>
      </c>
      <c r="B1679">
        <v>88612</v>
      </c>
      <c r="C1679" t="s">
        <v>42</v>
      </c>
      <c r="D1679">
        <v>2963</v>
      </c>
      <c r="E1679" t="s">
        <v>136</v>
      </c>
      <c r="F1679">
        <v>4</v>
      </c>
      <c r="G1679" t="s">
        <v>2688</v>
      </c>
      <c r="H1679" t="s">
        <v>28</v>
      </c>
      <c r="I1679" t="s">
        <v>48</v>
      </c>
      <c r="J1679">
        <v>21220</v>
      </c>
      <c r="K1679" s="25">
        <v>42178</v>
      </c>
      <c r="L1679" t="s">
        <v>44</v>
      </c>
      <c r="M1679" t="s">
        <v>109</v>
      </c>
      <c r="N1679" t="s">
        <v>410</v>
      </c>
      <c r="O1679" s="25">
        <v>42177</v>
      </c>
      <c r="P1679" t="s">
        <v>2690</v>
      </c>
      <c r="Q1679" t="s">
        <v>24</v>
      </c>
      <c r="R1679" t="s">
        <v>81</v>
      </c>
      <c r="S1679" t="s">
        <v>2689</v>
      </c>
      <c r="T1679">
        <v>7.98</v>
      </c>
      <c r="U1679">
        <f>T1679*F1679</f>
        <v>31.92</v>
      </c>
      <c r="V1679">
        <v>3.99</v>
      </c>
      <c r="W1679">
        <v>6.5</v>
      </c>
      <c r="X1679">
        <f>U1679-(F1679*V1679)-W1679</f>
        <v>9.4600000000000009</v>
      </c>
    </row>
    <row r="1680" spans="1:24" ht="12.75" customHeight="1" x14ac:dyDescent="0.2">
      <c r="A1680">
        <v>25953</v>
      </c>
      <c r="B1680">
        <v>88610</v>
      </c>
      <c r="C1680" t="s">
        <v>20</v>
      </c>
      <c r="D1680">
        <v>2964</v>
      </c>
      <c r="E1680" t="s">
        <v>252</v>
      </c>
      <c r="F1680">
        <v>1</v>
      </c>
      <c r="G1680" t="s">
        <v>2691</v>
      </c>
      <c r="H1680" t="s">
        <v>28</v>
      </c>
      <c r="I1680" t="s">
        <v>48</v>
      </c>
      <c r="J1680">
        <v>43050</v>
      </c>
      <c r="K1680" s="25">
        <v>42117</v>
      </c>
      <c r="L1680" t="s">
        <v>44</v>
      </c>
      <c r="M1680" t="s">
        <v>109</v>
      </c>
      <c r="N1680" t="s">
        <v>149</v>
      </c>
      <c r="O1680" s="25">
        <v>42115</v>
      </c>
      <c r="P1680" t="s">
        <v>1956</v>
      </c>
      <c r="Q1680" t="s">
        <v>24</v>
      </c>
      <c r="R1680" t="s">
        <v>54</v>
      </c>
      <c r="S1680" t="s">
        <v>1883</v>
      </c>
      <c r="T1680">
        <v>42.98</v>
      </c>
      <c r="U1680">
        <f>T1680*F1680</f>
        <v>42.98</v>
      </c>
      <c r="V1680">
        <v>21.49</v>
      </c>
      <c r="W1680">
        <v>4.62</v>
      </c>
      <c r="X1680">
        <f>U1680-(F1680*V1680)-W1680</f>
        <v>16.869999999999997</v>
      </c>
    </row>
    <row r="1681" spans="1:24" ht="12.75" customHeight="1" x14ac:dyDescent="0.2">
      <c r="A1681">
        <v>21390</v>
      </c>
      <c r="B1681">
        <v>86085</v>
      </c>
      <c r="C1681" t="s">
        <v>32</v>
      </c>
      <c r="D1681">
        <v>2968</v>
      </c>
      <c r="E1681" t="s">
        <v>88</v>
      </c>
      <c r="F1681">
        <v>1</v>
      </c>
      <c r="G1681" t="s">
        <v>2692</v>
      </c>
      <c r="H1681" t="s">
        <v>28</v>
      </c>
      <c r="I1681" t="s">
        <v>131</v>
      </c>
      <c r="J1681">
        <v>33021</v>
      </c>
      <c r="K1681" s="25">
        <v>42059</v>
      </c>
      <c r="L1681" t="s">
        <v>44</v>
      </c>
      <c r="M1681" t="s">
        <v>53</v>
      </c>
      <c r="N1681" t="s">
        <v>357</v>
      </c>
      <c r="O1681" s="25">
        <v>42057</v>
      </c>
      <c r="P1681" t="s">
        <v>2694</v>
      </c>
      <c r="Q1681" t="s">
        <v>24</v>
      </c>
      <c r="R1681" t="s">
        <v>26</v>
      </c>
      <c r="S1681" t="s">
        <v>2693</v>
      </c>
      <c r="T1681">
        <v>9.68</v>
      </c>
      <c r="U1681">
        <f>T1681*F1681</f>
        <v>9.68</v>
      </c>
      <c r="V1681">
        <v>4.84</v>
      </c>
      <c r="W1681">
        <v>2.0299999999999998</v>
      </c>
      <c r="X1681">
        <f>U1681-(F1681*V1681)-W1681</f>
        <v>2.81</v>
      </c>
    </row>
    <row r="1682" spans="1:24" ht="12.75" customHeight="1" x14ac:dyDescent="0.2">
      <c r="A1682">
        <v>21391</v>
      </c>
      <c r="B1682">
        <v>86085</v>
      </c>
      <c r="C1682" t="s">
        <v>32</v>
      </c>
      <c r="D1682">
        <v>2968</v>
      </c>
      <c r="E1682" t="s">
        <v>147</v>
      </c>
      <c r="F1682">
        <v>5</v>
      </c>
      <c r="G1682" t="s">
        <v>2692</v>
      </c>
      <c r="H1682" t="s">
        <v>28</v>
      </c>
      <c r="I1682" t="s">
        <v>131</v>
      </c>
      <c r="J1682">
        <v>33021</v>
      </c>
      <c r="K1682" s="25">
        <v>42058</v>
      </c>
      <c r="L1682" t="s">
        <v>34</v>
      </c>
      <c r="M1682" t="s">
        <v>53</v>
      </c>
      <c r="N1682" t="s">
        <v>357</v>
      </c>
      <c r="O1682" s="25">
        <v>42057</v>
      </c>
      <c r="P1682" t="s">
        <v>2694</v>
      </c>
      <c r="Q1682" t="s">
        <v>36</v>
      </c>
      <c r="R1682" t="s">
        <v>116</v>
      </c>
      <c r="S1682" t="s">
        <v>2695</v>
      </c>
      <c r="T1682">
        <v>150.97999999999999</v>
      </c>
      <c r="U1682">
        <f>T1682*F1682</f>
        <v>754.9</v>
      </c>
      <c r="V1682">
        <v>75.489999999999995</v>
      </c>
      <c r="W1682">
        <v>16.010000000000002</v>
      </c>
      <c r="X1682">
        <f>U1682-(F1682*V1682)-W1682</f>
        <v>361.44</v>
      </c>
    </row>
    <row r="1683" spans="1:24" ht="12.75" customHeight="1" x14ac:dyDescent="0.2">
      <c r="A1683">
        <v>18041</v>
      </c>
      <c r="B1683">
        <v>86086</v>
      </c>
      <c r="C1683" t="s">
        <v>20</v>
      </c>
      <c r="D1683">
        <v>2968</v>
      </c>
      <c r="E1683" t="s">
        <v>252</v>
      </c>
      <c r="F1683">
        <v>1</v>
      </c>
      <c r="G1683" t="s">
        <v>2692</v>
      </c>
      <c r="H1683" t="s">
        <v>28</v>
      </c>
      <c r="I1683" t="s">
        <v>131</v>
      </c>
      <c r="J1683">
        <v>33021</v>
      </c>
      <c r="K1683" s="25">
        <v>42093</v>
      </c>
      <c r="L1683" t="s">
        <v>44</v>
      </c>
      <c r="M1683" t="s">
        <v>53</v>
      </c>
      <c r="N1683" t="s">
        <v>357</v>
      </c>
      <c r="O1683" s="25">
        <v>42091</v>
      </c>
      <c r="P1683" t="s">
        <v>2694</v>
      </c>
      <c r="Q1683" t="s">
        <v>24</v>
      </c>
      <c r="R1683" t="s">
        <v>54</v>
      </c>
      <c r="S1683" t="s">
        <v>1248</v>
      </c>
      <c r="T1683">
        <v>363.25</v>
      </c>
      <c r="U1683">
        <f>T1683*F1683</f>
        <v>363.25</v>
      </c>
      <c r="V1683">
        <v>181.625</v>
      </c>
      <c r="W1683">
        <v>19.989999999999998</v>
      </c>
      <c r="X1683">
        <f>U1683-(F1683*V1683)-W1683</f>
        <v>161.63499999999999</v>
      </c>
    </row>
    <row r="1684" spans="1:24" ht="12.75" customHeight="1" x14ac:dyDescent="0.2">
      <c r="A1684">
        <v>21096</v>
      </c>
      <c r="B1684">
        <v>87186</v>
      </c>
      <c r="C1684" t="s">
        <v>20</v>
      </c>
      <c r="D1684">
        <v>2973</v>
      </c>
      <c r="E1684" t="s">
        <v>175</v>
      </c>
      <c r="F1684">
        <v>17</v>
      </c>
      <c r="G1684" t="s">
        <v>2696</v>
      </c>
      <c r="H1684" t="s">
        <v>28</v>
      </c>
      <c r="I1684" t="s">
        <v>56</v>
      </c>
      <c r="J1684">
        <v>53151</v>
      </c>
      <c r="K1684" s="25">
        <v>42109</v>
      </c>
      <c r="L1684" t="s">
        <v>44</v>
      </c>
      <c r="M1684" t="s">
        <v>35</v>
      </c>
      <c r="N1684" t="s">
        <v>1853</v>
      </c>
      <c r="O1684" s="25">
        <v>42107</v>
      </c>
      <c r="P1684" t="s">
        <v>2698</v>
      </c>
      <c r="Q1684" t="s">
        <v>72</v>
      </c>
      <c r="R1684" t="s">
        <v>54</v>
      </c>
      <c r="S1684" t="s">
        <v>2697</v>
      </c>
      <c r="T1684">
        <v>30.97</v>
      </c>
      <c r="U1684">
        <f>T1684*F1684</f>
        <v>526.49</v>
      </c>
      <c r="V1684">
        <v>18.581999999999997</v>
      </c>
      <c r="W1684">
        <v>4</v>
      </c>
      <c r="X1684">
        <f>U1684-(F1684*V1684)-W1684</f>
        <v>206.59600000000006</v>
      </c>
    </row>
    <row r="1685" spans="1:24" ht="12.75" customHeight="1" x14ac:dyDescent="0.2">
      <c r="A1685">
        <v>21097</v>
      </c>
      <c r="B1685">
        <v>87186</v>
      </c>
      <c r="C1685" t="s">
        <v>20</v>
      </c>
      <c r="D1685">
        <v>2973</v>
      </c>
      <c r="E1685" t="s">
        <v>73</v>
      </c>
      <c r="F1685">
        <v>23</v>
      </c>
      <c r="G1685" t="s">
        <v>2696</v>
      </c>
      <c r="H1685" t="s">
        <v>28</v>
      </c>
      <c r="I1685" t="s">
        <v>56</v>
      </c>
      <c r="J1685">
        <v>53151</v>
      </c>
      <c r="K1685" s="25">
        <v>42109</v>
      </c>
      <c r="L1685" t="s">
        <v>44</v>
      </c>
      <c r="M1685" t="s">
        <v>35</v>
      </c>
      <c r="N1685" t="s">
        <v>1853</v>
      </c>
      <c r="O1685" s="25">
        <v>42107</v>
      </c>
      <c r="P1685" t="s">
        <v>2698</v>
      </c>
      <c r="Q1685" t="s">
        <v>72</v>
      </c>
      <c r="R1685" t="s">
        <v>54</v>
      </c>
      <c r="S1685" t="s">
        <v>1220</v>
      </c>
      <c r="T1685">
        <v>125.99</v>
      </c>
      <c r="U1685">
        <f>T1685*F1685</f>
        <v>2897.77</v>
      </c>
      <c r="V1685">
        <v>75.593999999999994</v>
      </c>
      <c r="W1685">
        <v>7.69</v>
      </c>
      <c r="X1685">
        <f>U1685-(F1685*V1685)-W1685</f>
        <v>1151.4180000000001</v>
      </c>
    </row>
    <row r="1686" spans="1:24" ht="12.75" customHeight="1" x14ac:dyDescent="0.2">
      <c r="A1686">
        <v>24770</v>
      </c>
      <c r="B1686">
        <v>87187</v>
      </c>
      <c r="C1686" t="s">
        <v>42</v>
      </c>
      <c r="D1686">
        <v>2973</v>
      </c>
      <c r="E1686" t="s">
        <v>80</v>
      </c>
      <c r="F1686">
        <v>6</v>
      </c>
      <c r="G1686" t="s">
        <v>2696</v>
      </c>
      <c r="H1686" t="s">
        <v>28</v>
      </c>
      <c r="I1686" t="s">
        <v>56</v>
      </c>
      <c r="J1686">
        <v>53151</v>
      </c>
      <c r="K1686" s="25">
        <v>42145</v>
      </c>
      <c r="L1686" t="s">
        <v>34</v>
      </c>
      <c r="M1686" t="s">
        <v>35</v>
      </c>
      <c r="N1686" t="s">
        <v>1853</v>
      </c>
      <c r="O1686" s="25">
        <v>42144</v>
      </c>
      <c r="P1686" t="s">
        <v>2698</v>
      </c>
      <c r="Q1686" t="s">
        <v>72</v>
      </c>
      <c r="R1686" t="s">
        <v>38</v>
      </c>
      <c r="S1686" t="s">
        <v>331</v>
      </c>
      <c r="T1686">
        <v>442.14</v>
      </c>
      <c r="U1686">
        <f>T1686*F1686</f>
        <v>2652.84</v>
      </c>
      <c r="V1686">
        <v>265.28399999999999</v>
      </c>
      <c r="W1686">
        <v>14.7</v>
      </c>
      <c r="X1686">
        <f>U1686-(F1686*V1686)-W1686</f>
        <v>1046.4360000000001</v>
      </c>
    </row>
    <row r="1687" spans="1:24" ht="12.75" customHeight="1" x14ac:dyDescent="0.2">
      <c r="A1687">
        <v>19599</v>
      </c>
      <c r="B1687">
        <v>89047</v>
      </c>
      <c r="C1687" t="s">
        <v>51</v>
      </c>
      <c r="D1687">
        <v>2976</v>
      </c>
      <c r="E1687" t="s">
        <v>73</v>
      </c>
      <c r="F1687">
        <v>41</v>
      </c>
      <c r="G1687" t="s">
        <v>2699</v>
      </c>
      <c r="H1687" t="s">
        <v>28</v>
      </c>
      <c r="I1687" t="s">
        <v>56</v>
      </c>
      <c r="J1687">
        <v>53154</v>
      </c>
      <c r="K1687" s="25">
        <v>42147</v>
      </c>
      <c r="L1687" t="s">
        <v>44</v>
      </c>
      <c r="M1687" t="s">
        <v>53</v>
      </c>
      <c r="N1687" t="s">
        <v>1853</v>
      </c>
      <c r="O1687" s="25">
        <v>42146</v>
      </c>
      <c r="P1687" t="s">
        <v>2700</v>
      </c>
      <c r="Q1687" t="s">
        <v>72</v>
      </c>
      <c r="R1687" t="s">
        <v>46</v>
      </c>
      <c r="S1687" t="s">
        <v>2380</v>
      </c>
      <c r="T1687">
        <v>35.99</v>
      </c>
      <c r="U1687">
        <f>T1687*F1687</f>
        <v>1475.5900000000001</v>
      </c>
      <c r="V1687">
        <v>21.594000000000001</v>
      </c>
      <c r="W1687">
        <v>0.99</v>
      </c>
      <c r="X1687">
        <f>U1687-(F1687*V1687)-W1687</f>
        <v>589.24600000000009</v>
      </c>
    </row>
    <row r="1688" spans="1:24" ht="12.75" customHeight="1" x14ac:dyDescent="0.2">
      <c r="A1688">
        <v>20182</v>
      </c>
      <c r="B1688">
        <v>86544</v>
      </c>
      <c r="C1688" t="s">
        <v>42</v>
      </c>
      <c r="D1688">
        <v>2979</v>
      </c>
      <c r="E1688" t="s">
        <v>25</v>
      </c>
      <c r="F1688">
        <v>9</v>
      </c>
      <c r="G1688" t="s">
        <v>2701</v>
      </c>
      <c r="H1688" t="s">
        <v>28</v>
      </c>
      <c r="I1688" t="s">
        <v>56</v>
      </c>
      <c r="J1688">
        <v>58601</v>
      </c>
      <c r="K1688" s="25">
        <v>42032</v>
      </c>
      <c r="L1688" t="s">
        <v>44</v>
      </c>
      <c r="M1688" t="s">
        <v>23</v>
      </c>
      <c r="N1688" t="s">
        <v>2654</v>
      </c>
      <c r="O1688" s="25">
        <v>42031</v>
      </c>
      <c r="P1688" t="s">
        <v>2702</v>
      </c>
      <c r="Q1688" t="s">
        <v>24</v>
      </c>
      <c r="R1688" t="s">
        <v>26</v>
      </c>
      <c r="S1688" t="s">
        <v>107</v>
      </c>
      <c r="T1688">
        <v>2.94</v>
      </c>
      <c r="U1688">
        <f>T1688*F1688</f>
        <v>26.46</v>
      </c>
      <c r="V1688">
        <v>1.47</v>
      </c>
      <c r="W1688">
        <v>0.7</v>
      </c>
      <c r="X1688">
        <f>U1688-(F1688*V1688)-W1688</f>
        <v>12.530000000000001</v>
      </c>
    </row>
    <row r="1689" spans="1:24" ht="12.75" customHeight="1" x14ac:dyDescent="0.2">
      <c r="A1689">
        <v>18169</v>
      </c>
      <c r="B1689">
        <v>86545</v>
      </c>
      <c r="C1689" t="s">
        <v>42</v>
      </c>
      <c r="D1689">
        <v>2979</v>
      </c>
      <c r="E1689" t="s">
        <v>104</v>
      </c>
      <c r="F1689">
        <v>6</v>
      </c>
      <c r="G1689" t="s">
        <v>2701</v>
      </c>
      <c r="H1689" t="s">
        <v>28</v>
      </c>
      <c r="I1689" t="s">
        <v>56</v>
      </c>
      <c r="J1689">
        <v>58601</v>
      </c>
      <c r="K1689" s="25">
        <v>42063</v>
      </c>
      <c r="L1689" t="s">
        <v>44</v>
      </c>
      <c r="M1689" t="s">
        <v>23</v>
      </c>
      <c r="N1689" t="s">
        <v>2654</v>
      </c>
      <c r="O1689" s="25">
        <v>42061</v>
      </c>
      <c r="P1689" t="s">
        <v>2702</v>
      </c>
      <c r="Q1689" t="s">
        <v>24</v>
      </c>
      <c r="R1689" t="s">
        <v>54</v>
      </c>
      <c r="S1689" t="s">
        <v>817</v>
      </c>
      <c r="T1689">
        <v>5.34</v>
      </c>
      <c r="U1689">
        <f>T1689*F1689</f>
        <v>32.04</v>
      </c>
      <c r="V1689">
        <v>2.67</v>
      </c>
      <c r="W1689">
        <v>2.99</v>
      </c>
      <c r="X1689">
        <f>U1689-(F1689*V1689)-W1689</f>
        <v>13.03</v>
      </c>
    </row>
    <row r="1690" spans="1:24" ht="12.75" customHeight="1" x14ac:dyDescent="0.2">
      <c r="A1690">
        <v>18170</v>
      </c>
      <c r="B1690">
        <v>86545</v>
      </c>
      <c r="C1690" t="s">
        <v>42</v>
      </c>
      <c r="D1690">
        <v>2979</v>
      </c>
      <c r="E1690" t="s">
        <v>104</v>
      </c>
      <c r="F1690">
        <v>6</v>
      </c>
      <c r="G1690" t="s">
        <v>2701</v>
      </c>
      <c r="H1690" t="s">
        <v>28</v>
      </c>
      <c r="I1690" t="s">
        <v>56</v>
      </c>
      <c r="J1690">
        <v>58601</v>
      </c>
      <c r="K1690" s="25">
        <v>42062</v>
      </c>
      <c r="L1690" t="s">
        <v>44</v>
      </c>
      <c r="M1690" t="s">
        <v>23</v>
      </c>
      <c r="N1690" t="s">
        <v>2654</v>
      </c>
      <c r="O1690" s="25">
        <v>42061</v>
      </c>
      <c r="P1690" t="s">
        <v>2702</v>
      </c>
      <c r="Q1690" t="s">
        <v>24</v>
      </c>
      <c r="R1690" t="s">
        <v>54</v>
      </c>
      <c r="S1690" t="s">
        <v>1368</v>
      </c>
      <c r="T1690">
        <v>40.98</v>
      </c>
      <c r="U1690">
        <f>T1690*F1690</f>
        <v>245.88</v>
      </c>
      <c r="V1690">
        <v>20.49</v>
      </c>
      <c r="W1690">
        <v>7.47</v>
      </c>
      <c r="X1690">
        <f>U1690-(F1690*V1690)-W1690</f>
        <v>115.47</v>
      </c>
    </row>
    <row r="1691" spans="1:24" ht="12.75" customHeight="1" x14ac:dyDescent="0.2">
      <c r="A1691">
        <v>18133</v>
      </c>
      <c r="B1691">
        <v>86546</v>
      </c>
      <c r="C1691" t="s">
        <v>32</v>
      </c>
      <c r="D1691">
        <v>2979</v>
      </c>
      <c r="E1691" t="s">
        <v>25</v>
      </c>
      <c r="F1691">
        <v>4</v>
      </c>
      <c r="G1691" t="s">
        <v>2701</v>
      </c>
      <c r="H1691" t="s">
        <v>28</v>
      </c>
      <c r="I1691" t="s">
        <v>56</v>
      </c>
      <c r="J1691">
        <v>58601</v>
      </c>
      <c r="K1691" s="25">
        <v>42171</v>
      </c>
      <c r="L1691" t="s">
        <v>44</v>
      </c>
      <c r="M1691" t="s">
        <v>23</v>
      </c>
      <c r="N1691" t="s">
        <v>2654</v>
      </c>
      <c r="O1691" s="25">
        <v>42169</v>
      </c>
      <c r="P1691" t="s">
        <v>2702</v>
      </c>
      <c r="Q1691" t="s">
        <v>24</v>
      </c>
      <c r="R1691" t="s">
        <v>26</v>
      </c>
      <c r="S1691" t="s">
        <v>939</v>
      </c>
      <c r="T1691">
        <v>5.84</v>
      </c>
      <c r="U1691">
        <f>T1691*F1691</f>
        <v>23.36</v>
      </c>
      <c r="V1691">
        <v>2.92</v>
      </c>
      <c r="W1691">
        <v>0.83</v>
      </c>
      <c r="X1691">
        <f>U1691-(F1691*V1691)-W1691</f>
        <v>10.85</v>
      </c>
    </row>
    <row r="1692" spans="1:24" ht="12.75" customHeight="1" x14ac:dyDescent="0.2">
      <c r="A1692">
        <v>20183</v>
      </c>
      <c r="B1692">
        <v>86544</v>
      </c>
      <c r="C1692" t="s">
        <v>42</v>
      </c>
      <c r="D1692">
        <v>2980</v>
      </c>
      <c r="E1692" t="s">
        <v>25</v>
      </c>
      <c r="F1692">
        <v>10</v>
      </c>
      <c r="G1692" t="s">
        <v>2703</v>
      </c>
      <c r="H1692" t="s">
        <v>28</v>
      </c>
      <c r="I1692" t="s">
        <v>48</v>
      </c>
      <c r="J1692">
        <v>44870</v>
      </c>
      <c r="K1692" s="25">
        <v>42033</v>
      </c>
      <c r="L1692" t="s">
        <v>44</v>
      </c>
      <c r="M1692" t="s">
        <v>23</v>
      </c>
      <c r="N1692" t="s">
        <v>149</v>
      </c>
      <c r="O1692" s="25">
        <v>42031</v>
      </c>
      <c r="P1692" t="s">
        <v>2704</v>
      </c>
      <c r="Q1692" t="s">
        <v>24</v>
      </c>
      <c r="R1692" t="s">
        <v>46</v>
      </c>
      <c r="S1692" t="s">
        <v>1113</v>
      </c>
      <c r="T1692">
        <v>43.98</v>
      </c>
      <c r="U1692">
        <f>T1692*F1692</f>
        <v>439.79999999999995</v>
      </c>
      <c r="V1692">
        <v>21.99</v>
      </c>
      <c r="W1692">
        <v>8.99</v>
      </c>
      <c r="X1692">
        <f>U1692-(F1692*V1692)-W1692</f>
        <v>210.90999999999997</v>
      </c>
    </row>
    <row r="1693" spans="1:24" ht="12.75" customHeight="1" x14ac:dyDescent="0.2">
      <c r="A1693">
        <v>20184</v>
      </c>
      <c r="B1693">
        <v>86544</v>
      </c>
      <c r="C1693" t="s">
        <v>42</v>
      </c>
      <c r="D1693">
        <v>2980</v>
      </c>
      <c r="E1693" t="s">
        <v>61</v>
      </c>
      <c r="F1693">
        <v>13</v>
      </c>
      <c r="G1693" t="s">
        <v>2703</v>
      </c>
      <c r="H1693" t="s">
        <v>28</v>
      </c>
      <c r="I1693" t="s">
        <v>48</v>
      </c>
      <c r="J1693">
        <v>44870</v>
      </c>
      <c r="K1693" s="25">
        <v>42034</v>
      </c>
      <c r="L1693" t="s">
        <v>44</v>
      </c>
      <c r="M1693" t="s">
        <v>23</v>
      </c>
      <c r="N1693" t="s">
        <v>149</v>
      </c>
      <c r="O1693" s="25">
        <v>42031</v>
      </c>
      <c r="P1693" t="s">
        <v>2704</v>
      </c>
      <c r="Q1693" t="s">
        <v>24</v>
      </c>
      <c r="R1693" t="s">
        <v>26</v>
      </c>
      <c r="S1693" t="s">
        <v>1005</v>
      </c>
      <c r="T1693">
        <v>1.1399999999999999</v>
      </c>
      <c r="U1693">
        <f>T1693*F1693</f>
        <v>14.819999999999999</v>
      </c>
      <c r="V1693">
        <v>0.56999999999999995</v>
      </c>
      <c r="W1693">
        <v>0.7</v>
      </c>
      <c r="X1693">
        <f>U1693-(F1693*V1693)-W1693</f>
        <v>6.7099999999999991</v>
      </c>
    </row>
    <row r="1694" spans="1:24" ht="12.75" customHeight="1" x14ac:dyDescent="0.2">
      <c r="A1694">
        <v>20435</v>
      </c>
      <c r="B1694">
        <v>86547</v>
      </c>
      <c r="C1694" t="s">
        <v>51</v>
      </c>
      <c r="D1694">
        <v>2980</v>
      </c>
      <c r="E1694" t="s">
        <v>129</v>
      </c>
      <c r="F1694">
        <v>6</v>
      </c>
      <c r="G1694" t="s">
        <v>2703</v>
      </c>
      <c r="H1694" t="s">
        <v>28</v>
      </c>
      <c r="I1694" t="s">
        <v>48</v>
      </c>
      <c r="J1694">
        <v>44870</v>
      </c>
      <c r="K1694" s="25">
        <v>42062</v>
      </c>
      <c r="L1694" t="s">
        <v>44</v>
      </c>
      <c r="M1694" t="s">
        <v>23</v>
      </c>
      <c r="N1694" t="s">
        <v>149</v>
      </c>
      <c r="O1694" s="25">
        <v>42060</v>
      </c>
      <c r="P1694" t="s">
        <v>2704</v>
      </c>
      <c r="Q1694" t="s">
        <v>24</v>
      </c>
      <c r="R1694" t="s">
        <v>54</v>
      </c>
      <c r="S1694" t="s">
        <v>1133</v>
      </c>
      <c r="T1694">
        <v>2.61</v>
      </c>
      <c r="U1694">
        <f>T1694*F1694</f>
        <v>15.66</v>
      </c>
      <c r="V1694">
        <v>1.3049999999999999</v>
      </c>
      <c r="W1694">
        <v>0.5</v>
      </c>
      <c r="X1694">
        <f>U1694-(F1694*V1694)-W1694</f>
        <v>7.33</v>
      </c>
    </row>
    <row r="1695" spans="1:24" ht="12.75" customHeight="1" x14ac:dyDescent="0.2">
      <c r="A1695">
        <v>23110</v>
      </c>
      <c r="B1695">
        <v>86548</v>
      </c>
      <c r="C1695" t="s">
        <v>101</v>
      </c>
      <c r="D1695">
        <v>2980</v>
      </c>
      <c r="E1695" t="s">
        <v>25</v>
      </c>
      <c r="F1695">
        <v>39</v>
      </c>
      <c r="G1695" t="s">
        <v>2703</v>
      </c>
      <c r="H1695" t="s">
        <v>28</v>
      </c>
      <c r="I1695" t="s">
        <v>48</v>
      </c>
      <c r="J1695">
        <v>44870</v>
      </c>
      <c r="K1695" s="25">
        <v>42159</v>
      </c>
      <c r="L1695" t="s">
        <v>44</v>
      </c>
      <c r="M1695" t="s">
        <v>23</v>
      </c>
      <c r="N1695" t="s">
        <v>149</v>
      </c>
      <c r="O1695" s="25">
        <v>42154</v>
      </c>
      <c r="P1695" t="s">
        <v>2704</v>
      </c>
      <c r="Q1695" t="s">
        <v>24</v>
      </c>
      <c r="R1695" t="s">
        <v>26</v>
      </c>
      <c r="S1695" t="s">
        <v>789</v>
      </c>
      <c r="T1695">
        <v>2.88</v>
      </c>
      <c r="U1695">
        <f>T1695*F1695</f>
        <v>112.32</v>
      </c>
      <c r="V1695">
        <v>1.44</v>
      </c>
      <c r="W1695">
        <v>1.01</v>
      </c>
      <c r="X1695">
        <f>U1695-(F1695*V1695)-W1695</f>
        <v>55.15</v>
      </c>
    </row>
    <row r="1696" spans="1:24" ht="12.75" customHeight="1" x14ac:dyDescent="0.2">
      <c r="A1696">
        <v>20816</v>
      </c>
      <c r="B1696">
        <v>91180</v>
      </c>
      <c r="C1696" t="s">
        <v>42</v>
      </c>
      <c r="D1696">
        <v>2987</v>
      </c>
      <c r="E1696" t="s">
        <v>186</v>
      </c>
      <c r="F1696">
        <v>17</v>
      </c>
      <c r="G1696" t="s">
        <v>2705</v>
      </c>
      <c r="H1696" t="s">
        <v>28</v>
      </c>
      <c r="I1696" t="s">
        <v>56</v>
      </c>
      <c r="J1696">
        <v>50265</v>
      </c>
      <c r="K1696" s="25">
        <v>42183</v>
      </c>
      <c r="L1696" t="s">
        <v>34</v>
      </c>
      <c r="M1696" t="s">
        <v>35</v>
      </c>
      <c r="N1696" t="s">
        <v>325</v>
      </c>
      <c r="O1696" s="25">
        <v>42183</v>
      </c>
      <c r="P1696" t="s">
        <v>2706</v>
      </c>
      <c r="Q1696" t="s">
        <v>36</v>
      </c>
      <c r="R1696" t="s">
        <v>116</v>
      </c>
      <c r="S1696" t="s">
        <v>255</v>
      </c>
      <c r="T1696">
        <v>100.98</v>
      </c>
      <c r="U1696">
        <f>T1696*F1696</f>
        <v>1716.66</v>
      </c>
      <c r="V1696">
        <v>50.49</v>
      </c>
      <c r="W1696">
        <v>35.840000000000003</v>
      </c>
      <c r="X1696">
        <f>U1696-(F1696*V1696)-W1696</f>
        <v>822.49</v>
      </c>
    </row>
    <row r="1697" spans="1:24" ht="12.75" customHeight="1" x14ac:dyDescent="0.2">
      <c r="A1697">
        <v>20817</v>
      </c>
      <c r="B1697">
        <v>91180</v>
      </c>
      <c r="C1697" t="s">
        <v>42</v>
      </c>
      <c r="D1697">
        <v>2987</v>
      </c>
      <c r="E1697" t="s">
        <v>88</v>
      </c>
      <c r="F1697">
        <v>6</v>
      </c>
      <c r="G1697" t="s">
        <v>2705</v>
      </c>
      <c r="H1697" t="s">
        <v>28</v>
      </c>
      <c r="I1697" t="s">
        <v>56</v>
      </c>
      <c r="J1697">
        <v>50265</v>
      </c>
      <c r="K1697" s="25">
        <v>42183</v>
      </c>
      <c r="L1697" t="s">
        <v>44</v>
      </c>
      <c r="M1697" t="s">
        <v>35</v>
      </c>
      <c r="N1697" t="s">
        <v>325</v>
      </c>
      <c r="O1697" s="25">
        <v>42183</v>
      </c>
      <c r="P1697" t="s">
        <v>2706</v>
      </c>
      <c r="Q1697" t="s">
        <v>24</v>
      </c>
      <c r="R1697" t="s">
        <v>54</v>
      </c>
      <c r="S1697" t="s">
        <v>2707</v>
      </c>
      <c r="T1697">
        <v>5.78</v>
      </c>
      <c r="U1697">
        <f>T1697*F1697</f>
        <v>34.68</v>
      </c>
      <c r="V1697">
        <v>2.89</v>
      </c>
      <c r="W1697">
        <v>7.96</v>
      </c>
      <c r="X1697">
        <f>U1697-(F1697*V1697)-W1697</f>
        <v>9.379999999999999</v>
      </c>
    </row>
    <row r="1698" spans="1:24" ht="12.75" customHeight="1" x14ac:dyDescent="0.2">
      <c r="A1698">
        <v>22473</v>
      </c>
      <c r="B1698">
        <v>91466</v>
      </c>
      <c r="C1698" t="s">
        <v>101</v>
      </c>
      <c r="D1698">
        <v>2991</v>
      </c>
      <c r="E1698" t="s">
        <v>252</v>
      </c>
      <c r="F1698">
        <v>2</v>
      </c>
      <c r="G1698" t="s">
        <v>2708</v>
      </c>
      <c r="H1698" t="s">
        <v>28</v>
      </c>
      <c r="I1698" t="s">
        <v>56</v>
      </c>
      <c r="J1698">
        <v>53402</v>
      </c>
      <c r="K1698" s="25">
        <v>42137</v>
      </c>
      <c r="L1698" t="s">
        <v>44</v>
      </c>
      <c r="M1698" t="s">
        <v>35</v>
      </c>
      <c r="N1698" t="s">
        <v>1853</v>
      </c>
      <c r="O1698" s="25">
        <v>42132</v>
      </c>
      <c r="P1698" t="s">
        <v>2709</v>
      </c>
      <c r="Q1698" t="s">
        <v>24</v>
      </c>
      <c r="R1698" t="s">
        <v>54</v>
      </c>
      <c r="S1698" t="s">
        <v>667</v>
      </c>
      <c r="T1698">
        <v>70.97</v>
      </c>
      <c r="U1698">
        <f>T1698*F1698</f>
        <v>141.94</v>
      </c>
      <c r="V1698">
        <v>35.484999999999999</v>
      </c>
      <c r="W1698">
        <v>3.5</v>
      </c>
      <c r="X1698">
        <f>U1698-(F1698*V1698)-W1698</f>
        <v>67.47</v>
      </c>
    </row>
    <row r="1699" spans="1:24" ht="12.75" customHeight="1" x14ac:dyDescent="0.2">
      <c r="A1699">
        <v>22476</v>
      </c>
      <c r="B1699">
        <v>91466</v>
      </c>
      <c r="C1699" t="s">
        <v>101</v>
      </c>
      <c r="D1699">
        <v>2992</v>
      </c>
      <c r="E1699" t="s">
        <v>88</v>
      </c>
      <c r="F1699">
        <v>36</v>
      </c>
      <c r="G1699" t="s">
        <v>2710</v>
      </c>
      <c r="H1699" t="s">
        <v>28</v>
      </c>
      <c r="I1699" t="s">
        <v>56</v>
      </c>
      <c r="J1699">
        <v>53081</v>
      </c>
      <c r="K1699" s="25">
        <v>42139</v>
      </c>
      <c r="L1699" t="s">
        <v>44</v>
      </c>
      <c r="M1699" t="s">
        <v>35</v>
      </c>
      <c r="N1699" t="s">
        <v>1853</v>
      </c>
      <c r="O1699" s="25">
        <v>42132</v>
      </c>
      <c r="P1699" t="s">
        <v>2711</v>
      </c>
      <c r="Q1699" t="s">
        <v>24</v>
      </c>
      <c r="R1699" t="s">
        <v>54</v>
      </c>
      <c r="S1699" t="s">
        <v>1358</v>
      </c>
      <c r="T1699">
        <v>5.28</v>
      </c>
      <c r="U1699">
        <f>T1699*F1699</f>
        <v>190.08</v>
      </c>
      <c r="V1699">
        <v>2.64</v>
      </c>
      <c r="W1699">
        <v>6.26</v>
      </c>
      <c r="X1699">
        <f>U1699-(F1699*V1699)-W1699</f>
        <v>88.78</v>
      </c>
    </row>
    <row r="1700" spans="1:24" ht="12.75" customHeight="1" x14ac:dyDescent="0.2">
      <c r="A1700">
        <v>20891</v>
      </c>
      <c r="B1700">
        <v>87041</v>
      </c>
      <c r="C1700" t="s">
        <v>32</v>
      </c>
      <c r="D1700">
        <v>2999</v>
      </c>
      <c r="E1700" t="s">
        <v>169</v>
      </c>
      <c r="F1700">
        <v>5</v>
      </c>
      <c r="G1700" t="s">
        <v>2712</v>
      </c>
      <c r="H1700" t="s">
        <v>28</v>
      </c>
      <c r="I1700" t="s">
        <v>56</v>
      </c>
      <c r="J1700">
        <v>48237</v>
      </c>
      <c r="K1700" s="25">
        <v>42105</v>
      </c>
      <c r="L1700" t="s">
        <v>44</v>
      </c>
      <c r="M1700" t="s">
        <v>109</v>
      </c>
      <c r="N1700" t="s">
        <v>295</v>
      </c>
      <c r="O1700" s="25">
        <v>42104</v>
      </c>
      <c r="P1700" t="s">
        <v>2713</v>
      </c>
      <c r="Q1700" t="s">
        <v>24</v>
      </c>
      <c r="R1700" t="s">
        <v>46</v>
      </c>
      <c r="S1700" t="s">
        <v>220</v>
      </c>
      <c r="T1700">
        <v>10.98</v>
      </c>
      <c r="U1700">
        <f>T1700*F1700</f>
        <v>54.900000000000006</v>
      </c>
      <c r="V1700">
        <v>5.49</v>
      </c>
      <c r="W1700">
        <v>3.37</v>
      </c>
      <c r="X1700">
        <f>U1700-(F1700*V1700)-W1700</f>
        <v>24.080000000000002</v>
      </c>
    </row>
    <row r="1701" spans="1:24" ht="12.75" customHeight="1" x14ac:dyDescent="0.2">
      <c r="A1701">
        <v>21499</v>
      </c>
      <c r="B1701">
        <v>87042</v>
      </c>
      <c r="C1701" t="s">
        <v>101</v>
      </c>
      <c r="D1701">
        <v>3000</v>
      </c>
      <c r="E1701" t="s">
        <v>88</v>
      </c>
      <c r="F1701">
        <v>4</v>
      </c>
      <c r="G1701" t="s">
        <v>2714</v>
      </c>
      <c r="H1701" t="s">
        <v>28</v>
      </c>
      <c r="I1701" t="s">
        <v>56</v>
      </c>
      <c r="J1701">
        <v>48342</v>
      </c>
      <c r="K1701" s="25">
        <v>42032</v>
      </c>
      <c r="L1701" t="s">
        <v>44</v>
      </c>
      <c r="M1701" t="s">
        <v>109</v>
      </c>
      <c r="N1701" t="s">
        <v>295</v>
      </c>
      <c r="O1701" s="25">
        <v>42030</v>
      </c>
      <c r="P1701" t="s">
        <v>2715</v>
      </c>
      <c r="Q1701" t="s">
        <v>24</v>
      </c>
      <c r="R1701" t="s">
        <v>26</v>
      </c>
      <c r="S1701" t="s">
        <v>265</v>
      </c>
      <c r="T1701">
        <v>10.14</v>
      </c>
      <c r="U1701">
        <f>T1701*F1701</f>
        <v>40.56</v>
      </c>
      <c r="V1701">
        <v>5.07</v>
      </c>
      <c r="W1701">
        <v>2.27</v>
      </c>
      <c r="X1701">
        <f>U1701-(F1701*V1701)-W1701</f>
        <v>18.010000000000002</v>
      </c>
    </row>
    <row r="1702" spans="1:24" ht="12.75" customHeight="1" x14ac:dyDescent="0.2">
      <c r="A1702">
        <v>23836</v>
      </c>
      <c r="B1702">
        <v>87043</v>
      </c>
      <c r="C1702" t="s">
        <v>32</v>
      </c>
      <c r="D1702">
        <v>3001</v>
      </c>
      <c r="E1702" t="s">
        <v>104</v>
      </c>
      <c r="F1702">
        <v>21</v>
      </c>
      <c r="G1702" t="s">
        <v>2716</v>
      </c>
      <c r="H1702" t="s">
        <v>28</v>
      </c>
      <c r="I1702" t="s">
        <v>56</v>
      </c>
      <c r="J1702">
        <v>48060</v>
      </c>
      <c r="K1702" s="25">
        <v>42082</v>
      </c>
      <c r="L1702" t="s">
        <v>44</v>
      </c>
      <c r="M1702" t="s">
        <v>109</v>
      </c>
      <c r="N1702" t="s">
        <v>295</v>
      </c>
      <c r="O1702" s="25">
        <v>42080</v>
      </c>
      <c r="P1702" t="s">
        <v>2717</v>
      </c>
      <c r="Q1702" t="s">
        <v>24</v>
      </c>
      <c r="R1702" t="s">
        <v>54</v>
      </c>
      <c r="S1702" t="s">
        <v>305</v>
      </c>
      <c r="T1702">
        <v>5.4</v>
      </c>
      <c r="U1702">
        <f>T1702*F1702</f>
        <v>113.4</v>
      </c>
      <c r="V1702">
        <v>2.7</v>
      </c>
      <c r="W1702">
        <v>7.78</v>
      </c>
      <c r="X1702">
        <f>U1702-(F1702*V1702)-W1702</f>
        <v>48.92</v>
      </c>
    </row>
    <row r="1703" spans="1:24" ht="12.75" customHeight="1" x14ac:dyDescent="0.2">
      <c r="A1703">
        <v>25282</v>
      </c>
      <c r="B1703">
        <v>91586</v>
      </c>
      <c r="C1703" t="s">
        <v>51</v>
      </c>
      <c r="D1703">
        <v>3003</v>
      </c>
      <c r="E1703" t="s">
        <v>73</v>
      </c>
      <c r="F1703">
        <v>20</v>
      </c>
      <c r="G1703" t="s">
        <v>2718</v>
      </c>
      <c r="H1703" t="s">
        <v>28</v>
      </c>
      <c r="I1703" t="s">
        <v>29</v>
      </c>
      <c r="J1703">
        <v>83814</v>
      </c>
      <c r="K1703" s="25">
        <v>42069</v>
      </c>
      <c r="L1703" t="s">
        <v>44</v>
      </c>
      <c r="M1703" t="s">
        <v>35</v>
      </c>
      <c r="N1703" t="s">
        <v>1736</v>
      </c>
      <c r="O1703" s="25">
        <v>42068</v>
      </c>
      <c r="P1703" t="s">
        <v>2719</v>
      </c>
      <c r="Q1703" t="s">
        <v>72</v>
      </c>
      <c r="R1703" t="s">
        <v>26</v>
      </c>
      <c r="S1703" t="s">
        <v>412</v>
      </c>
      <c r="T1703">
        <v>85.99</v>
      </c>
      <c r="U1703">
        <f>T1703*F1703</f>
        <v>1719.8</v>
      </c>
      <c r="V1703">
        <v>51.593999999999994</v>
      </c>
      <c r="W1703">
        <v>0.99</v>
      </c>
      <c r="X1703">
        <f>U1703-(F1703*V1703)-W1703</f>
        <v>686.93000000000006</v>
      </c>
    </row>
    <row r="1704" spans="1:24" ht="12.75" customHeight="1" x14ac:dyDescent="0.2">
      <c r="A1704">
        <v>7664</v>
      </c>
      <c r="B1704">
        <v>54949</v>
      </c>
      <c r="C1704" t="s">
        <v>101</v>
      </c>
      <c r="D1704">
        <v>3004</v>
      </c>
      <c r="E1704" t="s">
        <v>88</v>
      </c>
      <c r="F1704">
        <v>58</v>
      </c>
      <c r="G1704" t="s">
        <v>2720</v>
      </c>
      <c r="H1704" t="s">
        <v>28</v>
      </c>
      <c r="I1704" t="s">
        <v>29</v>
      </c>
      <c r="J1704">
        <v>90049</v>
      </c>
      <c r="K1704" s="25">
        <v>42050</v>
      </c>
      <c r="L1704" t="s">
        <v>44</v>
      </c>
      <c r="M1704" t="s">
        <v>23</v>
      </c>
      <c r="N1704" t="s">
        <v>40</v>
      </c>
      <c r="O1704" s="25">
        <v>42045</v>
      </c>
      <c r="P1704" t="s">
        <v>658</v>
      </c>
      <c r="Q1704" t="s">
        <v>24</v>
      </c>
      <c r="R1704" t="s">
        <v>54</v>
      </c>
      <c r="S1704" t="s">
        <v>2721</v>
      </c>
      <c r="T1704">
        <v>6.48</v>
      </c>
      <c r="U1704">
        <f>T1704*F1704</f>
        <v>375.84000000000003</v>
      </c>
      <c r="V1704">
        <v>3.24</v>
      </c>
      <c r="W1704">
        <v>6.81</v>
      </c>
      <c r="X1704">
        <f>U1704-(F1704*V1704)-W1704</f>
        <v>181.11</v>
      </c>
    </row>
    <row r="1705" spans="1:24" ht="12.75" customHeight="1" x14ac:dyDescent="0.2">
      <c r="A1705">
        <v>7665</v>
      </c>
      <c r="B1705">
        <v>54949</v>
      </c>
      <c r="C1705" t="s">
        <v>101</v>
      </c>
      <c r="D1705">
        <v>3004</v>
      </c>
      <c r="E1705" t="s">
        <v>136</v>
      </c>
      <c r="F1705">
        <v>13</v>
      </c>
      <c r="G1705" t="s">
        <v>2720</v>
      </c>
      <c r="H1705" t="s">
        <v>28</v>
      </c>
      <c r="I1705" t="s">
        <v>29</v>
      </c>
      <c r="J1705">
        <v>90049</v>
      </c>
      <c r="K1705" s="25">
        <v>42052</v>
      </c>
      <c r="L1705" t="s">
        <v>34</v>
      </c>
      <c r="M1705" t="s">
        <v>23</v>
      </c>
      <c r="N1705" t="s">
        <v>40</v>
      </c>
      <c r="O1705" s="25">
        <v>42045</v>
      </c>
      <c r="P1705" t="s">
        <v>658</v>
      </c>
      <c r="Q1705" t="s">
        <v>24</v>
      </c>
      <c r="R1705" t="s">
        <v>38</v>
      </c>
      <c r="S1705" t="s">
        <v>612</v>
      </c>
      <c r="T1705">
        <v>20.98</v>
      </c>
      <c r="U1705">
        <f>T1705*F1705</f>
        <v>272.74</v>
      </c>
      <c r="V1705">
        <v>10.49</v>
      </c>
      <c r="W1705">
        <v>53.03</v>
      </c>
      <c r="X1705">
        <f>U1705-(F1705*V1705)-W1705</f>
        <v>83.34</v>
      </c>
    </row>
    <row r="1706" spans="1:24" ht="12.75" customHeight="1" x14ac:dyDescent="0.2">
      <c r="A1706">
        <v>23295</v>
      </c>
      <c r="B1706">
        <v>91389</v>
      </c>
      <c r="C1706" t="s">
        <v>42</v>
      </c>
      <c r="D1706">
        <v>3005</v>
      </c>
      <c r="E1706" t="s">
        <v>104</v>
      </c>
      <c r="F1706">
        <v>12</v>
      </c>
      <c r="G1706" t="s">
        <v>2722</v>
      </c>
      <c r="H1706" t="s">
        <v>28</v>
      </c>
      <c r="I1706" t="s">
        <v>29</v>
      </c>
      <c r="J1706">
        <v>83814</v>
      </c>
      <c r="K1706" s="25">
        <v>42166</v>
      </c>
      <c r="L1706" t="s">
        <v>22</v>
      </c>
      <c r="M1706" t="s">
        <v>23</v>
      </c>
      <c r="N1706" t="s">
        <v>1736</v>
      </c>
      <c r="O1706" s="25">
        <v>42163</v>
      </c>
      <c r="P1706" t="s">
        <v>2719</v>
      </c>
      <c r="Q1706" t="s">
        <v>24</v>
      </c>
      <c r="R1706" t="s">
        <v>54</v>
      </c>
      <c r="S1706" t="s">
        <v>2238</v>
      </c>
      <c r="T1706">
        <v>122.99</v>
      </c>
      <c r="U1706">
        <f>T1706*F1706</f>
        <v>1475.8799999999999</v>
      </c>
      <c r="V1706">
        <v>61.494999999999997</v>
      </c>
      <c r="W1706">
        <v>19.989999999999998</v>
      </c>
      <c r="X1706">
        <f>U1706-(F1706*V1706)-W1706</f>
        <v>717.94999999999993</v>
      </c>
    </row>
    <row r="1707" spans="1:24" ht="12.75" customHeight="1" x14ac:dyDescent="0.2">
      <c r="A1707">
        <v>25664</v>
      </c>
      <c r="B1707">
        <v>91388</v>
      </c>
      <c r="C1707" t="s">
        <v>101</v>
      </c>
      <c r="D1707">
        <v>3006</v>
      </c>
      <c r="E1707" t="s">
        <v>88</v>
      </c>
      <c r="F1707">
        <v>14</v>
      </c>
      <c r="G1707" t="s">
        <v>2723</v>
      </c>
      <c r="H1707" t="s">
        <v>28</v>
      </c>
      <c r="I1707" t="s">
        <v>29</v>
      </c>
      <c r="J1707">
        <v>83402</v>
      </c>
      <c r="K1707" s="25">
        <v>42050</v>
      </c>
      <c r="L1707" t="s">
        <v>44</v>
      </c>
      <c r="M1707" t="s">
        <v>23</v>
      </c>
      <c r="N1707" t="s">
        <v>1736</v>
      </c>
      <c r="O1707" s="25">
        <v>42045</v>
      </c>
      <c r="P1707" t="s">
        <v>2724</v>
      </c>
      <c r="Q1707" t="s">
        <v>24</v>
      </c>
      <c r="R1707" t="s">
        <v>54</v>
      </c>
      <c r="S1707" t="s">
        <v>2721</v>
      </c>
      <c r="T1707">
        <v>6.48</v>
      </c>
      <c r="U1707">
        <f>T1707*F1707</f>
        <v>90.72</v>
      </c>
      <c r="V1707">
        <v>3.24</v>
      </c>
      <c r="W1707">
        <v>6.81</v>
      </c>
      <c r="X1707">
        <f>U1707-(F1707*V1707)-W1707</f>
        <v>38.549999999999997</v>
      </c>
    </row>
    <row r="1708" spans="1:24" ht="12.75" customHeight="1" x14ac:dyDescent="0.2">
      <c r="A1708">
        <v>25665</v>
      </c>
      <c r="B1708">
        <v>91388</v>
      </c>
      <c r="C1708" t="s">
        <v>101</v>
      </c>
      <c r="D1708">
        <v>3006</v>
      </c>
      <c r="E1708" t="s">
        <v>136</v>
      </c>
      <c r="F1708">
        <v>3</v>
      </c>
      <c r="G1708" t="s">
        <v>2723</v>
      </c>
      <c r="H1708" t="s">
        <v>28</v>
      </c>
      <c r="I1708" t="s">
        <v>29</v>
      </c>
      <c r="J1708">
        <v>83402</v>
      </c>
      <c r="K1708" s="25">
        <v>42052</v>
      </c>
      <c r="L1708" t="s">
        <v>34</v>
      </c>
      <c r="M1708" t="s">
        <v>23</v>
      </c>
      <c r="N1708" t="s">
        <v>1736</v>
      </c>
      <c r="O1708" s="25">
        <v>42045</v>
      </c>
      <c r="P1708" t="s">
        <v>2724</v>
      </c>
      <c r="Q1708" t="s">
        <v>24</v>
      </c>
      <c r="R1708" t="s">
        <v>38</v>
      </c>
      <c r="S1708" t="s">
        <v>612</v>
      </c>
      <c r="T1708">
        <v>20.98</v>
      </c>
      <c r="U1708">
        <f>T1708*F1708</f>
        <v>62.94</v>
      </c>
      <c r="V1708">
        <v>10.49</v>
      </c>
      <c r="W1708">
        <v>53.03</v>
      </c>
      <c r="X1708">
        <f>U1708-(F1708*V1708)-W1708</f>
        <v>-21.560000000000002</v>
      </c>
    </row>
    <row r="1709" spans="1:24" ht="12.75" customHeight="1" x14ac:dyDescent="0.2">
      <c r="A1709">
        <v>23627</v>
      </c>
      <c r="B1709">
        <v>89414</v>
      </c>
      <c r="C1709" t="s">
        <v>42</v>
      </c>
      <c r="D1709">
        <v>3008</v>
      </c>
      <c r="E1709" t="s">
        <v>88</v>
      </c>
      <c r="F1709">
        <v>20</v>
      </c>
      <c r="G1709" t="s">
        <v>2725</v>
      </c>
      <c r="H1709" t="s">
        <v>28</v>
      </c>
      <c r="I1709" t="s">
        <v>56</v>
      </c>
      <c r="J1709">
        <v>55343</v>
      </c>
      <c r="K1709" s="25">
        <v>42070</v>
      </c>
      <c r="L1709" t="s">
        <v>44</v>
      </c>
      <c r="M1709" t="s">
        <v>35</v>
      </c>
      <c r="N1709" t="s">
        <v>57</v>
      </c>
      <c r="O1709" s="25">
        <v>42069</v>
      </c>
      <c r="P1709" t="s">
        <v>2726</v>
      </c>
      <c r="Q1709" t="s">
        <v>24</v>
      </c>
      <c r="R1709" t="s">
        <v>54</v>
      </c>
      <c r="S1709" t="s">
        <v>1806</v>
      </c>
      <c r="T1709">
        <v>9.99</v>
      </c>
      <c r="U1709">
        <f>T1709*F1709</f>
        <v>199.8</v>
      </c>
      <c r="V1709">
        <v>4.9950000000000001</v>
      </c>
      <c r="W1709">
        <v>4.78</v>
      </c>
      <c r="X1709">
        <f>U1709-(F1709*V1709)-W1709</f>
        <v>95.12</v>
      </c>
    </row>
    <row r="1710" spans="1:24" ht="12.75" customHeight="1" x14ac:dyDescent="0.2">
      <c r="A1710">
        <v>24908</v>
      </c>
      <c r="B1710">
        <v>89415</v>
      </c>
      <c r="C1710" t="s">
        <v>20</v>
      </c>
      <c r="D1710">
        <v>3008</v>
      </c>
      <c r="E1710" t="s">
        <v>88</v>
      </c>
      <c r="F1710">
        <v>12</v>
      </c>
      <c r="G1710" t="s">
        <v>2725</v>
      </c>
      <c r="H1710" t="s">
        <v>28</v>
      </c>
      <c r="I1710" t="s">
        <v>56</v>
      </c>
      <c r="J1710">
        <v>55343</v>
      </c>
      <c r="K1710" s="25">
        <v>42167</v>
      </c>
      <c r="L1710" t="s">
        <v>44</v>
      </c>
      <c r="M1710" t="s">
        <v>35</v>
      </c>
      <c r="N1710" t="s">
        <v>57</v>
      </c>
      <c r="O1710" s="25">
        <v>42166</v>
      </c>
      <c r="P1710" t="s">
        <v>2726</v>
      </c>
      <c r="Q1710" t="s">
        <v>24</v>
      </c>
      <c r="R1710" t="s">
        <v>54</v>
      </c>
      <c r="S1710" t="s">
        <v>2727</v>
      </c>
      <c r="T1710">
        <v>12.28</v>
      </c>
      <c r="U1710">
        <f>T1710*F1710</f>
        <v>147.35999999999999</v>
      </c>
      <c r="V1710">
        <v>6.14</v>
      </c>
      <c r="W1710">
        <v>6.47</v>
      </c>
      <c r="X1710">
        <f>U1710-(F1710*V1710)-W1710</f>
        <v>67.209999999999994</v>
      </c>
    </row>
    <row r="1711" spans="1:24" ht="12.75" customHeight="1" x14ac:dyDescent="0.2">
      <c r="A1711">
        <v>7898</v>
      </c>
      <c r="B1711">
        <v>56486</v>
      </c>
      <c r="C1711" t="s">
        <v>42</v>
      </c>
      <c r="D1711">
        <v>3011</v>
      </c>
      <c r="E1711" t="s">
        <v>88</v>
      </c>
      <c r="F1711">
        <v>16</v>
      </c>
      <c r="G1711" t="s">
        <v>2728</v>
      </c>
      <c r="H1711" t="s">
        <v>28</v>
      </c>
      <c r="I1711" t="s">
        <v>48</v>
      </c>
      <c r="J1711">
        <v>2113</v>
      </c>
      <c r="K1711" s="25">
        <v>42153</v>
      </c>
      <c r="L1711" t="s">
        <v>44</v>
      </c>
      <c r="M1711" t="s">
        <v>23</v>
      </c>
      <c r="N1711" t="s">
        <v>188</v>
      </c>
      <c r="O1711" s="25">
        <v>42152</v>
      </c>
      <c r="P1711" t="s">
        <v>189</v>
      </c>
      <c r="Q1711" t="s">
        <v>24</v>
      </c>
      <c r="R1711" t="s">
        <v>54</v>
      </c>
      <c r="S1711" t="s">
        <v>1432</v>
      </c>
      <c r="T1711">
        <v>5.98</v>
      </c>
      <c r="U1711">
        <f>T1711*F1711</f>
        <v>95.68</v>
      </c>
      <c r="V1711">
        <v>2.99</v>
      </c>
      <c r="W1711">
        <v>5.35</v>
      </c>
      <c r="X1711">
        <f>U1711-(F1711*V1711)-W1711</f>
        <v>42.49</v>
      </c>
    </row>
    <row r="1712" spans="1:24" ht="12.75" customHeight="1" x14ac:dyDescent="0.2">
      <c r="A1712">
        <v>1041</v>
      </c>
      <c r="B1712">
        <v>7623</v>
      </c>
      <c r="C1712" t="s">
        <v>42</v>
      </c>
      <c r="D1712">
        <v>3011</v>
      </c>
      <c r="E1712" t="s">
        <v>252</v>
      </c>
      <c r="F1712">
        <v>32</v>
      </c>
      <c r="G1712" t="s">
        <v>2728</v>
      </c>
      <c r="H1712" t="s">
        <v>28</v>
      </c>
      <c r="I1712" t="s">
        <v>48</v>
      </c>
      <c r="J1712">
        <v>2113</v>
      </c>
      <c r="K1712" s="25">
        <v>42124</v>
      </c>
      <c r="L1712" t="s">
        <v>44</v>
      </c>
      <c r="M1712" t="s">
        <v>23</v>
      </c>
      <c r="N1712" t="s">
        <v>188</v>
      </c>
      <c r="O1712" s="25">
        <v>42122</v>
      </c>
      <c r="P1712" t="s">
        <v>189</v>
      </c>
      <c r="Q1712" t="s">
        <v>24</v>
      </c>
      <c r="R1712" t="s">
        <v>231</v>
      </c>
      <c r="S1712" t="s">
        <v>2729</v>
      </c>
      <c r="T1712">
        <v>300.64999999999998</v>
      </c>
      <c r="U1712">
        <f>T1712*F1712</f>
        <v>9620.7999999999993</v>
      </c>
      <c r="V1712">
        <v>150.32499999999999</v>
      </c>
      <c r="W1712">
        <v>24.49</v>
      </c>
      <c r="X1712">
        <f>U1712-(F1712*V1712)-W1712</f>
        <v>4785.91</v>
      </c>
    </row>
    <row r="1713" spans="1:24" ht="12.75" customHeight="1" x14ac:dyDescent="0.2">
      <c r="A1713">
        <v>1042</v>
      </c>
      <c r="B1713">
        <v>7623</v>
      </c>
      <c r="C1713" t="s">
        <v>42</v>
      </c>
      <c r="D1713">
        <v>3011</v>
      </c>
      <c r="E1713" t="s">
        <v>175</v>
      </c>
      <c r="F1713">
        <v>67</v>
      </c>
      <c r="G1713" t="s">
        <v>2728</v>
      </c>
      <c r="H1713" t="s">
        <v>28</v>
      </c>
      <c r="I1713" t="s">
        <v>48</v>
      </c>
      <c r="J1713">
        <v>2113</v>
      </c>
      <c r="K1713" s="25">
        <v>42124</v>
      </c>
      <c r="L1713" t="s">
        <v>44</v>
      </c>
      <c r="M1713" t="s">
        <v>23</v>
      </c>
      <c r="N1713" t="s">
        <v>188</v>
      </c>
      <c r="O1713" s="25">
        <v>42122</v>
      </c>
      <c r="P1713" t="s">
        <v>189</v>
      </c>
      <c r="Q1713" t="s">
        <v>72</v>
      </c>
      <c r="R1713" t="s">
        <v>54</v>
      </c>
      <c r="S1713" t="s">
        <v>1726</v>
      </c>
      <c r="T1713">
        <v>49.99</v>
      </c>
      <c r="U1713">
        <f>T1713*F1713</f>
        <v>3349.33</v>
      </c>
      <c r="V1713">
        <v>29.994</v>
      </c>
      <c r="W1713">
        <v>19.989999999999998</v>
      </c>
      <c r="X1713">
        <f>U1713-(F1713*V1713)-W1713</f>
        <v>1319.742</v>
      </c>
    </row>
    <row r="1714" spans="1:24" ht="12.75" customHeight="1" x14ac:dyDescent="0.2">
      <c r="A1714">
        <v>1043</v>
      </c>
      <c r="B1714">
        <v>7623</v>
      </c>
      <c r="C1714" t="s">
        <v>42</v>
      </c>
      <c r="D1714">
        <v>3011</v>
      </c>
      <c r="E1714" t="s">
        <v>88</v>
      </c>
      <c r="F1714">
        <v>58</v>
      </c>
      <c r="G1714" t="s">
        <v>2728</v>
      </c>
      <c r="H1714" t="s">
        <v>28</v>
      </c>
      <c r="I1714" t="s">
        <v>48</v>
      </c>
      <c r="J1714">
        <v>2113</v>
      </c>
      <c r="K1714" s="25">
        <v>42123</v>
      </c>
      <c r="L1714" t="s">
        <v>44</v>
      </c>
      <c r="M1714" t="s">
        <v>23</v>
      </c>
      <c r="N1714" t="s">
        <v>188</v>
      </c>
      <c r="O1714" s="25">
        <v>42122</v>
      </c>
      <c r="P1714" t="s">
        <v>189</v>
      </c>
      <c r="Q1714" t="s">
        <v>24</v>
      </c>
      <c r="R1714" t="s">
        <v>54</v>
      </c>
      <c r="S1714" t="s">
        <v>2730</v>
      </c>
      <c r="T1714">
        <v>104.85</v>
      </c>
      <c r="U1714">
        <f>T1714*F1714</f>
        <v>6081.2999999999993</v>
      </c>
      <c r="V1714">
        <v>52.424999999999997</v>
      </c>
      <c r="W1714">
        <v>4.6500000000000004</v>
      </c>
      <c r="X1714">
        <f>U1714-(F1714*V1714)-W1714</f>
        <v>3035.9999999999995</v>
      </c>
    </row>
    <row r="1715" spans="1:24" ht="12.75" customHeight="1" x14ac:dyDescent="0.2">
      <c r="A1715">
        <v>19041</v>
      </c>
      <c r="B1715">
        <v>86346</v>
      </c>
      <c r="C1715" t="s">
        <v>42</v>
      </c>
      <c r="D1715">
        <v>3012</v>
      </c>
      <c r="E1715" t="s">
        <v>252</v>
      </c>
      <c r="F1715">
        <v>8</v>
      </c>
      <c r="G1715" t="s">
        <v>2731</v>
      </c>
      <c r="H1715" t="s">
        <v>28</v>
      </c>
      <c r="I1715" t="s">
        <v>48</v>
      </c>
      <c r="J1715">
        <v>14609</v>
      </c>
      <c r="K1715" s="25">
        <v>42124</v>
      </c>
      <c r="L1715" t="s">
        <v>44</v>
      </c>
      <c r="M1715" t="s">
        <v>23</v>
      </c>
      <c r="N1715" t="s">
        <v>66</v>
      </c>
      <c r="O1715" s="25">
        <v>42122</v>
      </c>
      <c r="P1715" t="s">
        <v>2732</v>
      </c>
      <c r="Q1715" t="s">
        <v>24</v>
      </c>
      <c r="R1715" t="s">
        <v>231</v>
      </c>
      <c r="S1715" t="s">
        <v>2729</v>
      </c>
      <c r="T1715">
        <v>300.64999999999998</v>
      </c>
      <c r="U1715">
        <f>T1715*F1715</f>
        <v>2405.1999999999998</v>
      </c>
      <c r="V1715">
        <v>150.32499999999999</v>
      </c>
      <c r="W1715">
        <v>24.49</v>
      </c>
      <c r="X1715">
        <f>U1715-(F1715*V1715)-W1715</f>
        <v>1178.1099999999999</v>
      </c>
    </row>
    <row r="1716" spans="1:24" ht="12.75" customHeight="1" x14ac:dyDescent="0.2">
      <c r="A1716">
        <v>19042</v>
      </c>
      <c r="B1716">
        <v>86346</v>
      </c>
      <c r="C1716" t="s">
        <v>42</v>
      </c>
      <c r="D1716">
        <v>3012</v>
      </c>
      <c r="E1716" t="s">
        <v>175</v>
      </c>
      <c r="F1716">
        <v>17</v>
      </c>
      <c r="G1716" t="s">
        <v>2731</v>
      </c>
      <c r="H1716" t="s">
        <v>28</v>
      </c>
      <c r="I1716" t="s">
        <v>48</v>
      </c>
      <c r="J1716">
        <v>14609</v>
      </c>
      <c r="K1716" s="25">
        <v>42124</v>
      </c>
      <c r="L1716" t="s">
        <v>44</v>
      </c>
      <c r="M1716" t="s">
        <v>23</v>
      </c>
      <c r="N1716" t="s">
        <v>66</v>
      </c>
      <c r="O1716" s="25">
        <v>42122</v>
      </c>
      <c r="P1716" t="s">
        <v>2732</v>
      </c>
      <c r="Q1716" t="s">
        <v>72</v>
      </c>
      <c r="R1716" t="s">
        <v>54</v>
      </c>
      <c r="S1716" t="s">
        <v>1726</v>
      </c>
      <c r="T1716">
        <v>49.99</v>
      </c>
      <c r="U1716">
        <f>T1716*F1716</f>
        <v>849.83</v>
      </c>
      <c r="V1716">
        <v>29.994</v>
      </c>
      <c r="W1716">
        <v>19.989999999999998</v>
      </c>
      <c r="X1716">
        <f>U1716-(F1716*V1716)-W1716</f>
        <v>319.94200000000001</v>
      </c>
    </row>
    <row r="1717" spans="1:24" ht="12.75" customHeight="1" x14ac:dyDescent="0.2">
      <c r="A1717">
        <v>19043</v>
      </c>
      <c r="B1717">
        <v>86346</v>
      </c>
      <c r="C1717" t="s">
        <v>42</v>
      </c>
      <c r="D1717">
        <v>3012</v>
      </c>
      <c r="E1717" t="s">
        <v>88</v>
      </c>
      <c r="F1717">
        <v>14</v>
      </c>
      <c r="G1717" t="s">
        <v>2731</v>
      </c>
      <c r="H1717" t="s">
        <v>28</v>
      </c>
      <c r="I1717" t="s">
        <v>48</v>
      </c>
      <c r="J1717">
        <v>14609</v>
      </c>
      <c r="K1717" s="25">
        <v>42123</v>
      </c>
      <c r="L1717" t="s">
        <v>44</v>
      </c>
      <c r="M1717" t="s">
        <v>23</v>
      </c>
      <c r="N1717" t="s">
        <v>66</v>
      </c>
      <c r="O1717" s="25">
        <v>42122</v>
      </c>
      <c r="P1717" t="s">
        <v>2732</v>
      </c>
      <c r="Q1717" t="s">
        <v>24</v>
      </c>
      <c r="R1717" t="s">
        <v>54</v>
      </c>
      <c r="S1717" t="s">
        <v>2730</v>
      </c>
      <c r="T1717">
        <v>104.85</v>
      </c>
      <c r="U1717">
        <f>T1717*F1717</f>
        <v>1467.8999999999999</v>
      </c>
      <c r="V1717">
        <v>52.424999999999997</v>
      </c>
      <c r="W1717">
        <v>4.6500000000000004</v>
      </c>
      <c r="X1717">
        <f>U1717-(F1717*V1717)-W1717</f>
        <v>729.3</v>
      </c>
    </row>
    <row r="1718" spans="1:24" ht="12.75" customHeight="1" x14ac:dyDescent="0.2">
      <c r="A1718">
        <v>22064</v>
      </c>
      <c r="B1718">
        <v>89071</v>
      </c>
      <c r="C1718" t="s">
        <v>42</v>
      </c>
      <c r="D1718">
        <v>3017</v>
      </c>
      <c r="E1718" t="s">
        <v>64</v>
      </c>
      <c r="F1718">
        <v>1</v>
      </c>
      <c r="G1718" t="s">
        <v>2733</v>
      </c>
      <c r="H1718" t="s">
        <v>28</v>
      </c>
      <c r="I1718" t="s">
        <v>29</v>
      </c>
      <c r="J1718">
        <v>92024</v>
      </c>
      <c r="K1718" s="25">
        <v>42014</v>
      </c>
      <c r="L1718" t="s">
        <v>44</v>
      </c>
      <c r="M1718" t="s">
        <v>23</v>
      </c>
      <c r="N1718" t="s">
        <v>40</v>
      </c>
      <c r="O1718" s="25">
        <v>42013</v>
      </c>
      <c r="P1718" t="s">
        <v>2734</v>
      </c>
      <c r="Q1718" t="s">
        <v>24</v>
      </c>
      <c r="R1718" t="s">
        <v>54</v>
      </c>
      <c r="S1718" t="s">
        <v>372</v>
      </c>
      <c r="T1718">
        <v>5.58</v>
      </c>
      <c r="U1718">
        <f>T1718*F1718</f>
        <v>5.58</v>
      </c>
      <c r="V1718">
        <v>2.79</v>
      </c>
      <c r="W1718">
        <v>5.3</v>
      </c>
      <c r="X1718">
        <f>U1718-(F1718*V1718)-W1718</f>
        <v>-2.5099999999999998</v>
      </c>
    </row>
    <row r="1719" spans="1:24" ht="12.75" customHeight="1" x14ac:dyDescent="0.2">
      <c r="A1719">
        <v>22065</v>
      </c>
      <c r="B1719">
        <v>89071</v>
      </c>
      <c r="C1719" t="s">
        <v>42</v>
      </c>
      <c r="D1719">
        <v>3017</v>
      </c>
      <c r="E1719" t="s">
        <v>25</v>
      </c>
      <c r="F1719">
        <v>11</v>
      </c>
      <c r="G1719" t="s">
        <v>2733</v>
      </c>
      <c r="H1719" t="s">
        <v>28</v>
      </c>
      <c r="I1719" t="s">
        <v>29</v>
      </c>
      <c r="J1719">
        <v>92024</v>
      </c>
      <c r="K1719" s="25">
        <v>42014</v>
      </c>
      <c r="L1719" t="s">
        <v>44</v>
      </c>
      <c r="M1719" t="s">
        <v>23</v>
      </c>
      <c r="N1719" t="s">
        <v>40</v>
      </c>
      <c r="O1719" s="25">
        <v>42013</v>
      </c>
      <c r="P1719" t="s">
        <v>2734</v>
      </c>
      <c r="Q1719" t="s">
        <v>24</v>
      </c>
      <c r="R1719" t="s">
        <v>26</v>
      </c>
      <c r="S1719" t="s">
        <v>2735</v>
      </c>
      <c r="T1719">
        <v>3.98</v>
      </c>
      <c r="U1719">
        <f>T1719*F1719</f>
        <v>43.78</v>
      </c>
      <c r="V1719">
        <v>1.99</v>
      </c>
      <c r="W1719">
        <v>0.7</v>
      </c>
      <c r="X1719">
        <f>U1719-(F1719*V1719)-W1719</f>
        <v>21.19</v>
      </c>
    </row>
    <row r="1720" spans="1:24" ht="12.75" customHeight="1" x14ac:dyDescent="0.2">
      <c r="A1720">
        <v>18950</v>
      </c>
      <c r="B1720">
        <v>89128</v>
      </c>
      <c r="C1720" t="s">
        <v>101</v>
      </c>
      <c r="D1720">
        <v>3035</v>
      </c>
      <c r="E1720" t="s">
        <v>88</v>
      </c>
      <c r="F1720">
        <v>10</v>
      </c>
      <c r="G1720" t="s">
        <v>2736</v>
      </c>
      <c r="H1720" t="s">
        <v>28</v>
      </c>
      <c r="I1720" t="s">
        <v>56</v>
      </c>
      <c r="J1720">
        <v>60148</v>
      </c>
      <c r="K1720" s="25">
        <v>42024</v>
      </c>
      <c r="L1720" t="s">
        <v>44</v>
      </c>
      <c r="M1720" t="s">
        <v>35</v>
      </c>
      <c r="N1720" t="s">
        <v>173</v>
      </c>
      <c r="O1720" s="25">
        <v>42019</v>
      </c>
      <c r="P1720" t="s">
        <v>2738</v>
      </c>
      <c r="Q1720" t="s">
        <v>24</v>
      </c>
      <c r="R1720" t="s">
        <v>54</v>
      </c>
      <c r="S1720" t="s">
        <v>2737</v>
      </c>
      <c r="T1720">
        <v>4.9800000000000004</v>
      </c>
      <c r="U1720">
        <f>T1720*F1720</f>
        <v>49.800000000000004</v>
      </c>
      <c r="V1720">
        <v>2.4900000000000002</v>
      </c>
      <c r="W1720">
        <v>4.75</v>
      </c>
      <c r="X1720">
        <f>U1720-(F1720*V1720)-W1720</f>
        <v>20.150000000000002</v>
      </c>
    </row>
    <row r="1721" spans="1:24" ht="12.75" customHeight="1" x14ac:dyDescent="0.2">
      <c r="A1721">
        <v>18951</v>
      </c>
      <c r="B1721">
        <v>89128</v>
      </c>
      <c r="C1721" t="s">
        <v>101</v>
      </c>
      <c r="D1721">
        <v>3035</v>
      </c>
      <c r="E1721" t="s">
        <v>88</v>
      </c>
      <c r="F1721">
        <v>12</v>
      </c>
      <c r="G1721" t="s">
        <v>2736</v>
      </c>
      <c r="H1721" t="s">
        <v>28</v>
      </c>
      <c r="I1721" t="s">
        <v>56</v>
      </c>
      <c r="J1721">
        <v>60148</v>
      </c>
      <c r="K1721" s="25">
        <v>42024</v>
      </c>
      <c r="L1721" t="s">
        <v>44</v>
      </c>
      <c r="M1721" t="s">
        <v>35</v>
      </c>
      <c r="N1721" t="s">
        <v>173</v>
      </c>
      <c r="O1721" s="25">
        <v>42019</v>
      </c>
      <c r="P1721" t="s">
        <v>2738</v>
      </c>
      <c r="Q1721" t="s">
        <v>24</v>
      </c>
      <c r="R1721" t="s">
        <v>26</v>
      </c>
      <c r="S1721" t="s">
        <v>882</v>
      </c>
      <c r="T1721">
        <v>6.35</v>
      </c>
      <c r="U1721">
        <f>T1721*F1721</f>
        <v>76.199999999999989</v>
      </c>
      <c r="V1721">
        <v>3.1749999999999998</v>
      </c>
      <c r="W1721">
        <v>1.02</v>
      </c>
      <c r="X1721">
        <f>U1721-(F1721*V1721)-W1721</f>
        <v>37.079999999999991</v>
      </c>
    </row>
    <row r="1722" spans="1:24" ht="12.75" customHeight="1" x14ac:dyDescent="0.2">
      <c r="A1722">
        <v>19849</v>
      </c>
      <c r="B1722">
        <v>89129</v>
      </c>
      <c r="C1722" t="s">
        <v>32</v>
      </c>
      <c r="D1722">
        <v>3036</v>
      </c>
      <c r="E1722" t="s">
        <v>45</v>
      </c>
      <c r="F1722">
        <v>5</v>
      </c>
      <c r="G1722" t="s">
        <v>2739</v>
      </c>
      <c r="H1722" t="s">
        <v>28</v>
      </c>
      <c r="I1722" t="s">
        <v>56</v>
      </c>
      <c r="J1722">
        <v>58554</v>
      </c>
      <c r="K1722" s="25">
        <v>42022</v>
      </c>
      <c r="L1722" t="s">
        <v>44</v>
      </c>
      <c r="M1722" t="s">
        <v>35</v>
      </c>
      <c r="N1722" t="s">
        <v>2654</v>
      </c>
      <c r="O1722" s="25">
        <v>42020</v>
      </c>
      <c r="P1722" t="s">
        <v>2740</v>
      </c>
      <c r="Q1722" t="s">
        <v>36</v>
      </c>
      <c r="R1722" t="s">
        <v>231</v>
      </c>
      <c r="S1722" t="s">
        <v>563</v>
      </c>
      <c r="T1722">
        <v>12.99</v>
      </c>
      <c r="U1722">
        <f>T1722*F1722</f>
        <v>64.95</v>
      </c>
      <c r="V1722">
        <v>6.4950000000000001</v>
      </c>
      <c r="W1722">
        <v>14.37</v>
      </c>
      <c r="X1722">
        <f>U1722-(F1722*V1722)-W1722</f>
        <v>18.105000000000004</v>
      </c>
    </row>
    <row r="1723" spans="1:24" ht="12.75" customHeight="1" x14ac:dyDescent="0.2">
      <c r="A1723">
        <v>19850</v>
      </c>
      <c r="B1723">
        <v>89129</v>
      </c>
      <c r="C1723" t="s">
        <v>32</v>
      </c>
      <c r="D1723">
        <v>3036</v>
      </c>
      <c r="E1723" t="s">
        <v>88</v>
      </c>
      <c r="F1723">
        <v>7</v>
      </c>
      <c r="G1723" t="s">
        <v>2739</v>
      </c>
      <c r="H1723" t="s">
        <v>28</v>
      </c>
      <c r="I1723" t="s">
        <v>56</v>
      </c>
      <c r="J1723">
        <v>58554</v>
      </c>
      <c r="K1723" s="25">
        <v>42022</v>
      </c>
      <c r="L1723" t="s">
        <v>44</v>
      </c>
      <c r="M1723" t="s">
        <v>35</v>
      </c>
      <c r="N1723" t="s">
        <v>2654</v>
      </c>
      <c r="O1723" s="25">
        <v>42020</v>
      </c>
      <c r="P1723" t="s">
        <v>2740</v>
      </c>
      <c r="Q1723" t="s">
        <v>24</v>
      </c>
      <c r="R1723" t="s">
        <v>54</v>
      </c>
      <c r="S1723" t="s">
        <v>2741</v>
      </c>
      <c r="T1723">
        <v>35.44</v>
      </c>
      <c r="U1723">
        <f>T1723*F1723</f>
        <v>248.07999999999998</v>
      </c>
      <c r="V1723">
        <v>17.72</v>
      </c>
      <c r="W1723">
        <v>7.5</v>
      </c>
      <c r="X1723">
        <f>U1723-(F1723*V1723)-W1723</f>
        <v>116.53999999999999</v>
      </c>
    </row>
    <row r="1724" spans="1:24" ht="12.75" customHeight="1" x14ac:dyDescent="0.2">
      <c r="A1724">
        <v>19851</v>
      </c>
      <c r="B1724">
        <v>89129</v>
      </c>
      <c r="C1724" t="s">
        <v>32</v>
      </c>
      <c r="D1724">
        <v>3036</v>
      </c>
      <c r="E1724" t="s">
        <v>169</v>
      </c>
      <c r="F1724">
        <v>14</v>
      </c>
      <c r="G1724" t="s">
        <v>2739</v>
      </c>
      <c r="H1724" t="s">
        <v>28</v>
      </c>
      <c r="I1724" t="s">
        <v>56</v>
      </c>
      <c r="J1724">
        <v>58554</v>
      </c>
      <c r="K1724" s="25">
        <v>42023</v>
      </c>
      <c r="L1724" t="s">
        <v>44</v>
      </c>
      <c r="M1724" t="s">
        <v>35</v>
      </c>
      <c r="N1724" t="s">
        <v>2654</v>
      </c>
      <c r="O1724" s="25">
        <v>42020</v>
      </c>
      <c r="P1724" t="s">
        <v>2740</v>
      </c>
      <c r="Q1724" t="s">
        <v>24</v>
      </c>
      <c r="R1724" t="s">
        <v>46</v>
      </c>
      <c r="S1724" t="s">
        <v>170</v>
      </c>
      <c r="T1724">
        <v>12.98</v>
      </c>
      <c r="U1724">
        <f>T1724*F1724</f>
        <v>181.72</v>
      </c>
      <c r="V1724">
        <v>6.49</v>
      </c>
      <c r="W1724">
        <v>3.14</v>
      </c>
      <c r="X1724">
        <f>U1724-(F1724*V1724)-W1724</f>
        <v>87.72</v>
      </c>
    </row>
    <row r="1725" spans="1:24" ht="12.75" customHeight="1" x14ac:dyDescent="0.2">
      <c r="A1725">
        <v>22201</v>
      </c>
      <c r="B1725">
        <v>89130</v>
      </c>
      <c r="C1725" t="s">
        <v>42</v>
      </c>
      <c r="D1725">
        <v>3036</v>
      </c>
      <c r="E1725" t="s">
        <v>136</v>
      </c>
      <c r="F1725">
        <v>22</v>
      </c>
      <c r="G1725" t="s">
        <v>2739</v>
      </c>
      <c r="H1725" t="s">
        <v>28</v>
      </c>
      <c r="I1725" t="s">
        <v>56</v>
      </c>
      <c r="J1725">
        <v>58554</v>
      </c>
      <c r="K1725" s="25">
        <v>42079</v>
      </c>
      <c r="L1725" t="s">
        <v>44</v>
      </c>
      <c r="M1725" t="s">
        <v>35</v>
      </c>
      <c r="N1725" t="s">
        <v>2654</v>
      </c>
      <c r="O1725" s="25">
        <v>42076</v>
      </c>
      <c r="P1725" t="s">
        <v>2740</v>
      </c>
      <c r="Q1725" t="s">
        <v>24</v>
      </c>
      <c r="R1725" t="s">
        <v>54</v>
      </c>
      <c r="S1725" t="s">
        <v>523</v>
      </c>
      <c r="T1725">
        <v>178.47</v>
      </c>
      <c r="U1725">
        <f>T1725*F1725</f>
        <v>3926.34</v>
      </c>
      <c r="V1725">
        <v>89.234999999999999</v>
      </c>
      <c r="W1725">
        <v>19.989999999999998</v>
      </c>
      <c r="X1725">
        <f>U1725-(F1725*V1725)-W1725</f>
        <v>1943.18</v>
      </c>
    </row>
    <row r="1726" spans="1:24" ht="12.75" customHeight="1" x14ac:dyDescent="0.2">
      <c r="A1726">
        <v>19381</v>
      </c>
      <c r="B1726">
        <v>86102</v>
      </c>
      <c r="C1726" t="s">
        <v>32</v>
      </c>
      <c r="D1726">
        <v>3041</v>
      </c>
      <c r="E1726" t="s">
        <v>175</v>
      </c>
      <c r="F1726">
        <v>17</v>
      </c>
      <c r="G1726" t="s">
        <v>2742</v>
      </c>
      <c r="H1726" t="s">
        <v>28</v>
      </c>
      <c r="I1726" t="s">
        <v>56</v>
      </c>
      <c r="J1726">
        <v>67846</v>
      </c>
      <c r="K1726" s="25">
        <v>42142</v>
      </c>
      <c r="L1726" t="s">
        <v>44</v>
      </c>
      <c r="M1726" t="s">
        <v>23</v>
      </c>
      <c r="N1726" t="s">
        <v>178</v>
      </c>
      <c r="O1726" s="25">
        <v>42139</v>
      </c>
      <c r="P1726" t="s">
        <v>1996</v>
      </c>
      <c r="Q1726" t="s">
        <v>72</v>
      </c>
      <c r="R1726" t="s">
        <v>54</v>
      </c>
      <c r="S1726" t="s">
        <v>367</v>
      </c>
      <c r="T1726">
        <v>73.98</v>
      </c>
      <c r="U1726">
        <f>T1726*F1726</f>
        <v>1257.6600000000001</v>
      </c>
      <c r="V1726">
        <v>44.387999999999998</v>
      </c>
      <c r="W1726">
        <v>4</v>
      </c>
      <c r="X1726">
        <f>U1726-(F1726*V1726)-W1726</f>
        <v>499.06400000000008</v>
      </c>
    </row>
    <row r="1727" spans="1:24" ht="12.75" customHeight="1" x14ac:dyDescent="0.2">
      <c r="A1727">
        <v>19382</v>
      </c>
      <c r="B1727">
        <v>86102</v>
      </c>
      <c r="C1727" t="s">
        <v>32</v>
      </c>
      <c r="D1727">
        <v>3041</v>
      </c>
      <c r="E1727" t="s">
        <v>169</v>
      </c>
      <c r="F1727">
        <v>8</v>
      </c>
      <c r="G1727" t="s">
        <v>2742</v>
      </c>
      <c r="H1727" t="s">
        <v>28</v>
      </c>
      <c r="I1727" t="s">
        <v>56</v>
      </c>
      <c r="J1727">
        <v>67846</v>
      </c>
      <c r="K1727" s="25">
        <v>42141</v>
      </c>
      <c r="L1727" t="s">
        <v>44</v>
      </c>
      <c r="M1727" t="s">
        <v>23</v>
      </c>
      <c r="N1727" t="s">
        <v>178</v>
      </c>
      <c r="O1727" s="25">
        <v>42139</v>
      </c>
      <c r="P1727" t="s">
        <v>1996</v>
      </c>
      <c r="Q1727" t="s">
        <v>24</v>
      </c>
      <c r="R1727" t="s">
        <v>26</v>
      </c>
      <c r="S1727" t="s">
        <v>834</v>
      </c>
      <c r="T1727">
        <v>3.68</v>
      </c>
      <c r="U1727">
        <f>T1727*F1727</f>
        <v>29.44</v>
      </c>
      <c r="V1727">
        <v>1.84</v>
      </c>
      <c r="W1727">
        <v>1.32</v>
      </c>
      <c r="X1727">
        <f>U1727-(F1727*V1727)-W1727</f>
        <v>13.4</v>
      </c>
    </row>
    <row r="1728" spans="1:24" ht="12.75" customHeight="1" x14ac:dyDescent="0.2">
      <c r="A1728">
        <v>20049</v>
      </c>
      <c r="B1728">
        <v>86101</v>
      </c>
      <c r="C1728" t="s">
        <v>51</v>
      </c>
      <c r="D1728">
        <v>3042</v>
      </c>
      <c r="E1728" t="s">
        <v>104</v>
      </c>
      <c r="F1728">
        <v>12</v>
      </c>
      <c r="G1728" t="s">
        <v>2743</v>
      </c>
      <c r="H1728" t="s">
        <v>28</v>
      </c>
      <c r="I1728" t="s">
        <v>56</v>
      </c>
      <c r="J1728">
        <v>67501</v>
      </c>
      <c r="K1728" s="25">
        <v>42040</v>
      </c>
      <c r="L1728" t="s">
        <v>44</v>
      </c>
      <c r="M1728" t="s">
        <v>53</v>
      </c>
      <c r="N1728" t="s">
        <v>178</v>
      </c>
      <c r="O1728" s="25">
        <v>42039</v>
      </c>
      <c r="P1728" t="s">
        <v>2745</v>
      </c>
      <c r="Q1728" t="s">
        <v>24</v>
      </c>
      <c r="R1728" t="s">
        <v>54</v>
      </c>
      <c r="S1728" t="s">
        <v>2744</v>
      </c>
      <c r="T1728">
        <v>14.48</v>
      </c>
      <c r="U1728">
        <f>T1728*F1728</f>
        <v>173.76</v>
      </c>
      <c r="V1728">
        <v>7.24</v>
      </c>
      <c r="W1728">
        <v>6.46</v>
      </c>
      <c r="X1728">
        <f>U1728-(F1728*V1728)-W1728</f>
        <v>80.42</v>
      </c>
    </row>
    <row r="1729" spans="1:24" ht="12.75" customHeight="1" x14ac:dyDescent="0.2">
      <c r="A1729">
        <v>21475</v>
      </c>
      <c r="B1729">
        <v>86104</v>
      </c>
      <c r="C1729" t="s">
        <v>20</v>
      </c>
      <c r="D1729">
        <v>3045</v>
      </c>
      <c r="E1729" t="s">
        <v>88</v>
      </c>
      <c r="F1729">
        <v>12</v>
      </c>
      <c r="G1729" t="s">
        <v>2746</v>
      </c>
      <c r="H1729" t="s">
        <v>28</v>
      </c>
      <c r="I1729" t="s">
        <v>56</v>
      </c>
      <c r="J1729">
        <v>66048</v>
      </c>
      <c r="K1729" s="25">
        <v>42162</v>
      </c>
      <c r="L1729" t="s">
        <v>44</v>
      </c>
      <c r="M1729" t="s">
        <v>53</v>
      </c>
      <c r="N1729" t="s">
        <v>178</v>
      </c>
      <c r="O1729" s="25">
        <v>42161</v>
      </c>
      <c r="P1729" t="s">
        <v>2748</v>
      </c>
      <c r="Q1729" t="s">
        <v>24</v>
      </c>
      <c r="R1729" t="s">
        <v>54</v>
      </c>
      <c r="S1729" t="s">
        <v>2747</v>
      </c>
      <c r="T1729">
        <v>6.48</v>
      </c>
      <c r="U1729">
        <f>T1729*F1729</f>
        <v>77.760000000000005</v>
      </c>
      <c r="V1729">
        <v>3.24</v>
      </c>
      <c r="W1729">
        <v>5.19</v>
      </c>
      <c r="X1729">
        <f>U1729-(F1729*V1729)-W1729</f>
        <v>33.690000000000005</v>
      </c>
    </row>
    <row r="1730" spans="1:24" ht="12.75" customHeight="1" x14ac:dyDescent="0.2">
      <c r="A1730">
        <v>24415</v>
      </c>
      <c r="B1730">
        <v>86103</v>
      </c>
      <c r="C1730" t="s">
        <v>20</v>
      </c>
      <c r="D1730">
        <v>3046</v>
      </c>
      <c r="E1730" t="s">
        <v>37</v>
      </c>
      <c r="F1730">
        <v>2</v>
      </c>
      <c r="G1730" t="s">
        <v>2749</v>
      </c>
      <c r="H1730" t="s">
        <v>28</v>
      </c>
      <c r="I1730" t="s">
        <v>56</v>
      </c>
      <c r="J1730">
        <v>66209</v>
      </c>
      <c r="K1730" s="25">
        <v>42049</v>
      </c>
      <c r="L1730" t="s">
        <v>34</v>
      </c>
      <c r="M1730" t="s">
        <v>53</v>
      </c>
      <c r="N1730" t="s">
        <v>178</v>
      </c>
      <c r="O1730" s="25">
        <v>42047</v>
      </c>
      <c r="P1730" t="s">
        <v>2750</v>
      </c>
      <c r="Q1730" t="s">
        <v>36</v>
      </c>
      <c r="R1730" t="s">
        <v>38</v>
      </c>
      <c r="S1730" t="s">
        <v>1337</v>
      </c>
      <c r="T1730">
        <v>120.98</v>
      </c>
      <c r="U1730">
        <f>T1730*F1730</f>
        <v>241.96</v>
      </c>
      <c r="V1730">
        <v>60.49</v>
      </c>
      <c r="W1730">
        <v>30</v>
      </c>
      <c r="X1730">
        <f>U1730-(F1730*V1730)-W1730</f>
        <v>90.98</v>
      </c>
    </row>
    <row r="1731" spans="1:24" ht="12.75" customHeight="1" x14ac:dyDescent="0.2">
      <c r="A1731">
        <v>23188</v>
      </c>
      <c r="B1731">
        <v>89789</v>
      </c>
      <c r="C1731" t="s">
        <v>20</v>
      </c>
      <c r="D1731">
        <v>3048</v>
      </c>
      <c r="E1731" t="s">
        <v>37</v>
      </c>
      <c r="F1731">
        <v>10</v>
      </c>
      <c r="G1731" t="s">
        <v>2751</v>
      </c>
      <c r="H1731" t="s">
        <v>28</v>
      </c>
      <c r="I1731" t="s">
        <v>29</v>
      </c>
      <c r="J1731">
        <v>94704</v>
      </c>
      <c r="K1731" s="25">
        <v>42070</v>
      </c>
      <c r="L1731" t="s">
        <v>22</v>
      </c>
      <c r="M1731" t="s">
        <v>23</v>
      </c>
      <c r="N1731" t="s">
        <v>40</v>
      </c>
      <c r="O1731" s="25">
        <v>42068</v>
      </c>
      <c r="P1731" t="s">
        <v>2752</v>
      </c>
      <c r="Q1731" t="s">
        <v>36</v>
      </c>
      <c r="R1731" t="s">
        <v>231</v>
      </c>
      <c r="S1731" t="s">
        <v>433</v>
      </c>
      <c r="T1731">
        <v>276.2</v>
      </c>
      <c r="U1731">
        <f>T1731*F1731</f>
        <v>2762</v>
      </c>
      <c r="V1731">
        <v>138.1</v>
      </c>
      <c r="W1731">
        <v>24.49</v>
      </c>
      <c r="X1731">
        <f>U1731-(F1731*V1731)-W1731</f>
        <v>1356.51</v>
      </c>
    </row>
    <row r="1732" spans="1:24" ht="12.75" customHeight="1" x14ac:dyDescent="0.2">
      <c r="A1732">
        <v>25904</v>
      </c>
      <c r="B1732">
        <v>86662</v>
      </c>
      <c r="C1732" t="s">
        <v>51</v>
      </c>
      <c r="D1732">
        <v>3053</v>
      </c>
      <c r="E1732" t="s">
        <v>73</v>
      </c>
      <c r="F1732">
        <v>11</v>
      </c>
      <c r="G1732" t="s">
        <v>2753</v>
      </c>
      <c r="H1732" t="s">
        <v>28</v>
      </c>
      <c r="I1732" t="s">
        <v>131</v>
      </c>
      <c r="J1732">
        <v>42071</v>
      </c>
      <c r="K1732" s="25">
        <v>42040</v>
      </c>
      <c r="L1732" t="s">
        <v>44</v>
      </c>
      <c r="M1732" t="s">
        <v>23</v>
      </c>
      <c r="N1732" t="s">
        <v>608</v>
      </c>
      <c r="O1732" s="25">
        <v>42038</v>
      </c>
      <c r="P1732" t="s">
        <v>314</v>
      </c>
      <c r="Q1732" t="s">
        <v>72</v>
      </c>
      <c r="R1732" t="s">
        <v>54</v>
      </c>
      <c r="S1732" t="s">
        <v>1143</v>
      </c>
      <c r="T1732">
        <v>125.99</v>
      </c>
      <c r="U1732">
        <f>T1732*F1732</f>
        <v>1385.8899999999999</v>
      </c>
      <c r="V1732">
        <v>75.593999999999994</v>
      </c>
      <c r="W1732">
        <v>2.5</v>
      </c>
      <c r="X1732">
        <f>U1732-(F1732*V1732)-W1732</f>
        <v>551.85599999999999</v>
      </c>
    </row>
    <row r="1733" spans="1:24" ht="12.75" customHeight="1" x14ac:dyDescent="0.2">
      <c r="A1733">
        <v>20516</v>
      </c>
      <c r="B1733">
        <v>88447</v>
      </c>
      <c r="C1733" t="s">
        <v>51</v>
      </c>
      <c r="D1733">
        <v>3063</v>
      </c>
      <c r="E1733" t="s">
        <v>175</v>
      </c>
      <c r="F1733">
        <v>6</v>
      </c>
      <c r="G1733" t="s">
        <v>2754</v>
      </c>
      <c r="H1733" t="s">
        <v>28</v>
      </c>
      <c r="I1733" t="s">
        <v>29</v>
      </c>
      <c r="J1733">
        <v>98034</v>
      </c>
      <c r="K1733" s="25">
        <v>42063</v>
      </c>
      <c r="L1733" t="s">
        <v>44</v>
      </c>
      <c r="M1733" t="s">
        <v>109</v>
      </c>
      <c r="N1733" t="s">
        <v>30</v>
      </c>
      <c r="O1733" s="25">
        <v>42061</v>
      </c>
      <c r="P1733" t="s">
        <v>2755</v>
      </c>
      <c r="Q1733" t="s">
        <v>72</v>
      </c>
      <c r="R1733" t="s">
        <v>46</v>
      </c>
      <c r="S1733" t="s">
        <v>409</v>
      </c>
      <c r="T1733">
        <v>8.33</v>
      </c>
      <c r="U1733">
        <f>T1733*F1733</f>
        <v>49.980000000000004</v>
      </c>
      <c r="V1733">
        <v>4.9980000000000002</v>
      </c>
      <c r="W1733">
        <v>1.99</v>
      </c>
      <c r="X1733">
        <f>U1733-(F1733*V1733)-W1733</f>
        <v>18.002000000000006</v>
      </c>
    </row>
    <row r="1734" spans="1:24" ht="12.75" customHeight="1" x14ac:dyDescent="0.2">
      <c r="A1734">
        <v>20517</v>
      </c>
      <c r="B1734">
        <v>88447</v>
      </c>
      <c r="C1734" t="s">
        <v>51</v>
      </c>
      <c r="D1734">
        <v>3063</v>
      </c>
      <c r="E1734" t="s">
        <v>582</v>
      </c>
      <c r="F1734">
        <v>5</v>
      </c>
      <c r="G1734" t="s">
        <v>2754</v>
      </c>
      <c r="H1734" t="s">
        <v>28</v>
      </c>
      <c r="I1734" t="s">
        <v>29</v>
      </c>
      <c r="J1734">
        <v>98034</v>
      </c>
      <c r="K1734" s="25">
        <v>42062</v>
      </c>
      <c r="L1734" t="s">
        <v>44</v>
      </c>
      <c r="M1734" t="s">
        <v>109</v>
      </c>
      <c r="N1734" t="s">
        <v>30</v>
      </c>
      <c r="O1734" s="25">
        <v>42061</v>
      </c>
      <c r="P1734" t="s">
        <v>2755</v>
      </c>
      <c r="Q1734" t="s">
        <v>72</v>
      </c>
      <c r="R1734" t="s">
        <v>231</v>
      </c>
      <c r="S1734" t="s">
        <v>2756</v>
      </c>
      <c r="T1734">
        <v>499.99</v>
      </c>
      <c r="U1734">
        <f>T1734*F1734</f>
        <v>2499.9499999999998</v>
      </c>
      <c r="V1734">
        <v>299.99399999999997</v>
      </c>
      <c r="W1734">
        <v>24.49</v>
      </c>
      <c r="X1734">
        <f>U1734-(F1734*V1734)-W1734</f>
        <v>975.49</v>
      </c>
    </row>
    <row r="1735" spans="1:24" ht="12.75" customHeight="1" x14ac:dyDescent="0.2">
      <c r="A1735">
        <v>19652</v>
      </c>
      <c r="B1735">
        <v>88449</v>
      </c>
      <c r="C1735" t="s">
        <v>32</v>
      </c>
      <c r="D1735">
        <v>3063</v>
      </c>
      <c r="E1735" t="s">
        <v>73</v>
      </c>
      <c r="F1735">
        <v>9</v>
      </c>
      <c r="G1735" t="s">
        <v>2754</v>
      </c>
      <c r="H1735" t="s">
        <v>28</v>
      </c>
      <c r="I1735" t="s">
        <v>29</v>
      </c>
      <c r="J1735">
        <v>98034</v>
      </c>
      <c r="K1735" s="25">
        <v>42150</v>
      </c>
      <c r="L1735" t="s">
        <v>44</v>
      </c>
      <c r="M1735" t="s">
        <v>109</v>
      </c>
      <c r="N1735" t="s">
        <v>30</v>
      </c>
      <c r="O1735" s="25">
        <v>42148</v>
      </c>
      <c r="P1735" t="s">
        <v>2755</v>
      </c>
      <c r="Q1735" t="s">
        <v>72</v>
      </c>
      <c r="R1735" t="s">
        <v>26</v>
      </c>
      <c r="S1735" t="s">
        <v>591</v>
      </c>
      <c r="T1735">
        <v>20.99</v>
      </c>
      <c r="U1735">
        <f>T1735*F1735</f>
        <v>188.91</v>
      </c>
      <c r="V1735">
        <v>12.593999999999999</v>
      </c>
      <c r="W1735">
        <v>0.99</v>
      </c>
      <c r="X1735">
        <f>U1735-(F1735*V1735)-W1735</f>
        <v>74.574000000000012</v>
      </c>
    </row>
    <row r="1736" spans="1:24" ht="12.75" customHeight="1" x14ac:dyDescent="0.2">
      <c r="A1736">
        <v>23811</v>
      </c>
      <c r="B1736">
        <v>88448</v>
      </c>
      <c r="C1736" t="s">
        <v>101</v>
      </c>
      <c r="D1736">
        <v>3064</v>
      </c>
      <c r="E1736" t="s">
        <v>88</v>
      </c>
      <c r="F1736">
        <v>9</v>
      </c>
      <c r="G1736" t="s">
        <v>2757</v>
      </c>
      <c r="H1736" t="s">
        <v>28</v>
      </c>
      <c r="I1736" t="s">
        <v>29</v>
      </c>
      <c r="J1736">
        <v>98503</v>
      </c>
      <c r="K1736" s="25">
        <v>42023</v>
      </c>
      <c r="L1736" t="s">
        <v>44</v>
      </c>
      <c r="M1736" t="s">
        <v>109</v>
      </c>
      <c r="N1736" t="s">
        <v>30</v>
      </c>
      <c r="O1736" s="25">
        <v>42018</v>
      </c>
      <c r="P1736" t="s">
        <v>2759</v>
      </c>
      <c r="Q1736" t="s">
        <v>24</v>
      </c>
      <c r="R1736" t="s">
        <v>26</v>
      </c>
      <c r="S1736" t="s">
        <v>2758</v>
      </c>
      <c r="T1736">
        <v>6.45</v>
      </c>
      <c r="U1736">
        <f>T1736*F1736</f>
        <v>58.050000000000004</v>
      </c>
      <c r="V1736">
        <v>3.2250000000000001</v>
      </c>
      <c r="W1736">
        <v>1.34</v>
      </c>
      <c r="X1736">
        <f>U1736-(F1736*V1736)-W1736</f>
        <v>27.685000000000002</v>
      </c>
    </row>
    <row r="1737" spans="1:24" ht="12.75" customHeight="1" x14ac:dyDescent="0.2">
      <c r="A1737">
        <v>25239</v>
      </c>
      <c r="B1737">
        <v>91376</v>
      </c>
      <c r="C1737" t="s">
        <v>32</v>
      </c>
      <c r="D1737">
        <v>3067</v>
      </c>
      <c r="E1737" t="s">
        <v>37</v>
      </c>
      <c r="F1737">
        <v>14</v>
      </c>
      <c r="G1737" t="s">
        <v>2760</v>
      </c>
      <c r="H1737" t="s">
        <v>28</v>
      </c>
      <c r="I1737" t="s">
        <v>48</v>
      </c>
      <c r="J1737">
        <v>44515</v>
      </c>
      <c r="K1737" s="25">
        <v>42066</v>
      </c>
      <c r="L1737" t="s">
        <v>34</v>
      </c>
      <c r="M1737" t="s">
        <v>109</v>
      </c>
      <c r="N1737" t="s">
        <v>149</v>
      </c>
      <c r="O1737" s="25">
        <v>42065</v>
      </c>
      <c r="P1737" t="s">
        <v>2761</v>
      </c>
      <c r="Q1737" t="s">
        <v>36</v>
      </c>
      <c r="R1737" t="s">
        <v>38</v>
      </c>
      <c r="S1737" t="s">
        <v>1289</v>
      </c>
      <c r="T1737">
        <v>355.98</v>
      </c>
      <c r="U1737">
        <f>T1737*F1737</f>
        <v>4983.72</v>
      </c>
      <c r="V1737">
        <v>177.99</v>
      </c>
      <c r="W1737">
        <v>58.92</v>
      </c>
      <c r="X1737">
        <f>U1737-(F1737*V1737)-W1737</f>
        <v>2432.94</v>
      </c>
    </row>
    <row r="1738" spans="1:24" ht="12.75" customHeight="1" x14ac:dyDescent="0.2">
      <c r="A1738">
        <v>21027</v>
      </c>
      <c r="B1738">
        <v>88191</v>
      </c>
      <c r="C1738" t="s">
        <v>20</v>
      </c>
      <c r="D1738">
        <v>3069</v>
      </c>
      <c r="E1738" t="s">
        <v>37</v>
      </c>
      <c r="F1738">
        <v>15</v>
      </c>
      <c r="G1738" t="s">
        <v>2762</v>
      </c>
      <c r="H1738" t="s">
        <v>28</v>
      </c>
      <c r="I1738" t="s">
        <v>56</v>
      </c>
      <c r="J1738">
        <v>55128</v>
      </c>
      <c r="K1738" s="25">
        <v>42158</v>
      </c>
      <c r="L1738" t="s">
        <v>34</v>
      </c>
      <c r="M1738" t="s">
        <v>109</v>
      </c>
      <c r="N1738" t="s">
        <v>57</v>
      </c>
      <c r="O1738" s="25">
        <v>42156</v>
      </c>
      <c r="P1738" t="s">
        <v>2763</v>
      </c>
      <c r="Q1738" t="s">
        <v>36</v>
      </c>
      <c r="R1738" t="s">
        <v>38</v>
      </c>
      <c r="S1738" t="s">
        <v>1337</v>
      </c>
      <c r="T1738">
        <v>120.98</v>
      </c>
      <c r="U1738">
        <f>T1738*F1738</f>
        <v>1814.7</v>
      </c>
      <c r="V1738">
        <v>60.49</v>
      </c>
      <c r="W1738">
        <v>30</v>
      </c>
      <c r="X1738">
        <f>U1738-(F1738*V1738)-W1738</f>
        <v>877.35</v>
      </c>
    </row>
    <row r="1739" spans="1:24" ht="12.75" customHeight="1" x14ac:dyDescent="0.2">
      <c r="A1739">
        <v>21028</v>
      </c>
      <c r="B1739">
        <v>88191</v>
      </c>
      <c r="C1739" t="s">
        <v>20</v>
      </c>
      <c r="D1739">
        <v>3069</v>
      </c>
      <c r="E1739" t="s">
        <v>45</v>
      </c>
      <c r="F1739">
        <v>12</v>
      </c>
      <c r="G1739" t="s">
        <v>2762</v>
      </c>
      <c r="H1739" t="s">
        <v>28</v>
      </c>
      <c r="I1739" t="s">
        <v>56</v>
      </c>
      <c r="J1739">
        <v>55128</v>
      </c>
      <c r="K1739" s="25">
        <v>42158</v>
      </c>
      <c r="L1739" t="s">
        <v>44</v>
      </c>
      <c r="M1739" t="s">
        <v>109</v>
      </c>
      <c r="N1739" t="s">
        <v>57</v>
      </c>
      <c r="O1739" s="25">
        <v>42156</v>
      </c>
      <c r="P1739" t="s">
        <v>2763</v>
      </c>
      <c r="Q1739" t="s">
        <v>36</v>
      </c>
      <c r="R1739" t="s">
        <v>46</v>
      </c>
      <c r="S1739" t="s">
        <v>2375</v>
      </c>
      <c r="T1739">
        <v>15.68</v>
      </c>
      <c r="U1739">
        <f>T1739*F1739</f>
        <v>188.16</v>
      </c>
      <c r="V1739">
        <v>7.84</v>
      </c>
      <c r="W1739">
        <v>3.73</v>
      </c>
      <c r="X1739">
        <f>U1739-(F1739*V1739)-W1739</f>
        <v>90.35</v>
      </c>
    </row>
    <row r="1740" spans="1:24" ht="12.75" customHeight="1" x14ac:dyDescent="0.2">
      <c r="A1740">
        <v>22213</v>
      </c>
      <c r="B1740">
        <v>88192</v>
      </c>
      <c r="C1740" t="s">
        <v>42</v>
      </c>
      <c r="D1740">
        <v>3069</v>
      </c>
      <c r="E1740" t="s">
        <v>25</v>
      </c>
      <c r="F1740">
        <v>22</v>
      </c>
      <c r="G1740" t="s">
        <v>2762</v>
      </c>
      <c r="H1740" t="s">
        <v>28</v>
      </c>
      <c r="I1740" t="s">
        <v>56</v>
      </c>
      <c r="J1740">
        <v>55128</v>
      </c>
      <c r="K1740" s="25">
        <v>42050</v>
      </c>
      <c r="L1740" t="s">
        <v>44</v>
      </c>
      <c r="M1740" t="s">
        <v>109</v>
      </c>
      <c r="N1740" t="s">
        <v>57</v>
      </c>
      <c r="O1740" s="25">
        <v>42049</v>
      </c>
      <c r="P1740" t="s">
        <v>2763</v>
      </c>
      <c r="Q1740" t="s">
        <v>24</v>
      </c>
      <c r="R1740" t="s">
        <v>26</v>
      </c>
      <c r="S1740" t="s">
        <v>2764</v>
      </c>
      <c r="T1740">
        <v>1.82</v>
      </c>
      <c r="U1740">
        <f>T1740*F1740</f>
        <v>40.04</v>
      </c>
      <c r="V1740">
        <v>0.91</v>
      </c>
      <c r="W1740">
        <v>0.83</v>
      </c>
      <c r="X1740">
        <f>U1740-(F1740*V1740)-W1740</f>
        <v>19.190000000000001</v>
      </c>
    </row>
    <row r="1741" spans="1:24" ht="12.75" customHeight="1" x14ac:dyDescent="0.2">
      <c r="A1741">
        <v>2063</v>
      </c>
      <c r="B1741">
        <v>14756</v>
      </c>
      <c r="C1741" t="s">
        <v>101</v>
      </c>
      <c r="D1741">
        <v>3075</v>
      </c>
      <c r="E1741" t="s">
        <v>45</v>
      </c>
      <c r="F1741">
        <v>4</v>
      </c>
      <c r="G1741" t="s">
        <v>2765</v>
      </c>
      <c r="H1741" t="s">
        <v>28</v>
      </c>
      <c r="I1741" t="s">
        <v>29</v>
      </c>
      <c r="J1741">
        <v>90061</v>
      </c>
      <c r="K1741" s="25">
        <v>42063</v>
      </c>
      <c r="L1741" t="s">
        <v>44</v>
      </c>
      <c r="M1741" t="s">
        <v>23</v>
      </c>
      <c r="N1741" t="s">
        <v>40</v>
      </c>
      <c r="O1741" s="25">
        <v>42063</v>
      </c>
      <c r="P1741" t="s">
        <v>658</v>
      </c>
      <c r="Q1741" t="s">
        <v>36</v>
      </c>
      <c r="R1741" t="s">
        <v>46</v>
      </c>
      <c r="S1741" t="s">
        <v>467</v>
      </c>
      <c r="T1741">
        <v>19.23</v>
      </c>
      <c r="U1741">
        <f>T1741*F1741</f>
        <v>76.92</v>
      </c>
      <c r="V1741">
        <v>9.6150000000000002</v>
      </c>
      <c r="W1741">
        <v>6.15</v>
      </c>
      <c r="X1741">
        <f>U1741-(F1741*V1741)-W1741</f>
        <v>32.31</v>
      </c>
    </row>
    <row r="1742" spans="1:24" ht="12.75" customHeight="1" x14ac:dyDescent="0.2">
      <c r="A1742">
        <v>19739</v>
      </c>
      <c r="B1742">
        <v>88241</v>
      </c>
      <c r="C1742" t="s">
        <v>51</v>
      </c>
      <c r="D1742">
        <v>3076</v>
      </c>
      <c r="E1742" t="s">
        <v>186</v>
      </c>
      <c r="F1742">
        <v>2</v>
      </c>
      <c r="G1742" t="s">
        <v>2766</v>
      </c>
      <c r="H1742" t="s">
        <v>28</v>
      </c>
      <c r="I1742" t="s">
        <v>48</v>
      </c>
      <c r="J1742">
        <v>44224</v>
      </c>
      <c r="K1742" s="25">
        <v>42012</v>
      </c>
      <c r="L1742" t="s">
        <v>34</v>
      </c>
      <c r="M1742" t="s">
        <v>53</v>
      </c>
      <c r="N1742" t="s">
        <v>149</v>
      </c>
      <c r="O1742" s="25">
        <v>42011</v>
      </c>
      <c r="P1742" t="s">
        <v>2768</v>
      </c>
      <c r="Q1742" t="s">
        <v>36</v>
      </c>
      <c r="R1742" t="s">
        <v>116</v>
      </c>
      <c r="S1742" t="s">
        <v>2767</v>
      </c>
      <c r="T1742">
        <v>137.47999999999999</v>
      </c>
      <c r="U1742">
        <f>T1742*F1742</f>
        <v>274.95999999999998</v>
      </c>
      <c r="V1742">
        <v>68.739999999999995</v>
      </c>
      <c r="W1742">
        <v>32.18</v>
      </c>
      <c r="X1742">
        <f>U1742-(F1742*V1742)-W1742</f>
        <v>105.29999999999998</v>
      </c>
    </row>
    <row r="1743" spans="1:24" ht="12.75" customHeight="1" x14ac:dyDescent="0.2">
      <c r="A1743">
        <v>23816</v>
      </c>
      <c r="B1743">
        <v>88239</v>
      </c>
      <c r="C1743" t="s">
        <v>51</v>
      </c>
      <c r="D1743">
        <v>3077</v>
      </c>
      <c r="E1743" t="s">
        <v>175</v>
      </c>
      <c r="F1743">
        <v>2</v>
      </c>
      <c r="G1743" t="s">
        <v>2769</v>
      </c>
      <c r="H1743" t="s">
        <v>28</v>
      </c>
      <c r="I1743" t="s">
        <v>48</v>
      </c>
      <c r="J1743">
        <v>44136</v>
      </c>
      <c r="K1743" s="25">
        <v>42133</v>
      </c>
      <c r="L1743" t="s">
        <v>44</v>
      </c>
      <c r="M1743" t="s">
        <v>53</v>
      </c>
      <c r="N1743" t="s">
        <v>149</v>
      </c>
      <c r="O1743" s="25">
        <v>42131</v>
      </c>
      <c r="P1743" t="s">
        <v>2770</v>
      </c>
      <c r="Q1743" t="s">
        <v>72</v>
      </c>
      <c r="R1743" t="s">
        <v>54</v>
      </c>
      <c r="S1743" t="s">
        <v>1084</v>
      </c>
      <c r="T1743">
        <v>300.97000000000003</v>
      </c>
      <c r="U1743">
        <f>T1743*F1743</f>
        <v>601.94000000000005</v>
      </c>
      <c r="V1743">
        <v>180.58200000000002</v>
      </c>
      <c r="W1743">
        <v>7.18</v>
      </c>
      <c r="X1743">
        <f>U1743-(F1743*V1743)-W1743</f>
        <v>233.596</v>
      </c>
    </row>
    <row r="1744" spans="1:24" ht="12.75" customHeight="1" x14ac:dyDescent="0.2">
      <c r="A1744">
        <v>25489</v>
      </c>
      <c r="B1744">
        <v>88240</v>
      </c>
      <c r="C1744" t="s">
        <v>32</v>
      </c>
      <c r="D1744">
        <v>3078</v>
      </c>
      <c r="E1744" t="s">
        <v>88</v>
      </c>
      <c r="F1744">
        <v>5</v>
      </c>
      <c r="G1744" t="s">
        <v>2771</v>
      </c>
      <c r="H1744" t="s">
        <v>28</v>
      </c>
      <c r="I1744" t="s">
        <v>48</v>
      </c>
      <c r="J1744">
        <v>43615</v>
      </c>
      <c r="K1744" s="25">
        <v>42166</v>
      </c>
      <c r="L1744" t="s">
        <v>44</v>
      </c>
      <c r="M1744" t="s">
        <v>53</v>
      </c>
      <c r="N1744" t="s">
        <v>149</v>
      </c>
      <c r="O1744" s="25">
        <v>42166</v>
      </c>
      <c r="P1744" t="s">
        <v>2773</v>
      </c>
      <c r="Q1744" t="s">
        <v>24</v>
      </c>
      <c r="R1744" t="s">
        <v>54</v>
      </c>
      <c r="S1744" t="s">
        <v>2772</v>
      </c>
      <c r="T1744">
        <v>35.44</v>
      </c>
      <c r="U1744">
        <f>T1744*F1744</f>
        <v>177.2</v>
      </c>
      <c r="V1744">
        <v>17.72</v>
      </c>
      <c r="W1744">
        <v>5.09</v>
      </c>
      <c r="X1744">
        <f>U1744-(F1744*V1744)-W1744</f>
        <v>83.509999999999991</v>
      </c>
    </row>
    <row r="1745" spans="1:24" ht="12.75" customHeight="1" x14ac:dyDescent="0.2">
      <c r="A1745">
        <v>25490</v>
      </c>
      <c r="B1745">
        <v>88240</v>
      </c>
      <c r="C1745" t="s">
        <v>32</v>
      </c>
      <c r="D1745">
        <v>3078</v>
      </c>
      <c r="E1745" t="s">
        <v>25</v>
      </c>
      <c r="F1745">
        <v>9</v>
      </c>
      <c r="G1745" t="s">
        <v>2771</v>
      </c>
      <c r="H1745" t="s">
        <v>28</v>
      </c>
      <c r="I1745" t="s">
        <v>48</v>
      </c>
      <c r="J1745">
        <v>43615</v>
      </c>
      <c r="K1745" s="25">
        <v>42169</v>
      </c>
      <c r="L1745" t="s">
        <v>44</v>
      </c>
      <c r="M1745" t="s">
        <v>53</v>
      </c>
      <c r="N1745" t="s">
        <v>149</v>
      </c>
      <c r="O1745" s="25">
        <v>42166</v>
      </c>
      <c r="P1745" t="s">
        <v>2773</v>
      </c>
      <c r="Q1745" t="s">
        <v>24</v>
      </c>
      <c r="R1745" t="s">
        <v>26</v>
      </c>
      <c r="S1745" t="s">
        <v>2735</v>
      </c>
      <c r="T1745">
        <v>3.98</v>
      </c>
      <c r="U1745">
        <f>T1745*F1745</f>
        <v>35.82</v>
      </c>
      <c r="V1745">
        <v>1.99</v>
      </c>
      <c r="W1745">
        <v>0.7</v>
      </c>
      <c r="X1745">
        <f>U1745-(F1745*V1745)-W1745</f>
        <v>17.21</v>
      </c>
    </row>
    <row r="1746" spans="1:24" ht="12.75" customHeight="1" x14ac:dyDescent="0.2">
      <c r="A1746">
        <v>5816</v>
      </c>
      <c r="B1746">
        <v>41253</v>
      </c>
      <c r="C1746" t="s">
        <v>51</v>
      </c>
      <c r="D1746">
        <v>3079</v>
      </c>
      <c r="E1746" t="s">
        <v>175</v>
      </c>
      <c r="F1746">
        <v>7</v>
      </c>
      <c r="G1746" t="s">
        <v>2774</v>
      </c>
      <c r="H1746" t="s">
        <v>28</v>
      </c>
      <c r="I1746" t="s">
        <v>48</v>
      </c>
      <c r="J1746">
        <v>19112</v>
      </c>
      <c r="K1746" s="25">
        <v>42133</v>
      </c>
      <c r="L1746" t="s">
        <v>44</v>
      </c>
      <c r="M1746" t="s">
        <v>53</v>
      </c>
      <c r="N1746" t="s">
        <v>229</v>
      </c>
      <c r="O1746" s="25">
        <v>42131</v>
      </c>
      <c r="P1746" t="s">
        <v>1314</v>
      </c>
      <c r="Q1746" t="s">
        <v>72</v>
      </c>
      <c r="R1746" t="s">
        <v>54</v>
      </c>
      <c r="S1746" t="s">
        <v>1084</v>
      </c>
      <c r="T1746">
        <v>300.97000000000003</v>
      </c>
      <c r="U1746">
        <f>T1746*F1746</f>
        <v>2106.79</v>
      </c>
      <c r="V1746">
        <v>180.58200000000002</v>
      </c>
      <c r="W1746">
        <v>7.18</v>
      </c>
      <c r="X1746">
        <f>U1746-(F1746*V1746)-W1746</f>
        <v>835.53599999999994</v>
      </c>
    </row>
    <row r="1747" spans="1:24" ht="12.75" customHeight="1" x14ac:dyDescent="0.2">
      <c r="A1747">
        <v>7489</v>
      </c>
      <c r="B1747">
        <v>53476</v>
      </c>
      <c r="C1747" t="s">
        <v>32</v>
      </c>
      <c r="D1747">
        <v>3079</v>
      </c>
      <c r="E1747" t="s">
        <v>88</v>
      </c>
      <c r="F1747">
        <v>21</v>
      </c>
      <c r="G1747" t="s">
        <v>2774</v>
      </c>
      <c r="H1747" t="s">
        <v>28</v>
      </c>
      <c r="I1747" t="s">
        <v>48</v>
      </c>
      <c r="J1747">
        <v>19112</v>
      </c>
      <c r="K1747" s="25">
        <v>42166</v>
      </c>
      <c r="L1747" t="s">
        <v>44</v>
      </c>
      <c r="M1747" t="s">
        <v>53</v>
      </c>
      <c r="N1747" t="s">
        <v>229</v>
      </c>
      <c r="O1747" s="25">
        <v>42166</v>
      </c>
      <c r="P1747" t="s">
        <v>1314</v>
      </c>
      <c r="Q1747" t="s">
        <v>24</v>
      </c>
      <c r="R1747" t="s">
        <v>54</v>
      </c>
      <c r="S1747" t="s">
        <v>2772</v>
      </c>
      <c r="T1747">
        <v>35.44</v>
      </c>
      <c r="U1747">
        <f>T1747*F1747</f>
        <v>744.24</v>
      </c>
      <c r="V1747">
        <v>17.72</v>
      </c>
      <c r="W1747">
        <v>5.09</v>
      </c>
      <c r="X1747">
        <f>U1747-(F1747*V1747)-W1747</f>
        <v>367.03000000000003</v>
      </c>
    </row>
    <row r="1748" spans="1:24" ht="12.75" customHeight="1" x14ac:dyDescent="0.2">
      <c r="A1748">
        <v>7490</v>
      </c>
      <c r="B1748">
        <v>53476</v>
      </c>
      <c r="C1748" t="s">
        <v>32</v>
      </c>
      <c r="D1748">
        <v>3079</v>
      </c>
      <c r="E1748" t="s">
        <v>25</v>
      </c>
      <c r="F1748">
        <v>36</v>
      </c>
      <c r="G1748" t="s">
        <v>2774</v>
      </c>
      <c r="H1748" t="s">
        <v>28</v>
      </c>
      <c r="I1748" t="s">
        <v>48</v>
      </c>
      <c r="J1748">
        <v>19112</v>
      </c>
      <c r="K1748" s="25">
        <v>42169</v>
      </c>
      <c r="L1748" t="s">
        <v>44</v>
      </c>
      <c r="M1748" t="s">
        <v>53</v>
      </c>
      <c r="N1748" t="s">
        <v>229</v>
      </c>
      <c r="O1748" s="25">
        <v>42166</v>
      </c>
      <c r="P1748" t="s">
        <v>1314</v>
      </c>
      <c r="Q1748" t="s">
        <v>24</v>
      </c>
      <c r="R1748" t="s">
        <v>26</v>
      </c>
      <c r="S1748" t="s">
        <v>2735</v>
      </c>
      <c r="T1748">
        <v>3.98</v>
      </c>
      <c r="U1748">
        <f>T1748*F1748</f>
        <v>143.28</v>
      </c>
      <c r="V1748">
        <v>1.99</v>
      </c>
      <c r="W1748">
        <v>0.7</v>
      </c>
      <c r="X1748">
        <f>U1748-(F1748*V1748)-W1748</f>
        <v>70.94</v>
      </c>
    </row>
    <row r="1749" spans="1:24" ht="12.75" customHeight="1" x14ac:dyDescent="0.2">
      <c r="A1749">
        <v>7491</v>
      </c>
      <c r="B1749">
        <v>53476</v>
      </c>
      <c r="C1749" t="s">
        <v>32</v>
      </c>
      <c r="D1749">
        <v>3079</v>
      </c>
      <c r="E1749" t="s">
        <v>25</v>
      </c>
      <c r="F1749">
        <v>71</v>
      </c>
      <c r="G1749" t="s">
        <v>2774</v>
      </c>
      <c r="H1749" t="s">
        <v>28</v>
      </c>
      <c r="I1749" t="s">
        <v>48</v>
      </c>
      <c r="J1749">
        <v>19112</v>
      </c>
      <c r="K1749" s="25">
        <v>42167</v>
      </c>
      <c r="L1749" t="s">
        <v>44</v>
      </c>
      <c r="M1749" t="s">
        <v>53</v>
      </c>
      <c r="N1749" t="s">
        <v>229</v>
      </c>
      <c r="O1749" s="25">
        <v>42166</v>
      </c>
      <c r="P1749" t="s">
        <v>1314</v>
      </c>
      <c r="Q1749" t="s">
        <v>24</v>
      </c>
      <c r="R1749" t="s">
        <v>26</v>
      </c>
      <c r="S1749" t="s">
        <v>122</v>
      </c>
      <c r="T1749">
        <v>1.76</v>
      </c>
      <c r="U1749">
        <f>T1749*F1749</f>
        <v>124.96</v>
      </c>
      <c r="V1749">
        <v>0.88</v>
      </c>
      <c r="W1749">
        <v>0.7</v>
      </c>
      <c r="X1749">
        <f>U1749-(F1749*V1749)-W1749</f>
        <v>61.779999999999994</v>
      </c>
    </row>
    <row r="1750" spans="1:24" ht="12.75" customHeight="1" x14ac:dyDescent="0.2">
      <c r="A1750">
        <v>7492</v>
      </c>
      <c r="B1750">
        <v>53476</v>
      </c>
      <c r="C1750" t="s">
        <v>32</v>
      </c>
      <c r="D1750">
        <v>3079</v>
      </c>
      <c r="E1750" t="s">
        <v>136</v>
      </c>
      <c r="F1750">
        <v>63</v>
      </c>
      <c r="G1750" t="s">
        <v>2774</v>
      </c>
      <c r="H1750" t="s">
        <v>28</v>
      </c>
      <c r="I1750" t="s">
        <v>48</v>
      </c>
      <c r="J1750">
        <v>19112</v>
      </c>
      <c r="K1750" s="25">
        <v>42166</v>
      </c>
      <c r="L1750" t="s">
        <v>22</v>
      </c>
      <c r="M1750" t="s">
        <v>53</v>
      </c>
      <c r="N1750" t="s">
        <v>229</v>
      </c>
      <c r="O1750" s="25">
        <v>42166</v>
      </c>
      <c r="P1750" t="s">
        <v>1314</v>
      </c>
      <c r="Q1750" t="s">
        <v>24</v>
      </c>
      <c r="R1750" t="s">
        <v>54</v>
      </c>
      <c r="S1750" t="s">
        <v>1518</v>
      </c>
      <c r="T1750">
        <v>193.17</v>
      </c>
      <c r="U1750">
        <f>T1750*F1750</f>
        <v>12169.71</v>
      </c>
      <c r="V1750">
        <v>96.584999999999994</v>
      </c>
      <c r="W1750">
        <v>19.989999999999998</v>
      </c>
      <c r="X1750">
        <f>U1750-(F1750*V1750)-W1750</f>
        <v>6064.8649999999998</v>
      </c>
    </row>
    <row r="1751" spans="1:24" ht="12.75" customHeight="1" x14ac:dyDescent="0.2">
      <c r="A1751">
        <v>1739</v>
      </c>
      <c r="B1751">
        <v>12480</v>
      </c>
      <c r="C1751" t="s">
        <v>51</v>
      </c>
      <c r="D1751">
        <v>3079</v>
      </c>
      <c r="E1751" t="s">
        <v>186</v>
      </c>
      <c r="F1751">
        <v>10</v>
      </c>
      <c r="G1751" t="s">
        <v>2774</v>
      </c>
      <c r="H1751" t="s">
        <v>28</v>
      </c>
      <c r="I1751" t="s">
        <v>48</v>
      </c>
      <c r="J1751">
        <v>19112</v>
      </c>
      <c r="K1751" s="25">
        <v>42012</v>
      </c>
      <c r="L1751" t="s">
        <v>34</v>
      </c>
      <c r="M1751" t="s">
        <v>53</v>
      </c>
      <c r="N1751" t="s">
        <v>229</v>
      </c>
      <c r="O1751" s="25">
        <v>42011</v>
      </c>
      <c r="P1751" t="s">
        <v>1314</v>
      </c>
      <c r="Q1751" t="s">
        <v>36</v>
      </c>
      <c r="R1751" t="s">
        <v>116</v>
      </c>
      <c r="S1751" t="s">
        <v>2767</v>
      </c>
      <c r="T1751">
        <v>137.47999999999999</v>
      </c>
      <c r="U1751">
        <f>T1751*F1751</f>
        <v>1374.8</v>
      </c>
      <c r="V1751">
        <v>68.739999999999995</v>
      </c>
      <c r="W1751">
        <v>32.18</v>
      </c>
      <c r="X1751">
        <f>U1751-(F1751*V1751)-W1751</f>
        <v>655.22</v>
      </c>
    </row>
    <row r="1752" spans="1:24" ht="12.75" customHeight="1" x14ac:dyDescent="0.2">
      <c r="A1752">
        <v>6807</v>
      </c>
      <c r="B1752">
        <v>48483</v>
      </c>
      <c r="C1752" t="s">
        <v>42</v>
      </c>
      <c r="D1752">
        <v>3079</v>
      </c>
      <c r="E1752" t="s">
        <v>25</v>
      </c>
      <c r="F1752">
        <v>33</v>
      </c>
      <c r="G1752" t="s">
        <v>2774</v>
      </c>
      <c r="H1752" t="s">
        <v>28</v>
      </c>
      <c r="I1752" t="s">
        <v>48</v>
      </c>
      <c r="J1752">
        <v>19112</v>
      </c>
      <c r="K1752" s="25">
        <v>42166</v>
      </c>
      <c r="L1752" t="s">
        <v>22</v>
      </c>
      <c r="M1752" t="s">
        <v>53</v>
      </c>
      <c r="N1752" t="s">
        <v>229</v>
      </c>
      <c r="O1752" s="25">
        <v>42165</v>
      </c>
      <c r="P1752" t="s">
        <v>1314</v>
      </c>
      <c r="Q1752" t="s">
        <v>24</v>
      </c>
      <c r="R1752" t="s">
        <v>26</v>
      </c>
      <c r="S1752" t="s">
        <v>2775</v>
      </c>
      <c r="T1752">
        <v>2.21</v>
      </c>
      <c r="U1752">
        <f>T1752*F1752</f>
        <v>72.929999999999993</v>
      </c>
      <c r="V1752">
        <v>1.105</v>
      </c>
      <c r="W1752">
        <v>1</v>
      </c>
      <c r="X1752">
        <f>U1752-(F1752*V1752)-W1752</f>
        <v>35.464999999999996</v>
      </c>
    </row>
    <row r="1753" spans="1:24" ht="12.75" customHeight="1" x14ac:dyDescent="0.2">
      <c r="A1753">
        <v>19756</v>
      </c>
      <c r="B1753">
        <v>89879</v>
      </c>
      <c r="C1753" t="s">
        <v>20</v>
      </c>
      <c r="D1753">
        <v>3084</v>
      </c>
      <c r="E1753" t="s">
        <v>73</v>
      </c>
      <c r="F1753">
        <v>14</v>
      </c>
      <c r="G1753" t="s">
        <v>2776</v>
      </c>
      <c r="H1753" t="s">
        <v>28</v>
      </c>
      <c r="I1753" t="s">
        <v>29</v>
      </c>
      <c r="J1753">
        <v>98503</v>
      </c>
      <c r="K1753" s="25">
        <v>42116</v>
      </c>
      <c r="L1753" t="s">
        <v>22</v>
      </c>
      <c r="M1753" t="s">
        <v>53</v>
      </c>
      <c r="N1753" t="s">
        <v>30</v>
      </c>
      <c r="O1753" s="25">
        <v>42114</v>
      </c>
      <c r="P1753" t="s">
        <v>2759</v>
      </c>
      <c r="Q1753" t="s">
        <v>72</v>
      </c>
      <c r="R1753" t="s">
        <v>54</v>
      </c>
      <c r="S1753" t="s">
        <v>2447</v>
      </c>
      <c r="T1753">
        <v>65.989999999999995</v>
      </c>
      <c r="U1753">
        <f>T1753*F1753</f>
        <v>923.8599999999999</v>
      </c>
      <c r="V1753">
        <v>39.593999999999994</v>
      </c>
      <c r="W1753">
        <v>5.99</v>
      </c>
      <c r="X1753">
        <f>U1753-(F1753*V1753)-W1753</f>
        <v>363.55399999999997</v>
      </c>
    </row>
    <row r="1754" spans="1:24" ht="12.75" customHeight="1" x14ac:dyDescent="0.2">
      <c r="A1754">
        <v>20589</v>
      </c>
      <c r="B1754">
        <v>89880</v>
      </c>
      <c r="C1754" t="s">
        <v>32</v>
      </c>
      <c r="D1754">
        <v>3084</v>
      </c>
      <c r="E1754" t="s">
        <v>104</v>
      </c>
      <c r="F1754">
        <v>18</v>
      </c>
      <c r="G1754" t="s">
        <v>2776</v>
      </c>
      <c r="H1754" t="s">
        <v>28</v>
      </c>
      <c r="I1754" t="s">
        <v>29</v>
      </c>
      <c r="J1754">
        <v>98503</v>
      </c>
      <c r="K1754" s="25">
        <v>42180</v>
      </c>
      <c r="L1754" t="s">
        <v>44</v>
      </c>
      <c r="M1754" t="s">
        <v>53</v>
      </c>
      <c r="N1754" t="s">
        <v>30</v>
      </c>
      <c r="O1754" s="25">
        <v>42179</v>
      </c>
      <c r="P1754" t="s">
        <v>2759</v>
      </c>
      <c r="Q1754" t="s">
        <v>24</v>
      </c>
      <c r="R1754" t="s">
        <v>54</v>
      </c>
      <c r="S1754" t="s">
        <v>646</v>
      </c>
      <c r="T1754">
        <v>7.1</v>
      </c>
      <c r="U1754">
        <f>T1754*F1754</f>
        <v>127.8</v>
      </c>
      <c r="V1754">
        <v>3.55</v>
      </c>
      <c r="W1754">
        <v>6.05</v>
      </c>
      <c r="X1754">
        <f>U1754-(F1754*V1754)-W1754</f>
        <v>57.85</v>
      </c>
    </row>
    <row r="1755" spans="1:24" ht="12.75" customHeight="1" x14ac:dyDescent="0.2">
      <c r="A1755">
        <v>20590</v>
      </c>
      <c r="B1755">
        <v>89880</v>
      </c>
      <c r="C1755" t="s">
        <v>32</v>
      </c>
      <c r="D1755">
        <v>3084</v>
      </c>
      <c r="E1755" t="s">
        <v>88</v>
      </c>
      <c r="F1755">
        <v>5</v>
      </c>
      <c r="G1755" t="s">
        <v>2776</v>
      </c>
      <c r="H1755" t="s">
        <v>28</v>
      </c>
      <c r="I1755" t="s">
        <v>29</v>
      </c>
      <c r="J1755">
        <v>98503</v>
      </c>
      <c r="K1755" s="25">
        <v>42180</v>
      </c>
      <c r="L1755" t="s">
        <v>44</v>
      </c>
      <c r="M1755" t="s">
        <v>53</v>
      </c>
      <c r="N1755" t="s">
        <v>30</v>
      </c>
      <c r="O1755" s="25">
        <v>42179</v>
      </c>
      <c r="P1755" t="s">
        <v>2759</v>
      </c>
      <c r="Q1755" t="s">
        <v>24</v>
      </c>
      <c r="R1755" t="s">
        <v>54</v>
      </c>
      <c r="S1755" t="s">
        <v>770</v>
      </c>
      <c r="T1755">
        <v>18.97</v>
      </c>
      <c r="U1755">
        <f>T1755*F1755</f>
        <v>94.85</v>
      </c>
      <c r="V1755">
        <v>9.4849999999999994</v>
      </c>
      <c r="W1755">
        <v>9.0299999999999994</v>
      </c>
      <c r="X1755">
        <f>U1755-(F1755*V1755)-W1755</f>
        <v>38.394999999999996</v>
      </c>
    </row>
    <row r="1756" spans="1:24" ht="12.75" customHeight="1" x14ac:dyDescent="0.2">
      <c r="A1756">
        <v>20008</v>
      </c>
      <c r="B1756">
        <v>88380</v>
      </c>
      <c r="C1756" t="s">
        <v>20</v>
      </c>
      <c r="D1756">
        <v>3086</v>
      </c>
      <c r="E1756" t="s">
        <v>175</v>
      </c>
      <c r="F1756">
        <v>3</v>
      </c>
      <c r="G1756" t="s">
        <v>2777</v>
      </c>
      <c r="H1756" t="s">
        <v>28</v>
      </c>
      <c r="I1756" t="s">
        <v>131</v>
      </c>
      <c r="J1756">
        <v>34287</v>
      </c>
      <c r="K1756" s="25">
        <v>42143</v>
      </c>
      <c r="L1756" t="s">
        <v>22</v>
      </c>
      <c r="M1756" t="s">
        <v>109</v>
      </c>
      <c r="N1756" t="s">
        <v>357</v>
      </c>
      <c r="O1756" s="25">
        <v>42142</v>
      </c>
      <c r="P1756" t="s">
        <v>2779</v>
      </c>
      <c r="Q1756" t="s">
        <v>72</v>
      </c>
      <c r="R1756" t="s">
        <v>54</v>
      </c>
      <c r="S1756" t="s">
        <v>2778</v>
      </c>
      <c r="T1756">
        <v>39.99</v>
      </c>
      <c r="U1756">
        <f>T1756*F1756</f>
        <v>119.97</v>
      </c>
      <c r="V1756">
        <v>23.994</v>
      </c>
      <c r="W1756">
        <v>10.25</v>
      </c>
      <c r="X1756">
        <f>U1756-(F1756*V1756)-W1756</f>
        <v>37.738</v>
      </c>
    </row>
    <row r="1757" spans="1:24" ht="12.75" customHeight="1" x14ac:dyDescent="0.2">
      <c r="A1757">
        <v>21085</v>
      </c>
      <c r="B1757">
        <v>91219</v>
      </c>
      <c r="C1757" t="s">
        <v>101</v>
      </c>
      <c r="D1757">
        <v>3089</v>
      </c>
      <c r="E1757" t="s">
        <v>252</v>
      </c>
      <c r="F1757">
        <v>6</v>
      </c>
      <c r="G1757" t="s">
        <v>2780</v>
      </c>
      <c r="H1757" t="s">
        <v>28</v>
      </c>
      <c r="I1757" t="s">
        <v>56</v>
      </c>
      <c r="J1757">
        <v>66209</v>
      </c>
      <c r="K1757" s="25">
        <v>42033</v>
      </c>
      <c r="L1757" t="s">
        <v>44</v>
      </c>
      <c r="M1757" t="s">
        <v>23</v>
      </c>
      <c r="N1757" t="s">
        <v>178</v>
      </c>
      <c r="O1757" s="25">
        <v>42028</v>
      </c>
      <c r="P1757" t="s">
        <v>2750</v>
      </c>
      <c r="Q1757" t="s">
        <v>24</v>
      </c>
      <c r="R1757" t="s">
        <v>54</v>
      </c>
      <c r="S1757" t="s">
        <v>2781</v>
      </c>
      <c r="T1757">
        <v>49.43</v>
      </c>
      <c r="U1757">
        <f>T1757*F1757</f>
        <v>296.58</v>
      </c>
      <c r="V1757">
        <v>24.715</v>
      </c>
      <c r="W1757">
        <v>19.989999999999998</v>
      </c>
      <c r="X1757">
        <f>U1757-(F1757*V1757)-W1757</f>
        <v>128.29999999999998</v>
      </c>
    </row>
    <row r="1758" spans="1:24" ht="12.75" customHeight="1" x14ac:dyDescent="0.2">
      <c r="A1758">
        <v>20357</v>
      </c>
      <c r="B1758">
        <v>86220</v>
      </c>
      <c r="C1758" t="s">
        <v>42</v>
      </c>
      <c r="D1758">
        <v>3095</v>
      </c>
      <c r="E1758" t="s">
        <v>252</v>
      </c>
      <c r="F1758">
        <v>5</v>
      </c>
      <c r="G1758" t="s">
        <v>2782</v>
      </c>
      <c r="H1758" t="s">
        <v>28</v>
      </c>
      <c r="I1758" t="s">
        <v>48</v>
      </c>
      <c r="J1758">
        <v>45011</v>
      </c>
      <c r="K1758" s="25">
        <v>42025</v>
      </c>
      <c r="L1758" t="s">
        <v>44</v>
      </c>
      <c r="M1758" t="s">
        <v>109</v>
      </c>
      <c r="N1758" t="s">
        <v>149</v>
      </c>
      <c r="O1758" s="25">
        <v>42023</v>
      </c>
      <c r="P1758" t="s">
        <v>2783</v>
      </c>
      <c r="Q1758" t="s">
        <v>24</v>
      </c>
      <c r="R1758" t="s">
        <v>54</v>
      </c>
      <c r="S1758" t="s">
        <v>2138</v>
      </c>
      <c r="T1758">
        <v>207.48</v>
      </c>
      <c r="U1758">
        <f>T1758*F1758</f>
        <v>1037.3999999999999</v>
      </c>
      <c r="V1758">
        <v>103.74</v>
      </c>
      <c r="W1758">
        <v>0.99</v>
      </c>
      <c r="X1758">
        <f>U1758-(F1758*V1758)-W1758</f>
        <v>517.70999999999992</v>
      </c>
    </row>
    <row r="1759" spans="1:24" ht="12.75" customHeight="1" x14ac:dyDescent="0.2">
      <c r="A1759">
        <v>21235</v>
      </c>
      <c r="B1759">
        <v>86221</v>
      </c>
      <c r="C1759" t="s">
        <v>20</v>
      </c>
      <c r="D1759">
        <v>3096</v>
      </c>
      <c r="E1759" t="s">
        <v>252</v>
      </c>
      <c r="F1759">
        <v>3</v>
      </c>
      <c r="G1759" t="s">
        <v>2784</v>
      </c>
      <c r="H1759" t="s">
        <v>28</v>
      </c>
      <c r="I1759" t="s">
        <v>48</v>
      </c>
      <c r="J1759">
        <v>43026</v>
      </c>
      <c r="K1759" s="25">
        <v>42149</v>
      </c>
      <c r="L1759" t="s">
        <v>22</v>
      </c>
      <c r="M1759" t="s">
        <v>109</v>
      </c>
      <c r="N1759" t="s">
        <v>149</v>
      </c>
      <c r="O1759" s="25">
        <v>42148</v>
      </c>
      <c r="P1759" t="s">
        <v>1729</v>
      </c>
      <c r="Q1759" t="s">
        <v>24</v>
      </c>
      <c r="R1759" t="s">
        <v>54</v>
      </c>
      <c r="S1759" t="s">
        <v>2785</v>
      </c>
      <c r="T1759">
        <v>40.98</v>
      </c>
      <c r="U1759">
        <f>T1759*F1759</f>
        <v>122.94</v>
      </c>
      <c r="V1759">
        <v>20.49</v>
      </c>
      <c r="W1759">
        <v>7.2</v>
      </c>
      <c r="X1759">
        <f>U1759-(F1759*V1759)-W1759</f>
        <v>54.269999999999996</v>
      </c>
    </row>
    <row r="1760" spans="1:24" ht="12.75" customHeight="1" x14ac:dyDescent="0.2">
      <c r="A1760">
        <v>21236</v>
      </c>
      <c r="B1760">
        <v>86221</v>
      </c>
      <c r="C1760" t="s">
        <v>20</v>
      </c>
      <c r="D1760">
        <v>3096</v>
      </c>
      <c r="E1760" t="s">
        <v>175</v>
      </c>
      <c r="F1760">
        <v>12</v>
      </c>
      <c r="G1760" t="s">
        <v>2784</v>
      </c>
      <c r="H1760" t="s">
        <v>28</v>
      </c>
      <c r="I1760" t="s">
        <v>48</v>
      </c>
      <c r="J1760">
        <v>43026</v>
      </c>
      <c r="K1760" s="25">
        <v>42149</v>
      </c>
      <c r="L1760" t="s">
        <v>22</v>
      </c>
      <c r="M1760" t="s">
        <v>109</v>
      </c>
      <c r="N1760" t="s">
        <v>149</v>
      </c>
      <c r="O1760" s="25">
        <v>42148</v>
      </c>
      <c r="P1760" t="s">
        <v>1729</v>
      </c>
      <c r="Q1760" t="s">
        <v>72</v>
      </c>
      <c r="R1760" t="s">
        <v>46</v>
      </c>
      <c r="S1760" t="s">
        <v>822</v>
      </c>
      <c r="T1760">
        <v>8.1199999999999992</v>
      </c>
      <c r="U1760">
        <f>T1760*F1760</f>
        <v>97.44</v>
      </c>
      <c r="V1760">
        <v>4.871999999999999</v>
      </c>
      <c r="W1760">
        <v>2.83</v>
      </c>
      <c r="X1760">
        <f>U1760-(F1760*V1760)-W1760</f>
        <v>36.146000000000015</v>
      </c>
    </row>
    <row r="1761" spans="1:24" ht="12.75" customHeight="1" x14ac:dyDescent="0.2">
      <c r="A1761">
        <v>21237</v>
      </c>
      <c r="B1761">
        <v>86221</v>
      </c>
      <c r="C1761" t="s">
        <v>20</v>
      </c>
      <c r="D1761">
        <v>3096</v>
      </c>
      <c r="E1761" t="s">
        <v>147</v>
      </c>
      <c r="F1761">
        <v>9</v>
      </c>
      <c r="G1761" t="s">
        <v>2784</v>
      </c>
      <c r="H1761" t="s">
        <v>28</v>
      </c>
      <c r="I1761" t="s">
        <v>48</v>
      </c>
      <c r="J1761">
        <v>43026</v>
      </c>
      <c r="K1761" s="25">
        <v>42149</v>
      </c>
      <c r="L1761" t="s">
        <v>34</v>
      </c>
      <c r="M1761" t="s">
        <v>109</v>
      </c>
      <c r="N1761" t="s">
        <v>149</v>
      </c>
      <c r="O1761" s="25">
        <v>42148</v>
      </c>
      <c r="P1761" t="s">
        <v>1729</v>
      </c>
      <c r="Q1761" t="s">
        <v>36</v>
      </c>
      <c r="R1761" t="s">
        <v>116</v>
      </c>
      <c r="S1761" t="s">
        <v>2786</v>
      </c>
      <c r="T1761">
        <v>262.11</v>
      </c>
      <c r="U1761">
        <f>T1761*F1761</f>
        <v>2358.9900000000002</v>
      </c>
      <c r="V1761">
        <v>131.05500000000001</v>
      </c>
      <c r="W1761">
        <v>62.74</v>
      </c>
      <c r="X1761">
        <f>U1761-(F1761*V1761)-W1761</f>
        <v>1116.7550000000001</v>
      </c>
    </row>
    <row r="1762" spans="1:24" ht="12.75" customHeight="1" x14ac:dyDescent="0.2">
      <c r="A1762">
        <v>25999</v>
      </c>
      <c r="B1762">
        <v>86222</v>
      </c>
      <c r="C1762" t="s">
        <v>42</v>
      </c>
      <c r="D1762">
        <v>3096</v>
      </c>
      <c r="E1762" t="s">
        <v>136</v>
      </c>
      <c r="F1762">
        <v>6</v>
      </c>
      <c r="G1762" t="s">
        <v>2784</v>
      </c>
      <c r="H1762" t="s">
        <v>28</v>
      </c>
      <c r="I1762" t="s">
        <v>48</v>
      </c>
      <c r="J1762">
        <v>43026</v>
      </c>
      <c r="K1762" s="25">
        <v>42173</v>
      </c>
      <c r="L1762" t="s">
        <v>22</v>
      </c>
      <c r="M1762" t="s">
        <v>109</v>
      </c>
      <c r="N1762" t="s">
        <v>149</v>
      </c>
      <c r="O1762" s="25">
        <v>42172</v>
      </c>
      <c r="P1762" t="s">
        <v>1729</v>
      </c>
      <c r="Q1762" t="s">
        <v>24</v>
      </c>
      <c r="R1762" t="s">
        <v>54</v>
      </c>
      <c r="S1762" t="s">
        <v>2787</v>
      </c>
      <c r="T1762">
        <v>33.89</v>
      </c>
      <c r="U1762">
        <f>T1762*F1762</f>
        <v>203.34</v>
      </c>
      <c r="V1762">
        <v>16.945</v>
      </c>
      <c r="W1762">
        <v>5.0999999999999996</v>
      </c>
      <c r="X1762">
        <f>U1762-(F1762*V1762)-W1762</f>
        <v>96.570000000000007</v>
      </c>
    </row>
    <row r="1763" spans="1:24" ht="12.75" customHeight="1" x14ac:dyDescent="0.2">
      <c r="A1763">
        <v>19816</v>
      </c>
      <c r="B1763">
        <v>89314</v>
      </c>
      <c r="C1763" t="s">
        <v>42</v>
      </c>
      <c r="D1763">
        <v>3098</v>
      </c>
      <c r="E1763" t="s">
        <v>88</v>
      </c>
      <c r="F1763">
        <v>10</v>
      </c>
      <c r="G1763" t="s">
        <v>2788</v>
      </c>
      <c r="H1763" t="s">
        <v>28</v>
      </c>
      <c r="I1763" t="s">
        <v>48</v>
      </c>
      <c r="J1763">
        <v>11967</v>
      </c>
      <c r="K1763" s="25">
        <v>42103</v>
      </c>
      <c r="L1763" t="s">
        <v>44</v>
      </c>
      <c r="M1763" t="s">
        <v>109</v>
      </c>
      <c r="N1763" t="s">
        <v>66</v>
      </c>
      <c r="O1763" s="25">
        <v>42102</v>
      </c>
      <c r="P1763" t="s">
        <v>2789</v>
      </c>
      <c r="Q1763" t="s">
        <v>24</v>
      </c>
      <c r="R1763" t="s">
        <v>54</v>
      </c>
      <c r="S1763" t="s">
        <v>2772</v>
      </c>
      <c r="T1763">
        <v>35.44</v>
      </c>
      <c r="U1763">
        <f>T1763*F1763</f>
        <v>354.4</v>
      </c>
      <c r="V1763">
        <v>17.72</v>
      </c>
      <c r="W1763">
        <v>5.09</v>
      </c>
      <c r="X1763">
        <f>U1763-(F1763*V1763)-W1763</f>
        <v>172.10999999999999</v>
      </c>
    </row>
    <row r="1764" spans="1:24" ht="12.75" customHeight="1" x14ac:dyDescent="0.2">
      <c r="A1764">
        <v>22503</v>
      </c>
      <c r="B1764">
        <v>89315</v>
      </c>
      <c r="C1764" t="s">
        <v>101</v>
      </c>
      <c r="D1764">
        <v>3098</v>
      </c>
      <c r="E1764" t="s">
        <v>252</v>
      </c>
      <c r="F1764">
        <v>10</v>
      </c>
      <c r="G1764" t="s">
        <v>2788</v>
      </c>
      <c r="H1764" t="s">
        <v>28</v>
      </c>
      <c r="I1764" t="s">
        <v>48</v>
      </c>
      <c r="J1764">
        <v>11967</v>
      </c>
      <c r="K1764" s="25">
        <v>42174</v>
      </c>
      <c r="L1764" t="s">
        <v>22</v>
      </c>
      <c r="M1764" t="s">
        <v>109</v>
      </c>
      <c r="N1764" t="s">
        <v>66</v>
      </c>
      <c r="O1764" s="25">
        <v>42172</v>
      </c>
      <c r="P1764" t="s">
        <v>2789</v>
      </c>
      <c r="Q1764" t="s">
        <v>24</v>
      </c>
      <c r="R1764" t="s">
        <v>81</v>
      </c>
      <c r="S1764" t="s">
        <v>1275</v>
      </c>
      <c r="T1764">
        <v>11.7</v>
      </c>
      <c r="U1764">
        <f>T1764*F1764</f>
        <v>117</v>
      </c>
      <c r="V1764">
        <v>5.85</v>
      </c>
      <c r="W1764">
        <v>6.96</v>
      </c>
      <c r="X1764">
        <f>U1764-(F1764*V1764)-W1764</f>
        <v>51.54</v>
      </c>
    </row>
    <row r="1765" spans="1:24" ht="12.75" customHeight="1" x14ac:dyDescent="0.2">
      <c r="A1765">
        <v>18930</v>
      </c>
      <c r="B1765">
        <v>89316</v>
      </c>
      <c r="C1765" t="s">
        <v>101</v>
      </c>
      <c r="D1765">
        <v>3098</v>
      </c>
      <c r="E1765" t="s">
        <v>129</v>
      </c>
      <c r="F1765">
        <v>5</v>
      </c>
      <c r="G1765" t="s">
        <v>2788</v>
      </c>
      <c r="H1765" t="s">
        <v>28</v>
      </c>
      <c r="I1765" t="s">
        <v>48</v>
      </c>
      <c r="J1765">
        <v>11967</v>
      </c>
      <c r="K1765" s="25">
        <v>42063</v>
      </c>
      <c r="L1765" t="s">
        <v>44</v>
      </c>
      <c r="M1765" t="s">
        <v>109</v>
      </c>
      <c r="N1765" t="s">
        <v>66</v>
      </c>
      <c r="O1765" s="25">
        <v>42063</v>
      </c>
      <c r="P1765" t="s">
        <v>2789</v>
      </c>
      <c r="Q1765" t="s">
        <v>24</v>
      </c>
      <c r="R1765" t="s">
        <v>54</v>
      </c>
      <c r="S1765" t="s">
        <v>784</v>
      </c>
      <c r="T1765">
        <v>2.89</v>
      </c>
      <c r="U1765">
        <f>T1765*F1765</f>
        <v>14.450000000000001</v>
      </c>
      <c r="V1765">
        <v>1.4450000000000001</v>
      </c>
      <c r="W1765">
        <v>0.5</v>
      </c>
      <c r="X1765">
        <f>U1765-(F1765*V1765)-W1765</f>
        <v>6.7250000000000005</v>
      </c>
    </row>
    <row r="1766" spans="1:24" ht="12.75" customHeight="1" x14ac:dyDescent="0.2">
      <c r="A1766">
        <v>19805</v>
      </c>
      <c r="B1766">
        <v>89988</v>
      </c>
      <c r="C1766" t="s">
        <v>42</v>
      </c>
      <c r="D1766">
        <v>3100</v>
      </c>
      <c r="E1766" t="s">
        <v>73</v>
      </c>
      <c r="F1766">
        <v>1</v>
      </c>
      <c r="G1766" t="s">
        <v>2790</v>
      </c>
      <c r="H1766" t="s">
        <v>28</v>
      </c>
      <c r="I1766" t="s">
        <v>131</v>
      </c>
      <c r="J1766">
        <v>33334</v>
      </c>
      <c r="K1766" s="25">
        <v>42090</v>
      </c>
      <c r="L1766" t="s">
        <v>44</v>
      </c>
      <c r="M1766" t="s">
        <v>109</v>
      </c>
      <c r="N1766" t="s">
        <v>357</v>
      </c>
      <c r="O1766" s="25">
        <v>42088</v>
      </c>
      <c r="P1766" t="s">
        <v>2791</v>
      </c>
      <c r="Q1766" t="s">
        <v>72</v>
      </c>
      <c r="R1766" t="s">
        <v>26</v>
      </c>
      <c r="S1766" t="s">
        <v>1757</v>
      </c>
      <c r="T1766">
        <v>35.99</v>
      </c>
      <c r="U1766">
        <f>T1766*F1766</f>
        <v>35.99</v>
      </c>
      <c r="V1766">
        <v>21.594000000000001</v>
      </c>
      <c r="W1766">
        <v>5</v>
      </c>
      <c r="X1766">
        <f>U1766-(F1766*V1766)-W1766</f>
        <v>9.3960000000000008</v>
      </c>
    </row>
    <row r="1767" spans="1:24" ht="12.75" customHeight="1" x14ac:dyDescent="0.2">
      <c r="A1767">
        <v>18087</v>
      </c>
      <c r="B1767">
        <v>86327</v>
      </c>
      <c r="C1767" t="s">
        <v>42</v>
      </c>
      <c r="D1767">
        <v>3105</v>
      </c>
      <c r="E1767" t="s">
        <v>129</v>
      </c>
      <c r="F1767">
        <v>19</v>
      </c>
      <c r="G1767" t="s">
        <v>2792</v>
      </c>
      <c r="H1767" t="s">
        <v>28</v>
      </c>
      <c r="I1767" t="s">
        <v>131</v>
      </c>
      <c r="J1767">
        <v>42071</v>
      </c>
      <c r="K1767" s="25">
        <v>42084</v>
      </c>
      <c r="L1767" t="s">
        <v>44</v>
      </c>
      <c r="M1767" t="s">
        <v>35</v>
      </c>
      <c r="N1767" t="s">
        <v>608</v>
      </c>
      <c r="O1767" s="25">
        <v>42083</v>
      </c>
      <c r="P1767" t="s">
        <v>314</v>
      </c>
      <c r="Q1767" t="s">
        <v>24</v>
      </c>
      <c r="R1767" t="s">
        <v>54</v>
      </c>
      <c r="S1767" t="s">
        <v>1989</v>
      </c>
      <c r="T1767">
        <v>3.08</v>
      </c>
      <c r="U1767">
        <f>T1767*F1767</f>
        <v>58.52</v>
      </c>
      <c r="V1767">
        <v>1.54</v>
      </c>
      <c r="W1767">
        <v>0.99</v>
      </c>
      <c r="X1767">
        <f>U1767-(F1767*V1767)-W1767</f>
        <v>28.270000000000003</v>
      </c>
    </row>
    <row r="1768" spans="1:24" ht="12.75" customHeight="1" x14ac:dyDescent="0.2">
      <c r="A1768">
        <v>18088</v>
      </c>
      <c r="B1768">
        <v>86327</v>
      </c>
      <c r="C1768" t="s">
        <v>42</v>
      </c>
      <c r="D1768">
        <v>3105</v>
      </c>
      <c r="E1768" t="s">
        <v>88</v>
      </c>
      <c r="F1768">
        <v>13</v>
      </c>
      <c r="G1768" t="s">
        <v>2792</v>
      </c>
      <c r="H1768" t="s">
        <v>28</v>
      </c>
      <c r="I1768" t="s">
        <v>131</v>
      </c>
      <c r="J1768">
        <v>42071</v>
      </c>
      <c r="K1768" s="25">
        <v>42084</v>
      </c>
      <c r="L1768" t="s">
        <v>44</v>
      </c>
      <c r="M1768" t="s">
        <v>35</v>
      </c>
      <c r="N1768" t="s">
        <v>608</v>
      </c>
      <c r="O1768" s="25">
        <v>42083</v>
      </c>
      <c r="P1768" t="s">
        <v>314</v>
      </c>
      <c r="Q1768" t="s">
        <v>24</v>
      </c>
      <c r="R1768" t="s">
        <v>54</v>
      </c>
      <c r="S1768" t="s">
        <v>707</v>
      </c>
      <c r="T1768">
        <v>6.48</v>
      </c>
      <c r="U1768">
        <f>T1768*F1768</f>
        <v>84.240000000000009</v>
      </c>
      <c r="V1768">
        <v>3.24</v>
      </c>
      <c r="W1768">
        <v>5.9</v>
      </c>
      <c r="X1768">
        <f>U1768-(F1768*V1768)-W1768</f>
        <v>36.220000000000006</v>
      </c>
    </row>
    <row r="1769" spans="1:24" ht="12.75" customHeight="1" x14ac:dyDescent="0.2">
      <c r="A1769">
        <v>18089</v>
      </c>
      <c r="B1769">
        <v>86327</v>
      </c>
      <c r="C1769" t="s">
        <v>42</v>
      </c>
      <c r="D1769">
        <v>3105</v>
      </c>
      <c r="E1769" t="s">
        <v>73</v>
      </c>
      <c r="F1769">
        <v>12</v>
      </c>
      <c r="G1769" t="s">
        <v>2792</v>
      </c>
      <c r="H1769" t="s">
        <v>28</v>
      </c>
      <c r="I1769" t="s">
        <v>131</v>
      </c>
      <c r="J1769">
        <v>42071</v>
      </c>
      <c r="K1769" s="25">
        <v>42085</v>
      </c>
      <c r="L1769" t="s">
        <v>44</v>
      </c>
      <c r="M1769" t="s">
        <v>35</v>
      </c>
      <c r="N1769" t="s">
        <v>608</v>
      </c>
      <c r="O1769" s="25">
        <v>42083</v>
      </c>
      <c r="P1769" t="s">
        <v>314</v>
      </c>
      <c r="Q1769" t="s">
        <v>72</v>
      </c>
      <c r="R1769" t="s">
        <v>54</v>
      </c>
      <c r="S1769" t="s">
        <v>2793</v>
      </c>
      <c r="T1769">
        <v>125.99</v>
      </c>
      <c r="U1769">
        <f>T1769*F1769</f>
        <v>1511.8799999999999</v>
      </c>
      <c r="V1769">
        <v>75.593999999999994</v>
      </c>
      <c r="W1769">
        <v>4.2</v>
      </c>
      <c r="X1769">
        <f>U1769-(F1769*V1769)-W1769</f>
        <v>600.55199999999991</v>
      </c>
    </row>
    <row r="1770" spans="1:24" ht="12.75" customHeight="1" x14ac:dyDescent="0.2">
      <c r="A1770">
        <v>87</v>
      </c>
      <c r="B1770">
        <v>548</v>
      </c>
      <c r="C1770" t="s">
        <v>42</v>
      </c>
      <c r="D1770">
        <v>3106</v>
      </c>
      <c r="E1770" t="s">
        <v>129</v>
      </c>
      <c r="F1770">
        <v>75</v>
      </c>
      <c r="G1770" t="s">
        <v>2794</v>
      </c>
      <c r="H1770" t="s">
        <v>28</v>
      </c>
      <c r="I1770" t="s">
        <v>56</v>
      </c>
      <c r="J1770">
        <v>77041</v>
      </c>
      <c r="K1770" s="25">
        <v>42084</v>
      </c>
      <c r="L1770" t="s">
        <v>44</v>
      </c>
      <c r="M1770" t="s">
        <v>35</v>
      </c>
      <c r="N1770" t="s">
        <v>125</v>
      </c>
      <c r="O1770" s="25">
        <v>42083</v>
      </c>
      <c r="P1770" t="s">
        <v>2159</v>
      </c>
      <c r="Q1770" t="s">
        <v>24</v>
      </c>
      <c r="R1770" t="s">
        <v>54</v>
      </c>
      <c r="S1770" t="s">
        <v>1989</v>
      </c>
      <c r="T1770">
        <v>3.08</v>
      </c>
      <c r="U1770">
        <f>T1770*F1770</f>
        <v>231</v>
      </c>
      <c r="V1770">
        <v>1.54</v>
      </c>
      <c r="W1770">
        <v>0.99</v>
      </c>
      <c r="X1770">
        <f>U1770-(F1770*V1770)-W1770</f>
        <v>114.51</v>
      </c>
    </row>
    <row r="1771" spans="1:24" ht="12.75" customHeight="1" x14ac:dyDescent="0.2">
      <c r="A1771">
        <v>88</v>
      </c>
      <c r="B1771">
        <v>548</v>
      </c>
      <c r="C1771" t="s">
        <v>42</v>
      </c>
      <c r="D1771">
        <v>3106</v>
      </c>
      <c r="E1771" t="s">
        <v>88</v>
      </c>
      <c r="F1771">
        <v>53</v>
      </c>
      <c r="G1771" t="s">
        <v>2794</v>
      </c>
      <c r="H1771" t="s">
        <v>28</v>
      </c>
      <c r="I1771" t="s">
        <v>56</v>
      </c>
      <c r="J1771">
        <v>77041</v>
      </c>
      <c r="K1771" s="25">
        <v>42084</v>
      </c>
      <c r="L1771" t="s">
        <v>44</v>
      </c>
      <c r="M1771" t="s">
        <v>35</v>
      </c>
      <c r="N1771" t="s">
        <v>125</v>
      </c>
      <c r="O1771" s="25">
        <v>42083</v>
      </c>
      <c r="P1771" t="s">
        <v>2159</v>
      </c>
      <c r="Q1771" t="s">
        <v>24</v>
      </c>
      <c r="R1771" t="s">
        <v>54</v>
      </c>
      <c r="S1771" t="s">
        <v>707</v>
      </c>
      <c r="T1771">
        <v>6.48</v>
      </c>
      <c r="U1771">
        <f>T1771*F1771</f>
        <v>343.44</v>
      </c>
      <c r="V1771">
        <v>3.24</v>
      </c>
      <c r="W1771">
        <v>5.9</v>
      </c>
      <c r="X1771">
        <f>U1771-(F1771*V1771)-W1771</f>
        <v>165.82</v>
      </c>
    </row>
    <row r="1772" spans="1:24" ht="12.75" customHeight="1" x14ac:dyDescent="0.2">
      <c r="A1772">
        <v>89</v>
      </c>
      <c r="B1772">
        <v>548</v>
      </c>
      <c r="C1772" t="s">
        <v>42</v>
      </c>
      <c r="D1772">
        <v>3106</v>
      </c>
      <c r="E1772" t="s">
        <v>73</v>
      </c>
      <c r="F1772">
        <v>47</v>
      </c>
      <c r="G1772" t="s">
        <v>2794</v>
      </c>
      <c r="H1772" t="s">
        <v>28</v>
      </c>
      <c r="I1772" t="s">
        <v>56</v>
      </c>
      <c r="J1772">
        <v>77041</v>
      </c>
      <c r="K1772" s="25">
        <v>42085</v>
      </c>
      <c r="L1772" t="s">
        <v>44</v>
      </c>
      <c r="M1772" t="s">
        <v>35</v>
      </c>
      <c r="N1772" t="s">
        <v>125</v>
      </c>
      <c r="O1772" s="25">
        <v>42083</v>
      </c>
      <c r="P1772" t="s">
        <v>2159</v>
      </c>
      <c r="Q1772" t="s">
        <v>72</v>
      </c>
      <c r="R1772" t="s">
        <v>54</v>
      </c>
      <c r="S1772" t="s">
        <v>2793</v>
      </c>
      <c r="T1772">
        <v>125.99</v>
      </c>
      <c r="U1772">
        <f>T1772*F1772</f>
        <v>5921.53</v>
      </c>
      <c r="V1772">
        <v>75.593999999999994</v>
      </c>
      <c r="W1772">
        <v>4.2</v>
      </c>
      <c r="X1772">
        <f>U1772-(F1772*V1772)-W1772</f>
        <v>2364.4120000000003</v>
      </c>
    </row>
    <row r="1773" spans="1:24" ht="12.75" customHeight="1" x14ac:dyDescent="0.2">
      <c r="A1773">
        <v>21120</v>
      </c>
      <c r="B1773">
        <v>86860</v>
      </c>
      <c r="C1773" t="s">
        <v>32</v>
      </c>
      <c r="D1773">
        <v>3113</v>
      </c>
      <c r="E1773" t="s">
        <v>104</v>
      </c>
      <c r="F1773">
        <v>17</v>
      </c>
      <c r="G1773" t="s">
        <v>2795</v>
      </c>
      <c r="H1773" t="s">
        <v>28</v>
      </c>
      <c r="I1773" t="s">
        <v>131</v>
      </c>
      <c r="J1773">
        <v>70560</v>
      </c>
      <c r="K1773" s="25">
        <v>42142</v>
      </c>
      <c r="L1773" t="s">
        <v>44</v>
      </c>
      <c r="M1773" t="s">
        <v>23</v>
      </c>
      <c r="N1773" t="s">
        <v>166</v>
      </c>
      <c r="O1773" s="25">
        <v>42141</v>
      </c>
      <c r="P1773" t="s">
        <v>2797</v>
      </c>
      <c r="Q1773" t="s">
        <v>24</v>
      </c>
      <c r="R1773" t="s">
        <v>54</v>
      </c>
      <c r="S1773" t="s">
        <v>2796</v>
      </c>
      <c r="T1773">
        <v>34.54</v>
      </c>
      <c r="U1773">
        <f>T1773*F1773</f>
        <v>587.17999999999995</v>
      </c>
      <c r="V1773">
        <v>17.27</v>
      </c>
      <c r="W1773">
        <v>14.72</v>
      </c>
      <c r="X1773">
        <f>U1773-(F1773*V1773)-W1773</f>
        <v>278.86999999999995</v>
      </c>
    </row>
    <row r="1774" spans="1:24" ht="12.75" customHeight="1" x14ac:dyDescent="0.2">
      <c r="A1774">
        <v>21121</v>
      </c>
      <c r="B1774">
        <v>86860</v>
      </c>
      <c r="C1774" t="s">
        <v>32</v>
      </c>
      <c r="D1774">
        <v>3113</v>
      </c>
      <c r="E1774" t="s">
        <v>88</v>
      </c>
      <c r="F1774">
        <v>9</v>
      </c>
      <c r="G1774" t="s">
        <v>2795</v>
      </c>
      <c r="H1774" t="s">
        <v>28</v>
      </c>
      <c r="I1774" t="s">
        <v>131</v>
      </c>
      <c r="J1774">
        <v>70560</v>
      </c>
      <c r="K1774" s="25">
        <v>42141</v>
      </c>
      <c r="L1774" t="s">
        <v>44</v>
      </c>
      <c r="M1774" t="s">
        <v>23</v>
      </c>
      <c r="N1774" t="s">
        <v>166</v>
      </c>
      <c r="O1774" s="25">
        <v>42141</v>
      </c>
      <c r="P1774" t="s">
        <v>2797</v>
      </c>
      <c r="Q1774" t="s">
        <v>24</v>
      </c>
      <c r="R1774" t="s">
        <v>54</v>
      </c>
      <c r="S1774" t="s">
        <v>2727</v>
      </c>
      <c r="T1774">
        <v>12.28</v>
      </c>
      <c r="U1774">
        <f>T1774*F1774</f>
        <v>110.52</v>
      </c>
      <c r="V1774">
        <v>6.14</v>
      </c>
      <c r="W1774">
        <v>6.47</v>
      </c>
      <c r="X1774">
        <f>U1774-(F1774*V1774)-W1774</f>
        <v>48.79</v>
      </c>
    </row>
    <row r="1775" spans="1:24" ht="12.75" customHeight="1" x14ac:dyDescent="0.2">
      <c r="A1775">
        <v>21122</v>
      </c>
      <c r="B1775">
        <v>86860</v>
      </c>
      <c r="C1775" t="s">
        <v>32</v>
      </c>
      <c r="D1775">
        <v>3113</v>
      </c>
      <c r="E1775" t="s">
        <v>25</v>
      </c>
      <c r="F1775">
        <v>13</v>
      </c>
      <c r="G1775" t="s">
        <v>2795</v>
      </c>
      <c r="H1775" t="s">
        <v>28</v>
      </c>
      <c r="I1775" t="s">
        <v>131</v>
      </c>
      <c r="J1775">
        <v>70560</v>
      </c>
      <c r="K1775" s="25">
        <v>42143</v>
      </c>
      <c r="L1775" t="s">
        <v>22</v>
      </c>
      <c r="M1775" t="s">
        <v>23</v>
      </c>
      <c r="N1775" t="s">
        <v>166</v>
      </c>
      <c r="O1775" s="25">
        <v>42141</v>
      </c>
      <c r="P1775" t="s">
        <v>2797</v>
      </c>
      <c r="Q1775" t="s">
        <v>24</v>
      </c>
      <c r="R1775" t="s">
        <v>46</v>
      </c>
      <c r="S1775" t="s">
        <v>2798</v>
      </c>
      <c r="T1775">
        <v>34.58</v>
      </c>
      <c r="U1775">
        <f>T1775*F1775</f>
        <v>449.53999999999996</v>
      </c>
      <c r="V1775">
        <v>17.29</v>
      </c>
      <c r="W1775">
        <v>8.99</v>
      </c>
      <c r="X1775">
        <f>U1775-(F1775*V1775)-W1775</f>
        <v>215.77999999999997</v>
      </c>
    </row>
    <row r="1776" spans="1:24" ht="12.75" customHeight="1" x14ac:dyDescent="0.2">
      <c r="A1776">
        <v>20795</v>
      </c>
      <c r="B1776">
        <v>86432</v>
      </c>
      <c r="C1776" t="s">
        <v>42</v>
      </c>
      <c r="D1776">
        <v>3119</v>
      </c>
      <c r="E1776" t="s">
        <v>147</v>
      </c>
      <c r="F1776">
        <v>11</v>
      </c>
      <c r="G1776" t="s">
        <v>2799</v>
      </c>
      <c r="H1776" t="s">
        <v>28</v>
      </c>
      <c r="I1776" t="s">
        <v>131</v>
      </c>
      <c r="J1776">
        <v>32839</v>
      </c>
      <c r="K1776" s="25">
        <v>42187</v>
      </c>
      <c r="L1776" t="s">
        <v>34</v>
      </c>
      <c r="M1776" t="s">
        <v>23</v>
      </c>
      <c r="N1776" t="s">
        <v>357</v>
      </c>
      <c r="O1776" s="25">
        <v>42185</v>
      </c>
      <c r="P1776" t="s">
        <v>2800</v>
      </c>
      <c r="Q1776" t="s">
        <v>36</v>
      </c>
      <c r="R1776" t="s">
        <v>38</v>
      </c>
      <c r="S1776" t="s">
        <v>984</v>
      </c>
      <c r="T1776">
        <v>349.45</v>
      </c>
      <c r="U1776">
        <f>T1776*F1776</f>
        <v>3843.95</v>
      </c>
      <c r="V1776">
        <v>174.72499999999999</v>
      </c>
      <c r="W1776">
        <v>60</v>
      </c>
      <c r="X1776">
        <f>U1776-(F1776*V1776)-W1776</f>
        <v>1861.9749999999999</v>
      </c>
    </row>
    <row r="1777" spans="1:24" ht="12.75" customHeight="1" x14ac:dyDescent="0.2">
      <c r="A1777">
        <v>25473</v>
      </c>
      <c r="B1777">
        <v>90160</v>
      </c>
      <c r="C1777" t="s">
        <v>32</v>
      </c>
      <c r="D1777">
        <v>3120</v>
      </c>
      <c r="E1777" t="s">
        <v>104</v>
      </c>
      <c r="F1777">
        <v>9</v>
      </c>
      <c r="G1777" t="s">
        <v>2801</v>
      </c>
      <c r="H1777" t="s">
        <v>28</v>
      </c>
      <c r="I1777" t="s">
        <v>131</v>
      </c>
      <c r="J1777">
        <v>70117</v>
      </c>
      <c r="K1777" s="25">
        <v>42169</v>
      </c>
      <c r="L1777" t="s">
        <v>44</v>
      </c>
      <c r="M1777" t="s">
        <v>35</v>
      </c>
      <c r="N1777" t="s">
        <v>166</v>
      </c>
      <c r="O1777" s="25">
        <v>42169</v>
      </c>
      <c r="P1777" t="s">
        <v>2803</v>
      </c>
      <c r="Q1777" t="s">
        <v>24</v>
      </c>
      <c r="R1777" t="s">
        <v>54</v>
      </c>
      <c r="S1777" t="s">
        <v>2802</v>
      </c>
      <c r="T1777">
        <v>315.98</v>
      </c>
      <c r="U1777">
        <f>T1777*F1777</f>
        <v>2843.82</v>
      </c>
      <c r="V1777">
        <v>157.99</v>
      </c>
      <c r="W1777">
        <v>19.989999999999998</v>
      </c>
      <c r="X1777">
        <f>U1777-(F1777*V1777)-W1777</f>
        <v>1401.92</v>
      </c>
    </row>
    <row r="1778" spans="1:24" ht="12.75" customHeight="1" x14ac:dyDescent="0.2">
      <c r="A1778">
        <v>23764</v>
      </c>
      <c r="B1778">
        <v>87287</v>
      </c>
      <c r="C1778" t="s">
        <v>101</v>
      </c>
      <c r="D1778">
        <v>3123</v>
      </c>
      <c r="E1778" t="s">
        <v>104</v>
      </c>
      <c r="F1778">
        <v>8</v>
      </c>
      <c r="G1778" t="s">
        <v>2804</v>
      </c>
      <c r="H1778" t="s">
        <v>28</v>
      </c>
      <c r="I1778" t="s">
        <v>56</v>
      </c>
      <c r="J1778">
        <v>60160</v>
      </c>
      <c r="K1778" s="25">
        <v>42013</v>
      </c>
      <c r="L1778" t="s">
        <v>44</v>
      </c>
      <c r="M1778" t="s">
        <v>35</v>
      </c>
      <c r="N1778" t="s">
        <v>173</v>
      </c>
      <c r="O1778" s="25">
        <v>42011</v>
      </c>
      <c r="P1778" t="s">
        <v>2805</v>
      </c>
      <c r="Q1778" t="s">
        <v>24</v>
      </c>
      <c r="R1778" t="s">
        <v>54</v>
      </c>
      <c r="S1778" t="s">
        <v>646</v>
      </c>
      <c r="T1778">
        <v>7.1</v>
      </c>
      <c r="U1778">
        <f>T1778*F1778</f>
        <v>56.8</v>
      </c>
      <c r="V1778">
        <v>3.55</v>
      </c>
      <c r="W1778">
        <v>6.05</v>
      </c>
      <c r="X1778">
        <f>U1778-(F1778*V1778)-W1778</f>
        <v>22.349999999999998</v>
      </c>
    </row>
    <row r="1779" spans="1:24" ht="12.75" customHeight="1" x14ac:dyDescent="0.2">
      <c r="A1779">
        <v>25060</v>
      </c>
      <c r="B1779">
        <v>87286</v>
      </c>
      <c r="C1779" t="s">
        <v>32</v>
      </c>
      <c r="D1779">
        <v>3124</v>
      </c>
      <c r="E1779" t="s">
        <v>104</v>
      </c>
      <c r="F1779">
        <v>11</v>
      </c>
      <c r="G1779" t="s">
        <v>2806</v>
      </c>
      <c r="H1779" t="s">
        <v>28</v>
      </c>
      <c r="I1779" t="s">
        <v>56</v>
      </c>
      <c r="J1779">
        <v>61265</v>
      </c>
      <c r="K1779" s="25">
        <v>42155</v>
      </c>
      <c r="L1779" t="s">
        <v>44</v>
      </c>
      <c r="M1779" t="s">
        <v>35</v>
      </c>
      <c r="N1779" t="s">
        <v>173</v>
      </c>
      <c r="O1779" s="25">
        <v>42154</v>
      </c>
      <c r="P1779" t="s">
        <v>2807</v>
      </c>
      <c r="Q1779" t="s">
        <v>24</v>
      </c>
      <c r="R1779" t="s">
        <v>54</v>
      </c>
      <c r="S1779" t="s">
        <v>1318</v>
      </c>
      <c r="T1779">
        <v>120.98</v>
      </c>
      <c r="U1779">
        <f>T1779*F1779</f>
        <v>1330.78</v>
      </c>
      <c r="V1779">
        <v>60.49</v>
      </c>
      <c r="W1779">
        <v>9.07</v>
      </c>
      <c r="X1779">
        <f>U1779-(F1779*V1779)-W1779</f>
        <v>656.31999999999994</v>
      </c>
    </row>
    <row r="1780" spans="1:24" ht="12.75" customHeight="1" x14ac:dyDescent="0.2">
      <c r="A1780">
        <v>25352</v>
      </c>
      <c r="B1780">
        <v>87285</v>
      </c>
      <c r="C1780" t="s">
        <v>20</v>
      </c>
      <c r="D1780">
        <v>3125</v>
      </c>
      <c r="E1780" t="s">
        <v>80</v>
      </c>
      <c r="F1780">
        <v>2</v>
      </c>
      <c r="G1780" t="s">
        <v>2808</v>
      </c>
      <c r="H1780" t="s">
        <v>28</v>
      </c>
      <c r="I1780" t="s">
        <v>56</v>
      </c>
      <c r="J1780">
        <v>60056</v>
      </c>
      <c r="K1780" s="25">
        <v>42011</v>
      </c>
      <c r="L1780" t="s">
        <v>34</v>
      </c>
      <c r="M1780" t="s">
        <v>35</v>
      </c>
      <c r="N1780" t="s">
        <v>173</v>
      </c>
      <c r="O1780" s="25">
        <v>42009</v>
      </c>
      <c r="P1780" t="s">
        <v>2810</v>
      </c>
      <c r="Q1780" t="s">
        <v>72</v>
      </c>
      <c r="R1780" t="s">
        <v>38</v>
      </c>
      <c r="S1780" t="s">
        <v>2809</v>
      </c>
      <c r="T1780">
        <v>120.97</v>
      </c>
      <c r="U1780">
        <f>T1780*F1780</f>
        <v>241.94</v>
      </c>
      <c r="V1780">
        <v>72.581999999999994</v>
      </c>
      <c r="W1780">
        <v>26.3</v>
      </c>
      <c r="X1780">
        <f>U1780-(F1780*V1780)-W1780</f>
        <v>70.476000000000013</v>
      </c>
    </row>
    <row r="1781" spans="1:24" ht="12.75" customHeight="1" x14ac:dyDescent="0.2">
      <c r="A1781">
        <v>24457</v>
      </c>
      <c r="B1781">
        <v>89810</v>
      </c>
      <c r="C1781" t="s">
        <v>101</v>
      </c>
      <c r="D1781">
        <v>3128</v>
      </c>
      <c r="E1781" t="s">
        <v>64</v>
      </c>
      <c r="F1781">
        <v>9</v>
      </c>
      <c r="G1781" t="s">
        <v>2811</v>
      </c>
      <c r="H1781" t="s">
        <v>28</v>
      </c>
      <c r="I1781" t="s">
        <v>131</v>
      </c>
      <c r="J1781">
        <v>71109</v>
      </c>
      <c r="K1781" s="25">
        <v>42185</v>
      </c>
      <c r="L1781" t="s">
        <v>44</v>
      </c>
      <c r="M1781" t="s">
        <v>53</v>
      </c>
      <c r="N1781" t="s">
        <v>166</v>
      </c>
      <c r="O1781" s="25">
        <v>42180</v>
      </c>
      <c r="P1781" t="s">
        <v>2812</v>
      </c>
      <c r="Q1781" t="s">
        <v>24</v>
      </c>
      <c r="R1781" t="s">
        <v>54</v>
      </c>
      <c r="S1781" t="s">
        <v>1353</v>
      </c>
      <c r="T1781">
        <v>3.69</v>
      </c>
      <c r="U1781">
        <f>T1781*F1781</f>
        <v>33.21</v>
      </c>
      <c r="V1781">
        <v>1.845</v>
      </c>
      <c r="W1781">
        <v>2.5</v>
      </c>
      <c r="X1781">
        <f>U1781-(F1781*V1781)-W1781</f>
        <v>14.105</v>
      </c>
    </row>
    <row r="1782" spans="1:24" ht="12.75" customHeight="1" x14ac:dyDescent="0.2">
      <c r="A1782">
        <v>20483</v>
      </c>
      <c r="B1782">
        <v>86790</v>
      </c>
      <c r="C1782" t="s">
        <v>20</v>
      </c>
      <c r="D1782">
        <v>3132</v>
      </c>
      <c r="E1782" t="s">
        <v>37</v>
      </c>
      <c r="F1782">
        <v>3</v>
      </c>
      <c r="G1782" t="s">
        <v>2813</v>
      </c>
      <c r="H1782" t="s">
        <v>28</v>
      </c>
      <c r="I1782" t="s">
        <v>56</v>
      </c>
      <c r="J1782">
        <v>60060</v>
      </c>
      <c r="K1782" s="25">
        <v>42178</v>
      </c>
      <c r="L1782" t="s">
        <v>34</v>
      </c>
      <c r="M1782" t="s">
        <v>23</v>
      </c>
      <c r="N1782" t="s">
        <v>173</v>
      </c>
      <c r="O1782" s="25">
        <v>42177</v>
      </c>
      <c r="P1782" t="s">
        <v>2814</v>
      </c>
      <c r="Q1782" t="s">
        <v>36</v>
      </c>
      <c r="R1782" t="s">
        <v>38</v>
      </c>
      <c r="S1782" t="s">
        <v>236</v>
      </c>
      <c r="T1782">
        <v>180.98</v>
      </c>
      <c r="U1782">
        <f>T1782*F1782</f>
        <v>542.93999999999994</v>
      </c>
      <c r="V1782">
        <v>90.49</v>
      </c>
      <c r="W1782">
        <v>26.2</v>
      </c>
      <c r="X1782">
        <f>U1782-(F1782*V1782)-W1782</f>
        <v>245.26999999999998</v>
      </c>
    </row>
    <row r="1783" spans="1:24" ht="12.75" customHeight="1" x14ac:dyDescent="0.2">
      <c r="A1783">
        <v>19258</v>
      </c>
      <c r="B1783">
        <v>86794</v>
      </c>
      <c r="C1783" t="s">
        <v>51</v>
      </c>
      <c r="D1783">
        <v>3132</v>
      </c>
      <c r="E1783" t="s">
        <v>252</v>
      </c>
      <c r="F1783">
        <v>40</v>
      </c>
      <c r="G1783" t="s">
        <v>2813</v>
      </c>
      <c r="H1783" t="s">
        <v>28</v>
      </c>
      <c r="I1783" t="s">
        <v>56</v>
      </c>
      <c r="J1783">
        <v>60060</v>
      </c>
      <c r="K1783" s="25">
        <v>42142</v>
      </c>
      <c r="L1783" t="s">
        <v>44</v>
      </c>
      <c r="M1783" t="s">
        <v>23</v>
      </c>
      <c r="N1783" t="s">
        <v>173</v>
      </c>
      <c r="O1783" s="25">
        <v>42141</v>
      </c>
      <c r="P1783" t="s">
        <v>2814</v>
      </c>
      <c r="Q1783" t="s">
        <v>24</v>
      </c>
      <c r="R1783" t="s">
        <v>54</v>
      </c>
      <c r="S1783" t="s">
        <v>2815</v>
      </c>
      <c r="T1783">
        <v>62.05</v>
      </c>
      <c r="U1783">
        <f>T1783*F1783</f>
        <v>2482</v>
      </c>
      <c r="V1783">
        <v>31.024999999999999</v>
      </c>
      <c r="W1783">
        <v>3.99</v>
      </c>
      <c r="X1783">
        <f>U1783-(F1783*V1783)-W1783</f>
        <v>1237.01</v>
      </c>
    </row>
    <row r="1784" spans="1:24" ht="12.75" customHeight="1" x14ac:dyDescent="0.2">
      <c r="A1784">
        <v>22459</v>
      </c>
      <c r="B1784">
        <v>86789</v>
      </c>
      <c r="C1784" t="s">
        <v>51</v>
      </c>
      <c r="D1784">
        <v>3133</v>
      </c>
      <c r="E1784" t="s">
        <v>104</v>
      </c>
      <c r="F1784">
        <v>12</v>
      </c>
      <c r="G1784" t="s">
        <v>2816</v>
      </c>
      <c r="H1784" t="s">
        <v>28</v>
      </c>
      <c r="I1784" t="s">
        <v>56</v>
      </c>
      <c r="J1784">
        <v>60540</v>
      </c>
      <c r="K1784" s="25">
        <v>42021</v>
      </c>
      <c r="L1784" t="s">
        <v>44</v>
      </c>
      <c r="M1784" t="s">
        <v>23</v>
      </c>
      <c r="N1784" t="s">
        <v>173</v>
      </c>
      <c r="O1784" s="25">
        <v>42020</v>
      </c>
      <c r="P1784" t="s">
        <v>2817</v>
      </c>
      <c r="Q1784" t="s">
        <v>24</v>
      </c>
      <c r="R1784" t="s">
        <v>54</v>
      </c>
      <c r="S1784" t="s">
        <v>320</v>
      </c>
      <c r="T1784">
        <v>5.81</v>
      </c>
      <c r="U1784">
        <f>T1784*F1784</f>
        <v>69.72</v>
      </c>
      <c r="V1784">
        <v>2.9049999999999998</v>
      </c>
      <c r="W1784">
        <v>8.49</v>
      </c>
      <c r="X1784">
        <f>U1784-(F1784*V1784)-W1784</f>
        <v>26.369999999999997</v>
      </c>
    </row>
    <row r="1785" spans="1:24" ht="12.75" customHeight="1" x14ac:dyDescent="0.2">
      <c r="A1785">
        <v>22460</v>
      </c>
      <c r="B1785">
        <v>86789</v>
      </c>
      <c r="C1785" t="s">
        <v>51</v>
      </c>
      <c r="D1785">
        <v>3133</v>
      </c>
      <c r="E1785" t="s">
        <v>61</v>
      </c>
      <c r="F1785">
        <v>10</v>
      </c>
      <c r="G1785" t="s">
        <v>2816</v>
      </c>
      <c r="H1785" t="s">
        <v>28</v>
      </c>
      <c r="I1785" t="s">
        <v>56</v>
      </c>
      <c r="J1785">
        <v>60540</v>
      </c>
      <c r="K1785" s="25">
        <v>42021</v>
      </c>
      <c r="L1785" t="s">
        <v>44</v>
      </c>
      <c r="M1785" t="s">
        <v>23</v>
      </c>
      <c r="N1785" t="s">
        <v>173</v>
      </c>
      <c r="O1785" s="25">
        <v>42020</v>
      </c>
      <c r="P1785" t="s">
        <v>2817</v>
      </c>
      <c r="Q1785" t="s">
        <v>24</v>
      </c>
      <c r="R1785" t="s">
        <v>26</v>
      </c>
      <c r="S1785" t="s">
        <v>2818</v>
      </c>
      <c r="T1785">
        <v>1.81</v>
      </c>
      <c r="U1785">
        <f>T1785*F1785</f>
        <v>18.100000000000001</v>
      </c>
      <c r="V1785">
        <v>0.90500000000000003</v>
      </c>
      <c r="W1785">
        <v>0.75</v>
      </c>
      <c r="X1785">
        <f>U1785-(F1785*V1785)-W1785</f>
        <v>8.3000000000000007</v>
      </c>
    </row>
    <row r="1786" spans="1:24" ht="12.75" customHeight="1" x14ac:dyDescent="0.2">
      <c r="A1786">
        <v>21719</v>
      </c>
      <c r="B1786">
        <v>86792</v>
      </c>
      <c r="C1786" t="s">
        <v>42</v>
      </c>
      <c r="D1786">
        <v>3133</v>
      </c>
      <c r="E1786" t="s">
        <v>104</v>
      </c>
      <c r="F1786">
        <v>4</v>
      </c>
      <c r="G1786" t="s">
        <v>2816</v>
      </c>
      <c r="H1786" t="s">
        <v>28</v>
      </c>
      <c r="I1786" t="s">
        <v>56</v>
      </c>
      <c r="J1786">
        <v>60540</v>
      </c>
      <c r="K1786" s="25">
        <v>42067</v>
      </c>
      <c r="L1786" t="s">
        <v>44</v>
      </c>
      <c r="M1786" t="s">
        <v>23</v>
      </c>
      <c r="N1786" t="s">
        <v>173</v>
      </c>
      <c r="O1786" s="25">
        <v>42067</v>
      </c>
      <c r="P1786" t="s">
        <v>2817</v>
      </c>
      <c r="Q1786" t="s">
        <v>24</v>
      </c>
      <c r="R1786" t="s">
        <v>54</v>
      </c>
      <c r="S1786" t="s">
        <v>305</v>
      </c>
      <c r="T1786">
        <v>5.4</v>
      </c>
      <c r="U1786">
        <f>T1786*F1786</f>
        <v>21.6</v>
      </c>
      <c r="V1786">
        <v>2.7</v>
      </c>
      <c r="W1786">
        <v>7.78</v>
      </c>
      <c r="X1786">
        <f>U1786-(F1786*V1786)-W1786</f>
        <v>3.0200000000000005</v>
      </c>
    </row>
    <row r="1787" spans="1:24" ht="12.75" customHeight="1" x14ac:dyDescent="0.2">
      <c r="A1787">
        <v>21720</v>
      </c>
      <c r="B1787">
        <v>86792</v>
      </c>
      <c r="C1787" t="s">
        <v>42</v>
      </c>
      <c r="D1787">
        <v>3133</v>
      </c>
      <c r="E1787" t="s">
        <v>175</v>
      </c>
      <c r="F1787">
        <v>5</v>
      </c>
      <c r="G1787" t="s">
        <v>2816</v>
      </c>
      <c r="H1787" t="s">
        <v>28</v>
      </c>
      <c r="I1787" t="s">
        <v>56</v>
      </c>
      <c r="J1787">
        <v>60540</v>
      </c>
      <c r="K1787" s="25">
        <v>42070</v>
      </c>
      <c r="L1787" t="s">
        <v>22</v>
      </c>
      <c r="M1787" t="s">
        <v>23</v>
      </c>
      <c r="N1787" t="s">
        <v>173</v>
      </c>
      <c r="O1787" s="25">
        <v>42067</v>
      </c>
      <c r="P1787" t="s">
        <v>2817</v>
      </c>
      <c r="Q1787" t="s">
        <v>72</v>
      </c>
      <c r="R1787" t="s">
        <v>46</v>
      </c>
      <c r="S1787" t="s">
        <v>2819</v>
      </c>
      <c r="T1787">
        <v>8.4600000000000009</v>
      </c>
      <c r="U1787">
        <f>T1787*F1787</f>
        <v>42.300000000000004</v>
      </c>
      <c r="V1787">
        <v>5.0760000000000005</v>
      </c>
      <c r="W1787">
        <v>8.99</v>
      </c>
      <c r="X1787">
        <f>U1787-(F1787*V1787)-W1787</f>
        <v>7.9300000000000015</v>
      </c>
    </row>
    <row r="1788" spans="1:24" ht="12.75" customHeight="1" x14ac:dyDescent="0.2">
      <c r="A1788">
        <v>21721</v>
      </c>
      <c r="B1788">
        <v>86792</v>
      </c>
      <c r="C1788" t="s">
        <v>42</v>
      </c>
      <c r="D1788">
        <v>3133</v>
      </c>
      <c r="E1788" t="s">
        <v>45</v>
      </c>
      <c r="F1788">
        <v>10</v>
      </c>
      <c r="G1788" t="s">
        <v>2816</v>
      </c>
      <c r="H1788" t="s">
        <v>28</v>
      </c>
      <c r="I1788" t="s">
        <v>56</v>
      </c>
      <c r="J1788">
        <v>60540</v>
      </c>
      <c r="K1788" s="25">
        <v>42068</v>
      </c>
      <c r="L1788" t="s">
        <v>44</v>
      </c>
      <c r="M1788" t="s">
        <v>23</v>
      </c>
      <c r="N1788" t="s">
        <v>173</v>
      </c>
      <c r="O1788" s="25">
        <v>42067</v>
      </c>
      <c r="P1788" t="s">
        <v>2817</v>
      </c>
      <c r="Q1788" t="s">
        <v>36</v>
      </c>
      <c r="R1788" t="s">
        <v>46</v>
      </c>
      <c r="S1788" t="s">
        <v>2593</v>
      </c>
      <c r="T1788">
        <v>14.98</v>
      </c>
      <c r="U1788">
        <f>T1788*F1788</f>
        <v>149.80000000000001</v>
      </c>
      <c r="V1788">
        <v>7.49</v>
      </c>
      <c r="W1788">
        <v>8.99</v>
      </c>
      <c r="X1788">
        <f>U1788-(F1788*V1788)-W1788</f>
        <v>65.910000000000011</v>
      </c>
    </row>
    <row r="1789" spans="1:24" ht="12.75" customHeight="1" x14ac:dyDescent="0.2">
      <c r="A1789">
        <v>21722</v>
      </c>
      <c r="B1789">
        <v>86792</v>
      </c>
      <c r="C1789" t="s">
        <v>42</v>
      </c>
      <c r="D1789">
        <v>3133</v>
      </c>
      <c r="E1789" t="s">
        <v>73</v>
      </c>
      <c r="F1789">
        <v>22</v>
      </c>
      <c r="G1789" t="s">
        <v>2816</v>
      </c>
      <c r="H1789" t="s">
        <v>28</v>
      </c>
      <c r="I1789" t="s">
        <v>56</v>
      </c>
      <c r="J1789">
        <v>60540</v>
      </c>
      <c r="K1789" s="25">
        <v>42068</v>
      </c>
      <c r="L1789" t="s">
        <v>44</v>
      </c>
      <c r="M1789" t="s">
        <v>23</v>
      </c>
      <c r="N1789" t="s">
        <v>173</v>
      </c>
      <c r="O1789" s="25">
        <v>42067</v>
      </c>
      <c r="P1789" t="s">
        <v>2817</v>
      </c>
      <c r="Q1789" t="s">
        <v>72</v>
      </c>
      <c r="R1789" t="s">
        <v>54</v>
      </c>
      <c r="S1789" t="s">
        <v>2820</v>
      </c>
      <c r="T1789">
        <v>155.99</v>
      </c>
      <c r="U1789">
        <f>T1789*F1789</f>
        <v>3431.78</v>
      </c>
      <c r="V1789">
        <v>93.594000000000008</v>
      </c>
      <c r="W1789">
        <v>8.08</v>
      </c>
      <c r="X1789">
        <f>U1789-(F1789*V1789)-W1789</f>
        <v>1364.6320000000001</v>
      </c>
    </row>
    <row r="1790" spans="1:24" ht="12.75" customHeight="1" x14ac:dyDescent="0.2">
      <c r="A1790">
        <v>23898</v>
      </c>
      <c r="B1790">
        <v>86791</v>
      </c>
      <c r="C1790" t="s">
        <v>42</v>
      </c>
      <c r="D1790">
        <v>3136</v>
      </c>
      <c r="E1790" t="s">
        <v>37</v>
      </c>
      <c r="F1790">
        <v>23</v>
      </c>
      <c r="G1790" t="s">
        <v>2821</v>
      </c>
      <c r="H1790" t="s">
        <v>28</v>
      </c>
      <c r="I1790" t="s">
        <v>48</v>
      </c>
      <c r="J1790">
        <v>4073</v>
      </c>
      <c r="K1790" s="25">
        <v>42057</v>
      </c>
      <c r="L1790" t="s">
        <v>34</v>
      </c>
      <c r="M1790" t="s">
        <v>109</v>
      </c>
      <c r="N1790" t="s">
        <v>183</v>
      </c>
      <c r="O1790" s="25">
        <v>42057</v>
      </c>
      <c r="P1790" t="s">
        <v>428</v>
      </c>
      <c r="Q1790" t="s">
        <v>36</v>
      </c>
      <c r="R1790" t="s">
        <v>38</v>
      </c>
      <c r="S1790" t="s">
        <v>1181</v>
      </c>
      <c r="T1790">
        <v>150.88999999999999</v>
      </c>
      <c r="U1790">
        <f>T1790*F1790</f>
        <v>3470.47</v>
      </c>
      <c r="V1790">
        <v>75.444999999999993</v>
      </c>
      <c r="W1790">
        <v>60.2</v>
      </c>
      <c r="X1790">
        <f>U1790-(F1790*V1790)-W1790</f>
        <v>1675.0349999999999</v>
      </c>
    </row>
    <row r="1791" spans="1:24" ht="12.75" customHeight="1" x14ac:dyDescent="0.2">
      <c r="A1791">
        <v>24691</v>
      </c>
      <c r="B1791">
        <v>86795</v>
      </c>
      <c r="C1791" t="s">
        <v>32</v>
      </c>
      <c r="D1791">
        <v>3137</v>
      </c>
      <c r="E1791" t="s">
        <v>104</v>
      </c>
      <c r="F1791">
        <v>8</v>
      </c>
      <c r="G1791" t="s">
        <v>2822</v>
      </c>
      <c r="H1791" t="s">
        <v>28</v>
      </c>
      <c r="I1791" t="s">
        <v>48</v>
      </c>
      <c r="J1791">
        <v>3246</v>
      </c>
      <c r="K1791" s="25">
        <v>42164</v>
      </c>
      <c r="L1791" t="s">
        <v>44</v>
      </c>
      <c r="M1791" t="s">
        <v>23</v>
      </c>
      <c r="N1791" t="s">
        <v>192</v>
      </c>
      <c r="O1791" s="25">
        <v>42163</v>
      </c>
      <c r="P1791" t="s">
        <v>2823</v>
      </c>
      <c r="Q1791" t="s">
        <v>24</v>
      </c>
      <c r="R1791" t="s">
        <v>54</v>
      </c>
      <c r="S1791" t="s">
        <v>2620</v>
      </c>
      <c r="T1791">
        <v>304.99</v>
      </c>
      <c r="U1791">
        <f>T1791*F1791</f>
        <v>2439.92</v>
      </c>
      <c r="V1791">
        <v>152.495</v>
      </c>
      <c r="W1791">
        <v>19.989999999999998</v>
      </c>
      <c r="X1791">
        <f>U1791-(F1791*V1791)-W1791</f>
        <v>1199.97</v>
      </c>
    </row>
    <row r="1792" spans="1:24" ht="12.75" customHeight="1" x14ac:dyDescent="0.2">
      <c r="A1792">
        <v>23706</v>
      </c>
      <c r="B1792">
        <v>86796</v>
      </c>
      <c r="C1792" t="s">
        <v>32</v>
      </c>
      <c r="D1792">
        <v>3138</v>
      </c>
      <c r="E1792" t="s">
        <v>252</v>
      </c>
      <c r="F1792">
        <v>22</v>
      </c>
      <c r="G1792" t="s">
        <v>2824</v>
      </c>
      <c r="H1792" t="s">
        <v>28</v>
      </c>
      <c r="I1792" t="s">
        <v>48</v>
      </c>
      <c r="J1792">
        <v>3053</v>
      </c>
      <c r="K1792" s="25">
        <v>42176</v>
      </c>
      <c r="L1792" t="s">
        <v>22</v>
      </c>
      <c r="M1792" t="s">
        <v>23</v>
      </c>
      <c r="N1792" t="s">
        <v>192</v>
      </c>
      <c r="O1792" s="25">
        <v>42174</v>
      </c>
      <c r="P1792" t="s">
        <v>2825</v>
      </c>
      <c r="Q1792" t="s">
        <v>24</v>
      </c>
      <c r="R1792" t="s">
        <v>54</v>
      </c>
      <c r="S1792" t="s">
        <v>905</v>
      </c>
      <c r="T1792">
        <v>4.0599999999999996</v>
      </c>
      <c r="U1792">
        <f>T1792*F1792</f>
        <v>89.32</v>
      </c>
      <c r="V1792">
        <v>2.0299999999999998</v>
      </c>
      <c r="W1792">
        <v>6.89</v>
      </c>
      <c r="X1792">
        <f>U1792-(F1792*V1792)-W1792</f>
        <v>37.769999999999996</v>
      </c>
    </row>
    <row r="1793" spans="1:24" ht="12.75" customHeight="1" x14ac:dyDescent="0.2">
      <c r="A1793">
        <v>23427</v>
      </c>
      <c r="B1793">
        <v>86793</v>
      </c>
      <c r="C1793" t="s">
        <v>42</v>
      </c>
      <c r="D1793">
        <v>3139</v>
      </c>
      <c r="E1793" t="s">
        <v>37</v>
      </c>
      <c r="F1793">
        <v>31</v>
      </c>
      <c r="G1793" t="s">
        <v>2826</v>
      </c>
      <c r="H1793" t="s">
        <v>28</v>
      </c>
      <c r="I1793" t="s">
        <v>48</v>
      </c>
      <c r="J1793">
        <v>7016</v>
      </c>
      <c r="K1793" s="25">
        <v>42129</v>
      </c>
      <c r="L1793" t="s">
        <v>34</v>
      </c>
      <c r="M1793" t="s">
        <v>35</v>
      </c>
      <c r="N1793" t="s">
        <v>49</v>
      </c>
      <c r="O1793" s="25">
        <v>42126</v>
      </c>
      <c r="P1793" t="s">
        <v>863</v>
      </c>
      <c r="Q1793" t="s">
        <v>36</v>
      </c>
      <c r="R1793" t="s">
        <v>38</v>
      </c>
      <c r="S1793" t="s">
        <v>665</v>
      </c>
      <c r="T1793">
        <v>280.98</v>
      </c>
      <c r="U1793">
        <f>T1793*F1793</f>
        <v>8710.380000000001</v>
      </c>
      <c r="V1793">
        <v>140.49</v>
      </c>
      <c r="W1793">
        <v>57</v>
      </c>
      <c r="X1793">
        <f>U1793-(F1793*V1793)-W1793</f>
        <v>4298.1900000000005</v>
      </c>
    </row>
    <row r="1794" spans="1:24" ht="12.75" customHeight="1" x14ac:dyDescent="0.2">
      <c r="A1794">
        <v>18917</v>
      </c>
      <c r="B1794">
        <v>86369</v>
      </c>
      <c r="C1794" t="s">
        <v>101</v>
      </c>
      <c r="D1794">
        <v>3141</v>
      </c>
      <c r="E1794" t="s">
        <v>169</v>
      </c>
      <c r="F1794">
        <v>13</v>
      </c>
      <c r="G1794" t="s">
        <v>2827</v>
      </c>
      <c r="H1794" t="s">
        <v>28</v>
      </c>
      <c r="I1794" t="s">
        <v>56</v>
      </c>
      <c r="J1794">
        <v>77506</v>
      </c>
      <c r="K1794" s="25">
        <v>42163</v>
      </c>
      <c r="L1794" t="s">
        <v>44</v>
      </c>
      <c r="M1794" t="s">
        <v>109</v>
      </c>
      <c r="N1794" t="s">
        <v>125</v>
      </c>
      <c r="O1794" s="25">
        <v>42156</v>
      </c>
      <c r="P1794" t="s">
        <v>2068</v>
      </c>
      <c r="Q1794" t="s">
        <v>24</v>
      </c>
      <c r="R1794" t="s">
        <v>46</v>
      </c>
      <c r="S1794" t="s">
        <v>1692</v>
      </c>
      <c r="T1794">
        <v>6.84</v>
      </c>
      <c r="U1794">
        <f>T1794*F1794</f>
        <v>88.92</v>
      </c>
      <c r="V1794">
        <v>3.42</v>
      </c>
      <c r="W1794">
        <v>8.3699999999999992</v>
      </c>
      <c r="X1794">
        <f>U1794-(F1794*V1794)-W1794</f>
        <v>36.090000000000003</v>
      </c>
    </row>
    <row r="1795" spans="1:24" ht="12.75" customHeight="1" x14ac:dyDescent="0.2">
      <c r="A1795">
        <v>18918</v>
      </c>
      <c r="B1795">
        <v>86369</v>
      </c>
      <c r="C1795" t="s">
        <v>101</v>
      </c>
      <c r="D1795">
        <v>3141</v>
      </c>
      <c r="E1795" t="s">
        <v>136</v>
      </c>
      <c r="F1795">
        <v>15</v>
      </c>
      <c r="G1795" t="s">
        <v>2827</v>
      </c>
      <c r="H1795" t="s">
        <v>28</v>
      </c>
      <c r="I1795" t="s">
        <v>56</v>
      </c>
      <c r="J1795">
        <v>77506</v>
      </c>
      <c r="K1795" s="25">
        <v>42158</v>
      </c>
      <c r="L1795" t="s">
        <v>22</v>
      </c>
      <c r="M1795" t="s">
        <v>109</v>
      </c>
      <c r="N1795" t="s">
        <v>125</v>
      </c>
      <c r="O1795" s="25">
        <v>42156</v>
      </c>
      <c r="P1795" t="s">
        <v>2068</v>
      </c>
      <c r="Q1795" t="s">
        <v>24</v>
      </c>
      <c r="R1795" t="s">
        <v>231</v>
      </c>
      <c r="S1795" t="s">
        <v>1687</v>
      </c>
      <c r="T1795">
        <v>48.91</v>
      </c>
      <c r="U1795">
        <f>T1795*F1795</f>
        <v>733.65</v>
      </c>
      <c r="V1795">
        <v>24.454999999999998</v>
      </c>
      <c r="W1795">
        <v>35</v>
      </c>
      <c r="X1795">
        <f>U1795-(F1795*V1795)-W1795</f>
        <v>331.82499999999999</v>
      </c>
    </row>
    <row r="1796" spans="1:24" ht="12.75" customHeight="1" x14ac:dyDescent="0.2">
      <c r="A1796">
        <v>26039</v>
      </c>
      <c r="B1796">
        <v>86368</v>
      </c>
      <c r="C1796" t="s">
        <v>51</v>
      </c>
      <c r="D1796">
        <v>3143</v>
      </c>
      <c r="E1796" t="s">
        <v>136</v>
      </c>
      <c r="F1796">
        <v>2</v>
      </c>
      <c r="G1796" t="s">
        <v>2828</v>
      </c>
      <c r="H1796" t="s">
        <v>28</v>
      </c>
      <c r="I1796" t="s">
        <v>56</v>
      </c>
      <c r="J1796">
        <v>78660</v>
      </c>
      <c r="K1796" s="25">
        <v>42088</v>
      </c>
      <c r="L1796" t="s">
        <v>44</v>
      </c>
      <c r="M1796" t="s">
        <v>109</v>
      </c>
      <c r="N1796" t="s">
        <v>125</v>
      </c>
      <c r="O1796" s="25">
        <v>42087</v>
      </c>
      <c r="P1796" t="s">
        <v>2830</v>
      </c>
      <c r="Q1796" t="s">
        <v>24</v>
      </c>
      <c r="R1796" t="s">
        <v>54</v>
      </c>
      <c r="S1796" t="s">
        <v>2829</v>
      </c>
      <c r="T1796">
        <v>15.42</v>
      </c>
      <c r="U1796">
        <f>T1796*F1796</f>
        <v>30.84</v>
      </c>
      <c r="V1796">
        <v>7.71</v>
      </c>
      <c r="W1796">
        <v>5.41</v>
      </c>
      <c r="X1796">
        <f>U1796-(F1796*V1796)-W1796</f>
        <v>10.01</v>
      </c>
    </row>
    <row r="1797" spans="1:24" ht="12.75" customHeight="1" x14ac:dyDescent="0.2">
      <c r="A1797">
        <v>19193</v>
      </c>
      <c r="B1797">
        <v>85850</v>
      </c>
      <c r="C1797" t="s">
        <v>42</v>
      </c>
      <c r="D1797">
        <v>3146</v>
      </c>
      <c r="E1797" t="s">
        <v>104</v>
      </c>
      <c r="F1797">
        <v>4</v>
      </c>
      <c r="G1797" t="s">
        <v>2831</v>
      </c>
      <c r="H1797" t="s">
        <v>28</v>
      </c>
      <c r="I1797" t="s">
        <v>56</v>
      </c>
      <c r="J1797">
        <v>78577</v>
      </c>
      <c r="K1797" s="25">
        <v>42009</v>
      </c>
      <c r="L1797" t="s">
        <v>44</v>
      </c>
      <c r="M1797" t="s">
        <v>23</v>
      </c>
      <c r="N1797" t="s">
        <v>125</v>
      </c>
      <c r="O1797" s="25">
        <v>42008</v>
      </c>
      <c r="P1797" t="s">
        <v>2832</v>
      </c>
      <c r="Q1797" t="s">
        <v>24</v>
      </c>
      <c r="R1797" t="s">
        <v>54</v>
      </c>
      <c r="S1797" t="s">
        <v>581</v>
      </c>
      <c r="T1797">
        <v>3.36</v>
      </c>
      <c r="U1797">
        <f>T1797*F1797</f>
        <v>13.44</v>
      </c>
      <c r="V1797">
        <v>1.68</v>
      </c>
      <c r="W1797">
        <v>6.27</v>
      </c>
      <c r="X1797">
        <f>U1797-(F1797*V1797)-W1797</f>
        <v>0.45000000000000018</v>
      </c>
    </row>
    <row r="1798" spans="1:24" ht="12.75" customHeight="1" x14ac:dyDescent="0.2">
      <c r="A1798">
        <v>19194</v>
      </c>
      <c r="B1798">
        <v>85850</v>
      </c>
      <c r="C1798" t="s">
        <v>42</v>
      </c>
      <c r="D1798">
        <v>3146</v>
      </c>
      <c r="E1798" t="s">
        <v>88</v>
      </c>
      <c r="F1798">
        <v>11</v>
      </c>
      <c r="G1798" t="s">
        <v>2831</v>
      </c>
      <c r="H1798" t="s">
        <v>28</v>
      </c>
      <c r="I1798" t="s">
        <v>56</v>
      </c>
      <c r="J1798">
        <v>78577</v>
      </c>
      <c r="K1798" s="25">
        <v>42010</v>
      </c>
      <c r="L1798" t="s">
        <v>22</v>
      </c>
      <c r="M1798" t="s">
        <v>23</v>
      </c>
      <c r="N1798" t="s">
        <v>125</v>
      </c>
      <c r="O1798" s="25">
        <v>42008</v>
      </c>
      <c r="P1798" t="s">
        <v>2832</v>
      </c>
      <c r="Q1798" t="s">
        <v>24</v>
      </c>
      <c r="R1798" t="s">
        <v>26</v>
      </c>
      <c r="S1798" t="s">
        <v>2833</v>
      </c>
      <c r="T1798">
        <v>3.71</v>
      </c>
      <c r="U1798">
        <f>T1798*F1798</f>
        <v>40.81</v>
      </c>
      <c r="V1798">
        <v>1.855</v>
      </c>
      <c r="W1798">
        <v>1.93</v>
      </c>
      <c r="X1798">
        <f>U1798-(F1798*V1798)-W1798</f>
        <v>18.475000000000001</v>
      </c>
    </row>
    <row r="1799" spans="1:24" ht="12.75" customHeight="1" x14ac:dyDescent="0.2">
      <c r="A1799">
        <v>24200</v>
      </c>
      <c r="B1799">
        <v>89716</v>
      </c>
      <c r="C1799" t="s">
        <v>51</v>
      </c>
      <c r="D1799">
        <v>3148</v>
      </c>
      <c r="E1799" t="s">
        <v>45</v>
      </c>
      <c r="F1799">
        <v>7</v>
      </c>
      <c r="G1799" t="s">
        <v>2834</v>
      </c>
      <c r="H1799" t="s">
        <v>28</v>
      </c>
      <c r="I1799" t="s">
        <v>29</v>
      </c>
      <c r="J1799">
        <v>83854</v>
      </c>
      <c r="K1799" s="25">
        <v>42018</v>
      </c>
      <c r="L1799" t="s">
        <v>44</v>
      </c>
      <c r="M1799" t="s">
        <v>23</v>
      </c>
      <c r="N1799" t="s">
        <v>1736</v>
      </c>
      <c r="O1799" s="25">
        <v>42018</v>
      </c>
      <c r="P1799" t="s">
        <v>2835</v>
      </c>
      <c r="Q1799" t="s">
        <v>36</v>
      </c>
      <c r="R1799" t="s">
        <v>231</v>
      </c>
      <c r="S1799" t="s">
        <v>503</v>
      </c>
      <c r="T1799">
        <v>19.989999999999998</v>
      </c>
      <c r="U1799">
        <f>T1799*F1799</f>
        <v>139.92999999999998</v>
      </c>
      <c r="V1799">
        <v>9.9949999999999992</v>
      </c>
      <c r="W1799">
        <v>11.17</v>
      </c>
      <c r="X1799">
        <f>U1799-(F1799*V1799)-W1799</f>
        <v>58.794999999999987</v>
      </c>
    </row>
    <row r="1800" spans="1:24" ht="12.75" customHeight="1" x14ac:dyDescent="0.2">
      <c r="A1800">
        <v>24202</v>
      </c>
      <c r="B1800">
        <v>89716</v>
      </c>
      <c r="C1800" t="s">
        <v>51</v>
      </c>
      <c r="D1800">
        <v>3149</v>
      </c>
      <c r="E1800" t="s">
        <v>37</v>
      </c>
      <c r="F1800">
        <v>6</v>
      </c>
      <c r="G1800" t="s">
        <v>2836</v>
      </c>
      <c r="H1800" t="s">
        <v>28</v>
      </c>
      <c r="I1800" t="s">
        <v>29</v>
      </c>
      <c r="J1800">
        <v>83440</v>
      </c>
      <c r="K1800" s="25">
        <v>42020</v>
      </c>
      <c r="L1800" t="s">
        <v>34</v>
      </c>
      <c r="M1800" t="s">
        <v>23</v>
      </c>
      <c r="N1800" t="s">
        <v>1736</v>
      </c>
      <c r="O1800" s="25">
        <v>42018</v>
      </c>
      <c r="P1800" t="s">
        <v>2838</v>
      </c>
      <c r="Q1800" t="s">
        <v>36</v>
      </c>
      <c r="R1800" t="s">
        <v>38</v>
      </c>
      <c r="S1800" t="s">
        <v>2837</v>
      </c>
      <c r="T1800">
        <v>320.98</v>
      </c>
      <c r="U1800">
        <f>T1800*F1800</f>
        <v>1925.88</v>
      </c>
      <c r="V1800">
        <v>160.49</v>
      </c>
      <c r="W1800">
        <v>58.95</v>
      </c>
      <c r="X1800">
        <f>U1800-(F1800*V1800)-W1800</f>
        <v>903.99</v>
      </c>
    </row>
    <row r="1801" spans="1:24" ht="12.75" customHeight="1" x14ac:dyDescent="0.2">
      <c r="A1801">
        <v>19625</v>
      </c>
      <c r="B1801">
        <v>88543</v>
      </c>
      <c r="C1801" t="s">
        <v>32</v>
      </c>
      <c r="D1801">
        <v>3151</v>
      </c>
      <c r="E1801" t="s">
        <v>147</v>
      </c>
      <c r="F1801">
        <v>9</v>
      </c>
      <c r="G1801" t="s">
        <v>2839</v>
      </c>
      <c r="H1801" t="s">
        <v>28</v>
      </c>
      <c r="I1801" t="s">
        <v>29</v>
      </c>
      <c r="J1801">
        <v>92277</v>
      </c>
      <c r="K1801" s="25">
        <v>42158</v>
      </c>
      <c r="L1801" t="s">
        <v>34</v>
      </c>
      <c r="M1801" t="s">
        <v>23</v>
      </c>
      <c r="N1801" t="s">
        <v>40</v>
      </c>
      <c r="O1801" s="25">
        <v>42158</v>
      </c>
      <c r="P1801" t="s">
        <v>2841</v>
      </c>
      <c r="Q1801" t="s">
        <v>36</v>
      </c>
      <c r="R1801" t="s">
        <v>116</v>
      </c>
      <c r="S1801" t="s">
        <v>2840</v>
      </c>
      <c r="T1801">
        <v>145.97999999999999</v>
      </c>
      <c r="U1801">
        <f>T1801*F1801</f>
        <v>1313.82</v>
      </c>
      <c r="V1801">
        <v>72.989999999999995</v>
      </c>
      <c r="W1801">
        <v>46.2</v>
      </c>
      <c r="X1801">
        <f>U1801-(F1801*V1801)-W1801</f>
        <v>610.70999999999992</v>
      </c>
    </row>
    <row r="1802" spans="1:24" ht="12.75" customHeight="1" x14ac:dyDescent="0.2">
      <c r="A1802">
        <v>19618</v>
      </c>
      <c r="B1802">
        <v>88544</v>
      </c>
      <c r="C1802" t="s">
        <v>42</v>
      </c>
      <c r="D1802">
        <v>3151</v>
      </c>
      <c r="E1802" t="s">
        <v>80</v>
      </c>
      <c r="F1802">
        <v>1</v>
      </c>
      <c r="G1802" t="s">
        <v>2839</v>
      </c>
      <c r="H1802" t="s">
        <v>28</v>
      </c>
      <c r="I1802" t="s">
        <v>29</v>
      </c>
      <c r="J1802">
        <v>92277</v>
      </c>
      <c r="K1802" s="25">
        <v>42040</v>
      </c>
      <c r="L1802" t="s">
        <v>34</v>
      </c>
      <c r="M1802" t="s">
        <v>23</v>
      </c>
      <c r="N1802" t="s">
        <v>40</v>
      </c>
      <c r="O1802" s="25">
        <v>42039</v>
      </c>
      <c r="P1802" t="s">
        <v>2841</v>
      </c>
      <c r="Q1802" t="s">
        <v>72</v>
      </c>
      <c r="R1802" t="s">
        <v>116</v>
      </c>
      <c r="S1802" t="s">
        <v>117</v>
      </c>
      <c r="T1802">
        <v>3502.14</v>
      </c>
      <c r="U1802">
        <f>T1802*F1802</f>
        <v>3502.14</v>
      </c>
      <c r="V1802">
        <v>2101.2839999999997</v>
      </c>
      <c r="W1802">
        <v>8.73</v>
      </c>
      <c r="X1802">
        <f>U1802-(F1802*V1802)-W1802</f>
        <v>1392.1260000000002</v>
      </c>
    </row>
    <row r="1803" spans="1:24" ht="12.75" customHeight="1" x14ac:dyDescent="0.2">
      <c r="A1803">
        <v>19619</v>
      </c>
      <c r="B1803">
        <v>88544</v>
      </c>
      <c r="C1803" t="s">
        <v>42</v>
      </c>
      <c r="D1803">
        <v>3151</v>
      </c>
      <c r="E1803" t="s">
        <v>169</v>
      </c>
      <c r="F1803">
        <v>4</v>
      </c>
      <c r="G1803" t="s">
        <v>2839</v>
      </c>
      <c r="H1803" t="s">
        <v>28</v>
      </c>
      <c r="I1803" t="s">
        <v>29</v>
      </c>
      <c r="J1803">
        <v>92277</v>
      </c>
      <c r="K1803" s="25">
        <v>42040</v>
      </c>
      <c r="L1803" t="s">
        <v>44</v>
      </c>
      <c r="M1803" t="s">
        <v>23</v>
      </c>
      <c r="N1803" t="s">
        <v>40</v>
      </c>
      <c r="O1803" s="25">
        <v>42039</v>
      </c>
      <c r="P1803" t="s">
        <v>2841</v>
      </c>
      <c r="Q1803" t="s">
        <v>24</v>
      </c>
      <c r="R1803" t="s">
        <v>46</v>
      </c>
      <c r="S1803" t="s">
        <v>2152</v>
      </c>
      <c r="T1803">
        <v>15.73</v>
      </c>
      <c r="U1803">
        <f>T1803*F1803</f>
        <v>62.92</v>
      </c>
      <c r="V1803">
        <v>7.8650000000000002</v>
      </c>
      <c r="W1803">
        <v>7.42</v>
      </c>
      <c r="X1803">
        <f>U1803-(F1803*V1803)-W1803</f>
        <v>24.04</v>
      </c>
    </row>
    <row r="1804" spans="1:24" ht="12.75" customHeight="1" x14ac:dyDescent="0.2">
      <c r="A1804">
        <v>23322</v>
      </c>
      <c r="B1804">
        <v>88545</v>
      </c>
      <c r="C1804" t="s">
        <v>32</v>
      </c>
      <c r="D1804">
        <v>3151</v>
      </c>
      <c r="E1804" t="s">
        <v>25</v>
      </c>
      <c r="F1804">
        <v>18</v>
      </c>
      <c r="G1804" t="s">
        <v>2839</v>
      </c>
      <c r="H1804" t="s">
        <v>28</v>
      </c>
      <c r="I1804" t="s">
        <v>29</v>
      </c>
      <c r="J1804">
        <v>92277</v>
      </c>
      <c r="K1804" s="25">
        <v>42053</v>
      </c>
      <c r="L1804" t="s">
        <v>22</v>
      </c>
      <c r="M1804" t="s">
        <v>23</v>
      </c>
      <c r="N1804" t="s">
        <v>40</v>
      </c>
      <c r="O1804" s="25">
        <v>42051</v>
      </c>
      <c r="P1804" t="s">
        <v>2841</v>
      </c>
      <c r="Q1804" t="s">
        <v>24</v>
      </c>
      <c r="R1804" t="s">
        <v>54</v>
      </c>
      <c r="S1804" t="s">
        <v>1634</v>
      </c>
      <c r="T1804">
        <v>25.99</v>
      </c>
      <c r="U1804">
        <f>T1804*F1804</f>
        <v>467.82</v>
      </c>
      <c r="V1804">
        <v>12.994999999999999</v>
      </c>
      <c r="W1804">
        <v>5.37</v>
      </c>
      <c r="X1804">
        <f>U1804-(F1804*V1804)-W1804</f>
        <v>228.54</v>
      </c>
    </row>
    <row r="1805" spans="1:24" ht="12.75" customHeight="1" x14ac:dyDescent="0.2">
      <c r="A1805">
        <v>24723</v>
      </c>
      <c r="B1805">
        <v>88546</v>
      </c>
      <c r="C1805" t="s">
        <v>51</v>
      </c>
      <c r="D1805">
        <v>3151</v>
      </c>
      <c r="E1805" t="s">
        <v>169</v>
      </c>
      <c r="F1805">
        <v>7</v>
      </c>
      <c r="G1805" t="s">
        <v>2839</v>
      </c>
      <c r="H1805" t="s">
        <v>28</v>
      </c>
      <c r="I1805" t="s">
        <v>29</v>
      </c>
      <c r="J1805">
        <v>92277</v>
      </c>
      <c r="K1805" s="25">
        <v>42063</v>
      </c>
      <c r="L1805" t="s">
        <v>44</v>
      </c>
      <c r="M1805" t="s">
        <v>35</v>
      </c>
      <c r="N1805" t="s">
        <v>40</v>
      </c>
      <c r="O1805" s="25">
        <v>42063</v>
      </c>
      <c r="P1805" t="s">
        <v>2841</v>
      </c>
      <c r="Q1805" t="s">
        <v>24</v>
      </c>
      <c r="R1805" t="s">
        <v>46</v>
      </c>
      <c r="S1805" t="s">
        <v>2842</v>
      </c>
      <c r="T1805">
        <v>17.239999999999998</v>
      </c>
      <c r="U1805">
        <f>T1805*F1805</f>
        <v>120.67999999999999</v>
      </c>
      <c r="V1805">
        <v>8.6199999999999992</v>
      </c>
      <c r="W1805">
        <v>3.26</v>
      </c>
      <c r="X1805">
        <f>U1805-(F1805*V1805)-W1805</f>
        <v>57.08</v>
      </c>
    </row>
    <row r="1806" spans="1:24" ht="12.75" customHeight="1" x14ac:dyDescent="0.2">
      <c r="A1806">
        <v>24329</v>
      </c>
      <c r="B1806">
        <v>88547</v>
      </c>
      <c r="C1806" t="s">
        <v>51</v>
      </c>
      <c r="D1806">
        <v>3151</v>
      </c>
      <c r="E1806" t="s">
        <v>104</v>
      </c>
      <c r="F1806">
        <v>10</v>
      </c>
      <c r="G1806" t="s">
        <v>2839</v>
      </c>
      <c r="H1806" t="s">
        <v>28</v>
      </c>
      <c r="I1806" t="s">
        <v>29</v>
      </c>
      <c r="J1806">
        <v>92277</v>
      </c>
      <c r="K1806" s="25">
        <v>42075</v>
      </c>
      <c r="L1806" t="s">
        <v>44</v>
      </c>
      <c r="M1806" t="s">
        <v>23</v>
      </c>
      <c r="N1806" t="s">
        <v>40</v>
      </c>
      <c r="O1806" s="25">
        <v>42074</v>
      </c>
      <c r="P1806" t="s">
        <v>2841</v>
      </c>
      <c r="Q1806" t="s">
        <v>24</v>
      </c>
      <c r="R1806" t="s">
        <v>54</v>
      </c>
      <c r="S1806" t="s">
        <v>1015</v>
      </c>
      <c r="T1806">
        <v>5.98</v>
      </c>
      <c r="U1806">
        <f>T1806*F1806</f>
        <v>59.800000000000004</v>
      </c>
      <c r="V1806">
        <v>2.99</v>
      </c>
      <c r="W1806">
        <v>1.49</v>
      </c>
      <c r="X1806">
        <f>U1806-(F1806*V1806)-W1806</f>
        <v>28.410000000000004</v>
      </c>
    </row>
    <row r="1807" spans="1:24" ht="12.75" customHeight="1" x14ac:dyDescent="0.2">
      <c r="A1807">
        <v>21734</v>
      </c>
      <c r="B1807">
        <v>88548</v>
      </c>
      <c r="C1807" t="s">
        <v>20</v>
      </c>
      <c r="D1807">
        <v>3151</v>
      </c>
      <c r="E1807" t="s">
        <v>45</v>
      </c>
      <c r="F1807">
        <v>1</v>
      </c>
      <c r="G1807" t="s">
        <v>2839</v>
      </c>
      <c r="H1807" t="s">
        <v>28</v>
      </c>
      <c r="I1807" t="s">
        <v>29</v>
      </c>
      <c r="J1807">
        <v>92277</v>
      </c>
      <c r="K1807" s="25">
        <v>42096</v>
      </c>
      <c r="L1807" t="s">
        <v>44</v>
      </c>
      <c r="M1807" t="s">
        <v>23</v>
      </c>
      <c r="N1807" t="s">
        <v>40</v>
      </c>
      <c r="O1807" s="25">
        <v>42092</v>
      </c>
      <c r="P1807" t="s">
        <v>2841</v>
      </c>
      <c r="Q1807" t="s">
        <v>36</v>
      </c>
      <c r="R1807" t="s">
        <v>46</v>
      </c>
      <c r="S1807" t="s">
        <v>449</v>
      </c>
      <c r="T1807">
        <v>99.23</v>
      </c>
      <c r="U1807">
        <f>T1807*F1807</f>
        <v>99.23</v>
      </c>
      <c r="V1807">
        <v>49.615000000000002</v>
      </c>
      <c r="W1807">
        <v>8.99</v>
      </c>
      <c r="X1807">
        <f>U1807-(F1807*V1807)-W1807</f>
        <v>40.625</v>
      </c>
    </row>
    <row r="1808" spans="1:24" ht="12.75" customHeight="1" x14ac:dyDescent="0.2">
      <c r="A1808">
        <v>21436</v>
      </c>
      <c r="B1808">
        <v>86899</v>
      </c>
      <c r="C1808" t="s">
        <v>20</v>
      </c>
      <c r="D1808">
        <v>3154</v>
      </c>
      <c r="E1808" t="s">
        <v>80</v>
      </c>
      <c r="F1808">
        <v>8</v>
      </c>
      <c r="G1808" t="s">
        <v>2843</v>
      </c>
      <c r="H1808" t="s">
        <v>28</v>
      </c>
      <c r="I1808" t="s">
        <v>131</v>
      </c>
      <c r="J1808">
        <v>33710</v>
      </c>
      <c r="K1808" s="25">
        <v>42031</v>
      </c>
      <c r="L1808" t="s">
        <v>22</v>
      </c>
      <c r="M1808" t="s">
        <v>23</v>
      </c>
      <c r="N1808" t="s">
        <v>357</v>
      </c>
      <c r="O1808" s="25">
        <v>42030</v>
      </c>
      <c r="P1808" t="s">
        <v>2844</v>
      </c>
      <c r="Q1808" t="s">
        <v>72</v>
      </c>
      <c r="R1808" t="s">
        <v>81</v>
      </c>
      <c r="S1808" t="s">
        <v>622</v>
      </c>
      <c r="T1808">
        <v>150.97999999999999</v>
      </c>
      <c r="U1808">
        <f>T1808*F1808</f>
        <v>1207.8399999999999</v>
      </c>
      <c r="V1808">
        <v>90.587999999999994</v>
      </c>
      <c r="W1808">
        <v>13.99</v>
      </c>
      <c r="X1808">
        <f>U1808-(F1808*V1808)-W1808</f>
        <v>469.14599999999996</v>
      </c>
    </row>
    <row r="1809" spans="1:24" ht="12.75" customHeight="1" x14ac:dyDescent="0.2">
      <c r="A1809">
        <v>20253</v>
      </c>
      <c r="B1809">
        <v>86900</v>
      </c>
      <c r="C1809" t="s">
        <v>42</v>
      </c>
      <c r="D1809">
        <v>3154</v>
      </c>
      <c r="E1809" t="s">
        <v>136</v>
      </c>
      <c r="F1809">
        <v>11</v>
      </c>
      <c r="G1809" t="s">
        <v>2843</v>
      </c>
      <c r="H1809" t="s">
        <v>28</v>
      </c>
      <c r="I1809" t="s">
        <v>131</v>
      </c>
      <c r="J1809">
        <v>33710</v>
      </c>
      <c r="K1809" s="25">
        <v>42154</v>
      </c>
      <c r="L1809" t="s">
        <v>44</v>
      </c>
      <c r="M1809" t="s">
        <v>109</v>
      </c>
      <c r="N1809" t="s">
        <v>357</v>
      </c>
      <c r="O1809" s="25">
        <v>42152</v>
      </c>
      <c r="P1809" t="s">
        <v>2844</v>
      </c>
      <c r="Q1809" t="s">
        <v>24</v>
      </c>
      <c r="R1809" t="s">
        <v>54</v>
      </c>
      <c r="S1809" t="s">
        <v>1564</v>
      </c>
      <c r="T1809">
        <v>17.7</v>
      </c>
      <c r="U1809">
        <f>T1809*F1809</f>
        <v>194.7</v>
      </c>
      <c r="V1809">
        <v>8.85</v>
      </c>
      <c r="W1809">
        <v>9.4700000000000006</v>
      </c>
      <c r="X1809">
        <f>U1809-(F1809*V1809)-W1809</f>
        <v>87.88</v>
      </c>
    </row>
    <row r="1810" spans="1:24" ht="12.75" customHeight="1" x14ac:dyDescent="0.2">
      <c r="A1810">
        <v>18635</v>
      </c>
      <c r="B1810">
        <v>86901</v>
      </c>
      <c r="C1810" t="s">
        <v>42</v>
      </c>
      <c r="D1810">
        <v>3154</v>
      </c>
      <c r="E1810" t="s">
        <v>25</v>
      </c>
      <c r="F1810">
        <v>21</v>
      </c>
      <c r="G1810" t="s">
        <v>2843</v>
      </c>
      <c r="H1810" t="s">
        <v>28</v>
      </c>
      <c r="I1810" t="s">
        <v>131</v>
      </c>
      <c r="J1810">
        <v>33710</v>
      </c>
      <c r="K1810" s="25">
        <v>42093</v>
      </c>
      <c r="L1810" t="s">
        <v>44</v>
      </c>
      <c r="M1810" t="s">
        <v>23</v>
      </c>
      <c r="N1810" t="s">
        <v>357</v>
      </c>
      <c r="O1810" s="25">
        <v>42093</v>
      </c>
      <c r="P1810" t="s">
        <v>2844</v>
      </c>
      <c r="Q1810" t="s">
        <v>24</v>
      </c>
      <c r="R1810" t="s">
        <v>46</v>
      </c>
      <c r="S1810" t="s">
        <v>2194</v>
      </c>
      <c r="T1810">
        <v>21.38</v>
      </c>
      <c r="U1810">
        <f>T1810*F1810</f>
        <v>448.97999999999996</v>
      </c>
      <c r="V1810">
        <v>10.69</v>
      </c>
      <c r="W1810">
        <v>8.99</v>
      </c>
      <c r="X1810">
        <f>U1810-(F1810*V1810)-W1810</f>
        <v>215.49999999999997</v>
      </c>
    </row>
    <row r="1811" spans="1:24" ht="12.75" customHeight="1" x14ac:dyDescent="0.2">
      <c r="A1811">
        <v>23392</v>
      </c>
      <c r="B1811">
        <v>86898</v>
      </c>
      <c r="C1811" t="s">
        <v>42</v>
      </c>
      <c r="D1811">
        <v>3155</v>
      </c>
      <c r="E1811" t="s">
        <v>252</v>
      </c>
      <c r="F1811">
        <v>9</v>
      </c>
      <c r="G1811" t="s">
        <v>2845</v>
      </c>
      <c r="H1811" t="s">
        <v>28</v>
      </c>
      <c r="I1811" t="s">
        <v>131</v>
      </c>
      <c r="J1811">
        <v>32771</v>
      </c>
      <c r="K1811" s="25">
        <v>42025</v>
      </c>
      <c r="L1811" t="s">
        <v>44</v>
      </c>
      <c r="M1811" t="s">
        <v>23</v>
      </c>
      <c r="N1811" t="s">
        <v>357</v>
      </c>
      <c r="O1811" s="25">
        <v>42024</v>
      </c>
      <c r="P1811" t="s">
        <v>428</v>
      </c>
      <c r="Q1811" t="s">
        <v>24</v>
      </c>
      <c r="R1811" t="s">
        <v>54</v>
      </c>
      <c r="S1811" t="s">
        <v>2846</v>
      </c>
      <c r="T1811">
        <v>60.22</v>
      </c>
      <c r="U1811">
        <f>T1811*F1811</f>
        <v>541.98</v>
      </c>
      <c r="V1811">
        <v>30.11</v>
      </c>
      <c r="W1811">
        <v>3.5</v>
      </c>
      <c r="X1811">
        <f>U1811-(F1811*V1811)-W1811</f>
        <v>267.49</v>
      </c>
    </row>
    <row r="1812" spans="1:24" ht="12.75" customHeight="1" x14ac:dyDescent="0.2">
      <c r="A1812">
        <v>21437</v>
      </c>
      <c r="B1812">
        <v>86899</v>
      </c>
      <c r="C1812" t="s">
        <v>20</v>
      </c>
      <c r="D1812">
        <v>3155</v>
      </c>
      <c r="E1812" t="s">
        <v>37</v>
      </c>
      <c r="F1812">
        <v>4</v>
      </c>
      <c r="G1812" t="s">
        <v>2845</v>
      </c>
      <c r="H1812" t="s">
        <v>28</v>
      </c>
      <c r="I1812" t="s">
        <v>131</v>
      </c>
      <c r="J1812">
        <v>32771</v>
      </c>
      <c r="K1812" s="25">
        <v>42031</v>
      </c>
      <c r="L1812" t="s">
        <v>34</v>
      </c>
      <c r="M1812" t="s">
        <v>23</v>
      </c>
      <c r="N1812" t="s">
        <v>357</v>
      </c>
      <c r="O1812" s="25">
        <v>42030</v>
      </c>
      <c r="P1812" t="s">
        <v>428</v>
      </c>
      <c r="Q1812" t="s">
        <v>36</v>
      </c>
      <c r="R1812" t="s">
        <v>38</v>
      </c>
      <c r="S1812" t="s">
        <v>996</v>
      </c>
      <c r="T1812">
        <v>25.98</v>
      </c>
      <c r="U1812">
        <f>T1812*F1812</f>
        <v>103.92</v>
      </c>
      <c r="V1812">
        <v>12.99</v>
      </c>
      <c r="W1812">
        <v>14.36</v>
      </c>
      <c r="X1812">
        <f>U1812-(F1812*V1812)-W1812</f>
        <v>37.6</v>
      </c>
    </row>
    <row r="1813" spans="1:24" ht="12.75" customHeight="1" x14ac:dyDescent="0.2">
      <c r="A1813">
        <v>21438</v>
      </c>
      <c r="B1813">
        <v>86899</v>
      </c>
      <c r="C1813" t="s">
        <v>20</v>
      </c>
      <c r="D1813">
        <v>3155</v>
      </c>
      <c r="E1813" t="s">
        <v>136</v>
      </c>
      <c r="F1813">
        <v>10</v>
      </c>
      <c r="G1813" t="s">
        <v>2845</v>
      </c>
      <c r="H1813" t="s">
        <v>28</v>
      </c>
      <c r="I1813" t="s">
        <v>131</v>
      </c>
      <c r="J1813">
        <v>32771</v>
      </c>
      <c r="K1813" s="25">
        <v>42031</v>
      </c>
      <c r="L1813" t="s">
        <v>44</v>
      </c>
      <c r="M1813" t="s">
        <v>23</v>
      </c>
      <c r="N1813" t="s">
        <v>357</v>
      </c>
      <c r="O1813" s="25">
        <v>42030</v>
      </c>
      <c r="P1813" t="s">
        <v>428</v>
      </c>
      <c r="Q1813" t="s">
        <v>24</v>
      </c>
      <c r="R1813" t="s">
        <v>231</v>
      </c>
      <c r="S1813" t="s">
        <v>663</v>
      </c>
      <c r="T1813">
        <v>32.479999999999997</v>
      </c>
      <c r="U1813">
        <f>T1813*F1813</f>
        <v>324.79999999999995</v>
      </c>
      <c r="V1813">
        <v>16.239999999999998</v>
      </c>
      <c r="W1813">
        <v>35</v>
      </c>
      <c r="X1813">
        <f>U1813-(F1813*V1813)-W1813</f>
        <v>127.39999999999998</v>
      </c>
    </row>
    <row r="1814" spans="1:24" ht="12.75" customHeight="1" x14ac:dyDescent="0.2">
      <c r="A1814">
        <v>22015</v>
      </c>
      <c r="B1814">
        <v>86902</v>
      </c>
      <c r="C1814" t="s">
        <v>42</v>
      </c>
      <c r="D1814">
        <v>3155</v>
      </c>
      <c r="E1814" t="s">
        <v>175</v>
      </c>
      <c r="F1814">
        <v>23</v>
      </c>
      <c r="G1814" t="s">
        <v>2845</v>
      </c>
      <c r="H1814" t="s">
        <v>28</v>
      </c>
      <c r="I1814" t="s">
        <v>131</v>
      </c>
      <c r="J1814">
        <v>32771</v>
      </c>
      <c r="K1814" s="25">
        <v>42115</v>
      </c>
      <c r="L1814" t="s">
        <v>44</v>
      </c>
      <c r="M1814" t="s">
        <v>109</v>
      </c>
      <c r="N1814" t="s">
        <v>357</v>
      </c>
      <c r="O1814" s="25">
        <v>42113</v>
      </c>
      <c r="P1814" t="s">
        <v>428</v>
      </c>
      <c r="Q1814" t="s">
        <v>72</v>
      </c>
      <c r="R1814" t="s">
        <v>54</v>
      </c>
      <c r="S1814" t="s">
        <v>2847</v>
      </c>
      <c r="T1814">
        <v>159.99</v>
      </c>
      <c r="U1814">
        <f>T1814*F1814</f>
        <v>3679.7700000000004</v>
      </c>
      <c r="V1814">
        <v>95.994</v>
      </c>
      <c r="W1814">
        <v>5.5</v>
      </c>
      <c r="X1814">
        <f>U1814-(F1814*V1814)-W1814</f>
        <v>1466.4080000000004</v>
      </c>
    </row>
    <row r="1815" spans="1:24" ht="12.75" customHeight="1" x14ac:dyDescent="0.2">
      <c r="A1815">
        <v>19374</v>
      </c>
      <c r="B1815">
        <v>86491</v>
      </c>
      <c r="C1815" t="s">
        <v>32</v>
      </c>
      <c r="D1815">
        <v>3167</v>
      </c>
      <c r="E1815" t="s">
        <v>37</v>
      </c>
      <c r="F1815">
        <v>14</v>
      </c>
      <c r="G1815" t="s">
        <v>2848</v>
      </c>
      <c r="H1815" t="s">
        <v>28</v>
      </c>
      <c r="I1815" t="s">
        <v>131</v>
      </c>
      <c r="J1815">
        <v>32004</v>
      </c>
      <c r="K1815" s="25">
        <v>42175</v>
      </c>
      <c r="L1815" t="s">
        <v>34</v>
      </c>
      <c r="M1815" t="s">
        <v>23</v>
      </c>
      <c r="N1815" t="s">
        <v>357</v>
      </c>
      <c r="O1815" s="25">
        <v>42174</v>
      </c>
      <c r="P1815" t="s">
        <v>2849</v>
      </c>
      <c r="Q1815" t="s">
        <v>36</v>
      </c>
      <c r="R1815" t="s">
        <v>38</v>
      </c>
      <c r="S1815" t="s">
        <v>665</v>
      </c>
      <c r="T1815">
        <v>280.98</v>
      </c>
      <c r="U1815">
        <f>T1815*F1815</f>
        <v>3933.7200000000003</v>
      </c>
      <c r="V1815">
        <v>140.49</v>
      </c>
      <c r="W1815">
        <v>57</v>
      </c>
      <c r="X1815">
        <f>U1815-(F1815*V1815)-W1815</f>
        <v>1909.8600000000001</v>
      </c>
    </row>
    <row r="1816" spans="1:24" ht="12.75" customHeight="1" x14ac:dyDescent="0.2">
      <c r="A1816">
        <v>19375</v>
      </c>
      <c r="B1816">
        <v>86491</v>
      </c>
      <c r="C1816" t="s">
        <v>32</v>
      </c>
      <c r="D1816">
        <v>3167</v>
      </c>
      <c r="E1816" t="s">
        <v>88</v>
      </c>
      <c r="F1816">
        <v>15</v>
      </c>
      <c r="G1816" t="s">
        <v>2848</v>
      </c>
      <c r="H1816" t="s">
        <v>28</v>
      </c>
      <c r="I1816" t="s">
        <v>131</v>
      </c>
      <c r="J1816">
        <v>32004</v>
      </c>
      <c r="K1816" s="25">
        <v>42176</v>
      </c>
      <c r="L1816" t="s">
        <v>44</v>
      </c>
      <c r="M1816" t="s">
        <v>23</v>
      </c>
      <c r="N1816" t="s">
        <v>357</v>
      </c>
      <c r="O1816" s="25">
        <v>42174</v>
      </c>
      <c r="P1816" t="s">
        <v>2849</v>
      </c>
      <c r="Q1816" t="s">
        <v>24</v>
      </c>
      <c r="R1816" t="s">
        <v>54</v>
      </c>
      <c r="S1816" t="s">
        <v>379</v>
      </c>
      <c r="T1816">
        <v>4.9800000000000004</v>
      </c>
      <c r="U1816">
        <f>T1816*F1816</f>
        <v>74.7</v>
      </c>
      <c r="V1816">
        <v>2.4900000000000002</v>
      </c>
      <c r="W1816">
        <v>7.44</v>
      </c>
      <c r="X1816">
        <f>U1816-(F1816*V1816)-W1816</f>
        <v>29.91</v>
      </c>
    </row>
    <row r="1817" spans="1:24" ht="12.75" customHeight="1" x14ac:dyDescent="0.2">
      <c r="A1817">
        <v>19376</v>
      </c>
      <c r="B1817">
        <v>86491</v>
      </c>
      <c r="C1817" t="s">
        <v>32</v>
      </c>
      <c r="D1817">
        <v>3167</v>
      </c>
      <c r="E1817" t="s">
        <v>25</v>
      </c>
      <c r="F1817">
        <v>11</v>
      </c>
      <c r="G1817" t="s">
        <v>2848</v>
      </c>
      <c r="H1817" t="s">
        <v>28</v>
      </c>
      <c r="I1817" t="s">
        <v>131</v>
      </c>
      <c r="J1817">
        <v>32004</v>
      </c>
      <c r="K1817" s="25">
        <v>42176</v>
      </c>
      <c r="L1817" t="s">
        <v>44</v>
      </c>
      <c r="M1817" t="s">
        <v>23</v>
      </c>
      <c r="N1817" t="s">
        <v>357</v>
      </c>
      <c r="O1817" s="25">
        <v>42174</v>
      </c>
      <c r="P1817" t="s">
        <v>2849</v>
      </c>
      <c r="Q1817" t="s">
        <v>24</v>
      </c>
      <c r="R1817" t="s">
        <v>26</v>
      </c>
      <c r="S1817" t="s">
        <v>1399</v>
      </c>
      <c r="T1817">
        <v>3.98</v>
      </c>
      <c r="U1817">
        <f>T1817*F1817</f>
        <v>43.78</v>
      </c>
      <c r="V1817">
        <v>1.99</v>
      </c>
      <c r="W1817">
        <v>0.83</v>
      </c>
      <c r="X1817">
        <f>U1817-(F1817*V1817)-W1817</f>
        <v>21.060000000000002</v>
      </c>
    </row>
    <row r="1818" spans="1:24" ht="12.75" customHeight="1" x14ac:dyDescent="0.2">
      <c r="A1818">
        <v>25683</v>
      </c>
      <c r="B1818">
        <v>86490</v>
      </c>
      <c r="C1818" t="s">
        <v>42</v>
      </c>
      <c r="D1818">
        <v>3169</v>
      </c>
      <c r="E1818" t="s">
        <v>88</v>
      </c>
      <c r="F1818">
        <v>1</v>
      </c>
      <c r="G1818" t="s">
        <v>2850</v>
      </c>
      <c r="H1818" t="s">
        <v>28</v>
      </c>
      <c r="I1818" t="s">
        <v>131</v>
      </c>
      <c r="J1818">
        <v>32127</v>
      </c>
      <c r="K1818" s="25">
        <v>42108</v>
      </c>
      <c r="L1818" t="s">
        <v>22</v>
      </c>
      <c r="M1818" t="s">
        <v>53</v>
      </c>
      <c r="N1818" t="s">
        <v>357</v>
      </c>
      <c r="O1818" s="25">
        <v>42107</v>
      </c>
      <c r="P1818" t="s">
        <v>2851</v>
      </c>
      <c r="Q1818" t="s">
        <v>24</v>
      </c>
      <c r="R1818" t="s">
        <v>54</v>
      </c>
      <c r="S1818" t="s">
        <v>849</v>
      </c>
      <c r="T1818">
        <v>7.28</v>
      </c>
      <c r="U1818">
        <f>T1818*F1818</f>
        <v>7.28</v>
      </c>
      <c r="V1818">
        <v>3.64</v>
      </c>
      <c r="W1818">
        <v>11.15</v>
      </c>
      <c r="X1818">
        <f>U1818-(F1818*V1818)-W1818</f>
        <v>-7.51</v>
      </c>
    </row>
    <row r="1819" spans="1:24" ht="12.75" customHeight="1" x14ac:dyDescent="0.2">
      <c r="A1819">
        <v>26055</v>
      </c>
      <c r="B1819">
        <v>86489</v>
      </c>
      <c r="C1819" t="s">
        <v>51</v>
      </c>
      <c r="D1819">
        <v>3170</v>
      </c>
      <c r="E1819" t="s">
        <v>88</v>
      </c>
      <c r="F1819">
        <v>12</v>
      </c>
      <c r="G1819" t="s">
        <v>2852</v>
      </c>
      <c r="H1819" t="s">
        <v>28</v>
      </c>
      <c r="I1819" t="s">
        <v>131</v>
      </c>
      <c r="J1819">
        <v>34952</v>
      </c>
      <c r="K1819" s="25">
        <v>42048</v>
      </c>
      <c r="L1819" t="s">
        <v>44</v>
      </c>
      <c r="M1819" t="s">
        <v>23</v>
      </c>
      <c r="N1819" t="s">
        <v>357</v>
      </c>
      <c r="O1819" s="25">
        <v>42048</v>
      </c>
      <c r="P1819" t="s">
        <v>2854</v>
      </c>
      <c r="Q1819" t="s">
        <v>24</v>
      </c>
      <c r="R1819" t="s">
        <v>54</v>
      </c>
      <c r="S1819" t="s">
        <v>2853</v>
      </c>
      <c r="T1819">
        <v>7.28</v>
      </c>
      <c r="U1819">
        <f>T1819*F1819</f>
        <v>87.36</v>
      </c>
      <c r="V1819">
        <v>3.64</v>
      </c>
      <c r="W1819">
        <v>5.47</v>
      </c>
      <c r="X1819">
        <f>U1819-(F1819*V1819)-W1819</f>
        <v>38.21</v>
      </c>
    </row>
    <row r="1820" spans="1:24" ht="12.75" customHeight="1" x14ac:dyDescent="0.2">
      <c r="A1820">
        <v>21961</v>
      </c>
      <c r="B1820">
        <v>90820</v>
      </c>
      <c r="C1820" t="s">
        <v>20</v>
      </c>
      <c r="D1820">
        <v>3176</v>
      </c>
      <c r="E1820" t="s">
        <v>175</v>
      </c>
      <c r="F1820">
        <v>19</v>
      </c>
      <c r="G1820" t="s">
        <v>2855</v>
      </c>
      <c r="H1820" t="s">
        <v>28</v>
      </c>
      <c r="I1820" t="s">
        <v>131</v>
      </c>
      <c r="J1820">
        <v>32216</v>
      </c>
      <c r="K1820" s="25">
        <v>42130</v>
      </c>
      <c r="L1820" t="s">
        <v>44</v>
      </c>
      <c r="M1820" t="s">
        <v>109</v>
      </c>
      <c r="N1820" t="s">
        <v>357</v>
      </c>
      <c r="O1820" s="25">
        <v>42128</v>
      </c>
      <c r="P1820" t="s">
        <v>2857</v>
      </c>
      <c r="Q1820" t="s">
        <v>72</v>
      </c>
      <c r="R1820" t="s">
        <v>54</v>
      </c>
      <c r="S1820" t="s">
        <v>2856</v>
      </c>
      <c r="T1820">
        <v>10.97</v>
      </c>
      <c r="U1820">
        <f>T1820*F1820</f>
        <v>208.43</v>
      </c>
      <c r="V1820">
        <v>6.5819999999999999</v>
      </c>
      <c r="W1820">
        <v>6.5</v>
      </c>
      <c r="X1820">
        <f>U1820-(F1820*V1820)-W1820</f>
        <v>76.872000000000014</v>
      </c>
    </row>
    <row r="1821" spans="1:24" ht="12.75" customHeight="1" x14ac:dyDescent="0.2">
      <c r="A1821">
        <v>20964</v>
      </c>
      <c r="B1821">
        <v>90821</v>
      </c>
      <c r="C1821" t="s">
        <v>101</v>
      </c>
      <c r="D1821">
        <v>3176</v>
      </c>
      <c r="E1821" t="s">
        <v>186</v>
      </c>
      <c r="F1821">
        <v>22</v>
      </c>
      <c r="G1821" t="s">
        <v>2855</v>
      </c>
      <c r="H1821" t="s">
        <v>28</v>
      </c>
      <c r="I1821" t="s">
        <v>131</v>
      </c>
      <c r="J1821">
        <v>32216</v>
      </c>
      <c r="K1821" s="25">
        <v>42186</v>
      </c>
      <c r="L1821" t="s">
        <v>34</v>
      </c>
      <c r="M1821" t="s">
        <v>109</v>
      </c>
      <c r="N1821" t="s">
        <v>357</v>
      </c>
      <c r="O1821" s="25">
        <v>42180</v>
      </c>
      <c r="P1821" t="s">
        <v>2857</v>
      </c>
      <c r="Q1821" t="s">
        <v>36</v>
      </c>
      <c r="R1821" t="s">
        <v>116</v>
      </c>
      <c r="S1821" t="s">
        <v>1030</v>
      </c>
      <c r="T1821">
        <v>58.14</v>
      </c>
      <c r="U1821">
        <f>T1821*F1821</f>
        <v>1279.08</v>
      </c>
      <c r="V1821">
        <v>29.07</v>
      </c>
      <c r="W1821">
        <v>36.61</v>
      </c>
      <c r="X1821">
        <f>U1821-(F1821*V1821)-W1821</f>
        <v>602.92999999999995</v>
      </c>
    </row>
    <row r="1822" spans="1:24" ht="12.75" customHeight="1" x14ac:dyDescent="0.2">
      <c r="A1822">
        <v>20965</v>
      </c>
      <c r="B1822">
        <v>90821</v>
      </c>
      <c r="C1822" t="s">
        <v>101</v>
      </c>
      <c r="D1822">
        <v>3176</v>
      </c>
      <c r="E1822" t="s">
        <v>64</v>
      </c>
      <c r="F1822">
        <v>22</v>
      </c>
      <c r="G1822" t="s">
        <v>2855</v>
      </c>
      <c r="H1822" t="s">
        <v>28</v>
      </c>
      <c r="I1822" t="s">
        <v>131</v>
      </c>
      <c r="J1822">
        <v>32216</v>
      </c>
      <c r="K1822" s="25">
        <v>42186</v>
      </c>
      <c r="L1822" t="s">
        <v>44</v>
      </c>
      <c r="M1822" t="s">
        <v>109</v>
      </c>
      <c r="N1822" t="s">
        <v>357</v>
      </c>
      <c r="O1822" s="25">
        <v>42180</v>
      </c>
      <c r="P1822" t="s">
        <v>2857</v>
      </c>
      <c r="Q1822" t="s">
        <v>24</v>
      </c>
      <c r="R1822" t="s">
        <v>54</v>
      </c>
      <c r="S1822" t="s">
        <v>718</v>
      </c>
      <c r="T1822">
        <v>15.57</v>
      </c>
      <c r="U1822">
        <f>T1822*F1822</f>
        <v>342.54</v>
      </c>
      <c r="V1822">
        <v>7.7850000000000001</v>
      </c>
      <c r="W1822">
        <v>1.39</v>
      </c>
      <c r="X1822">
        <f>U1822-(F1822*V1822)-W1822</f>
        <v>169.88000000000002</v>
      </c>
    </row>
    <row r="1823" spans="1:24" ht="12.75" customHeight="1" x14ac:dyDescent="0.2">
      <c r="A1823">
        <v>24493</v>
      </c>
      <c r="B1823">
        <v>90818</v>
      </c>
      <c r="C1823" t="s">
        <v>32</v>
      </c>
      <c r="D1823">
        <v>3177</v>
      </c>
      <c r="E1823" t="s">
        <v>45</v>
      </c>
      <c r="F1823">
        <v>9</v>
      </c>
      <c r="G1823" t="s">
        <v>2858</v>
      </c>
      <c r="H1823" t="s">
        <v>28</v>
      </c>
      <c r="I1823" t="s">
        <v>131</v>
      </c>
      <c r="J1823">
        <v>33458</v>
      </c>
      <c r="K1823" s="25">
        <v>42079</v>
      </c>
      <c r="L1823" t="s">
        <v>44</v>
      </c>
      <c r="M1823" t="s">
        <v>109</v>
      </c>
      <c r="N1823" t="s">
        <v>357</v>
      </c>
      <c r="O1823" s="25">
        <v>42077</v>
      </c>
      <c r="P1823" t="s">
        <v>2859</v>
      </c>
      <c r="Q1823" t="s">
        <v>36</v>
      </c>
      <c r="R1823" t="s">
        <v>81</v>
      </c>
      <c r="S1823" t="s">
        <v>1385</v>
      </c>
      <c r="T1823">
        <v>62.18</v>
      </c>
      <c r="U1823">
        <f>T1823*F1823</f>
        <v>559.62</v>
      </c>
      <c r="V1823">
        <v>31.09</v>
      </c>
      <c r="W1823">
        <v>10.84</v>
      </c>
      <c r="X1823">
        <f>U1823-(F1823*V1823)-W1823</f>
        <v>268.97000000000003</v>
      </c>
    </row>
    <row r="1824" spans="1:24" ht="12.75" customHeight="1" x14ac:dyDescent="0.2">
      <c r="A1824">
        <v>22086</v>
      </c>
      <c r="B1824">
        <v>90819</v>
      </c>
      <c r="C1824" t="s">
        <v>42</v>
      </c>
      <c r="D1824">
        <v>3177</v>
      </c>
      <c r="E1824" t="s">
        <v>25</v>
      </c>
      <c r="F1824">
        <v>5</v>
      </c>
      <c r="G1824" t="s">
        <v>2858</v>
      </c>
      <c r="H1824" t="s">
        <v>28</v>
      </c>
      <c r="I1824" t="s">
        <v>131</v>
      </c>
      <c r="J1824">
        <v>33458</v>
      </c>
      <c r="K1824" s="25">
        <v>42096</v>
      </c>
      <c r="L1824" t="s">
        <v>44</v>
      </c>
      <c r="M1824" t="s">
        <v>109</v>
      </c>
      <c r="N1824" t="s">
        <v>357</v>
      </c>
      <c r="O1824" s="25">
        <v>42094</v>
      </c>
      <c r="P1824" t="s">
        <v>2859</v>
      </c>
      <c r="Q1824" t="s">
        <v>24</v>
      </c>
      <c r="R1824" t="s">
        <v>26</v>
      </c>
      <c r="S1824" t="s">
        <v>2543</v>
      </c>
      <c r="T1824">
        <v>1.68</v>
      </c>
      <c r="U1824">
        <f>T1824*F1824</f>
        <v>8.4</v>
      </c>
      <c r="V1824">
        <v>0.84</v>
      </c>
      <c r="W1824">
        <v>1</v>
      </c>
      <c r="X1824">
        <f>U1824-(F1824*V1824)-W1824</f>
        <v>3.2</v>
      </c>
    </row>
    <row r="1825" spans="1:24" ht="12.75" customHeight="1" x14ac:dyDescent="0.2">
      <c r="A1825">
        <v>21554</v>
      </c>
      <c r="B1825">
        <v>86989</v>
      </c>
      <c r="C1825" t="s">
        <v>101</v>
      </c>
      <c r="D1825">
        <v>3179</v>
      </c>
      <c r="E1825" t="s">
        <v>88</v>
      </c>
      <c r="F1825">
        <v>11</v>
      </c>
      <c r="G1825" t="s">
        <v>2860</v>
      </c>
      <c r="H1825" t="s">
        <v>28</v>
      </c>
      <c r="I1825" t="s">
        <v>56</v>
      </c>
      <c r="J1825">
        <v>55060</v>
      </c>
      <c r="K1825" s="25">
        <v>42174</v>
      </c>
      <c r="L1825" t="s">
        <v>44</v>
      </c>
      <c r="M1825" t="s">
        <v>23</v>
      </c>
      <c r="N1825" t="s">
        <v>57</v>
      </c>
      <c r="O1825" s="25">
        <v>42167</v>
      </c>
      <c r="P1825" t="s">
        <v>2861</v>
      </c>
      <c r="Q1825" t="s">
        <v>24</v>
      </c>
      <c r="R1825" t="s">
        <v>54</v>
      </c>
      <c r="S1825" t="s">
        <v>2741</v>
      </c>
      <c r="T1825">
        <v>35.44</v>
      </c>
      <c r="U1825">
        <f>T1825*F1825</f>
        <v>389.84</v>
      </c>
      <c r="V1825">
        <v>17.72</v>
      </c>
      <c r="W1825">
        <v>7.5</v>
      </c>
      <c r="X1825">
        <f>U1825-(F1825*V1825)-W1825</f>
        <v>187.42</v>
      </c>
    </row>
    <row r="1826" spans="1:24" ht="12.75" customHeight="1" x14ac:dyDescent="0.2">
      <c r="A1826">
        <v>24464</v>
      </c>
      <c r="B1826">
        <v>89025</v>
      </c>
      <c r="C1826" t="s">
        <v>20</v>
      </c>
      <c r="D1826">
        <v>3187</v>
      </c>
      <c r="E1826" t="s">
        <v>186</v>
      </c>
      <c r="F1826">
        <v>1</v>
      </c>
      <c r="G1826" t="s">
        <v>2862</v>
      </c>
      <c r="H1826" t="s">
        <v>28</v>
      </c>
      <c r="I1826" t="s">
        <v>131</v>
      </c>
      <c r="J1826">
        <v>33569</v>
      </c>
      <c r="K1826" s="25">
        <v>42067</v>
      </c>
      <c r="L1826" t="s">
        <v>34</v>
      </c>
      <c r="M1826" t="s">
        <v>53</v>
      </c>
      <c r="N1826" t="s">
        <v>357</v>
      </c>
      <c r="O1826" s="25">
        <v>42065</v>
      </c>
      <c r="P1826" t="s">
        <v>2863</v>
      </c>
      <c r="Q1826" t="s">
        <v>36</v>
      </c>
      <c r="R1826" t="s">
        <v>116</v>
      </c>
      <c r="S1826" t="s">
        <v>1042</v>
      </c>
      <c r="T1826">
        <v>170.98</v>
      </c>
      <c r="U1826">
        <f>T1826*F1826</f>
        <v>170.98</v>
      </c>
      <c r="V1826">
        <v>85.49</v>
      </c>
      <c r="W1826">
        <v>35.89</v>
      </c>
      <c r="X1826">
        <f>U1826-(F1826*V1826)-W1826</f>
        <v>49.599999999999994</v>
      </c>
    </row>
    <row r="1827" spans="1:24" ht="12.75" customHeight="1" x14ac:dyDescent="0.2">
      <c r="A1827">
        <v>20127</v>
      </c>
      <c r="B1827">
        <v>86447</v>
      </c>
      <c r="C1827" t="s">
        <v>42</v>
      </c>
      <c r="D1827">
        <v>3191</v>
      </c>
      <c r="E1827" t="s">
        <v>73</v>
      </c>
      <c r="F1827">
        <v>5</v>
      </c>
      <c r="G1827" t="s">
        <v>2864</v>
      </c>
      <c r="H1827" t="s">
        <v>28</v>
      </c>
      <c r="I1827" t="s">
        <v>56</v>
      </c>
      <c r="J1827">
        <v>54481</v>
      </c>
      <c r="K1827" s="25">
        <v>42081</v>
      </c>
      <c r="L1827" t="s">
        <v>44</v>
      </c>
      <c r="M1827" t="s">
        <v>23</v>
      </c>
      <c r="N1827" t="s">
        <v>1853</v>
      </c>
      <c r="O1827" s="25">
        <v>42081</v>
      </c>
      <c r="P1827" t="s">
        <v>2865</v>
      </c>
      <c r="Q1827" t="s">
        <v>72</v>
      </c>
      <c r="R1827" t="s">
        <v>81</v>
      </c>
      <c r="S1827" t="s">
        <v>470</v>
      </c>
      <c r="T1827">
        <v>20.99</v>
      </c>
      <c r="U1827">
        <f>T1827*F1827</f>
        <v>104.94999999999999</v>
      </c>
      <c r="V1827">
        <v>12.593999999999999</v>
      </c>
      <c r="W1827">
        <v>4.8099999999999996</v>
      </c>
      <c r="X1827">
        <f>U1827-(F1827*V1827)-W1827</f>
        <v>37.169999999999987</v>
      </c>
    </row>
    <row r="1828" spans="1:24" ht="12.75" customHeight="1" x14ac:dyDescent="0.2">
      <c r="A1828">
        <v>20303</v>
      </c>
      <c r="B1828">
        <v>86448</v>
      </c>
      <c r="C1828" t="s">
        <v>20</v>
      </c>
      <c r="D1828">
        <v>3191</v>
      </c>
      <c r="E1828" t="s">
        <v>64</v>
      </c>
      <c r="F1828">
        <v>9</v>
      </c>
      <c r="G1828" t="s">
        <v>2864</v>
      </c>
      <c r="H1828" t="s">
        <v>28</v>
      </c>
      <c r="I1828" t="s">
        <v>56</v>
      </c>
      <c r="J1828">
        <v>54481</v>
      </c>
      <c r="K1828" s="25">
        <v>42106</v>
      </c>
      <c r="L1828" t="s">
        <v>44</v>
      </c>
      <c r="M1828" t="s">
        <v>23</v>
      </c>
      <c r="N1828" t="s">
        <v>1853</v>
      </c>
      <c r="O1828" s="25">
        <v>42104</v>
      </c>
      <c r="P1828" t="s">
        <v>2865</v>
      </c>
      <c r="Q1828" t="s">
        <v>24</v>
      </c>
      <c r="R1828" t="s">
        <v>54</v>
      </c>
      <c r="S1828" t="s">
        <v>68</v>
      </c>
      <c r="T1828">
        <v>35.94</v>
      </c>
      <c r="U1828">
        <f>T1828*F1828</f>
        <v>323.45999999999998</v>
      </c>
      <c r="V1828">
        <v>17.97</v>
      </c>
      <c r="W1828">
        <v>6.66</v>
      </c>
      <c r="X1828">
        <f>U1828-(F1828*V1828)-W1828</f>
        <v>155.07</v>
      </c>
    </row>
    <row r="1829" spans="1:24" ht="12.75" customHeight="1" x14ac:dyDescent="0.2">
      <c r="A1829">
        <v>22846</v>
      </c>
      <c r="B1829">
        <v>89805</v>
      </c>
      <c r="C1829" t="s">
        <v>51</v>
      </c>
      <c r="D1829">
        <v>3194</v>
      </c>
      <c r="E1829" t="s">
        <v>88</v>
      </c>
      <c r="F1829">
        <v>9</v>
      </c>
      <c r="G1829" t="s">
        <v>2866</v>
      </c>
      <c r="H1829" t="s">
        <v>28</v>
      </c>
      <c r="I1829" t="s">
        <v>131</v>
      </c>
      <c r="J1829">
        <v>34609</v>
      </c>
      <c r="K1829" s="25">
        <v>42074</v>
      </c>
      <c r="L1829" t="s">
        <v>44</v>
      </c>
      <c r="M1829" t="s">
        <v>109</v>
      </c>
      <c r="N1829" t="s">
        <v>357</v>
      </c>
      <c r="O1829" s="25">
        <v>42073</v>
      </c>
      <c r="P1829" t="s">
        <v>946</v>
      </c>
      <c r="Q1829" t="s">
        <v>24</v>
      </c>
      <c r="R1829" t="s">
        <v>54</v>
      </c>
      <c r="S1829" t="s">
        <v>2867</v>
      </c>
      <c r="T1829">
        <v>4.9800000000000004</v>
      </c>
      <c r="U1829">
        <f>T1829*F1829</f>
        <v>44.820000000000007</v>
      </c>
      <c r="V1829">
        <v>2.4900000000000002</v>
      </c>
      <c r="W1829">
        <v>7.54</v>
      </c>
      <c r="X1829">
        <f>U1829-(F1829*V1829)-W1829</f>
        <v>14.870000000000005</v>
      </c>
    </row>
    <row r="1830" spans="1:24" ht="12.75" customHeight="1" x14ac:dyDescent="0.2">
      <c r="A1830">
        <v>22847</v>
      </c>
      <c r="B1830">
        <v>89805</v>
      </c>
      <c r="C1830" t="s">
        <v>51</v>
      </c>
      <c r="D1830">
        <v>3194</v>
      </c>
      <c r="E1830" t="s">
        <v>88</v>
      </c>
      <c r="F1830">
        <v>6</v>
      </c>
      <c r="G1830" t="s">
        <v>2866</v>
      </c>
      <c r="H1830" t="s">
        <v>28</v>
      </c>
      <c r="I1830" t="s">
        <v>131</v>
      </c>
      <c r="J1830">
        <v>34609</v>
      </c>
      <c r="K1830" s="25">
        <v>42075</v>
      </c>
      <c r="L1830" t="s">
        <v>44</v>
      </c>
      <c r="M1830" t="s">
        <v>109</v>
      </c>
      <c r="N1830" t="s">
        <v>357</v>
      </c>
      <c r="O1830" s="25">
        <v>42073</v>
      </c>
      <c r="P1830" t="s">
        <v>946</v>
      </c>
      <c r="Q1830" t="s">
        <v>24</v>
      </c>
      <c r="R1830" t="s">
        <v>54</v>
      </c>
      <c r="S1830" t="s">
        <v>1837</v>
      </c>
      <c r="T1830">
        <v>22.84</v>
      </c>
      <c r="U1830">
        <f>T1830*F1830</f>
        <v>137.04</v>
      </c>
      <c r="V1830">
        <v>11.42</v>
      </c>
      <c r="W1830">
        <v>8.18</v>
      </c>
      <c r="X1830">
        <f>U1830-(F1830*V1830)-W1830</f>
        <v>60.339999999999996</v>
      </c>
    </row>
    <row r="1831" spans="1:24" ht="12.75" customHeight="1" x14ac:dyDescent="0.2">
      <c r="A1831">
        <v>3406</v>
      </c>
      <c r="B1831">
        <v>24294</v>
      </c>
      <c r="C1831" t="s">
        <v>32</v>
      </c>
      <c r="D1831">
        <v>3196</v>
      </c>
      <c r="E1831" t="s">
        <v>80</v>
      </c>
      <c r="F1831">
        <v>43</v>
      </c>
      <c r="G1831" t="s">
        <v>2868</v>
      </c>
      <c r="H1831" t="s">
        <v>28</v>
      </c>
      <c r="I1831" t="s">
        <v>29</v>
      </c>
      <c r="J1831">
        <v>94109</v>
      </c>
      <c r="K1831" s="25">
        <v>42038</v>
      </c>
      <c r="L1831" t="s">
        <v>34</v>
      </c>
      <c r="M1831" t="s">
        <v>35</v>
      </c>
      <c r="N1831" t="s">
        <v>40</v>
      </c>
      <c r="O1831" s="25">
        <v>42037</v>
      </c>
      <c r="P1831" t="s">
        <v>271</v>
      </c>
      <c r="Q1831" t="s">
        <v>72</v>
      </c>
      <c r="R1831" t="s">
        <v>38</v>
      </c>
      <c r="S1831" t="s">
        <v>1328</v>
      </c>
      <c r="T1831">
        <v>200.97</v>
      </c>
      <c r="U1831">
        <f>T1831*F1831</f>
        <v>8641.7099999999991</v>
      </c>
      <c r="V1831">
        <v>120.58199999999999</v>
      </c>
      <c r="W1831">
        <v>15.59</v>
      </c>
      <c r="X1831">
        <f>U1831-(F1831*V1831)-W1831</f>
        <v>3441.0939999999991</v>
      </c>
    </row>
    <row r="1832" spans="1:24" ht="12.75" customHeight="1" x14ac:dyDescent="0.2">
      <c r="A1832">
        <v>21406</v>
      </c>
      <c r="B1832">
        <v>90850</v>
      </c>
      <c r="C1832" t="s">
        <v>32</v>
      </c>
      <c r="D1832">
        <v>3197</v>
      </c>
      <c r="E1832" t="s">
        <v>80</v>
      </c>
      <c r="F1832">
        <v>11</v>
      </c>
      <c r="G1832" t="s">
        <v>2869</v>
      </c>
      <c r="H1832" t="s">
        <v>28</v>
      </c>
      <c r="I1832" t="s">
        <v>56</v>
      </c>
      <c r="J1832">
        <v>60062</v>
      </c>
      <c r="K1832" s="25">
        <v>42038</v>
      </c>
      <c r="L1832" t="s">
        <v>34</v>
      </c>
      <c r="M1832" t="s">
        <v>35</v>
      </c>
      <c r="N1832" t="s">
        <v>173</v>
      </c>
      <c r="O1832" s="25">
        <v>42037</v>
      </c>
      <c r="P1832" t="s">
        <v>2870</v>
      </c>
      <c r="Q1832" t="s">
        <v>72</v>
      </c>
      <c r="R1832" t="s">
        <v>38</v>
      </c>
      <c r="S1832" t="s">
        <v>1328</v>
      </c>
      <c r="T1832">
        <v>200.97</v>
      </c>
      <c r="U1832">
        <f>T1832*F1832</f>
        <v>2210.67</v>
      </c>
      <c r="V1832">
        <v>120.58199999999999</v>
      </c>
      <c r="W1832">
        <v>15.59</v>
      </c>
      <c r="X1832">
        <f>U1832-(F1832*V1832)-W1832</f>
        <v>868.678</v>
      </c>
    </row>
    <row r="1833" spans="1:24" ht="12.75" customHeight="1" x14ac:dyDescent="0.2">
      <c r="A1833">
        <v>18437</v>
      </c>
      <c r="B1833">
        <v>87933</v>
      </c>
      <c r="C1833" t="s">
        <v>101</v>
      </c>
      <c r="D1833">
        <v>3205</v>
      </c>
      <c r="E1833" t="s">
        <v>25</v>
      </c>
      <c r="F1833">
        <v>10</v>
      </c>
      <c r="G1833" t="s">
        <v>2871</v>
      </c>
      <c r="H1833" t="s">
        <v>28</v>
      </c>
      <c r="I1833" t="s">
        <v>29</v>
      </c>
      <c r="J1833">
        <v>83440</v>
      </c>
      <c r="K1833" s="25">
        <v>42097</v>
      </c>
      <c r="L1833" t="s">
        <v>44</v>
      </c>
      <c r="M1833" t="s">
        <v>109</v>
      </c>
      <c r="N1833" t="s">
        <v>1736</v>
      </c>
      <c r="O1833" s="25">
        <v>42093</v>
      </c>
      <c r="P1833" t="s">
        <v>2838</v>
      </c>
      <c r="Q1833" t="s">
        <v>24</v>
      </c>
      <c r="R1833" t="s">
        <v>26</v>
      </c>
      <c r="S1833" t="s">
        <v>1814</v>
      </c>
      <c r="T1833">
        <v>5.98</v>
      </c>
      <c r="U1833">
        <f>T1833*F1833</f>
        <v>59.800000000000004</v>
      </c>
      <c r="V1833">
        <v>2.99</v>
      </c>
      <c r="W1833">
        <v>0.96</v>
      </c>
      <c r="X1833">
        <f>U1833-(F1833*V1833)-W1833</f>
        <v>28.94</v>
      </c>
    </row>
    <row r="1834" spans="1:24" ht="12.75" customHeight="1" x14ac:dyDescent="0.2">
      <c r="A1834">
        <v>18438</v>
      </c>
      <c r="B1834">
        <v>87933</v>
      </c>
      <c r="C1834" t="s">
        <v>101</v>
      </c>
      <c r="D1834">
        <v>3206</v>
      </c>
      <c r="E1834" t="s">
        <v>175</v>
      </c>
      <c r="F1834">
        <v>6</v>
      </c>
      <c r="G1834" t="s">
        <v>2872</v>
      </c>
      <c r="H1834" t="s">
        <v>28</v>
      </c>
      <c r="I1834" t="s">
        <v>29</v>
      </c>
      <c r="J1834">
        <v>83301</v>
      </c>
      <c r="K1834" s="25">
        <v>42098</v>
      </c>
      <c r="L1834" t="s">
        <v>44</v>
      </c>
      <c r="M1834" t="s">
        <v>109</v>
      </c>
      <c r="N1834" t="s">
        <v>1736</v>
      </c>
      <c r="O1834" s="25">
        <v>42093</v>
      </c>
      <c r="P1834" t="s">
        <v>2873</v>
      </c>
      <c r="Q1834" t="s">
        <v>72</v>
      </c>
      <c r="R1834" t="s">
        <v>54</v>
      </c>
      <c r="S1834" t="s">
        <v>247</v>
      </c>
      <c r="T1834">
        <v>39.979999999999997</v>
      </c>
      <c r="U1834">
        <f>T1834*F1834</f>
        <v>239.88</v>
      </c>
      <c r="V1834">
        <v>23.987999999999996</v>
      </c>
      <c r="W1834">
        <v>4</v>
      </c>
      <c r="X1834">
        <f>U1834-(F1834*V1834)-W1834</f>
        <v>91.952000000000027</v>
      </c>
    </row>
    <row r="1835" spans="1:24" ht="12.75" customHeight="1" x14ac:dyDescent="0.2">
      <c r="A1835">
        <v>21229</v>
      </c>
      <c r="B1835">
        <v>87934</v>
      </c>
      <c r="C1835" t="s">
        <v>32</v>
      </c>
      <c r="D1835">
        <v>3206</v>
      </c>
      <c r="E1835" t="s">
        <v>37</v>
      </c>
      <c r="F1835">
        <v>7</v>
      </c>
      <c r="G1835" t="s">
        <v>2872</v>
      </c>
      <c r="H1835" t="s">
        <v>28</v>
      </c>
      <c r="I1835" t="s">
        <v>29</v>
      </c>
      <c r="J1835">
        <v>83301</v>
      </c>
      <c r="K1835" s="25">
        <v>42147</v>
      </c>
      <c r="L1835" t="s">
        <v>22</v>
      </c>
      <c r="M1835" t="s">
        <v>109</v>
      </c>
      <c r="N1835" t="s">
        <v>1736</v>
      </c>
      <c r="O1835" s="25">
        <v>42145</v>
      </c>
      <c r="P1835" t="s">
        <v>2873</v>
      </c>
      <c r="Q1835" t="s">
        <v>36</v>
      </c>
      <c r="R1835" t="s">
        <v>231</v>
      </c>
      <c r="S1835" t="s">
        <v>1494</v>
      </c>
      <c r="T1835">
        <v>218.08</v>
      </c>
      <c r="U1835">
        <f>T1835*F1835</f>
        <v>1526.5600000000002</v>
      </c>
      <c r="V1835">
        <v>109.04</v>
      </c>
      <c r="W1835">
        <v>18.059999999999999</v>
      </c>
      <c r="X1835">
        <f>U1835-(F1835*V1835)-W1835</f>
        <v>745.22000000000014</v>
      </c>
    </row>
    <row r="1836" spans="1:24" ht="12.75" customHeight="1" x14ac:dyDescent="0.2">
      <c r="A1836">
        <v>20156</v>
      </c>
      <c r="B1836">
        <v>87935</v>
      </c>
      <c r="C1836" t="s">
        <v>32</v>
      </c>
      <c r="D1836">
        <v>3206</v>
      </c>
      <c r="E1836" t="s">
        <v>88</v>
      </c>
      <c r="F1836">
        <v>23</v>
      </c>
      <c r="G1836" t="s">
        <v>2872</v>
      </c>
      <c r="H1836" t="s">
        <v>28</v>
      </c>
      <c r="I1836" t="s">
        <v>29</v>
      </c>
      <c r="J1836">
        <v>83301</v>
      </c>
      <c r="K1836" s="25">
        <v>42153</v>
      </c>
      <c r="L1836" t="s">
        <v>44</v>
      </c>
      <c r="M1836" t="s">
        <v>109</v>
      </c>
      <c r="N1836" t="s">
        <v>1736</v>
      </c>
      <c r="O1836" s="25">
        <v>42152</v>
      </c>
      <c r="P1836" t="s">
        <v>2873</v>
      </c>
      <c r="Q1836" t="s">
        <v>24</v>
      </c>
      <c r="R1836" t="s">
        <v>54</v>
      </c>
      <c r="S1836" t="s">
        <v>2772</v>
      </c>
      <c r="T1836">
        <v>35.44</v>
      </c>
      <c r="U1836">
        <f>T1836*F1836</f>
        <v>815.11999999999989</v>
      </c>
      <c r="V1836">
        <v>17.72</v>
      </c>
      <c r="W1836">
        <v>5.09</v>
      </c>
      <c r="X1836">
        <f>U1836-(F1836*V1836)-W1836</f>
        <v>402.46999999999997</v>
      </c>
    </row>
    <row r="1837" spans="1:24" ht="12.75" customHeight="1" x14ac:dyDescent="0.2">
      <c r="A1837">
        <v>24637</v>
      </c>
      <c r="B1837">
        <v>90739</v>
      </c>
      <c r="C1837" t="s">
        <v>42</v>
      </c>
      <c r="D1837">
        <v>3209</v>
      </c>
      <c r="E1837" t="s">
        <v>175</v>
      </c>
      <c r="F1837">
        <v>8</v>
      </c>
      <c r="G1837" t="s">
        <v>2874</v>
      </c>
      <c r="H1837" t="s">
        <v>28</v>
      </c>
      <c r="I1837" t="s">
        <v>29</v>
      </c>
      <c r="J1837">
        <v>90210</v>
      </c>
      <c r="K1837" s="25">
        <v>42184</v>
      </c>
      <c r="L1837" t="s">
        <v>22</v>
      </c>
      <c r="M1837" t="s">
        <v>23</v>
      </c>
      <c r="N1837" t="s">
        <v>40</v>
      </c>
      <c r="O1837" s="25">
        <v>42183</v>
      </c>
      <c r="P1837" t="s">
        <v>2875</v>
      </c>
      <c r="Q1837" t="s">
        <v>72</v>
      </c>
      <c r="R1837" t="s">
        <v>46</v>
      </c>
      <c r="S1837" t="s">
        <v>406</v>
      </c>
      <c r="T1837">
        <v>4.9800000000000004</v>
      </c>
      <c r="U1837">
        <f>T1837*F1837</f>
        <v>39.840000000000003</v>
      </c>
      <c r="V1837">
        <v>2.988</v>
      </c>
      <c r="W1837">
        <v>4.62</v>
      </c>
      <c r="X1837">
        <f>U1837-(F1837*V1837)-W1837</f>
        <v>11.316000000000003</v>
      </c>
    </row>
    <row r="1838" spans="1:24" ht="12.75" customHeight="1" x14ac:dyDescent="0.2">
      <c r="A1838">
        <v>22804</v>
      </c>
      <c r="B1838">
        <v>91522</v>
      </c>
      <c r="C1838" t="s">
        <v>20</v>
      </c>
      <c r="D1838">
        <v>3211</v>
      </c>
      <c r="E1838" t="s">
        <v>129</v>
      </c>
      <c r="F1838">
        <v>12</v>
      </c>
      <c r="G1838" t="s">
        <v>2876</v>
      </c>
      <c r="H1838" t="s">
        <v>28</v>
      </c>
      <c r="I1838" t="s">
        <v>56</v>
      </c>
      <c r="J1838">
        <v>60101</v>
      </c>
      <c r="K1838" s="25">
        <v>42051</v>
      </c>
      <c r="L1838" t="s">
        <v>44</v>
      </c>
      <c r="M1838" t="s">
        <v>23</v>
      </c>
      <c r="N1838" t="s">
        <v>173</v>
      </c>
      <c r="O1838" s="25">
        <v>42050</v>
      </c>
      <c r="P1838" t="s">
        <v>2877</v>
      </c>
      <c r="Q1838" t="s">
        <v>24</v>
      </c>
      <c r="R1838" t="s">
        <v>54</v>
      </c>
      <c r="S1838" t="s">
        <v>1066</v>
      </c>
      <c r="T1838">
        <v>7.31</v>
      </c>
      <c r="U1838">
        <f>T1838*F1838</f>
        <v>87.72</v>
      </c>
      <c r="V1838">
        <v>3.6549999999999998</v>
      </c>
      <c r="W1838">
        <v>0.49</v>
      </c>
      <c r="X1838">
        <f>U1838-(F1838*V1838)-W1838</f>
        <v>43.37</v>
      </c>
    </row>
    <row r="1839" spans="1:24" ht="12.75" customHeight="1" x14ac:dyDescent="0.2">
      <c r="A1839">
        <v>22805</v>
      </c>
      <c r="B1839">
        <v>91522</v>
      </c>
      <c r="C1839" t="s">
        <v>20</v>
      </c>
      <c r="D1839">
        <v>3211</v>
      </c>
      <c r="E1839" t="s">
        <v>73</v>
      </c>
      <c r="F1839">
        <v>23</v>
      </c>
      <c r="G1839" t="s">
        <v>2876</v>
      </c>
      <c r="H1839" t="s">
        <v>28</v>
      </c>
      <c r="I1839" t="s">
        <v>56</v>
      </c>
      <c r="J1839">
        <v>60101</v>
      </c>
      <c r="K1839" s="25">
        <v>42051</v>
      </c>
      <c r="L1839" t="s">
        <v>44</v>
      </c>
      <c r="M1839" t="s">
        <v>23</v>
      </c>
      <c r="N1839" t="s">
        <v>173</v>
      </c>
      <c r="O1839" s="25">
        <v>42050</v>
      </c>
      <c r="P1839" t="s">
        <v>2877</v>
      </c>
      <c r="Q1839" t="s">
        <v>72</v>
      </c>
      <c r="R1839" t="s">
        <v>26</v>
      </c>
      <c r="S1839" t="s">
        <v>1165</v>
      </c>
      <c r="T1839">
        <v>20.99</v>
      </c>
      <c r="U1839">
        <f>T1839*F1839</f>
        <v>482.77</v>
      </c>
      <c r="V1839">
        <v>12.593999999999999</v>
      </c>
      <c r="W1839">
        <v>2.5</v>
      </c>
      <c r="X1839">
        <f>U1839-(F1839*V1839)-W1839</f>
        <v>190.608</v>
      </c>
    </row>
    <row r="1840" spans="1:24" ht="12.75" customHeight="1" x14ac:dyDescent="0.2">
      <c r="A1840">
        <v>23736</v>
      </c>
      <c r="B1840">
        <v>90815</v>
      </c>
      <c r="C1840" t="s">
        <v>32</v>
      </c>
      <c r="D1840">
        <v>3221</v>
      </c>
      <c r="E1840" t="s">
        <v>25</v>
      </c>
      <c r="F1840">
        <v>7</v>
      </c>
      <c r="G1840" t="s">
        <v>2878</v>
      </c>
      <c r="H1840" t="s">
        <v>28</v>
      </c>
      <c r="I1840" t="s">
        <v>131</v>
      </c>
      <c r="J1840">
        <v>33322</v>
      </c>
      <c r="K1840" s="25">
        <v>42107</v>
      </c>
      <c r="L1840" t="s">
        <v>44</v>
      </c>
      <c r="M1840" t="s">
        <v>23</v>
      </c>
      <c r="N1840" t="s">
        <v>357</v>
      </c>
      <c r="O1840" s="25">
        <v>42106</v>
      </c>
      <c r="P1840" t="s">
        <v>2879</v>
      </c>
      <c r="Q1840" t="s">
        <v>24</v>
      </c>
      <c r="R1840" t="s">
        <v>26</v>
      </c>
      <c r="S1840" t="s">
        <v>2018</v>
      </c>
      <c r="T1840">
        <v>6.68</v>
      </c>
      <c r="U1840">
        <f>T1840*F1840</f>
        <v>46.76</v>
      </c>
      <c r="V1840">
        <v>3.34</v>
      </c>
      <c r="W1840">
        <v>1.5</v>
      </c>
      <c r="X1840">
        <f>U1840-(F1840*V1840)-W1840</f>
        <v>21.88</v>
      </c>
    </row>
    <row r="1841" spans="1:24" ht="12.75" customHeight="1" x14ac:dyDescent="0.2">
      <c r="A1841">
        <v>25605</v>
      </c>
      <c r="B1841">
        <v>90814</v>
      </c>
      <c r="C1841" t="s">
        <v>20</v>
      </c>
      <c r="D1841">
        <v>3222</v>
      </c>
      <c r="E1841" t="s">
        <v>175</v>
      </c>
      <c r="F1841">
        <v>8</v>
      </c>
      <c r="G1841" t="s">
        <v>2880</v>
      </c>
      <c r="H1841" t="s">
        <v>28</v>
      </c>
      <c r="I1841" t="s">
        <v>131</v>
      </c>
      <c r="J1841">
        <v>32303</v>
      </c>
      <c r="K1841" s="25">
        <v>42082</v>
      </c>
      <c r="L1841" t="s">
        <v>22</v>
      </c>
      <c r="M1841" t="s">
        <v>23</v>
      </c>
      <c r="N1841" t="s">
        <v>357</v>
      </c>
      <c r="O1841" s="25">
        <v>42082</v>
      </c>
      <c r="P1841" t="s">
        <v>2881</v>
      </c>
      <c r="Q1841" t="s">
        <v>72</v>
      </c>
      <c r="R1841" t="s">
        <v>46</v>
      </c>
      <c r="S1841" t="s">
        <v>700</v>
      </c>
      <c r="T1841">
        <v>39.479999999999997</v>
      </c>
      <c r="U1841">
        <f>T1841*F1841</f>
        <v>315.83999999999997</v>
      </c>
      <c r="V1841">
        <v>23.687999999999999</v>
      </c>
      <c r="W1841">
        <v>1.99</v>
      </c>
      <c r="X1841">
        <f>U1841-(F1841*V1841)-W1841</f>
        <v>124.34599999999999</v>
      </c>
    </row>
    <row r="1842" spans="1:24" ht="12.75" customHeight="1" x14ac:dyDescent="0.2">
      <c r="A1842">
        <v>25606</v>
      </c>
      <c r="B1842">
        <v>90814</v>
      </c>
      <c r="C1842" t="s">
        <v>20</v>
      </c>
      <c r="D1842">
        <v>3222</v>
      </c>
      <c r="E1842" t="s">
        <v>175</v>
      </c>
      <c r="F1842">
        <v>17</v>
      </c>
      <c r="G1842" t="s">
        <v>2880</v>
      </c>
      <c r="H1842" t="s">
        <v>28</v>
      </c>
      <c r="I1842" t="s">
        <v>131</v>
      </c>
      <c r="J1842">
        <v>32303</v>
      </c>
      <c r="K1842" s="25">
        <v>42083</v>
      </c>
      <c r="L1842" t="s">
        <v>44</v>
      </c>
      <c r="M1842" t="s">
        <v>23</v>
      </c>
      <c r="N1842" t="s">
        <v>357</v>
      </c>
      <c r="O1842" s="25">
        <v>42082</v>
      </c>
      <c r="P1842" t="s">
        <v>2881</v>
      </c>
      <c r="Q1842" t="s">
        <v>72</v>
      </c>
      <c r="R1842" t="s">
        <v>46</v>
      </c>
      <c r="S1842" t="s">
        <v>822</v>
      </c>
      <c r="T1842">
        <v>8.1199999999999992</v>
      </c>
      <c r="U1842">
        <f>T1842*F1842</f>
        <v>138.04</v>
      </c>
      <c r="V1842">
        <v>4.871999999999999</v>
      </c>
      <c r="W1842">
        <v>2.83</v>
      </c>
      <c r="X1842">
        <f>U1842-(F1842*V1842)-W1842</f>
        <v>52.38600000000001</v>
      </c>
    </row>
    <row r="1843" spans="1:24" ht="12.75" customHeight="1" x14ac:dyDescent="0.2">
      <c r="A1843">
        <v>19517</v>
      </c>
      <c r="B1843">
        <v>86508</v>
      </c>
      <c r="C1843" t="s">
        <v>42</v>
      </c>
      <c r="D1843">
        <v>3224</v>
      </c>
      <c r="E1843" t="s">
        <v>37</v>
      </c>
      <c r="F1843">
        <v>2</v>
      </c>
      <c r="G1843" t="s">
        <v>2882</v>
      </c>
      <c r="H1843" t="s">
        <v>28</v>
      </c>
      <c r="I1843" t="s">
        <v>131</v>
      </c>
      <c r="J1843">
        <v>37066</v>
      </c>
      <c r="K1843" s="25">
        <v>42096</v>
      </c>
      <c r="L1843" t="s">
        <v>34</v>
      </c>
      <c r="M1843" t="s">
        <v>53</v>
      </c>
      <c r="N1843" t="s">
        <v>239</v>
      </c>
      <c r="O1843" s="25">
        <v>42095</v>
      </c>
      <c r="P1843" t="s">
        <v>2884</v>
      </c>
      <c r="Q1843" t="s">
        <v>36</v>
      </c>
      <c r="R1843" t="s">
        <v>38</v>
      </c>
      <c r="S1843" t="s">
        <v>2883</v>
      </c>
      <c r="T1843">
        <v>60.98</v>
      </c>
      <c r="U1843">
        <f>T1843*F1843</f>
        <v>121.96</v>
      </c>
      <c r="V1843">
        <v>30.49</v>
      </c>
      <c r="W1843">
        <v>30</v>
      </c>
      <c r="X1843">
        <f>U1843-(F1843*V1843)-W1843</f>
        <v>30.979999999999997</v>
      </c>
    </row>
    <row r="1844" spans="1:24" ht="12.75" customHeight="1" x14ac:dyDescent="0.2">
      <c r="A1844">
        <v>22291</v>
      </c>
      <c r="B1844">
        <v>86507</v>
      </c>
      <c r="C1844" t="s">
        <v>32</v>
      </c>
      <c r="D1844">
        <v>3225</v>
      </c>
      <c r="E1844" t="s">
        <v>252</v>
      </c>
      <c r="F1844">
        <v>4</v>
      </c>
      <c r="G1844" t="s">
        <v>2885</v>
      </c>
      <c r="H1844" t="s">
        <v>28</v>
      </c>
      <c r="I1844" t="s">
        <v>131</v>
      </c>
      <c r="J1844">
        <v>38138</v>
      </c>
      <c r="K1844" s="25">
        <v>42018</v>
      </c>
      <c r="L1844" t="s">
        <v>34</v>
      </c>
      <c r="M1844" t="s">
        <v>53</v>
      </c>
      <c r="N1844" t="s">
        <v>239</v>
      </c>
      <c r="O1844" s="25">
        <v>42018</v>
      </c>
      <c r="P1844" t="s">
        <v>2887</v>
      </c>
      <c r="Q1844" t="s">
        <v>24</v>
      </c>
      <c r="R1844" t="s">
        <v>38</v>
      </c>
      <c r="S1844" t="s">
        <v>2886</v>
      </c>
      <c r="T1844">
        <v>208.16</v>
      </c>
      <c r="U1844">
        <f>T1844*F1844</f>
        <v>832.64</v>
      </c>
      <c r="V1844">
        <v>104.08</v>
      </c>
      <c r="W1844">
        <v>68.02</v>
      </c>
      <c r="X1844">
        <f>U1844-(F1844*V1844)-W1844</f>
        <v>348.3</v>
      </c>
    </row>
    <row r="1845" spans="1:24" ht="12.75" customHeight="1" x14ac:dyDescent="0.2">
      <c r="A1845">
        <v>22292</v>
      </c>
      <c r="B1845">
        <v>86507</v>
      </c>
      <c r="C1845" t="s">
        <v>32</v>
      </c>
      <c r="D1845">
        <v>3226</v>
      </c>
      <c r="E1845" t="s">
        <v>64</v>
      </c>
      <c r="F1845">
        <v>2</v>
      </c>
      <c r="G1845" t="s">
        <v>2888</v>
      </c>
      <c r="H1845" t="s">
        <v>28</v>
      </c>
      <c r="I1845" t="s">
        <v>131</v>
      </c>
      <c r="J1845">
        <v>37075</v>
      </c>
      <c r="K1845" s="25">
        <v>42019</v>
      </c>
      <c r="L1845" t="s">
        <v>44</v>
      </c>
      <c r="M1845" t="s">
        <v>53</v>
      </c>
      <c r="N1845" t="s">
        <v>239</v>
      </c>
      <c r="O1845" s="25">
        <v>42018</v>
      </c>
      <c r="P1845" t="s">
        <v>2889</v>
      </c>
      <c r="Q1845" t="s">
        <v>24</v>
      </c>
      <c r="R1845" t="s">
        <v>54</v>
      </c>
      <c r="S1845" t="s">
        <v>1835</v>
      </c>
      <c r="T1845">
        <v>90.48</v>
      </c>
      <c r="U1845">
        <f>T1845*F1845</f>
        <v>180.96</v>
      </c>
      <c r="V1845">
        <v>45.24</v>
      </c>
      <c r="W1845">
        <v>19.989999999999998</v>
      </c>
      <c r="X1845">
        <f>U1845-(F1845*V1845)-W1845</f>
        <v>70.490000000000009</v>
      </c>
    </row>
    <row r="1846" spans="1:24" ht="12.75" customHeight="1" x14ac:dyDescent="0.2">
      <c r="A1846">
        <v>22293</v>
      </c>
      <c r="B1846">
        <v>86507</v>
      </c>
      <c r="C1846" t="s">
        <v>32</v>
      </c>
      <c r="D1846">
        <v>3226</v>
      </c>
      <c r="E1846" t="s">
        <v>45</v>
      </c>
      <c r="F1846">
        <v>1</v>
      </c>
      <c r="G1846" t="s">
        <v>2888</v>
      </c>
      <c r="H1846" t="s">
        <v>28</v>
      </c>
      <c r="I1846" t="s">
        <v>131</v>
      </c>
      <c r="J1846">
        <v>37075</v>
      </c>
      <c r="K1846" s="25">
        <v>42020</v>
      </c>
      <c r="L1846" t="s">
        <v>22</v>
      </c>
      <c r="M1846" t="s">
        <v>53</v>
      </c>
      <c r="N1846" t="s">
        <v>239</v>
      </c>
      <c r="O1846" s="25">
        <v>42018</v>
      </c>
      <c r="P1846" t="s">
        <v>2889</v>
      </c>
      <c r="Q1846" t="s">
        <v>36</v>
      </c>
      <c r="R1846" t="s">
        <v>46</v>
      </c>
      <c r="S1846" t="s">
        <v>47</v>
      </c>
      <c r="T1846">
        <v>9.48</v>
      </c>
      <c r="U1846">
        <f>T1846*F1846</f>
        <v>9.48</v>
      </c>
      <c r="V1846">
        <v>4.74</v>
      </c>
      <c r="W1846">
        <v>7.29</v>
      </c>
      <c r="X1846">
        <f>U1846-(F1846*V1846)-W1846</f>
        <v>-2.5499999999999998</v>
      </c>
    </row>
    <row r="1847" spans="1:24" ht="12.75" customHeight="1" x14ac:dyDescent="0.2">
      <c r="A1847">
        <v>22294</v>
      </c>
      <c r="B1847">
        <v>86507</v>
      </c>
      <c r="C1847" t="s">
        <v>32</v>
      </c>
      <c r="D1847">
        <v>3226</v>
      </c>
      <c r="E1847" t="s">
        <v>25</v>
      </c>
      <c r="F1847">
        <v>4</v>
      </c>
      <c r="G1847" t="s">
        <v>2888</v>
      </c>
      <c r="H1847" t="s">
        <v>28</v>
      </c>
      <c r="I1847" t="s">
        <v>131</v>
      </c>
      <c r="J1847">
        <v>37075</v>
      </c>
      <c r="K1847" s="25">
        <v>42019</v>
      </c>
      <c r="L1847" t="s">
        <v>44</v>
      </c>
      <c r="M1847" t="s">
        <v>53</v>
      </c>
      <c r="N1847" t="s">
        <v>239</v>
      </c>
      <c r="O1847" s="25">
        <v>42018</v>
      </c>
      <c r="P1847" t="s">
        <v>2889</v>
      </c>
      <c r="Q1847" t="s">
        <v>24</v>
      </c>
      <c r="R1847" t="s">
        <v>26</v>
      </c>
      <c r="S1847" t="s">
        <v>1642</v>
      </c>
      <c r="T1847">
        <v>4.28</v>
      </c>
      <c r="U1847">
        <f>T1847*F1847</f>
        <v>17.12</v>
      </c>
      <c r="V1847">
        <v>2.14</v>
      </c>
      <c r="W1847">
        <v>0.94</v>
      </c>
      <c r="X1847">
        <f>U1847-(F1847*V1847)-W1847</f>
        <v>7.620000000000001</v>
      </c>
    </row>
    <row r="1848" spans="1:24" ht="12.75" customHeight="1" x14ac:dyDescent="0.2">
      <c r="A1848">
        <v>24343</v>
      </c>
      <c r="B1848">
        <v>86509</v>
      </c>
      <c r="C1848" t="s">
        <v>51</v>
      </c>
      <c r="D1848">
        <v>3226</v>
      </c>
      <c r="E1848" t="s">
        <v>175</v>
      </c>
      <c r="F1848">
        <v>12</v>
      </c>
      <c r="G1848" t="s">
        <v>2888</v>
      </c>
      <c r="H1848" t="s">
        <v>28</v>
      </c>
      <c r="I1848" t="s">
        <v>131</v>
      </c>
      <c r="J1848">
        <v>37075</v>
      </c>
      <c r="K1848" s="25">
        <v>42185</v>
      </c>
      <c r="L1848" t="s">
        <v>44</v>
      </c>
      <c r="M1848" t="s">
        <v>53</v>
      </c>
      <c r="N1848" t="s">
        <v>239</v>
      </c>
      <c r="O1848" s="25">
        <v>42183</v>
      </c>
      <c r="P1848" t="s">
        <v>2889</v>
      </c>
      <c r="Q1848" t="s">
        <v>72</v>
      </c>
      <c r="R1848" t="s">
        <v>46</v>
      </c>
      <c r="S1848" t="s">
        <v>2890</v>
      </c>
      <c r="T1848">
        <v>22.24</v>
      </c>
      <c r="U1848">
        <f>T1848*F1848</f>
        <v>266.88</v>
      </c>
      <c r="V1848">
        <v>13.343999999999999</v>
      </c>
      <c r="W1848">
        <v>1.99</v>
      </c>
      <c r="X1848">
        <f>U1848-(F1848*V1848)-W1848</f>
        <v>104.76200000000001</v>
      </c>
    </row>
    <row r="1849" spans="1:24" ht="12.75" customHeight="1" x14ac:dyDescent="0.2">
      <c r="A1849">
        <v>18940</v>
      </c>
      <c r="B1849">
        <v>87435</v>
      </c>
      <c r="C1849" t="s">
        <v>32</v>
      </c>
      <c r="D1849">
        <v>3229</v>
      </c>
      <c r="E1849" t="s">
        <v>104</v>
      </c>
      <c r="F1849">
        <v>15</v>
      </c>
      <c r="G1849" t="s">
        <v>2891</v>
      </c>
      <c r="H1849" t="s">
        <v>28</v>
      </c>
      <c r="I1849" t="s">
        <v>56</v>
      </c>
      <c r="J1849">
        <v>54880</v>
      </c>
      <c r="K1849" s="25">
        <v>42026</v>
      </c>
      <c r="L1849" t="s">
        <v>44</v>
      </c>
      <c r="M1849" t="s">
        <v>53</v>
      </c>
      <c r="N1849" t="s">
        <v>1853</v>
      </c>
      <c r="O1849" s="25">
        <v>42025</v>
      </c>
      <c r="P1849" t="s">
        <v>2893</v>
      </c>
      <c r="Q1849" t="s">
        <v>24</v>
      </c>
      <c r="R1849" t="s">
        <v>54</v>
      </c>
      <c r="S1849" t="s">
        <v>2892</v>
      </c>
      <c r="T1849">
        <v>24.95</v>
      </c>
      <c r="U1849">
        <f>T1849*F1849</f>
        <v>374.25</v>
      </c>
      <c r="V1849">
        <v>12.475</v>
      </c>
      <c r="W1849">
        <v>2.99</v>
      </c>
      <c r="X1849">
        <f>U1849-(F1849*V1849)-W1849</f>
        <v>184.13499999999999</v>
      </c>
    </row>
    <row r="1850" spans="1:24" ht="12.75" customHeight="1" x14ac:dyDescent="0.2">
      <c r="A1850">
        <v>18941</v>
      </c>
      <c r="B1850">
        <v>87435</v>
      </c>
      <c r="C1850" t="s">
        <v>32</v>
      </c>
      <c r="D1850">
        <v>3230</v>
      </c>
      <c r="E1850" t="s">
        <v>175</v>
      </c>
      <c r="F1850">
        <v>9</v>
      </c>
      <c r="G1850" t="s">
        <v>2894</v>
      </c>
      <c r="H1850" t="s">
        <v>28</v>
      </c>
      <c r="I1850" t="s">
        <v>56</v>
      </c>
      <c r="J1850">
        <v>53186</v>
      </c>
      <c r="K1850" s="25">
        <v>42027</v>
      </c>
      <c r="L1850" t="s">
        <v>44</v>
      </c>
      <c r="M1850" t="s">
        <v>53</v>
      </c>
      <c r="N1850" t="s">
        <v>1853</v>
      </c>
      <c r="O1850" s="25">
        <v>42025</v>
      </c>
      <c r="P1850" t="s">
        <v>2896</v>
      </c>
      <c r="Q1850" t="s">
        <v>72</v>
      </c>
      <c r="R1850" t="s">
        <v>46</v>
      </c>
      <c r="S1850" t="s">
        <v>2895</v>
      </c>
      <c r="T1850">
        <v>15.98</v>
      </c>
      <c r="U1850">
        <f>T1850*F1850</f>
        <v>143.82</v>
      </c>
      <c r="V1850">
        <v>9.5879999999999992</v>
      </c>
      <c r="W1850">
        <v>8.99</v>
      </c>
      <c r="X1850">
        <f>U1850-(F1850*V1850)-W1850</f>
        <v>48.538000000000004</v>
      </c>
    </row>
    <row r="1851" spans="1:24" ht="12.75" customHeight="1" x14ac:dyDescent="0.2">
      <c r="A1851">
        <v>19062</v>
      </c>
      <c r="B1851">
        <v>87436</v>
      </c>
      <c r="C1851" t="s">
        <v>42</v>
      </c>
      <c r="D1851">
        <v>3230</v>
      </c>
      <c r="E1851" t="s">
        <v>104</v>
      </c>
      <c r="F1851">
        <v>10</v>
      </c>
      <c r="G1851" t="s">
        <v>2894</v>
      </c>
      <c r="H1851" t="s">
        <v>28</v>
      </c>
      <c r="I1851" t="s">
        <v>56</v>
      </c>
      <c r="J1851">
        <v>53186</v>
      </c>
      <c r="K1851" s="25">
        <v>42168</v>
      </c>
      <c r="L1851" t="s">
        <v>22</v>
      </c>
      <c r="M1851" t="s">
        <v>53</v>
      </c>
      <c r="N1851" t="s">
        <v>1853</v>
      </c>
      <c r="O1851" s="25">
        <v>42168</v>
      </c>
      <c r="P1851" t="s">
        <v>2896</v>
      </c>
      <c r="Q1851" t="s">
        <v>24</v>
      </c>
      <c r="R1851" t="s">
        <v>54</v>
      </c>
      <c r="S1851" t="s">
        <v>1391</v>
      </c>
      <c r="T1851">
        <v>4.91</v>
      </c>
      <c r="U1851">
        <f>T1851*F1851</f>
        <v>49.1</v>
      </c>
      <c r="V1851">
        <v>2.4550000000000001</v>
      </c>
      <c r="W1851">
        <v>5.68</v>
      </c>
      <c r="X1851">
        <f>U1851-(F1851*V1851)-W1851</f>
        <v>18.87</v>
      </c>
    </row>
    <row r="1852" spans="1:24" ht="12.75" customHeight="1" x14ac:dyDescent="0.2">
      <c r="A1852">
        <v>19063</v>
      </c>
      <c r="B1852">
        <v>87436</v>
      </c>
      <c r="C1852" t="s">
        <v>42</v>
      </c>
      <c r="D1852">
        <v>3230</v>
      </c>
      <c r="E1852" t="s">
        <v>88</v>
      </c>
      <c r="F1852">
        <v>21</v>
      </c>
      <c r="G1852" t="s">
        <v>2894</v>
      </c>
      <c r="H1852" t="s">
        <v>28</v>
      </c>
      <c r="I1852" t="s">
        <v>56</v>
      </c>
      <c r="J1852">
        <v>53186</v>
      </c>
      <c r="K1852" s="25">
        <v>42169</v>
      </c>
      <c r="L1852" t="s">
        <v>22</v>
      </c>
      <c r="M1852" t="s">
        <v>53</v>
      </c>
      <c r="N1852" t="s">
        <v>1853</v>
      </c>
      <c r="O1852" s="25">
        <v>42168</v>
      </c>
      <c r="P1852" t="s">
        <v>2896</v>
      </c>
      <c r="Q1852" t="s">
        <v>24</v>
      </c>
      <c r="R1852" t="s">
        <v>54</v>
      </c>
      <c r="S1852" t="s">
        <v>2897</v>
      </c>
      <c r="T1852">
        <v>48.94</v>
      </c>
      <c r="U1852">
        <f>T1852*F1852</f>
        <v>1027.74</v>
      </c>
      <c r="V1852">
        <v>24.47</v>
      </c>
      <c r="W1852">
        <v>5.86</v>
      </c>
      <c r="X1852">
        <f>U1852-(F1852*V1852)-W1852</f>
        <v>508.01</v>
      </c>
    </row>
    <row r="1853" spans="1:24" ht="12.75" customHeight="1" x14ac:dyDescent="0.2">
      <c r="A1853">
        <v>19179</v>
      </c>
      <c r="B1853">
        <v>89564</v>
      </c>
      <c r="C1853" t="s">
        <v>101</v>
      </c>
      <c r="D1853">
        <v>3238</v>
      </c>
      <c r="E1853" t="s">
        <v>73</v>
      </c>
      <c r="F1853">
        <v>5</v>
      </c>
      <c r="G1853" t="s">
        <v>2898</v>
      </c>
      <c r="H1853" t="s">
        <v>28</v>
      </c>
      <c r="I1853" t="s">
        <v>29</v>
      </c>
      <c r="J1853">
        <v>97330</v>
      </c>
      <c r="K1853" s="25">
        <v>42161</v>
      </c>
      <c r="L1853" t="s">
        <v>44</v>
      </c>
      <c r="M1853" t="s">
        <v>23</v>
      </c>
      <c r="N1853" t="s">
        <v>97</v>
      </c>
      <c r="O1853" s="25">
        <v>42159</v>
      </c>
      <c r="P1853" t="s">
        <v>2899</v>
      </c>
      <c r="Q1853" t="s">
        <v>72</v>
      </c>
      <c r="R1853" t="s">
        <v>54</v>
      </c>
      <c r="S1853" t="s">
        <v>1767</v>
      </c>
      <c r="T1853">
        <v>115.99</v>
      </c>
      <c r="U1853">
        <f>T1853*F1853</f>
        <v>579.94999999999993</v>
      </c>
      <c r="V1853">
        <v>69.593999999999994</v>
      </c>
      <c r="W1853">
        <v>5.92</v>
      </c>
      <c r="X1853">
        <f>U1853-(F1853*V1853)-W1853</f>
        <v>226.05999999999997</v>
      </c>
    </row>
    <row r="1854" spans="1:24" ht="12.75" customHeight="1" x14ac:dyDescent="0.2">
      <c r="A1854">
        <v>23084</v>
      </c>
      <c r="B1854">
        <v>88329</v>
      </c>
      <c r="C1854" t="s">
        <v>20</v>
      </c>
      <c r="D1854">
        <v>3243</v>
      </c>
      <c r="E1854" t="s">
        <v>175</v>
      </c>
      <c r="F1854">
        <v>3</v>
      </c>
      <c r="G1854" t="s">
        <v>2900</v>
      </c>
      <c r="H1854" t="s">
        <v>28</v>
      </c>
      <c r="I1854" t="s">
        <v>48</v>
      </c>
      <c r="J1854">
        <v>6010</v>
      </c>
      <c r="K1854" s="25">
        <v>42165</v>
      </c>
      <c r="L1854" t="s">
        <v>44</v>
      </c>
      <c r="M1854" t="s">
        <v>53</v>
      </c>
      <c r="N1854" t="s">
        <v>223</v>
      </c>
      <c r="O1854" s="25">
        <v>42165</v>
      </c>
      <c r="P1854" t="s">
        <v>911</v>
      </c>
      <c r="Q1854" t="s">
        <v>72</v>
      </c>
      <c r="R1854" t="s">
        <v>46</v>
      </c>
      <c r="S1854" t="s">
        <v>2901</v>
      </c>
      <c r="T1854">
        <v>7.28</v>
      </c>
      <c r="U1854">
        <f>T1854*F1854</f>
        <v>21.84</v>
      </c>
      <c r="V1854">
        <v>4.3680000000000003</v>
      </c>
      <c r="W1854">
        <v>3.52</v>
      </c>
      <c r="X1854">
        <f>U1854-(F1854*V1854)-W1854</f>
        <v>5.2159999999999993</v>
      </c>
    </row>
    <row r="1855" spans="1:24" ht="12.75" customHeight="1" x14ac:dyDescent="0.2">
      <c r="A1855">
        <v>23267</v>
      </c>
      <c r="B1855">
        <v>88330</v>
      </c>
      <c r="C1855" t="s">
        <v>101</v>
      </c>
      <c r="D1855">
        <v>3246</v>
      </c>
      <c r="E1855" t="s">
        <v>88</v>
      </c>
      <c r="F1855">
        <v>4</v>
      </c>
      <c r="G1855" t="s">
        <v>2902</v>
      </c>
      <c r="H1855" t="s">
        <v>28</v>
      </c>
      <c r="I1855" t="s">
        <v>48</v>
      </c>
      <c r="J1855">
        <v>3051</v>
      </c>
      <c r="K1855" s="25">
        <v>42095</v>
      </c>
      <c r="L1855" t="s">
        <v>44</v>
      </c>
      <c r="M1855" t="s">
        <v>53</v>
      </c>
      <c r="N1855" t="s">
        <v>192</v>
      </c>
      <c r="O1855" s="25">
        <v>42095</v>
      </c>
      <c r="P1855" t="s">
        <v>2903</v>
      </c>
      <c r="Q1855" t="s">
        <v>24</v>
      </c>
      <c r="R1855" t="s">
        <v>26</v>
      </c>
      <c r="S1855" t="s">
        <v>162</v>
      </c>
      <c r="T1855">
        <v>5.18</v>
      </c>
      <c r="U1855">
        <f>T1855*F1855</f>
        <v>20.72</v>
      </c>
      <c r="V1855">
        <v>2.59</v>
      </c>
      <c r="W1855">
        <v>2.04</v>
      </c>
      <c r="X1855">
        <f>U1855-(F1855*V1855)-W1855</f>
        <v>8.32</v>
      </c>
    </row>
    <row r="1856" spans="1:24" ht="12.75" customHeight="1" x14ac:dyDescent="0.2">
      <c r="A1856">
        <v>18265</v>
      </c>
      <c r="B1856">
        <v>87297</v>
      </c>
      <c r="C1856" t="s">
        <v>20</v>
      </c>
      <c r="D1856">
        <v>3248</v>
      </c>
      <c r="E1856" t="s">
        <v>104</v>
      </c>
      <c r="F1856">
        <v>17</v>
      </c>
      <c r="G1856" t="s">
        <v>2904</v>
      </c>
      <c r="H1856" t="s">
        <v>28</v>
      </c>
      <c r="I1856" t="s">
        <v>131</v>
      </c>
      <c r="J1856">
        <v>70458</v>
      </c>
      <c r="K1856" s="25">
        <v>42132</v>
      </c>
      <c r="L1856" t="s">
        <v>44</v>
      </c>
      <c r="M1856" t="s">
        <v>53</v>
      </c>
      <c r="N1856" t="s">
        <v>166</v>
      </c>
      <c r="O1856" s="25">
        <v>42131</v>
      </c>
      <c r="P1856" t="s">
        <v>2905</v>
      </c>
      <c r="Q1856" t="s">
        <v>24</v>
      </c>
      <c r="R1856" t="s">
        <v>54</v>
      </c>
      <c r="S1856" t="s">
        <v>767</v>
      </c>
      <c r="T1856">
        <v>2.78</v>
      </c>
      <c r="U1856">
        <f>T1856*F1856</f>
        <v>47.26</v>
      </c>
      <c r="V1856">
        <v>1.39</v>
      </c>
      <c r="W1856">
        <v>1.49</v>
      </c>
      <c r="X1856">
        <f>U1856-(F1856*V1856)-W1856</f>
        <v>22.14</v>
      </c>
    </row>
    <row r="1857" spans="1:24" ht="12.75" customHeight="1" x14ac:dyDescent="0.2">
      <c r="A1857">
        <v>25820</v>
      </c>
      <c r="B1857">
        <v>87298</v>
      </c>
      <c r="C1857" t="s">
        <v>20</v>
      </c>
      <c r="D1857">
        <v>3249</v>
      </c>
      <c r="E1857" t="s">
        <v>104</v>
      </c>
      <c r="F1857">
        <v>16</v>
      </c>
      <c r="G1857" t="s">
        <v>2906</v>
      </c>
      <c r="H1857" t="s">
        <v>28</v>
      </c>
      <c r="I1857" t="s">
        <v>48</v>
      </c>
      <c r="J1857">
        <v>21403</v>
      </c>
      <c r="K1857" s="25">
        <v>42148</v>
      </c>
      <c r="L1857" t="s">
        <v>44</v>
      </c>
      <c r="M1857" t="s">
        <v>23</v>
      </c>
      <c r="N1857" t="s">
        <v>410</v>
      </c>
      <c r="O1857" s="25">
        <v>42147</v>
      </c>
      <c r="P1857" t="s">
        <v>2908</v>
      </c>
      <c r="Q1857" t="s">
        <v>24</v>
      </c>
      <c r="R1857" t="s">
        <v>54</v>
      </c>
      <c r="S1857" t="s">
        <v>2907</v>
      </c>
      <c r="T1857">
        <v>42.8</v>
      </c>
      <c r="U1857">
        <f>T1857*F1857</f>
        <v>684.8</v>
      </c>
      <c r="V1857">
        <v>21.4</v>
      </c>
      <c r="W1857">
        <v>2.99</v>
      </c>
      <c r="X1857">
        <f>U1857-(F1857*V1857)-W1857</f>
        <v>339.40999999999997</v>
      </c>
    </row>
    <row r="1858" spans="1:24" ht="12.75" customHeight="1" x14ac:dyDescent="0.2">
      <c r="A1858">
        <v>5511</v>
      </c>
      <c r="B1858">
        <v>39076</v>
      </c>
      <c r="C1858" t="s">
        <v>42</v>
      </c>
      <c r="D1858">
        <v>3251</v>
      </c>
      <c r="E1858" t="s">
        <v>88</v>
      </c>
      <c r="F1858">
        <v>76</v>
      </c>
      <c r="G1858" t="s">
        <v>2909</v>
      </c>
      <c r="H1858" t="s">
        <v>28</v>
      </c>
      <c r="I1858" t="s">
        <v>48</v>
      </c>
      <c r="J1858">
        <v>10112</v>
      </c>
      <c r="K1858" s="25">
        <v>42167</v>
      </c>
      <c r="L1858" t="s">
        <v>44</v>
      </c>
      <c r="M1858" t="s">
        <v>23</v>
      </c>
      <c r="N1858" t="s">
        <v>66</v>
      </c>
      <c r="O1858" s="25">
        <v>42166</v>
      </c>
      <c r="P1858" t="s">
        <v>85</v>
      </c>
      <c r="Q1858" t="s">
        <v>24</v>
      </c>
      <c r="R1858" t="s">
        <v>54</v>
      </c>
      <c r="S1858" t="s">
        <v>1358</v>
      </c>
      <c r="T1858">
        <v>5.28</v>
      </c>
      <c r="U1858">
        <f>T1858*F1858</f>
        <v>401.28000000000003</v>
      </c>
      <c r="V1858">
        <v>2.64</v>
      </c>
      <c r="W1858">
        <v>6.26</v>
      </c>
      <c r="X1858">
        <f>U1858-(F1858*V1858)-W1858</f>
        <v>194.38000000000002</v>
      </c>
    </row>
    <row r="1859" spans="1:24" ht="12.75" customHeight="1" x14ac:dyDescent="0.2">
      <c r="A1859">
        <v>23324</v>
      </c>
      <c r="B1859">
        <v>87296</v>
      </c>
      <c r="C1859" t="s">
        <v>42</v>
      </c>
      <c r="D1859">
        <v>3252</v>
      </c>
      <c r="E1859" t="s">
        <v>88</v>
      </c>
      <c r="F1859">
        <v>1</v>
      </c>
      <c r="G1859" t="s">
        <v>2910</v>
      </c>
      <c r="H1859" t="s">
        <v>28</v>
      </c>
      <c r="I1859" t="s">
        <v>48</v>
      </c>
      <c r="J1859">
        <v>12306</v>
      </c>
      <c r="K1859" s="25">
        <v>42095</v>
      </c>
      <c r="L1859" t="s">
        <v>44</v>
      </c>
      <c r="M1859" t="s">
        <v>53</v>
      </c>
      <c r="N1859" t="s">
        <v>66</v>
      </c>
      <c r="O1859" s="25">
        <v>42093</v>
      </c>
      <c r="P1859" t="s">
        <v>2911</v>
      </c>
      <c r="Q1859" t="s">
        <v>24</v>
      </c>
      <c r="R1859" t="s">
        <v>54</v>
      </c>
      <c r="S1859" t="s">
        <v>571</v>
      </c>
      <c r="T1859">
        <v>11.34</v>
      </c>
      <c r="U1859">
        <f>T1859*F1859</f>
        <v>11.34</v>
      </c>
      <c r="V1859">
        <v>5.67</v>
      </c>
      <c r="W1859">
        <v>5.01</v>
      </c>
      <c r="X1859">
        <f>U1859-(F1859*V1859)-W1859</f>
        <v>0.66000000000000014</v>
      </c>
    </row>
    <row r="1860" spans="1:24" ht="12.75" customHeight="1" x14ac:dyDescent="0.2">
      <c r="A1860">
        <v>23511</v>
      </c>
      <c r="B1860">
        <v>87299</v>
      </c>
      <c r="C1860" t="s">
        <v>42</v>
      </c>
      <c r="D1860">
        <v>3252</v>
      </c>
      <c r="E1860" t="s">
        <v>88</v>
      </c>
      <c r="F1860">
        <v>19</v>
      </c>
      <c r="G1860" t="s">
        <v>2910</v>
      </c>
      <c r="H1860" t="s">
        <v>28</v>
      </c>
      <c r="I1860" t="s">
        <v>48</v>
      </c>
      <c r="J1860">
        <v>12306</v>
      </c>
      <c r="K1860" s="25">
        <v>42167</v>
      </c>
      <c r="L1860" t="s">
        <v>44</v>
      </c>
      <c r="M1860" t="s">
        <v>23</v>
      </c>
      <c r="N1860" t="s">
        <v>66</v>
      </c>
      <c r="O1860" s="25">
        <v>42166</v>
      </c>
      <c r="P1860" t="s">
        <v>2911</v>
      </c>
      <c r="Q1860" t="s">
        <v>24</v>
      </c>
      <c r="R1860" t="s">
        <v>54</v>
      </c>
      <c r="S1860" t="s">
        <v>1358</v>
      </c>
      <c r="T1860">
        <v>5.28</v>
      </c>
      <c r="U1860">
        <f>T1860*F1860</f>
        <v>100.32000000000001</v>
      </c>
      <c r="V1860">
        <v>2.64</v>
      </c>
      <c r="W1860">
        <v>6.26</v>
      </c>
      <c r="X1860">
        <f>U1860-(F1860*V1860)-W1860</f>
        <v>43.900000000000006</v>
      </c>
    </row>
    <row r="1861" spans="1:24" ht="12.75" customHeight="1" x14ac:dyDescent="0.2">
      <c r="A1861">
        <v>21046</v>
      </c>
      <c r="B1861">
        <v>90488</v>
      </c>
      <c r="C1861" t="s">
        <v>42</v>
      </c>
      <c r="D1861">
        <v>3255</v>
      </c>
      <c r="E1861" t="s">
        <v>175</v>
      </c>
      <c r="F1861">
        <v>2</v>
      </c>
      <c r="G1861" t="s">
        <v>2912</v>
      </c>
      <c r="H1861" t="s">
        <v>28</v>
      </c>
      <c r="I1861" t="s">
        <v>131</v>
      </c>
      <c r="J1861">
        <v>33319</v>
      </c>
      <c r="K1861" s="25">
        <v>42055</v>
      </c>
      <c r="L1861" t="s">
        <v>44</v>
      </c>
      <c r="M1861" t="s">
        <v>35</v>
      </c>
      <c r="N1861" t="s">
        <v>357</v>
      </c>
      <c r="O1861" s="25">
        <v>42053</v>
      </c>
      <c r="P1861" t="s">
        <v>2913</v>
      </c>
      <c r="Q1861" t="s">
        <v>72</v>
      </c>
      <c r="R1861" t="s">
        <v>46</v>
      </c>
      <c r="S1861" t="s">
        <v>1008</v>
      </c>
      <c r="T1861">
        <v>47.98</v>
      </c>
      <c r="U1861">
        <f>T1861*F1861</f>
        <v>95.96</v>
      </c>
      <c r="V1861">
        <v>28.787999999999997</v>
      </c>
      <c r="W1861">
        <v>3.61</v>
      </c>
      <c r="X1861">
        <f>U1861-(F1861*V1861)-W1861</f>
        <v>34.774000000000001</v>
      </c>
    </row>
    <row r="1862" spans="1:24" ht="12.75" customHeight="1" x14ac:dyDescent="0.2">
      <c r="A1862">
        <v>18728</v>
      </c>
      <c r="B1862">
        <v>88825</v>
      </c>
      <c r="C1862" t="s">
        <v>32</v>
      </c>
      <c r="D1862">
        <v>3257</v>
      </c>
      <c r="E1862" t="s">
        <v>147</v>
      </c>
      <c r="F1862">
        <v>15</v>
      </c>
      <c r="G1862" t="s">
        <v>2914</v>
      </c>
      <c r="H1862" t="s">
        <v>28</v>
      </c>
      <c r="I1862" t="s">
        <v>29</v>
      </c>
      <c r="J1862">
        <v>98632</v>
      </c>
      <c r="K1862" s="25">
        <v>42151</v>
      </c>
      <c r="L1862" t="s">
        <v>34</v>
      </c>
      <c r="M1862" t="s">
        <v>109</v>
      </c>
      <c r="N1862" t="s">
        <v>30</v>
      </c>
      <c r="O1862" s="25">
        <v>42150</v>
      </c>
      <c r="P1862" t="s">
        <v>2915</v>
      </c>
      <c r="Q1862" t="s">
        <v>36</v>
      </c>
      <c r="R1862" t="s">
        <v>38</v>
      </c>
      <c r="S1862" t="s">
        <v>984</v>
      </c>
      <c r="T1862">
        <v>349.45</v>
      </c>
      <c r="U1862">
        <f>T1862*F1862</f>
        <v>5241.75</v>
      </c>
      <c r="V1862">
        <v>174.72499999999999</v>
      </c>
      <c r="W1862">
        <v>60</v>
      </c>
      <c r="X1862">
        <f>U1862-(F1862*V1862)-W1862</f>
        <v>2560.875</v>
      </c>
    </row>
    <row r="1863" spans="1:24" ht="12.75" customHeight="1" x14ac:dyDescent="0.2">
      <c r="A1863">
        <v>21852</v>
      </c>
      <c r="B1863">
        <v>88826</v>
      </c>
      <c r="C1863" t="s">
        <v>51</v>
      </c>
      <c r="D1863">
        <v>3257</v>
      </c>
      <c r="E1863" t="s">
        <v>45</v>
      </c>
      <c r="F1863">
        <v>26</v>
      </c>
      <c r="G1863" t="s">
        <v>2914</v>
      </c>
      <c r="H1863" t="s">
        <v>28</v>
      </c>
      <c r="I1863" t="s">
        <v>29</v>
      </c>
      <c r="J1863">
        <v>98632</v>
      </c>
      <c r="K1863" s="25">
        <v>42139</v>
      </c>
      <c r="L1863" t="s">
        <v>44</v>
      </c>
      <c r="M1863" t="s">
        <v>109</v>
      </c>
      <c r="N1863" t="s">
        <v>30</v>
      </c>
      <c r="O1863" s="25">
        <v>42137</v>
      </c>
      <c r="P1863" t="s">
        <v>2915</v>
      </c>
      <c r="Q1863" t="s">
        <v>36</v>
      </c>
      <c r="R1863" t="s">
        <v>46</v>
      </c>
      <c r="S1863" t="s">
        <v>757</v>
      </c>
      <c r="T1863">
        <v>25.38</v>
      </c>
      <c r="U1863">
        <f>T1863*F1863</f>
        <v>659.88</v>
      </c>
      <c r="V1863">
        <v>12.69</v>
      </c>
      <c r="W1863">
        <v>8.99</v>
      </c>
      <c r="X1863">
        <f>U1863-(F1863*V1863)-W1863</f>
        <v>320.95</v>
      </c>
    </row>
    <row r="1864" spans="1:24" ht="12.75" customHeight="1" x14ac:dyDescent="0.2">
      <c r="A1864">
        <v>23010</v>
      </c>
      <c r="B1864">
        <v>88824</v>
      </c>
      <c r="C1864" t="s">
        <v>32</v>
      </c>
      <c r="D1864">
        <v>3258</v>
      </c>
      <c r="E1864" t="s">
        <v>175</v>
      </c>
      <c r="F1864">
        <v>11</v>
      </c>
      <c r="G1864" t="s">
        <v>2916</v>
      </c>
      <c r="H1864" t="s">
        <v>28</v>
      </c>
      <c r="I1864" t="s">
        <v>29</v>
      </c>
      <c r="J1864">
        <v>98037</v>
      </c>
      <c r="K1864" s="25">
        <v>42086</v>
      </c>
      <c r="L1864" t="s">
        <v>44</v>
      </c>
      <c r="M1864" t="s">
        <v>109</v>
      </c>
      <c r="N1864" t="s">
        <v>30</v>
      </c>
      <c r="O1864" s="25">
        <v>42084</v>
      </c>
      <c r="P1864" t="s">
        <v>2917</v>
      </c>
      <c r="Q1864" t="s">
        <v>72</v>
      </c>
      <c r="R1864" t="s">
        <v>54</v>
      </c>
      <c r="S1864" t="s">
        <v>1151</v>
      </c>
      <c r="T1864">
        <v>55.94</v>
      </c>
      <c r="U1864">
        <f>T1864*F1864</f>
        <v>615.33999999999992</v>
      </c>
      <c r="V1864">
        <v>33.564</v>
      </c>
      <c r="W1864">
        <v>6.55</v>
      </c>
      <c r="X1864">
        <f>U1864-(F1864*V1864)-W1864</f>
        <v>239.5859999999999</v>
      </c>
    </row>
    <row r="1865" spans="1:24" ht="12.75" customHeight="1" x14ac:dyDescent="0.2">
      <c r="A1865">
        <v>22576</v>
      </c>
      <c r="B1865">
        <v>90296</v>
      </c>
      <c r="C1865" t="s">
        <v>32</v>
      </c>
      <c r="D1865">
        <v>3261</v>
      </c>
      <c r="E1865" t="s">
        <v>45</v>
      </c>
      <c r="F1865">
        <v>10</v>
      </c>
      <c r="G1865" t="s">
        <v>2918</v>
      </c>
      <c r="H1865" t="s">
        <v>28</v>
      </c>
      <c r="I1865" t="s">
        <v>56</v>
      </c>
      <c r="J1865">
        <v>49221</v>
      </c>
      <c r="K1865" s="25">
        <v>42181</v>
      </c>
      <c r="L1865" t="s">
        <v>22</v>
      </c>
      <c r="M1865" t="s">
        <v>109</v>
      </c>
      <c r="N1865" t="s">
        <v>295</v>
      </c>
      <c r="O1865" s="25">
        <v>42180</v>
      </c>
      <c r="P1865" t="s">
        <v>2919</v>
      </c>
      <c r="Q1865" t="s">
        <v>36</v>
      </c>
      <c r="R1865" t="s">
        <v>231</v>
      </c>
      <c r="S1865" t="s">
        <v>2603</v>
      </c>
      <c r="T1865">
        <v>105.34</v>
      </c>
      <c r="U1865">
        <f>T1865*F1865</f>
        <v>1053.4000000000001</v>
      </c>
      <c r="V1865">
        <v>52.67</v>
      </c>
      <c r="W1865">
        <v>24.49</v>
      </c>
      <c r="X1865">
        <f>U1865-(F1865*V1865)-W1865</f>
        <v>502.21000000000004</v>
      </c>
    </row>
    <row r="1866" spans="1:24" ht="12.75" customHeight="1" x14ac:dyDescent="0.2">
      <c r="A1866">
        <v>19214</v>
      </c>
      <c r="B1866">
        <v>89835</v>
      </c>
      <c r="C1866" t="s">
        <v>51</v>
      </c>
      <c r="D1866">
        <v>3264</v>
      </c>
      <c r="E1866" t="s">
        <v>88</v>
      </c>
      <c r="F1866">
        <v>5</v>
      </c>
      <c r="G1866" t="s">
        <v>2920</v>
      </c>
      <c r="H1866" t="s">
        <v>28</v>
      </c>
      <c r="I1866" t="s">
        <v>29</v>
      </c>
      <c r="J1866">
        <v>95501</v>
      </c>
      <c r="K1866" s="25">
        <v>42145</v>
      </c>
      <c r="L1866" t="s">
        <v>44</v>
      </c>
      <c r="M1866" t="s">
        <v>23</v>
      </c>
      <c r="N1866" t="s">
        <v>40</v>
      </c>
      <c r="O1866" s="25">
        <v>42143</v>
      </c>
      <c r="P1866" t="s">
        <v>2921</v>
      </c>
      <c r="Q1866" t="s">
        <v>24</v>
      </c>
      <c r="R1866" t="s">
        <v>54</v>
      </c>
      <c r="S1866" t="s">
        <v>1906</v>
      </c>
      <c r="T1866">
        <v>9.99</v>
      </c>
      <c r="U1866">
        <f>T1866*F1866</f>
        <v>49.95</v>
      </c>
      <c r="V1866">
        <v>4.9950000000000001</v>
      </c>
      <c r="W1866">
        <v>11.59</v>
      </c>
      <c r="X1866">
        <f>U1866-(F1866*V1866)-W1866</f>
        <v>13.385000000000002</v>
      </c>
    </row>
    <row r="1867" spans="1:24" ht="12.75" customHeight="1" x14ac:dyDescent="0.2">
      <c r="A1867">
        <v>21459</v>
      </c>
      <c r="B1867">
        <v>89836</v>
      </c>
      <c r="C1867" t="s">
        <v>42</v>
      </c>
      <c r="D1867">
        <v>3266</v>
      </c>
      <c r="E1867" t="s">
        <v>37</v>
      </c>
      <c r="F1867">
        <v>14</v>
      </c>
      <c r="G1867" t="s">
        <v>2922</v>
      </c>
      <c r="H1867" t="s">
        <v>28</v>
      </c>
      <c r="I1867" t="s">
        <v>48</v>
      </c>
      <c r="J1867">
        <v>4073</v>
      </c>
      <c r="K1867" s="25">
        <v>42033</v>
      </c>
      <c r="L1867" t="s">
        <v>34</v>
      </c>
      <c r="M1867" t="s">
        <v>23</v>
      </c>
      <c r="N1867" t="s">
        <v>183</v>
      </c>
      <c r="O1867" s="25">
        <v>42032</v>
      </c>
      <c r="P1867" t="s">
        <v>428</v>
      </c>
      <c r="Q1867" t="s">
        <v>36</v>
      </c>
      <c r="R1867" t="s">
        <v>38</v>
      </c>
      <c r="S1867" t="s">
        <v>142</v>
      </c>
      <c r="T1867">
        <v>122.99</v>
      </c>
      <c r="U1867">
        <f>T1867*F1867</f>
        <v>1721.86</v>
      </c>
      <c r="V1867">
        <v>61.494999999999997</v>
      </c>
      <c r="W1867">
        <v>70.2</v>
      </c>
      <c r="X1867">
        <f>U1867-(F1867*V1867)-W1867</f>
        <v>790.7299999999999</v>
      </c>
    </row>
    <row r="1868" spans="1:24" ht="12.75" customHeight="1" x14ac:dyDescent="0.2">
      <c r="A1868">
        <v>21458</v>
      </c>
      <c r="B1868">
        <v>89836</v>
      </c>
      <c r="C1868" t="s">
        <v>42</v>
      </c>
      <c r="D1868">
        <v>3269</v>
      </c>
      <c r="E1868" t="s">
        <v>252</v>
      </c>
      <c r="F1868">
        <v>12</v>
      </c>
      <c r="G1868" t="s">
        <v>2923</v>
      </c>
      <c r="H1868" t="s">
        <v>28</v>
      </c>
      <c r="I1868" t="s">
        <v>48</v>
      </c>
      <c r="J1868">
        <v>7060</v>
      </c>
      <c r="K1868" s="25">
        <v>42034</v>
      </c>
      <c r="L1868" t="s">
        <v>22</v>
      </c>
      <c r="M1868" t="s">
        <v>23</v>
      </c>
      <c r="N1868" t="s">
        <v>49</v>
      </c>
      <c r="O1868" s="25">
        <v>42032</v>
      </c>
      <c r="P1868" t="s">
        <v>2924</v>
      </c>
      <c r="Q1868" t="s">
        <v>24</v>
      </c>
      <c r="R1868" t="s">
        <v>54</v>
      </c>
      <c r="S1868" t="s">
        <v>2127</v>
      </c>
      <c r="T1868">
        <v>60.97</v>
      </c>
      <c r="U1868">
        <f>T1868*F1868</f>
        <v>731.64</v>
      </c>
      <c r="V1868">
        <v>30.484999999999999</v>
      </c>
      <c r="W1868">
        <v>4.5</v>
      </c>
      <c r="X1868">
        <f>U1868-(F1868*V1868)-W1868</f>
        <v>361.32</v>
      </c>
    </row>
    <row r="1869" spans="1:24" ht="12.75" customHeight="1" x14ac:dyDescent="0.2">
      <c r="A1869">
        <v>19047</v>
      </c>
      <c r="B1869">
        <v>86233</v>
      </c>
      <c r="C1869" t="s">
        <v>101</v>
      </c>
      <c r="D1869">
        <v>3275</v>
      </c>
      <c r="E1869" t="s">
        <v>136</v>
      </c>
      <c r="F1869">
        <v>9</v>
      </c>
      <c r="G1869" t="s">
        <v>2925</v>
      </c>
      <c r="H1869" t="s">
        <v>28</v>
      </c>
      <c r="I1869" t="s">
        <v>29</v>
      </c>
      <c r="J1869">
        <v>98273</v>
      </c>
      <c r="K1869" s="25">
        <v>42086</v>
      </c>
      <c r="L1869" t="s">
        <v>44</v>
      </c>
      <c r="M1869" t="s">
        <v>35</v>
      </c>
      <c r="N1869" t="s">
        <v>30</v>
      </c>
      <c r="O1869" s="25">
        <v>42084</v>
      </c>
      <c r="P1869" t="s">
        <v>1956</v>
      </c>
      <c r="Q1869" t="s">
        <v>24</v>
      </c>
      <c r="R1869" t="s">
        <v>54</v>
      </c>
      <c r="S1869" t="s">
        <v>2498</v>
      </c>
      <c r="T1869">
        <v>13.48</v>
      </c>
      <c r="U1869">
        <f>T1869*F1869</f>
        <v>121.32000000000001</v>
      </c>
      <c r="V1869">
        <v>6.74</v>
      </c>
      <c r="W1869">
        <v>4.51</v>
      </c>
      <c r="X1869">
        <f>U1869-(F1869*V1869)-W1869</f>
        <v>56.150000000000006</v>
      </c>
    </row>
    <row r="1870" spans="1:24" ht="12.75" customHeight="1" x14ac:dyDescent="0.2">
      <c r="A1870">
        <v>19232</v>
      </c>
      <c r="B1870">
        <v>86234</v>
      </c>
      <c r="C1870" t="s">
        <v>101</v>
      </c>
      <c r="D1870">
        <v>3275</v>
      </c>
      <c r="E1870" t="s">
        <v>582</v>
      </c>
      <c r="F1870">
        <v>12</v>
      </c>
      <c r="G1870" t="s">
        <v>2925</v>
      </c>
      <c r="H1870" t="s">
        <v>28</v>
      </c>
      <c r="I1870" t="s">
        <v>29</v>
      </c>
      <c r="J1870">
        <v>98273</v>
      </c>
      <c r="K1870" s="25">
        <v>42009</v>
      </c>
      <c r="L1870" t="s">
        <v>44</v>
      </c>
      <c r="M1870" t="s">
        <v>53</v>
      </c>
      <c r="N1870" t="s">
        <v>30</v>
      </c>
      <c r="O1870" s="25">
        <v>42005</v>
      </c>
      <c r="P1870" t="s">
        <v>1956</v>
      </c>
      <c r="Q1870" t="s">
        <v>72</v>
      </c>
      <c r="R1870" t="s">
        <v>231</v>
      </c>
      <c r="S1870" t="s">
        <v>2926</v>
      </c>
      <c r="T1870">
        <v>449.99</v>
      </c>
      <c r="U1870">
        <f>T1870*F1870</f>
        <v>5399.88</v>
      </c>
      <c r="V1870">
        <v>269.99399999999997</v>
      </c>
      <c r="W1870">
        <v>24.49</v>
      </c>
      <c r="X1870">
        <f>U1870-(F1870*V1870)-W1870</f>
        <v>2135.4620000000004</v>
      </c>
    </row>
    <row r="1871" spans="1:24" ht="12.75" customHeight="1" x14ac:dyDescent="0.2">
      <c r="A1871">
        <v>19233</v>
      </c>
      <c r="B1871">
        <v>86234</v>
      </c>
      <c r="C1871" t="s">
        <v>101</v>
      </c>
      <c r="D1871">
        <v>3275</v>
      </c>
      <c r="E1871" t="s">
        <v>25</v>
      </c>
      <c r="F1871">
        <v>6</v>
      </c>
      <c r="G1871" t="s">
        <v>2925</v>
      </c>
      <c r="H1871" t="s">
        <v>28</v>
      </c>
      <c r="I1871" t="s">
        <v>29</v>
      </c>
      <c r="J1871">
        <v>98273</v>
      </c>
      <c r="K1871" s="25">
        <v>42014</v>
      </c>
      <c r="L1871" t="s">
        <v>44</v>
      </c>
      <c r="M1871" t="s">
        <v>53</v>
      </c>
      <c r="N1871" t="s">
        <v>30</v>
      </c>
      <c r="O1871" s="25">
        <v>42005</v>
      </c>
      <c r="P1871" t="s">
        <v>1956</v>
      </c>
      <c r="Q1871" t="s">
        <v>24</v>
      </c>
      <c r="R1871" t="s">
        <v>26</v>
      </c>
      <c r="S1871" t="s">
        <v>1308</v>
      </c>
      <c r="T1871">
        <v>5.84</v>
      </c>
      <c r="U1871">
        <f>T1871*F1871</f>
        <v>35.04</v>
      </c>
      <c r="V1871">
        <v>2.92</v>
      </c>
      <c r="W1871">
        <v>1.2</v>
      </c>
      <c r="X1871">
        <f>U1871-(F1871*V1871)-W1871</f>
        <v>16.32</v>
      </c>
    </row>
    <row r="1872" spans="1:24" ht="12.75" customHeight="1" x14ac:dyDescent="0.2">
      <c r="A1872">
        <v>20039</v>
      </c>
      <c r="B1872">
        <v>90766</v>
      </c>
      <c r="C1872" t="s">
        <v>20</v>
      </c>
      <c r="D1872">
        <v>3279</v>
      </c>
      <c r="E1872" t="s">
        <v>136</v>
      </c>
      <c r="F1872">
        <v>4</v>
      </c>
      <c r="G1872" t="s">
        <v>2927</v>
      </c>
      <c r="H1872" t="s">
        <v>28</v>
      </c>
      <c r="I1872" t="s">
        <v>131</v>
      </c>
      <c r="J1872">
        <v>29203</v>
      </c>
      <c r="K1872" s="25">
        <v>42102</v>
      </c>
      <c r="L1872" t="s">
        <v>44</v>
      </c>
      <c r="M1872" t="s">
        <v>35</v>
      </c>
      <c r="N1872" t="s">
        <v>927</v>
      </c>
      <c r="O1872" s="25">
        <v>42100</v>
      </c>
      <c r="P1872" t="s">
        <v>2598</v>
      </c>
      <c r="Q1872" t="s">
        <v>24</v>
      </c>
      <c r="R1872" t="s">
        <v>231</v>
      </c>
      <c r="S1872" t="s">
        <v>2928</v>
      </c>
      <c r="T1872">
        <v>89.83</v>
      </c>
      <c r="U1872">
        <f>T1872*F1872</f>
        <v>359.32</v>
      </c>
      <c r="V1872">
        <v>44.914999999999999</v>
      </c>
      <c r="W1872">
        <v>35</v>
      </c>
      <c r="X1872">
        <f>U1872-(F1872*V1872)-W1872</f>
        <v>144.66</v>
      </c>
    </row>
    <row r="1873" spans="1:24" ht="12.75" customHeight="1" x14ac:dyDescent="0.2">
      <c r="A1873">
        <v>20040</v>
      </c>
      <c r="B1873">
        <v>90766</v>
      </c>
      <c r="C1873" t="s">
        <v>20</v>
      </c>
      <c r="D1873">
        <v>3279</v>
      </c>
      <c r="E1873" t="s">
        <v>136</v>
      </c>
      <c r="F1873">
        <v>12</v>
      </c>
      <c r="G1873" t="s">
        <v>2927</v>
      </c>
      <c r="H1873" t="s">
        <v>28</v>
      </c>
      <c r="I1873" t="s">
        <v>131</v>
      </c>
      <c r="J1873">
        <v>29203</v>
      </c>
      <c r="K1873" s="25">
        <v>42102</v>
      </c>
      <c r="L1873" t="s">
        <v>44</v>
      </c>
      <c r="M1873" t="s">
        <v>35</v>
      </c>
      <c r="N1873" t="s">
        <v>927</v>
      </c>
      <c r="O1873" s="25">
        <v>42100</v>
      </c>
      <c r="P1873" t="s">
        <v>2598</v>
      </c>
      <c r="Q1873" t="s">
        <v>24</v>
      </c>
      <c r="R1873" t="s">
        <v>54</v>
      </c>
      <c r="S1873" t="s">
        <v>1697</v>
      </c>
      <c r="T1873">
        <v>13.43</v>
      </c>
      <c r="U1873">
        <f>T1873*F1873</f>
        <v>161.16</v>
      </c>
      <c r="V1873">
        <v>6.7149999999999999</v>
      </c>
      <c r="W1873">
        <v>5.5</v>
      </c>
      <c r="X1873">
        <f>U1873-(F1873*V1873)-W1873</f>
        <v>75.08</v>
      </c>
    </row>
    <row r="1874" spans="1:24" ht="12.75" customHeight="1" x14ac:dyDescent="0.2">
      <c r="A1874">
        <v>20041</v>
      </c>
      <c r="B1874">
        <v>90766</v>
      </c>
      <c r="C1874" t="s">
        <v>20</v>
      </c>
      <c r="D1874">
        <v>3279</v>
      </c>
      <c r="E1874" t="s">
        <v>73</v>
      </c>
      <c r="F1874">
        <v>11</v>
      </c>
      <c r="G1874" t="s">
        <v>2927</v>
      </c>
      <c r="H1874" t="s">
        <v>28</v>
      </c>
      <c r="I1874" t="s">
        <v>131</v>
      </c>
      <c r="J1874">
        <v>29203</v>
      </c>
      <c r="K1874" s="25">
        <v>42100</v>
      </c>
      <c r="L1874" t="s">
        <v>44</v>
      </c>
      <c r="M1874" t="s">
        <v>35</v>
      </c>
      <c r="N1874" t="s">
        <v>927</v>
      </c>
      <c r="O1874" s="25">
        <v>42100</v>
      </c>
      <c r="P1874" t="s">
        <v>2598</v>
      </c>
      <c r="Q1874" t="s">
        <v>72</v>
      </c>
      <c r="R1874" t="s">
        <v>54</v>
      </c>
      <c r="S1874" t="s">
        <v>1220</v>
      </c>
      <c r="T1874">
        <v>125.99</v>
      </c>
      <c r="U1874">
        <f>T1874*F1874</f>
        <v>1385.8899999999999</v>
      </c>
      <c r="V1874">
        <v>75.593999999999994</v>
      </c>
      <c r="W1874">
        <v>7.69</v>
      </c>
      <c r="X1874">
        <f>U1874-(F1874*V1874)-W1874</f>
        <v>546.66599999999994</v>
      </c>
    </row>
    <row r="1875" spans="1:24" ht="12.75" customHeight="1" x14ac:dyDescent="0.2">
      <c r="A1875">
        <v>21620</v>
      </c>
      <c r="B1875">
        <v>90767</v>
      </c>
      <c r="C1875" t="s">
        <v>51</v>
      </c>
      <c r="D1875">
        <v>3279</v>
      </c>
      <c r="E1875" t="s">
        <v>73</v>
      </c>
      <c r="F1875">
        <v>3</v>
      </c>
      <c r="G1875" t="s">
        <v>2927</v>
      </c>
      <c r="H1875" t="s">
        <v>28</v>
      </c>
      <c r="I1875" t="s">
        <v>131</v>
      </c>
      <c r="J1875">
        <v>29203</v>
      </c>
      <c r="K1875" s="25">
        <v>42079</v>
      </c>
      <c r="L1875" t="s">
        <v>44</v>
      </c>
      <c r="M1875" t="s">
        <v>35</v>
      </c>
      <c r="N1875" t="s">
        <v>927</v>
      </c>
      <c r="O1875" s="25">
        <v>42077</v>
      </c>
      <c r="P1875" t="s">
        <v>2598</v>
      </c>
      <c r="Q1875" t="s">
        <v>72</v>
      </c>
      <c r="R1875" t="s">
        <v>54</v>
      </c>
      <c r="S1875" t="s">
        <v>1110</v>
      </c>
      <c r="T1875">
        <v>45.99</v>
      </c>
      <c r="U1875">
        <f>T1875*F1875</f>
        <v>137.97</v>
      </c>
      <c r="V1875">
        <v>27.594000000000001</v>
      </c>
      <c r="W1875">
        <v>4.99</v>
      </c>
      <c r="X1875">
        <f>U1875-(F1875*V1875)-W1875</f>
        <v>50.197999999999986</v>
      </c>
    </row>
    <row r="1876" spans="1:24" ht="12.75" customHeight="1" x14ac:dyDescent="0.2">
      <c r="A1876">
        <v>23022</v>
      </c>
      <c r="B1876">
        <v>90752</v>
      </c>
      <c r="C1876" t="s">
        <v>42</v>
      </c>
      <c r="D1876">
        <v>3283</v>
      </c>
      <c r="E1876" t="s">
        <v>252</v>
      </c>
      <c r="F1876">
        <v>5</v>
      </c>
      <c r="G1876" t="s">
        <v>2929</v>
      </c>
      <c r="H1876" t="s">
        <v>28</v>
      </c>
      <c r="I1876" t="s">
        <v>131</v>
      </c>
      <c r="J1876">
        <v>33156</v>
      </c>
      <c r="K1876" s="25">
        <v>42115</v>
      </c>
      <c r="L1876" t="s">
        <v>22</v>
      </c>
      <c r="M1876" t="s">
        <v>23</v>
      </c>
      <c r="N1876" t="s">
        <v>357</v>
      </c>
      <c r="O1876" s="25">
        <v>42115</v>
      </c>
      <c r="P1876" t="s">
        <v>2930</v>
      </c>
      <c r="Q1876" t="s">
        <v>24</v>
      </c>
      <c r="R1876" t="s">
        <v>54</v>
      </c>
      <c r="S1876" t="s">
        <v>1248</v>
      </c>
      <c r="T1876">
        <v>363.25</v>
      </c>
      <c r="U1876">
        <f>T1876*F1876</f>
        <v>1816.25</v>
      </c>
      <c r="V1876">
        <v>181.625</v>
      </c>
      <c r="W1876">
        <v>19.989999999999998</v>
      </c>
      <c r="X1876">
        <f>U1876-(F1876*V1876)-W1876</f>
        <v>888.13499999999999</v>
      </c>
    </row>
    <row r="1877" spans="1:24" ht="12.75" customHeight="1" x14ac:dyDescent="0.2">
      <c r="A1877">
        <v>23211</v>
      </c>
      <c r="B1877">
        <v>90753</v>
      </c>
      <c r="C1877" t="s">
        <v>20</v>
      </c>
      <c r="D1877">
        <v>3283</v>
      </c>
      <c r="E1877" t="s">
        <v>175</v>
      </c>
      <c r="F1877">
        <v>31</v>
      </c>
      <c r="G1877" t="s">
        <v>2929</v>
      </c>
      <c r="H1877" t="s">
        <v>28</v>
      </c>
      <c r="I1877" t="s">
        <v>131</v>
      </c>
      <c r="J1877">
        <v>33156</v>
      </c>
      <c r="K1877" s="25">
        <v>42135</v>
      </c>
      <c r="L1877" t="s">
        <v>44</v>
      </c>
      <c r="M1877" t="s">
        <v>23</v>
      </c>
      <c r="N1877" t="s">
        <v>357</v>
      </c>
      <c r="O1877" s="25">
        <v>42134</v>
      </c>
      <c r="P1877" t="s">
        <v>2930</v>
      </c>
      <c r="Q1877" t="s">
        <v>72</v>
      </c>
      <c r="R1877" t="s">
        <v>46</v>
      </c>
      <c r="S1877" t="s">
        <v>356</v>
      </c>
      <c r="T1877">
        <v>17.48</v>
      </c>
      <c r="U1877">
        <f>T1877*F1877</f>
        <v>541.88</v>
      </c>
      <c r="V1877">
        <v>10.488</v>
      </c>
      <c r="W1877">
        <v>1.99</v>
      </c>
      <c r="X1877">
        <f>U1877-(F1877*V1877)-W1877</f>
        <v>214.762</v>
      </c>
    </row>
    <row r="1878" spans="1:24" ht="12.75" customHeight="1" x14ac:dyDescent="0.2">
      <c r="A1878">
        <v>26141</v>
      </c>
      <c r="B1878">
        <v>90751</v>
      </c>
      <c r="C1878" t="s">
        <v>20</v>
      </c>
      <c r="D1878">
        <v>3284</v>
      </c>
      <c r="E1878" t="s">
        <v>45</v>
      </c>
      <c r="F1878">
        <v>6</v>
      </c>
      <c r="G1878" t="s">
        <v>2931</v>
      </c>
      <c r="H1878" t="s">
        <v>28</v>
      </c>
      <c r="I1878" t="s">
        <v>131</v>
      </c>
      <c r="J1878">
        <v>34741</v>
      </c>
      <c r="K1878" s="25">
        <v>42057</v>
      </c>
      <c r="L1878" t="s">
        <v>22</v>
      </c>
      <c r="M1878" t="s">
        <v>23</v>
      </c>
      <c r="N1878" t="s">
        <v>357</v>
      </c>
      <c r="O1878" s="25">
        <v>42055</v>
      </c>
      <c r="P1878" t="s">
        <v>2932</v>
      </c>
      <c r="Q1878" t="s">
        <v>36</v>
      </c>
      <c r="R1878" t="s">
        <v>46</v>
      </c>
      <c r="S1878" t="s">
        <v>467</v>
      </c>
      <c r="T1878">
        <v>19.23</v>
      </c>
      <c r="U1878">
        <f>T1878*F1878</f>
        <v>115.38</v>
      </c>
      <c r="V1878">
        <v>9.6150000000000002</v>
      </c>
      <c r="W1878">
        <v>6.15</v>
      </c>
      <c r="X1878">
        <f>U1878-(F1878*V1878)-W1878</f>
        <v>51.54</v>
      </c>
    </row>
    <row r="1879" spans="1:24" ht="12.75" customHeight="1" x14ac:dyDescent="0.2">
      <c r="A1879">
        <v>20350</v>
      </c>
      <c r="B1879">
        <v>90750</v>
      </c>
      <c r="C1879" t="s">
        <v>32</v>
      </c>
      <c r="D1879">
        <v>3285</v>
      </c>
      <c r="E1879" t="s">
        <v>175</v>
      </c>
      <c r="F1879">
        <v>7</v>
      </c>
      <c r="G1879" t="s">
        <v>2933</v>
      </c>
      <c r="H1879" t="s">
        <v>28</v>
      </c>
      <c r="I1879" t="s">
        <v>131</v>
      </c>
      <c r="J1879">
        <v>20170</v>
      </c>
      <c r="K1879" s="25">
        <v>42011</v>
      </c>
      <c r="L1879" t="s">
        <v>44</v>
      </c>
      <c r="M1879" t="s">
        <v>109</v>
      </c>
      <c r="N1879" t="s">
        <v>132</v>
      </c>
      <c r="O1879" s="25">
        <v>42010</v>
      </c>
      <c r="P1879" t="s">
        <v>2934</v>
      </c>
      <c r="Q1879" t="s">
        <v>72</v>
      </c>
      <c r="R1879" t="s">
        <v>46</v>
      </c>
      <c r="S1879" t="s">
        <v>809</v>
      </c>
      <c r="T1879">
        <v>1.7</v>
      </c>
      <c r="U1879">
        <f>T1879*F1879</f>
        <v>11.9</v>
      </c>
      <c r="V1879">
        <v>1.02</v>
      </c>
      <c r="W1879">
        <v>1.99</v>
      </c>
      <c r="X1879">
        <f>U1879-(F1879*V1879)-W1879</f>
        <v>2.7699999999999996</v>
      </c>
    </row>
    <row r="1880" spans="1:24" ht="12.75" customHeight="1" x14ac:dyDescent="0.2">
      <c r="A1880">
        <v>20351</v>
      </c>
      <c r="B1880">
        <v>90750</v>
      </c>
      <c r="C1880" t="s">
        <v>32</v>
      </c>
      <c r="D1880">
        <v>3285</v>
      </c>
      <c r="E1880" t="s">
        <v>88</v>
      </c>
      <c r="F1880">
        <v>9</v>
      </c>
      <c r="G1880" t="s">
        <v>2933</v>
      </c>
      <c r="H1880" t="s">
        <v>28</v>
      </c>
      <c r="I1880" t="s">
        <v>131</v>
      </c>
      <c r="J1880">
        <v>20170</v>
      </c>
      <c r="K1880" s="25">
        <v>42012</v>
      </c>
      <c r="L1880" t="s">
        <v>44</v>
      </c>
      <c r="M1880" t="s">
        <v>109</v>
      </c>
      <c r="N1880" t="s">
        <v>132</v>
      </c>
      <c r="O1880" s="25">
        <v>42010</v>
      </c>
      <c r="P1880" t="s">
        <v>2934</v>
      </c>
      <c r="Q1880" t="s">
        <v>24</v>
      </c>
      <c r="R1880" t="s">
        <v>54</v>
      </c>
      <c r="S1880" t="s">
        <v>2935</v>
      </c>
      <c r="T1880">
        <v>30.98</v>
      </c>
      <c r="U1880">
        <f>T1880*F1880</f>
        <v>278.82</v>
      </c>
      <c r="V1880">
        <v>15.49</v>
      </c>
      <c r="W1880">
        <v>5.09</v>
      </c>
      <c r="X1880">
        <f>U1880-(F1880*V1880)-W1880</f>
        <v>134.32</v>
      </c>
    </row>
    <row r="1881" spans="1:24" ht="12.75" customHeight="1" x14ac:dyDescent="0.2">
      <c r="A1881">
        <v>21567</v>
      </c>
      <c r="B1881">
        <v>89897</v>
      </c>
      <c r="C1881" t="s">
        <v>101</v>
      </c>
      <c r="D1881">
        <v>3287</v>
      </c>
      <c r="E1881" t="s">
        <v>104</v>
      </c>
      <c r="F1881">
        <v>17</v>
      </c>
      <c r="G1881" t="s">
        <v>2936</v>
      </c>
      <c r="H1881" t="s">
        <v>28</v>
      </c>
      <c r="I1881" t="s">
        <v>29</v>
      </c>
      <c r="J1881">
        <v>95746</v>
      </c>
      <c r="K1881" s="25">
        <v>42151</v>
      </c>
      <c r="L1881" t="s">
        <v>44</v>
      </c>
      <c r="M1881" t="s">
        <v>53</v>
      </c>
      <c r="N1881" t="s">
        <v>40</v>
      </c>
      <c r="O1881" s="25">
        <v>42149</v>
      </c>
      <c r="P1881" t="s">
        <v>2937</v>
      </c>
      <c r="Q1881" t="s">
        <v>24</v>
      </c>
      <c r="R1881" t="s">
        <v>54</v>
      </c>
      <c r="S1881" t="s">
        <v>2575</v>
      </c>
      <c r="T1881">
        <v>30.56</v>
      </c>
      <c r="U1881">
        <f>T1881*F1881</f>
        <v>519.52</v>
      </c>
      <c r="V1881">
        <v>15.28</v>
      </c>
      <c r="W1881">
        <v>2.99</v>
      </c>
      <c r="X1881">
        <f>U1881-(F1881*V1881)-W1881</f>
        <v>256.77</v>
      </c>
    </row>
    <row r="1882" spans="1:24" ht="12.75" customHeight="1" x14ac:dyDescent="0.2">
      <c r="A1882">
        <v>23198</v>
      </c>
      <c r="B1882">
        <v>87795</v>
      </c>
      <c r="C1882" t="s">
        <v>101</v>
      </c>
      <c r="D1882">
        <v>3303</v>
      </c>
      <c r="E1882" t="s">
        <v>136</v>
      </c>
      <c r="F1882">
        <v>6</v>
      </c>
      <c r="G1882" t="s">
        <v>2938</v>
      </c>
      <c r="H1882" t="s">
        <v>28</v>
      </c>
      <c r="I1882" t="s">
        <v>131</v>
      </c>
      <c r="J1882">
        <v>33461</v>
      </c>
      <c r="K1882" s="25">
        <v>42016</v>
      </c>
      <c r="L1882" t="s">
        <v>44</v>
      </c>
      <c r="M1882" t="s">
        <v>35</v>
      </c>
      <c r="N1882" t="s">
        <v>357</v>
      </c>
      <c r="O1882" s="25">
        <v>42011</v>
      </c>
      <c r="P1882" t="s">
        <v>2939</v>
      </c>
      <c r="Q1882" t="s">
        <v>24</v>
      </c>
      <c r="R1882" t="s">
        <v>54</v>
      </c>
      <c r="S1882" t="s">
        <v>2787</v>
      </c>
      <c r="T1882">
        <v>33.89</v>
      </c>
      <c r="U1882">
        <f>T1882*F1882</f>
        <v>203.34</v>
      </c>
      <c r="V1882">
        <v>16.945</v>
      </c>
      <c r="W1882">
        <v>5.0999999999999996</v>
      </c>
      <c r="X1882">
        <f>U1882-(F1882*V1882)-W1882</f>
        <v>96.570000000000007</v>
      </c>
    </row>
    <row r="1883" spans="1:24" ht="12.75" customHeight="1" x14ac:dyDescent="0.2">
      <c r="A1883">
        <v>20447</v>
      </c>
      <c r="B1883">
        <v>90461</v>
      </c>
      <c r="C1883" t="s">
        <v>51</v>
      </c>
      <c r="D1883">
        <v>3306</v>
      </c>
      <c r="E1883" t="s">
        <v>252</v>
      </c>
      <c r="F1883">
        <v>1</v>
      </c>
      <c r="G1883" t="s">
        <v>2940</v>
      </c>
      <c r="H1883" t="s">
        <v>28</v>
      </c>
      <c r="I1883" t="s">
        <v>48</v>
      </c>
      <c r="J1883">
        <v>6320</v>
      </c>
      <c r="K1883" s="25">
        <v>42097</v>
      </c>
      <c r="L1883" t="s">
        <v>44</v>
      </c>
      <c r="M1883" t="s">
        <v>53</v>
      </c>
      <c r="N1883" t="s">
        <v>223</v>
      </c>
      <c r="O1883" s="25">
        <v>42095</v>
      </c>
      <c r="P1883" t="s">
        <v>2941</v>
      </c>
      <c r="Q1883" t="s">
        <v>24</v>
      </c>
      <c r="R1883" t="s">
        <v>81</v>
      </c>
      <c r="S1883" t="s">
        <v>2144</v>
      </c>
      <c r="T1883">
        <v>11.33</v>
      </c>
      <c r="U1883">
        <f>T1883*F1883</f>
        <v>11.33</v>
      </c>
      <c r="V1883">
        <v>5.665</v>
      </c>
      <c r="W1883">
        <v>6.12</v>
      </c>
      <c r="X1883">
        <f>U1883-(F1883*V1883)-W1883</f>
        <v>-0.45500000000000007</v>
      </c>
    </row>
    <row r="1884" spans="1:24" ht="12.75" customHeight="1" x14ac:dyDescent="0.2">
      <c r="A1884">
        <v>22732</v>
      </c>
      <c r="B1884">
        <v>90462</v>
      </c>
      <c r="C1884" t="s">
        <v>101</v>
      </c>
      <c r="D1884">
        <v>3307</v>
      </c>
      <c r="E1884" t="s">
        <v>136</v>
      </c>
      <c r="F1884">
        <v>5</v>
      </c>
      <c r="G1884" t="s">
        <v>2942</v>
      </c>
      <c r="H1884" t="s">
        <v>28</v>
      </c>
      <c r="I1884" t="s">
        <v>48</v>
      </c>
      <c r="J1884">
        <v>1001</v>
      </c>
      <c r="K1884" s="25">
        <v>42037</v>
      </c>
      <c r="L1884" t="s">
        <v>44</v>
      </c>
      <c r="M1884" t="s">
        <v>53</v>
      </c>
      <c r="N1884" t="s">
        <v>188</v>
      </c>
      <c r="O1884" s="25">
        <v>42030</v>
      </c>
      <c r="P1884" t="s">
        <v>2944</v>
      </c>
      <c r="Q1884" t="s">
        <v>24</v>
      </c>
      <c r="R1884" t="s">
        <v>54</v>
      </c>
      <c r="S1884" t="s">
        <v>2943</v>
      </c>
      <c r="T1884">
        <v>16.739999999999998</v>
      </c>
      <c r="U1884">
        <f>T1884*F1884</f>
        <v>83.699999999999989</v>
      </c>
      <c r="V1884">
        <v>8.3699999999999992</v>
      </c>
      <c r="W1884">
        <v>7.04</v>
      </c>
      <c r="X1884">
        <f>U1884-(F1884*V1884)-W1884</f>
        <v>34.809999999999995</v>
      </c>
    </row>
    <row r="1885" spans="1:24" ht="12.75" customHeight="1" x14ac:dyDescent="0.2">
      <c r="A1885">
        <v>23451</v>
      </c>
      <c r="B1885">
        <v>90460</v>
      </c>
      <c r="C1885" t="s">
        <v>42</v>
      </c>
      <c r="D1885">
        <v>3309</v>
      </c>
      <c r="E1885" t="s">
        <v>45</v>
      </c>
      <c r="F1885">
        <v>4</v>
      </c>
      <c r="G1885" t="s">
        <v>2945</v>
      </c>
      <c r="H1885" t="s">
        <v>28</v>
      </c>
      <c r="I1885" t="s">
        <v>48</v>
      </c>
      <c r="J1885">
        <v>1760</v>
      </c>
      <c r="K1885" s="25">
        <v>42089</v>
      </c>
      <c r="L1885" t="s">
        <v>44</v>
      </c>
      <c r="M1885" t="s">
        <v>53</v>
      </c>
      <c r="N1885" t="s">
        <v>188</v>
      </c>
      <c r="O1885" s="25">
        <v>42087</v>
      </c>
      <c r="P1885" t="s">
        <v>2947</v>
      </c>
      <c r="Q1885" t="s">
        <v>36</v>
      </c>
      <c r="R1885" t="s">
        <v>46</v>
      </c>
      <c r="S1885" t="s">
        <v>2946</v>
      </c>
      <c r="T1885">
        <v>6.64</v>
      </c>
      <c r="U1885">
        <f>T1885*F1885</f>
        <v>26.56</v>
      </c>
      <c r="V1885">
        <v>3.32</v>
      </c>
      <c r="W1885">
        <v>54.95</v>
      </c>
      <c r="X1885">
        <f>U1885-(F1885*V1885)-W1885</f>
        <v>-41.67</v>
      </c>
    </row>
    <row r="1886" spans="1:24" ht="12.75" customHeight="1" x14ac:dyDescent="0.2">
      <c r="A1886">
        <v>23452</v>
      </c>
      <c r="B1886">
        <v>90460</v>
      </c>
      <c r="C1886" t="s">
        <v>42</v>
      </c>
      <c r="D1886">
        <v>3310</v>
      </c>
      <c r="E1886" t="s">
        <v>64</v>
      </c>
      <c r="F1886">
        <v>4</v>
      </c>
      <c r="G1886" t="s">
        <v>2948</v>
      </c>
      <c r="H1886" t="s">
        <v>28</v>
      </c>
      <c r="I1886" t="s">
        <v>48</v>
      </c>
      <c r="J1886">
        <v>2563</v>
      </c>
      <c r="K1886" s="25">
        <v>42088</v>
      </c>
      <c r="L1886" t="s">
        <v>44</v>
      </c>
      <c r="M1886" t="s">
        <v>53</v>
      </c>
      <c r="N1886" t="s">
        <v>188</v>
      </c>
      <c r="O1886" s="25">
        <v>42087</v>
      </c>
      <c r="P1886" t="s">
        <v>2949</v>
      </c>
      <c r="Q1886" t="s">
        <v>24</v>
      </c>
      <c r="R1886" t="s">
        <v>54</v>
      </c>
      <c r="S1886" t="s">
        <v>1835</v>
      </c>
      <c r="T1886">
        <v>90.48</v>
      </c>
      <c r="U1886">
        <f>T1886*F1886</f>
        <v>361.92</v>
      </c>
      <c r="V1886">
        <v>45.24</v>
      </c>
      <c r="W1886">
        <v>19.989999999999998</v>
      </c>
      <c r="X1886">
        <f>U1886-(F1886*V1886)-W1886</f>
        <v>160.97</v>
      </c>
    </row>
    <row r="1887" spans="1:24" ht="12.75" customHeight="1" x14ac:dyDescent="0.2">
      <c r="A1887">
        <v>22734</v>
      </c>
      <c r="B1887">
        <v>90462</v>
      </c>
      <c r="C1887" t="s">
        <v>101</v>
      </c>
      <c r="D1887">
        <v>3311</v>
      </c>
      <c r="E1887" t="s">
        <v>88</v>
      </c>
      <c r="F1887">
        <v>9</v>
      </c>
      <c r="G1887" t="s">
        <v>2950</v>
      </c>
      <c r="H1887" t="s">
        <v>28</v>
      </c>
      <c r="I1887" t="s">
        <v>48</v>
      </c>
      <c r="J1887">
        <v>1890</v>
      </c>
      <c r="K1887" s="25">
        <v>42035</v>
      </c>
      <c r="L1887" t="s">
        <v>44</v>
      </c>
      <c r="M1887" t="s">
        <v>53</v>
      </c>
      <c r="N1887" t="s">
        <v>188</v>
      </c>
      <c r="O1887" s="25">
        <v>42030</v>
      </c>
      <c r="P1887" t="s">
        <v>2477</v>
      </c>
      <c r="Q1887" t="s">
        <v>24</v>
      </c>
      <c r="R1887" t="s">
        <v>26</v>
      </c>
      <c r="S1887" t="s">
        <v>2758</v>
      </c>
      <c r="T1887">
        <v>6.45</v>
      </c>
      <c r="U1887">
        <f>T1887*F1887</f>
        <v>58.050000000000004</v>
      </c>
      <c r="V1887">
        <v>3.2250000000000001</v>
      </c>
      <c r="W1887">
        <v>1.34</v>
      </c>
      <c r="X1887">
        <f>U1887-(F1887*V1887)-W1887</f>
        <v>27.685000000000002</v>
      </c>
    </row>
    <row r="1888" spans="1:24" ht="12.75" customHeight="1" x14ac:dyDescent="0.2">
      <c r="A1888">
        <v>22733</v>
      </c>
      <c r="B1888">
        <v>90462</v>
      </c>
      <c r="C1888" t="s">
        <v>101</v>
      </c>
      <c r="D1888">
        <v>3314</v>
      </c>
      <c r="E1888" t="s">
        <v>37</v>
      </c>
      <c r="F1888">
        <v>4</v>
      </c>
      <c r="G1888" t="s">
        <v>2951</v>
      </c>
      <c r="H1888" t="s">
        <v>28</v>
      </c>
      <c r="I1888" t="s">
        <v>48</v>
      </c>
      <c r="J1888">
        <v>7024</v>
      </c>
      <c r="K1888" s="25">
        <v>42034</v>
      </c>
      <c r="L1888" t="s">
        <v>34</v>
      </c>
      <c r="M1888" t="s">
        <v>53</v>
      </c>
      <c r="N1888" t="s">
        <v>49</v>
      </c>
      <c r="O1888" s="25">
        <v>42030</v>
      </c>
      <c r="P1888" t="s">
        <v>268</v>
      </c>
      <c r="Q1888" t="s">
        <v>36</v>
      </c>
      <c r="R1888" t="s">
        <v>38</v>
      </c>
      <c r="S1888" t="s">
        <v>142</v>
      </c>
      <c r="T1888">
        <v>122.99</v>
      </c>
      <c r="U1888">
        <f>T1888*F1888</f>
        <v>491.96</v>
      </c>
      <c r="V1888">
        <v>61.494999999999997</v>
      </c>
      <c r="W1888">
        <v>70.2</v>
      </c>
      <c r="X1888">
        <f>U1888-(F1888*V1888)-W1888</f>
        <v>175.77999999999997</v>
      </c>
    </row>
    <row r="1889" spans="1:24" ht="12.75" customHeight="1" x14ac:dyDescent="0.2">
      <c r="A1889">
        <v>19422</v>
      </c>
      <c r="B1889">
        <v>90104</v>
      </c>
      <c r="C1889" t="s">
        <v>101</v>
      </c>
      <c r="D1889">
        <v>3319</v>
      </c>
      <c r="E1889" t="s">
        <v>104</v>
      </c>
      <c r="F1889">
        <v>20</v>
      </c>
      <c r="G1889" t="s">
        <v>2952</v>
      </c>
      <c r="H1889" t="s">
        <v>28</v>
      </c>
      <c r="I1889" t="s">
        <v>131</v>
      </c>
      <c r="J1889">
        <v>37075</v>
      </c>
      <c r="K1889" s="25">
        <v>42145</v>
      </c>
      <c r="L1889" t="s">
        <v>44</v>
      </c>
      <c r="M1889" t="s">
        <v>53</v>
      </c>
      <c r="N1889" t="s">
        <v>239</v>
      </c>
      <c r="O1889" s="25">
        <v>42145</v>
      </c>
      <c r="P1889" t="s">
        <v>2889</v>
      </c>
      <c r="Q1889" t="s">
        <v>24</v>
      </c>
      <c r="R1889" t="s">
        <v>54</v>
      </c>
      <c r="S1889" t="s">
        <v>1541</v>
      </c>
      <c r="T1889">
        <v>20.98</v>
      </c>
      <c r="U1889">
        <f>T1889*F1889</f>
        <v>419.6</v>
      </c>
      <c r="V1889">
        <v>10.49</v>
      </c>
      <c r="W1889">
        <v>1.49</v>
      </c>
      <c r="X1889">
        <f>U1889-(F1889*V1889)-W1889</f>
        <v>208.31</v>
      </c>
    </row>
    <row r="1890" spans="1:24" ht="12.75" customHeight="1" x14ac:dyDescent="0.2">
      <c r="A1890">
        <v>20203</v>
      </c>
      <c r="B1890">
        <v>90103</v>
      </c>
      <c r="C1890" t="s">
        <v>32</v>
      </c>
      <c r="D1890">
        <v>3320</v>
      </c>
      <c r="E1890" t="s">
        <v>25</v>
      </c>
      <c r="F1890">
        <v>18</v>
      </c>
      <c r="G1890" t="s">
        <v>2953</v>
      </c>
      <c r="H1890" t="s">
        <v>28</v>
      </c>
      <c r="I1890" t="s">
        <v>131</v>
      </c>
      <c r="J1890">
        <v>38301</v>
      </c>
      <c r="K1890" s="25">
        <v>42122</v>
      </c>
      <c r="L1890" t="s">
        <v>44</v>
      </c>
      <c r="M1890" t="s">
        <v>53</v>
      </c>
      <c r="N1890" t="s">
        <v>239</v>
      </c>
      <c r="O1890" s="25">
        <v>42121</v>
      </c>
      <c r="P1890" t="s">
        <v>1639</v>
      </c>
      <c r="Q1890" t="s">
        <v>24</v>
      </c>
      <c r="R1890" t="s">
        <v>26</v>
      </c>
      <c r="S1890" t="s">
        <v>1788</v>
      </c>
      <c r="T1890">
        <v>3.28</v>
      </c>
      <c r="U1890">
        <f>T1890*F1890</f>
        <v>59.04</v>
      </c>
      <c r="V1890">
        <v>1.64</v>
      </c>
      <c r="W1890">
        <v>3.97</v>
      </c>
      <c r="X1890">
        <f>U1890-(F1890*V1890)-W1890</f>
        <v>25.55</v>
      </c>
    </row>
    <row r="1891" spans="1:24" ht="12.75" customHeight="1" x14ac:dyDescent="0.2">
      <c r="A1891">
        <v>20204</v>
      </c>
      <c r="B1891">
        <v>90103</v>
      </c>
      <c r="C1891" t="s">
        <v>32</v>
      </c>
      <c r="D1891">
        <v>3320</v>
      </c>
      <c r="E1891" t="s">
        <v>25</v>
      </c>
      <c r="F1891">
        <v>22</v>
      </c>
      <c r="G1891" t="s">
        <v>2953</v>
      </c>
      <c r="H1891" t="s">
        <v>28</v>
      </c>
      <c r="I1891" t="s">
        <v>131</v>
      </c>
      <c r="J1891">
        <v>38301</v>
      </c>
      <c r="K1891" s="25">
        <v>42123</v>
      </c>
      <c r="L1891" t="s">
        <v>22</v>
      </c>
      <c r="M1891" t="s">
        <v>53</v>
      </c>
      <c r="N1891" t="s">
        <v>239</v>
      </c>
      <c r="O1891" s="25">
        <v>42121</v>
      </c>
      <c r="P1891" t="s">
        <v>1639</v>
      </c>
      <c r="Q1891" t="s">
        <v>24</v>
      </c>
      <c r="R1891" t="s">
        <v>46</v>
      </c>
      <c r="S1891" t="s">
        <v>2440</v>
      </c>
      <c r="T1891">
        <v>40.97</v>
      </c>
      <c r="U1891">
        <f>T1891*F1891</f>
        <v>901.33999999999992</v>
      </c>
      <c r="V1891">
        <v>20.484999999999999</v>
      </c>
      <c r="W1891">
        <v>8.99</v>
      </c>
      <c r="X1891">
        <f>U1891-(F1891*V1891)-W1891</f>
        <v>441.67999999999995</v>
      </c>
    </row>
    <row r="1892" spans="1:24" x14ac:dyDescent="0.2">
      <c r="A1892">
        <v>25330</v>
      </c>
      <c r="B1892">
        <v>90985</v>
      </c>
      <c r="C1892" t="s">
        <v>51</v>
      </c>
      <c r="D1892">
        <v>3324</v>
      </c>
      <c r="E1892" t="s">
        <v>88</v>
      </c>
      <c r="F1892">
        <v>9</v>
      </c>
      <c r="G1892" t="s">
        <v>2954</v>
      </c>
      <c r="H1892" t="s">
        <v>28</v>
      </c>
      <c r="I1892" t="s">
        <v>29</v>
      </c>
      <c r="J1892">
        <v>85335</v>
      </c>
      <c r="K1892" s="25">
        <v>42050</v>
      </c>
      <c r="L1892" t="s">
        <v>44</v>
      </c>
      <c r="M1892" t="s">
        <v>109</v>
      </c>
      <c r="N1892" t="s">
        <v>373</v>
      </c>
      <c r="O1892" s="25">
        <v>42047</v>
      </c>
      <c r="P1892" t="s">
        <v>2955</v>
      </c>
      <c r="Q1892" t="s">
        <v>24</v>
      </c>
      <c r="R1892" t="s">
        <v>54</v>
      </c>
      <c r="S1892" t="s">
        <v>2551</v>
      </c>
      <c r="T1892">
        <v>6.48</v>
      </c>
      <c r="U1892">
        <f>T1892*F1892</f>
        <v>58.320000000000007</v>
      </c>
      <c r="V1892">
        <v>3.24</v>
      </c>
      <c r="W1892">
        <v>8.19</v>
      </c>
      <c r="X1892">
        <f>U1892-(F1892*V1892)-W1892</f>
        <v>20.970000000000006</v>
      </c>
    </row>
    <row r="1893" spans="1:24" ht="12.75" customHeight="1" x14ac:dyDescent="0.2">
      <c r="A1893">
        <v>20488</v>
      </c>
      <c r="B1893">
        <v>90986</v>
      </c>
      <c r="C1893" t="s">
        <v>101</v>
      </c>
      <c r="D1893">
        <v>3325</v>
      </c>
      <c r="E1893" t="s">
        <v>64</v>
      </c>
      <c r="F1893">
        <v>14</v>
      </c>
      <c r="G1893" t="s">
        <v>2956</v>
      </c>
      <c r="H1893" t="s">
        <v>28</v>
      </c>
      <c r="I1893" t="s">
        <v>29</v>
      </c>
      <c r="J1893">
        <v>97420</v>
      </c>
      <c r="K1893" s="25">
        <v>42181</v>
      </c>
      <c r="L1893" t="s">
        <v>44</v>
      </c>
      <c r="M1893" t="s">
        <v>109</v>
      </c>
      <c r="N1893" t="s">
        <v>97</v>
      </c>
      <c r="O1893" s="25">
        <v>42179</v>
      </c>
      <c r="P1893" t="s">
        <v>1388</v>
      </c>
      <c r="Q1893" t="s">
        <v>24</v>
      </c>
      <c r="R1893" t="s">
        <v>54</v>
      </c>
      <c r="S1893" t="s">
        <v>1477</v>
      </c>
      <c r="T1893">
        <v>8.74</v>
      </c>
      <c r="U1893">
        <f>T1893*F1893</f>
        <v>122.36</v>
      </c>
      <c r="V1893">
        <v>4.37</v>
      </c>
      <c r="W1893">
        <v>8.2899999999999991</v>
      </c>
      <c r="X1893">
        <f>U1893-(F1893*V1893)-W1893</f>
        <v>52.89</v>
      </c>
    </row>
    <row r="1894" spans="1:24" ht="12.75" customHeight="1" x14ac:dyDescent="0.2">
      <c r="A1894">
        <v>23476</v>
      </c>
      <c r="B1894">
        <v>90987</v>
      </c>
      <c r="C1894" t="s">
        <v>42</v>
      </c>
      <c r="D1894">
        <v>3325</v>
      </c>
      <c r="E1894" t="s">
        <v>25</v>
      </c>
      <c r="F1894">
        <v>23</v>
      </c>
      <c r="G1894" t="s">
        <v>2956</v>
      </c>
      <c r="H1894" t="s">
        <v>28</v>
      </c>
      <c r="I1894" t="s">
        <v>29</v>
      </c>
      <c r="J1894">
        <v>97420</v>
      </c>
      <c r="K1894" s="25">
        <v>42120</v>
      </c>
      <c r="L1894" t="s">
        <v>44</v>
      </c>
      <c r="M1894" t="s">
        <v>109</v>
      </c>
      <c r="N1894" t="s">
        <v>97</v>
      </c>
      <c r="O1894" s="25">
        <v>42118</v>
      </c>
      <c r="P1894" t="s">
        <v>1388</v>
      </c>
      <c r="Q1894" t="s">
        <v>24</v>
      </c>
      <c r="R1894" t="s">
        <v>26</v>
      </c>
      <c r="S1894" t="s">
        <v>2957</v>
      </c>
      <c r="T1894">
        <v>5.58</v>
      </c>
      <c r="U1894">
        <f>T1894*F1894</f>
        <v>128.34</v>
      </c>
      <c r="V1894">
        <v>2.79</v>
      </c>
      <c r="W1894">
        <v>1.99</v>
      </c>
      <c r="X1894">
        <f>U1894-(F1894*V1894)-W1894</f>
        <v>62.18</v>
      </c>
    </row>
    <row r="1895" spans="1:24" ht="12.75" customHeight="1" x14ac:dyDescent="0.2">
      <c r="A1895">
        <v>18259</v>
      </c>
      <c r="B1895">
        <v>87272</v>
      </c>
      <c r="C1895" t="s">
        <v>32</v>
      </c>
      <c r="D1895">
        <v>3327</v>
      </c>
      <c r="E1895" t="s">
        <v>37</v>
      </c>
      <c r="F1895">
        <v>3</v>
      </c>
      <c r="G1895" t="s">
        <v>2958</v>
      </c>
      <c r="H1895" t="s">
        <v>28</v>
      </c>
      <c r="I1895" t="s">
        <v>56</v>
      </c>
      <c r="J1895">
        <v>48060</v>
      </c>
      <c r="K1895" s="25">
        <v>42071</v>
      </c>
      <c r="L1895" t="s">
        <v>34</v>
      </c>
      <c r="M1895" t="s">
        <v>53</v>
      </c>
      <c r="N1895" t="s">
        <v>295</v>
      </c>
      <c r="O1895" s="25">
        <v>42069</v>
      </c>
      <c r="P1895" t="s">
        <v>2717</v>
      </c>
      <c r="Q1895" t="s">
        <v>36</v>
      </c>
      <c r="R1895" t="s">
        <v>38</v>
      </c>
      <c r="S1895" t="s">
        <v>2959</v>
      </c>
      <c r="T1895">
        <v>113.98</v>
      </c>
      <c r="U1895">
        <f>T1895*F1895</f>
        <v>341.94</v>
      </c>
      <c r="V1895">
        <v>56.99</v>
      </c>
      <c r="W1895">
        <v>30</v>
      </c>
      <c r="X1895">
        <f>U1895-(F1895*V1895)-W1895</f>
        <v>140.97</v>
      </c>
    </row>
    <row r="1896" spans="1:24" ht="12.75" customHeight="1" x14ac:dyDescent="0.2">
      <c r="A1896">
        <v>18260</v>
      </c>
      <c r="B1896">
        <v>87272</v>
      </c>
      <c r="C1896" t="s">
        <v>32</v>
      </c>
      <c r="D1896">
        <v>3327</v>
      </c>
      <c r="E1896" t="s">
        <v>88</v>
      </c>
      <c r="F1896">
        <v>4</v>
      </c>
      <c r="G1896" t="s">
        <v>2958</v>
      </c>
      <c r="H1896" t="s">
        <v>28</v>
      </c>
      <c r="I1896" t="s">
        <v>56</v>
      </c>
      <c r="J1896">
        <v>48060</v>
      </c>
      <c r="K1896" s="25">
        <v>42071</v>
      </c>
      <c r="L1896" t="s">
        <v>44</v>
      </c>
      <c r="M1896" t="s">
        <v>53</v>
      </c>
      <c r="N1896" t="s">
        <v>295</v>
      </c>
      <c r="O1896" s="25">
        <v>42069</v>
      </c>
      <c r="P1896" t="s">
        <v>2717</v>
      </c>
      <c r="Q1896" t="s">
        <v>24</v>
      </c>
      <c r="R1896" t="s">
        <v>54</v>
      </c>
      <c r="S1896" t="s">
        <v>924</v>
      </c>
      <c r="T1896">
        <v>6.48</v>
      </c>
      <c r="U1896">
        <f>T1896*F1896</f>
        <v>25.92</v>
      </c>
      <c r="V1896">
        <v>3.24</v>
      </c>
      <c r="W1896">
        <v>6.86</v>
      </c>
      <c r="X1896">
        <f>U1896-(F1896*V1896)-W1896</f>
        <v>6.1000000000000005</v>
      </c>
    </row>
    <row r="1897" spans="1:24" ht="12.75" customHeight="1" x14ac:dyDescent="0.2">
      <c r="A1897">
        <v>21588</v>
      </c>
      <c r="B1897">
        <v>86283</v>
      </c>
      <c r="C1897" t="s">
        <v>51</v>
      </c>
      <c r="D1897">
        <v>3331</v>
      </c>
      <c r="E1897" t="s">
        <v>136</v>
      </c>
      <c r="F1897">
        <v>11</v>
      </c>
      <c r="G1897" t="s">
        <v>2960</v>
      </c>
      <c r="H1897" t="s">
        <v>28</v>
      </c>
      <c r="I1897" t="s">
        <v>131</v>
      </c>
      <c r="J1897">
        <v>32174</v>
      </c>
      <c r="K1897" s="25">
        <v>42010</v>
      </c>
      <c r="L1897" t="s">
        <v>44</v>
      </c>
      <c r="M1897" t="s">
        <v>23</v>
      </c>
      <c r="N1897" t="s">
        <v>357</v>
      </c>
      <c r="O1897" s="25">
        <v>42009</v>
      </c>
      <c r="P1897" t="s">
        <v>2961</v>
      </c>
      <c r="Q1897" t="s">
        <v>24</v>
      </c>
      <c r="R1897" t="s">
        <v>54</v>
      </c>
      <c r="S1897" t="s">
        <v>1398</v>
      </c>
      <c r="T1897">
        <v>5.98</v>
      </c>
      <c r="U1897">
        <f>T1897*F1897</f>
        <v>65.78</v>
      </c>
      <c r="V1897">
        <v>2.99</v>
      </c>
      <c r="W1897">
        <v>4.6900000000000004</v>
      </c>
      <c r="X1897">
        <f>U1897-(F1897*V1897)-W1897</f>
        <v>28.2</v>
      </c>
    </row>
    <row r="1898" spans="1:24" ht="12.75" customHeight="1" x14ac:dyDescent="0.2">
      <c r="A1898">
        <v>23294</v>
      </c>
      <c r="B1898">
        <v>86284</v>
      </c>
      <c r="C1898" t="s">
        <v>32</v>
      </c>
      <c r="D1898">
        <v>3331</v>
      </c>
      <c r="E1898" t="s">
        <v>88</v>
      </c>
      <c r="F1898">
        <v>12</v>
      </c>
      <c r="G1898" t="s">
        <v>2960</v>
      </c>
      <c r="H1898" t="s">
        <v>28</v>
      </c>
      <c r="I1898" t="s">
        <v>131</v>
      </c>
      <c r="J1898">
        <v>32174</v>
      </c>
      <c r="K1898" s="25">
        <v>42013</v>
      </c>
      <c r="L1898" t="s">
        <v>44</v>
      </c>
      <c r="M1898" t="s">
        <v>23</v>
      </c>
      <c r="N1898" t="s">
        <v>357</v>
      </c>
      <c r="O1898" s="25">
        <v>42013</v>
      </c>
      <c r="P1898" t="s">
        <v>2961</v>
      </c>
      <c r="Q1898" t="s">
        <v>24</v>
      </c>
      <c r="R1898" t="s">
        <v>26</v>
      </c>
      <c r="S1898" t="s">
        <v>199</v>
      </c>
      <c r="T1898">
        <v>4</v>
      </c>
      <c r="U1898">
        <f>T1898*F1898</f>
        <v>48</v>
      </c>
      <c r="V1898">
        <v>2</v>
      </c>
      <c r="W1898">
        <v>1.3</v>
      </c>
      <c r="X1898">
        <f>U1898-(F1898*V1898)-W1898</f>
        <v>22.7</v>
      </c>
    </row>
    <row r="1899" spans="1:24" ht="12.75" customHeight="1" x14ac:dyDescent="0.2">
      <c r="A1899">
        <v>21429</v>
      </c>
      <c r="B1899">
        <v>85979</v>
      </c>
      <c r="C1899" t="s">
        <v>20</v>
      </c>
      <c r="D1899">
        <v>3338</v>
      </c>
      <c r="E1899" t="s">
        <v>88</v>
      </c>
      <c r="F1899">
        <v>7</v>
      </c>
      <c r="G1899" t="s">
        <v>2962</v>
      </c>
      <c r="H1899" t="s">
        <v>28</v>
      </c>
      <c r="I1899" t="s">
        <v>131</v>
      </c>
      <c r="J1899">
        <v>33614</v>
      </c>
      <c r="K1899" s="25">
        <v>42131</v>
      </c>
      <c r="L1899" t="s">
        <v>44</v>
      </c>
      <c r="M1899" t="s">
        <v>109</v>
      </c>
      <c r="N1899" t="s">
        <v>357</v>
      </c>
      <c r="O1899" s="25">
        <v>42131</v>
      </c>
      <c r="P1899" t="s">
        <v>2963</v>
      </c>
      <c r="Q1899" t="s">
        <v>24</v>
      </c>
      <c r="R1899" t="s">
        <v>54</v>
      </c>
      <c r="S1899" t="s">
        <v>731</v>
      </c>
      <c r="T1899">
        <v>6.48</v>
      </c>
      <c r="U1899">
        <f>T1899*F1899</f>
        <v>45.36</v>
      </c>
      <c r="V1899">
        <v>3.24</v>
      </c>
      <c r="W1899">
        <v>8.4</v>
      </c>
      <c r="X1899">
        <f>U1899-(F1899*V1899)-W1899</f>
        <v>14.28</v>
      </c>
    </row>
    <row r="1900" spans="1:24" ht="12.75" customHeight="1" x14ac:dyDescent="0.2">
      <c r="A1900">
        <v>25613</v>
      </c>
      <c r="B1900">
        <v>85981</v>
      </c>
      <c r="C1900" t="s">
        <v>20</v>
      </c>
      <c r="D1900">
        <v>3339</v>
      </c>
      <c r="E1900" t="s">
        <v>129</v>
      </c>
      <c r="F1900">
        <v>7</v>
      </c>
      <c r="G1900" t="s">
        <v>2964</v>
      </c>
      <c r="H1900" t="s">
        <v>28</v>
      </c>
      <c r="I1900" t="s">
        <v>131</v>
      </c>
      <c r="J1900">
        <v>32780</v>
      </c>
      <c r="K1900" s="25">
        <v>42170</v>
      </c>
      <c r="L1900" t="s">
        <v>44</v>
      </c>
      <c r="M1900" t="s">
        <v>109</v>
      </c>
      <c r="N1900" t="s">
        <v>357</v>
      </c>
      <c r="O1900" s="25">
        <v>42169</v>
      </c>
      <c r="P1900" t="s">
        <v>2965</v>
      </c>
      <c r="Q1900" t="s">
        <v>24</v>
      </c>
      <c r="R1900" t="s">
        <v>54</v>
      </c>
      <c r="S1900" t="s">
        <v>1133</v>
      </c>
      <c r="T1900">
        <v>2.61</v>
      </c>
      <c r="U1900">
        <f>T1900*F1900</f>
        <v>18.27</v>
      </c>
      <c r="V1900">
        <v>1.3049999999999999</v>
      </c>
      <c r="W1900">
        <v>0.5</v>
      </c>
      <c r="X1900">
        <f>U1900-(F1900*V1900)-W1900</f>
        <v>8.6349999999999998</v>
      </c>
    </row>
    <row r="1901" spans="1:24" ht="12.75" customHeight="1" x14ac:dyDescent="0.2">
      <c r="A1901">
        <v>25614</v>
      </c>
      <c r="B1901">
        <v>85981</v>
      </c>
      <c r="C1901" t="s">
        <v>20</v>
      </c>
      <c r="D1901">
        <v>3339</v>
      </c>
      <c r="E1901" t="s">
        <v>25</v>
      </c>
      <c r="F1901">
        <v>16</v>
      </c>
      <c r="G1901" t="s">
        <v>2964</v>
      </c>
      <c r="H1901" t="s">
        <v>28</v>
      </c>
      <c r="I1901" t="s">
        <v>131</v>
      </c>
      <c r="J1901">
        <v>32780</v>
      </c>
      <c r="K1901" s="25">
        <v>42170</v>
      </c>
      <c r="L1901" t="s">
        <v>44</v>
      </c>
      <c r="M1901" t="s">
        <v>109</v>
      </c>
      <c r="N1901" t="s">
        <v>357</v>
      </c>
      <c r="O1901" s="25">
        <v>42169</v>
      </c>
      <c r="P1901" t="s">
        <v>2965</v>
      </c>
      <c r="Q1901" t="s">
        <v>24</v>
      </c>
      <c r="R1901" t="s">
        <v>46</v>
      </c>
      <c r="S1901" t="s">
        <v>1713</v>
      </c>
      <c r="T1901">
        <v>11.66</v>
      </c>
      <c r="U1901">
        <f>T1901*F1901</f>
        <v>186.56</v>
      </c>
      <c r="V1901">
        <v>5.83</v>
      </c>
      <c r="W1901">
        <v>7.95</v>
      </c>
      <c r="X1901">
        <f>U1901-(F1901*V1901)-W1901</f>
        <v>85.33</v>
      </c>
    </row>
    <row r="1902" spans="1:24" ht="12.75" customHeight="1" x14ac:dyDescent="0.2">
      <c r="A1902">
        <v>22857</v>
      </c>
      <c r="B1902">
        <v>85980</v>
      </c>
      <c r="C1902" t="s">
        <v>51</v>
      </c>
      <c r="D1902">
        <v>3340</v>
      </c>
      <c r="E1902" t="s">
        <v>73</v>
      </c>
      <c r="F1902">
        <v>14</v>
      </c>
      <c r="G1902" t="s">
        <v>2966</v>
      </c>
      <c r="H1902" t="s">
        <v>28</v>
      </c>
      <c r="I1902" t="s">
        <v>29</v>
      </c>
      <c r="J1902">
        <v>97060</v>
      </c>
      <c r="K1902" s="25">
        <v>42018</v>
      </c>
      <c r="L1902" t="s">
        <v>44</v>
      </c>
      <c r="M1902" t="s">
        <v>109</v>
      </c>
      <c r="N1902" t="s">
        <v>97</v>
      </c>
      <c r="O1902" s="25">
        <v>42017</v>
      </c>
      <c r="P1902" t="s">
        <v>2968</v>
      </c>
      <c r="Q1902" t="s">
        <v>72</v>
      </c>
      <c r="R1902" t="s">
        <v>54</v>
      </c>
      <c r="S1902" t="s">
        <v>2967</v>
      </c>
      <c r="T1902">
        <v>125.99</v>
      </c>
      <c r="U1902">
        <f>T1902*F1902</f>
        <v>1763.86</v>
      </c>
      <c r="V1902">
        <v>75.593999999999994</v>
      </c>
      <c r="W1902">
        <v>4.2</v>
      </c>
      <c r="X1902">
        <f>U1902-(F1902*V1902)-W1902</f>
        <v>701.34400000000005</v>
      </c>
    </row>
    <row r="1903" spans="1:24" ht="12.75" customHeight="1" x14ac:dyDescent="0.2">
      <c r="A1903">
        <v>2986</v>
      </c>
      <c r="B1903">
        <v>21572</v>
      </c>
      <c r="C1903" t="s">
        <v>42</v>
      </c>
      <c r="D1903">
        <v>3342</v>
      </c>
      <c r="E1903" t="s">
        <v>45</v>
      </c>
      <c r="F1903">
        <v>42</v>
      </c>
      <c r="G1903" t="s">
        <v>2969</v>
      </c>
      <c r="H1903" t="s">
        <v>28</v>
      </c>
      <c r="I1903" t="s">
        <v>48</v>
      </c>
      <c r="J1903">
        <v>20006</v>
      </c>
      <c r="K1903" s="25">
        <v>42050</v>
      </c>
      <c r="L1903" t="s">
        <v>44</v>
      </c>
      <c r="M1903" t="s">
        <v>35</v>
      </c>
      <c r="N1903" t="s">
        <v>1003</v>
      </c>
      <c r="O1903" s="25">
        <v>42048</v>
      </c>
      <c r="P1903" t="s">
        <v>30</v>
      </c>
      <c r="Q1903" t="s">
        <v>36</v>
      </c>
      <c r="R1903" t="s">
        <v>231</v>
      </c>
      <c r="S1903" t="s">
        <v>1158</v>
      </c>
      <c r="T1903">
        <v>194.3</v>
      </c>
      <c r="U1903">
        <f>T1903*F1903</f>
        <v>8160.6</v>
      </c>
      <c r="V1903">
        <v>97.15</v>
      </c>
      <c r="W1903">
        <v>11.54</v>
      </c>
      <c r="X1903">
        <f>U1903-(F1903*V1903)-W1903</f>
        <v>4068.76</v>
      </c>
    </row>
    <row r="1904" spans="1:24" ht="12.75" customHeight="1" x14ac:dyDescent="0.2">
      <c r="A1904">
        <v>20986</v>
      </c>
      <c r="B1904">
        <v>89928</v>
      </c>
      <c r="C1904" t="s">
        <v>42</v>
      </c>
      <c r="D1904">
        <v>3344</v>
      </c>
      <c r="E1904" t="s">
        <v>45</v>
      </c>
      <c r="F1904">
        <v>11</v>
      </c>
      <c r="G1904" t="s">
        <v>2970</v>
      </c>
      <c r="H1904" t="s">
        <v>28</v>
      </c>
      <c r="I1904" t="s">
        <v>56</v>
      </c>
      <c r="J1904">
        <v>48307</v>
      </c>
      <c r="K1904" s="25">
        <v>42050</v>
      </c>
      <c r="L1904" t="s">
        <v>44</v>
      </c>
      <c r="M1904" t="s">
        <v>35</v>
      </c>
      <c r="N1904" t="s">
        <v>295</v>
      </c>
      <c r="O1904" s="25">
        <v>42048</v>
      </c>
      <c r="P1904" t="s">
        <v>2971</v>
      </c>
      <c r="Q1904" t="s">
        <v>36</v>
      </c>
      <c r="R1904" t="s">
        <v>231</v>
      </c>
      <c r="S1904" t="s">
        <v>1158</v>
      </c>
      <c r="T1904">
        <v>194.3</v>
      </c>
      <c r="U1904">
        <f>T1904*F1904</f>
        <v>2137.3000000000002</v>
      </c>
      <c r="V1904">
        <v>97.15</v>
      </c>
      <c r="W1904">
        <v>11.54</v>
      </c>
      <c r="X1904">
        <f>U1904-(F1904*V1904)-W1904</f>
        <v>1057.1100000000001</v>
      </c>
    </row>
    <row r="1905" spans="1:24" ht="12.75" customHeight="1" x14ac:dyDescent="0.2">
      <c r="A1905">
        <v>18947</v>
      </c>
      <c r="B1905">
        <v>89355</v>
      </c>
      <c r="C1905" t="s">
        <v>51</v>
      </c>
      <c r="D1905">
        <v>3347</v>
      </c>
      <c r="E1905" t="s">
        <v>104</v>
      </c>
      <c r="F1905">
        <v>1</v>
      </c>
      <c r="G1905" t="s">
        <v>2972</v>
      </c>
      <c r="H1905" t="s">
        <v>28</v>
      </c>
      <c r="I1905" t="s">
        <v>131</v>
      </c>
      <c r="J1905">
        <v>33411</v>
      </c>
      <c r="K1905" s="25">
        <v>42012</v>
      </c>
      <c r="L1905" t="s">
        <v>22</v>
      </c>
      <c r="M1905" t="s">
        <v>109</v>
      </c>
      <c r="N1905" t="s">
        <v>357</v>
      </c>
      <c r="O1905" s="25">
        <v>42010</v>
      </c>
      <c r="P1905" t="s">
        <v>2974</v>
      </c>
      <c r="Q1905" t="s">
        <v>24</v>
      </c>
      <c r="R1905" t="s">
        <v>54</v>
      </c>
      <c r="S1905" t="s">
        <v>2973</v>
      </c>
      <c r="T1905">
        <v>7.68</v>
      </c>
      <c r="U1905">
        <f>T1905*F1905</f>
        <v>7.68</v>
      </c>
      <c r="V1905">
        <v>3.84</v>
      </c>
      <c r="W1905">
        <v>6.16</v>
      </c>
      <c r="X1905">
        <f>U1905-(F1905*V1905)-W1905</f>
        <v>-2.3200000000000003</v>
      </c>
    </row>
    <row r="1906" spans="1:24" ht="12.75" customHeight="1" x14ac:dyDescent="0.2">
      <c r="A1906">
        <v>18948</v>
      </c>
      <c r="B1906">
        <v>89355</v>
      </c>
      <c r="C1906" t="s">
        <v>51</v>
      </c>
      <c r="D1906">
        <v>3347</v>
      </c>
      <c r="E1906" t="s">
        <v>45</v>
      </c>
      <c r="F1906">
        <v>5</v>
      </c>
      <c r="G1906" t="s">
        <v>2972</v>
      </c>
      <c r="H1906" t="s">
        <v>28</v>
      </c>
      <c r="I1906" t="s">
        <v>131</v>
      </c>
      <c r="J1906">
        <v>33411</v>
      </c>
      <c r="K1906" s="25">
        <v>42012</v>
      </c>
      <c r="L1906" t="s">
        <v>22</v>
      </c>
      <c r="M1906" t="s">
        <v>109</v>
      </c>
      <c r="N1906" t="s">
        <v>357</v>
      </c>
      <c r="O1906" s="25">
        <v>42010</v>
      </c>
      <c r="P1906" t="s">
        <v>2974</v>
      </c>
      <c r="Q1906" t="s">
        <v>36</v>
      </c>
      <c r="R1906" t="s">
        <v>46</v>
      </c>
      <c r="S1906" t="s">
        <v>2946</v>
      </c>
      <c r="T1906">
        <v>6.64</v>
      </c>
      <c r="U1906">
        <f>T1906*F1906</f>
        <v>33.199999999999996</v>
      </c>
      <c r="V1906">
        <v>3.32</v>
      </c>
      <c r="W1906">
        <v>4.95</v>
      </c>
      <c r="X1906">
        <f>U1906-(F1906*V1906)-W1906</f>
        <v>11.649999999999999</v>
      </c>
    </row>
    <row r="1907" spans="1:24" ht="12.75" customHeight="1" x14ac:dyDescent="0.2">
      <c r="A1907">
        <v>19461</v>
      </c>
      <c r="B1907">
        <v>89356</v>
      </c>
      <c r="C1907" t="s">
        <v>51</v>
      </c>
      <c r="D1907">
        <v>3347</v>
      </c>
      <c r="E1907" t="s">
        <v>73</v>
      </c>
      <c r="F1907">
        <v>1</v>
      </c>
      <c r="G1907" t="s">
        <v>2972</v>
      </c>
      <c r="H1907" t="s">
        <v>28</v>
      </c>
      <c r="I1907" t="s">
        <v>131</v>
      </c>
      <c r="J1907">
        <v>33411</v>
      </c>
      <c r="K1907" s="25">
        <v>42033</v>
      </c>
      <c r="L1907" t="s">
        <v>44</v>
      </c>
      <c r="M1907" t="s">
        <v>109</v>
      </c>
      <c r="N1907" t="s">
        <v>357</v>
      </c>
      <c r="O1907" s="25">
        <v>42031</v>
      </c>
      <c r="P1907" t="s">
        <v>2974</v>
      </c>
      <c r="Q1907" t="s">
        <v>72</v>
      </c>
      <c r="R1907" t="s">
        <v>54</v>
      </c>
      <c r="S1907" t="s">
        <v>496</v>
      </c>
      <c r="T1907">
        <v>110.99</v>
      </c>
      <c r="U1907">
        <f>T1907*F1907</f>
        <v>110.99</v>
      </c>
      <c r="V1907">
        <v>66.593999999999994</v>
      </c>
      <c r="W1907">
        <v>2.5</v>
      </c>
      <c r="X1907">
        <f>U1907-(F1907*V1907)-W1907</f>
        <v>41.896000000000001</v>
      </c>
    </row>
    <row r="1908" spans="1:24" ht="12.75" customHeight="1" x14ac:dyDescent="0.2">
      <c r="A1908">
        <v>21485</v>
      </c>
      <c r="B1908">
        <v>91296</v>
      </c>
      <c r="C1908" t="s">
        <v>51</v>
      </c>
      <c r="D1908">
        <v>3350</v>
      </c>
      <c r="E1908" t="s">
        <v>175</v>
      </c>
      <c r="F1908">
        <v>5</v>
      </c>
      <c r="G1908" t="s">
        <v>2975</v>
      </c>
      <c r="H1908" t="s">
        <v>28</v>
      </c>
      <c r="I1908" t="s">
        <v>29</v>
      </c>
      <c r="J1908">
        <v>98444</v>
      </c>
      <c r="K1908" s="25">
        <v>42029</v>
      </c>
      <c r="L1908" t="s">
        <v>44</v>
      </c>
      <c r="M1908" t="s">
        <v>53</v>
      </c>
      <c r="N1908" t="s">
        <v>30</v>
      </c>
      <c r="O1908" s="25">
        <v>42027</v>
      </c>
      <c r="P1908" t="s">
        <v>2976</v>
      </c>
      <c r="Q1908" t="s">
        <v>72</v>
      </c>
      <c r="R1908" t="s">
        <v>54</v>
      </c>
      <c r="S1908" t="s">
        <v>367</v>
      </c>
      <c r="T1908">
        <v>73.98</v>
      </c>
      <c r="U1908">
        <f>T1908*F1908</f>
        <v>369.90000000000003</v>
      </c>
      <c r="V1908">
        <v>44.387999999999998</v>
      </c>
      <c r="W1908">
        <v>12.14</v>
      </c>
      <c r="X1908">
        <f>U1908-(F1908*V1908)-W1908</f>
        <v>135.82000000000005</v>
      </c>
    </row>
    <row r="1909" spans="1:24" ht="12.75" customHeight="1" x14ac:dyDescent="0.2">
      <c r="A1909">
        <v>23248</v>
      </c>
      <c r="B1909">
        <v>91297</v>
      </c>
      <c r="C1909" t="s">
        <v>42</v>
      </c>
      <c r="D1909">
        <v>3351</v>
      </c>
      <c r="E1909" t="s">
        <v>252</v>
      </c>
      <c r="F1909">
        <v>17</v>
      </c>
      <c r="G1909" t="s">
        <v>2977</v>
      </c>
      <c r="H1909" t="s">
        <v>28</v>
      </c>
      <c r="I1909" t="s">
        <v>29</v>
      </c>
      <c r="J1909">
        <v>99301</v>
      </c>
      <c r="K1909" s="25">
        <v>42041</v>
      </c>
      <c r="L1909" t="s">
        <v>44</v>
      </c>
      <c r="M1909" t="s">
        <v>53</v>
      </c>
      <c r="N1909" t="s">
        <v>30</v>
      </c>
      <c r="O1909" s="25">
        <v>42039</v>
      </c>
      <c r="P1909" t="s">
        <v>2978</v>
      </c>
      <c r="Q1909" t="s">
        <v>24</v>
      </c>
      <c r="R1909" t="s">
        <v>54</v>
      </c>
      <c r="S1909" t="s">
        <v>253</v>
      </c>
      <c r="T1909">
        <v>10.89</v>
      </c>
      <c r="U1909">
        <f>T1909*F1909</f>
        <v>185.13</v>
      </c>
      <c r="V1909">
        <v>5.4450000000000003</v>
      </c>
      <c r="W1909">
        <v>4.5</v>
      </c>
      <c r="X1909">
        <f>U1909-(F1909*V1909)-W1909</f>
        <v>88.064999999999998</v>
      </c>
    </row>
    <row r="1910" spans="1:24" ht="12.75" customHeight="1" x14ac:dyDescent="0.2">
      <c r="A1910">
        <v>23474</v>
      </c>
      <c r="B1910">
        <v>91298</v>
      </c>
      <c r="C1910" t="s">
        <v>20</v>
      </c>
      <c r="D1910">
        <v>3351</v>
      </c>
      <c r="E1910" t="s">
        <v>25</v>
      </c>
      <c r="F1910">
        <v>12</v>
      </c>
      <c r="G1910" t="s">
        <v>2977</v>
      </c>
      <c r="H1910" t="s">
        <v>28</v>
      </c>
      <c r="I1910" t="s">
        <v>29</v>
      </c>
      <c r="J1910">
        <v>99301</v>
      </c>
      <c r="K1910" s="25">
        <v>42044</v>
      </c>
      <c r="L1910" t="s">
        <v>22</v>
      </c>
      <c r="M1910" t="s">
        <v>53</v>
      </c>
      <c r="N1910" t="s">
        <v>30</v>
      </c>
      <c r="O1910" s="25">
        <v>42042</v>
      </c>
      <c r="P1910" t="s">
        <v>2978</v>
      </c>
      <c r="Q1910" t="s">
        <v>24</v>
      </c>
      <c r="R1910" t="s">
        <v>26</v>
      </c>
      <c r="S1910" t="s">
        <v>1068</v>
      </c>
      <c r="T1910">
        <v>6.7</v>
      </c>
      <c r="U1910">
        <f>T1910*F1910</f>
        <v>80.400000000000006</v>
      </c>
      <c r="V1910">
        <v>3.35</v>
      </c>
      <c r="W1910">
        <v>1.56</v>
      </c>
      <c r="X1910">
        <f>U1910-(F1910*V1910)-W1910</f>
        <v>38.64</v>
      </c>
    </row>
    <row r="1911" spans="1:24" ht="12.75" customHeight="1" x14ac:dyDescent="0.2">
      <c r="A1911">
        <v>19838</v>
      </c>
      <c r="B1911">
        <v>88589</v>
      </c>
      <c r="C1911" t="s">
        <v>20</v>
      </c>
      <c r="D1911">
        <v>3354</v>
      </c>
      <c r="E1911" t="s">
        <v>104</v>
      </c>
      <c r="F1911">
        <v>7</v>
      </c>
      <c r="G1911" t="s">
        <v>2979</v>
      </c>
      <c r="H1911" t="s">
        <v>28</v>
      </c>
      <c r="I1911" t="s">
        <v>29</v>
      </c>
      <c r="J1911">
        <v>92231</v>
      </c>
      <c r="K1911" s="25">
        <v>42141</v>
      </c>
      <c r="L1911" t="s">
        <v>44</v>
      </c>
      <c r="M1911" t="s">
        <v>23</v>
      </c>
      <c r="N1911" t="s">
        <v>40</v>
      </c>
      <c r="O1911" s="25">
        <v>42140</v>
      </c>
      <c r="P1911" t="s">
        <v>2980</v>
      </c>
      <c r="Q1911" t="s">
        <v>24</v>
      </c>
      <c r="R1911" t="s">
        <v>54</v>
      </c>
      <c r="S1911" t="s">
        <v>327</v>
      </c>
      <c r="T1911">
        <v>28.53</v>
      </c>
      <c r="U1911">
        <f>T1911*F1911</f>
        <v>199.71</v>
      </c>
      <c r="V1911">
        <v>14.265000000000001</v>
      </c>
      <c r="W1911">
        <v>1.49</v>
      </c>
      <c r="X1911">
        <f>U1911-(F1911*V1911)-W1911</f>
        <v>98.365000000000009</v>
      </c>
    </row>
    <row r="1912" spans="1:24" ht="12.75" customHeight="1" x14ac:dyDescent="0.2">
      <c r="A1912">
        <v>19839</v>
      </c>
      <c r="B1912">
        <v>88589</v>
      </c>
      <c r="C1912" t="s">
        <v>20</v>
      </c>
      <c r="D1912">
        <v>3354</v>
      </c>
      <c r="E1912" t="s">
        <v>88</v>
      </c>
      <c r="F1912">
        <v>6</v>
      </c>
      <c r="G1912" t="s">
        <v>2979</v>
      </c>
      <c r="H1912" t="s">
        <v>28</v>
      </c>
      <c r="I1912" t="s">
        <v>29</v>
      </c>
      <c r="J1912">
        <v>92231</v>
      </c>
      <c r="K1912" s="25">
        <v>42142</v>
      </c>
      <c r="L1912" t="s">
        <v>44</v>
      </c>
      <c r="M1912" t="s">
        <v>23</v>
      </c>
      <c r="N1912" t="s">
        <v>40</v>
      </c>
      <c r="O1912" s="25">
        <v>42140</v>
      </c>
      <c r="P1912" t="s">
        <v>2980</v>
      </c>
      <c r="Q1912" t="s">
        <v>24</v>
      </c>
      <c r="R1912" t="s">
        <v>54</v>
      </c>
      <c r="S1912" t="s">
        <v>2981</v>
      </c>
      <c r="T1912">
        <v>5.98</v>
      </c>
      <c r="U1912">
        <f>T1912*F1912</f>
        <v>35.880000000000003</v>
      </c>
      <c r="V1912">
        <v>2.99</v>
      </c>
      <c r="W1912">
        <v>7.15</v>
      </c>
      <c r="X1912">
        <f>U1912-(F1912*V1912)-W1912</f>
        <v>10.790000000000001</v>
      </c>
    </row>
    <row r="1913" spans="1:24" ht="12.75" customHeight="1" x14ac:dyDescent="0.2">
      <c r="A1913">
        <v>19666</v>
      </c>
      <c r="B1913">
        <v>88590</v>
      </c>
      <c r="C1913" t="s">
        <v>32</v>
      </c>
      <c r="D1913">
        <v>3354</v>
      </c>
      <c r="E1913" t="s">
        <v>129</v>
      </c>
      <c r="F1913">
        <v>19</v>
      </c>
      <c r="G1913" t="s">
        <v>2979</v>
      </c>
      <c r="H1913" t="s">
        <v>28</v>
      </c>
      <c r="I1913" t="s">
        <v>29</v>
      </c>
      <c r="J1913">
        <v>92231</v>
      </c>
      <c r="K1913" s="25">
        <v>42092</v>
      </c>
      <c r="L1913" t="s">
        <v>44</v>
      </c>
      <c r="M1913" t="s">
        <v>23</v>
      </c>
      <c r="N1913" t="s">
        <v>40</v>
      </c>
      <c r="O1913" s="25">
        <v>42090</v>
      </c>
      <c r="P1913" t="s">
        <v>2980</v>
      </c>
      <c r="Q1913" t="s">
        <v>24</v>
      </c>
      <c r="R1913" t="s">
        <v>54</v>
      </c>
      <c r="S1913" t="s">
        <v>1534</v>
      </c>
      <c r="T1913">
        <v>3.69</v>
      </c>
      <c r="U1913">
        <f>T1913*F1913</f>
        <v>70.11</v>
      </c>
      <c r="V1913">
        <v>1.845</v>
      </c>
      <c r="W1913">
        <v>0.5</v>
      </c>
      <c r="X1913">
        <f>U1913-(F1913*V1913)-W1913</f>
        <v>34.555</v>
      </c>
    </row>
    <row r="1914" spans="1:24" ht="12.75" customHeight="1" x14ac:dyDescent="0.2">
      <c r="A1914">
        <v>23906</v>
      </c>
      <c r="B1914">
        <v>88587</v>
      </c>
      <c r="C1914" t="s">
        <v>101</v>
      </c>
      <c r="D1914">
        <v>3355</v>
      </c>
      <c r="E1914" t="s">
        <v>104</v>
      </c>
      <c r="F1914">
        <v>5</v>
      </c>
      <c r="G1914" t="s">
        <v>2982</v>
      </c>
      <c r="H1914" t="s">
        <v>28</v>
      </c>
      <c r="I1914" t="s">
        <v>29</v>
      </c>
      <c r="J1914">
        <v>93010</v>
      </c>
      <c r="K1914" s="25">
        <v>42072</v>
      </c>
      <c r="L1914" t="s">
        <v>44</v>
      </c>
      <c r="M1914" t="s">
        <v>23</v>
      </c>
      <c r="N1914" t="s">
        <v>40</v>
      </c>
      <c r="O1914" s="25">
        <v>42063</v>
      </c>
      <c r="P1914" t="s">
        <v>2983</v>
      </c>
      <c r="Q1914" t="s">
        <v>24</v>
      </c>
      <c r="R1914" t="s">
        <v>54</v>
      </c>
      <c r="S1914" t="s">
        <v>1318</v>
      </c>
      <c r="T1914">
        <v>120.98</v>
      </c>
      <c r="U1914">
        <f>T1914*F1914</f>
        <v>604.9</v>
      </c>
      <c r="V1914">
        <v>60.49</v>
      </c>
      <c r="W1914">
        <v>9.07</v>
      </c>
      <c r="X1914">
        <f>U1914-(F1914*V1914)-W1914</f>
        <v>293.38</v>
      </c>
    </row>
    <row r="1915" spans="1:24" ht="12.75" customHeight="1" x14ac:dyDescent="0.2">
      <c r="A1915">
        <v>23907</v>
      </c>
      <c r="B1915">
        <v>88587</v>
      </c>
      <c r="C1915" t="s">
        <v>101</v>
      </c>
      <c r="D1915">
        <v>3355</v>
      </c>
      <c r="E1915" t="s">
        <v>175</v>
      </c>
      <c r="F1915">
        <v>6</v>
      </c>
      <c r="G1915" t="s">
        <v>2982</v>
      </c>
      <c r="H1915" t="s">
        <v>28</v>
      </c>
      <c r="I1915" t="s">
        <v>29</v>
      </c>
      <c r="J1915">
        <v>93010</v>
      </c>
      <c r="K1915" s="25">
        <v>42067</v>
      </c>
      <c r="L1915" t="s">
        <v>22</v>
      </c>
      <c r="M1915" t="s">
        <v>23</v>
      </c>
      <c r="N1915" t="s">
        <v>40</v>
      </c>
      <c r="O1915" s="25">
        <v>42063</v>
      </c>
      <c r="P1915" t="s">
        <v>2983</v>
      </c>
      <c r="Q1915" t="s">
        <v>72</v>
      </c>
      <c r="R1915" t="s">
        <v>46</v>
      </c>
      <c r="S1915" t="s">
        <v>602</v>
      </c>
      <c r="T1915">
        <v>8.32</v>
      </c>
      <c r="U1915">
        <f>T1915*F1915</f>
        <v>49.92</v>
      </c>
      <c r="V1915">
        <v>4.992</v>
      </c>
      <c r="W1915">
        <v>2.38</v>
      </c>
      <c r="X1915">
        <f>U1915-(F1915*V1915)-W1915</f>
        <v>17.588000000000005</v>
      </c>
    </row>
    <row r="1916" spans="1:24" ht="12.75" customHeight="1" x14ac:dyDescent="0.2">
      <c r="A1916">
        <v>23908</v>
      </c>
      <c r="B1916">
        <v>88587</v>
      </c>
      <c r="C1916" t="s">
        <v>101</v>
      </c>
      <c r="D1916">
        <v>3355</v>
      </c>
      <c r="E1916" t="s">
        <v>73</v>
      </c>
      <c r="F1916">
        <v>7</v>
      </c>
      <c r="G1916" t="s">
        <v>2982</v>
      </c>
      <c r="H1916" t="s">
        <v>28</v>
      </c>
      <c r="I1916" t="s">
        <v>29</v>
      </c>
      <c r="J1916">
        <v>93010</v>
      </c>
      <c r="K1916" s="25">
        <v>42063</v>
      </c>
      <c r="L1916" t="s">
        <v>44</v>
      </c>
      <c r="M1916" t="s">
        <v>23</v>
      </c>
      <c r="N1916" t="s">
        <v>40</v>
      </c>
      <c r="O1916" s="25">
        <v>42063</v>
      </c>
      <c r="P1916" t="s">
        <v>2983</v>
      </c>
      <c r="Q1916" t="s">
        <v>72</v>
      </c>
      <c r="R1916" t="s">
        <v>54</v>
      </c>
      <c r="S1916" t="s">
        <v>2793</v>
      </c>
      <c r="T1916">
        <v>125.99</v>
      </c>
      <c r="U1916">
        <f>T1916*F1916</f>
        <v>881.93</v>
      </c>
      <c r="V1916">
        <v>75.593999999999994</v>
      </c>
      <c r="W1916">
        <v>4.2</v>
      </c>
      <c r="X1916">
        <f>U1916-(F1916*V1916)-W1916</f>
        <v>348.57200000000006</v>
      </c>
    </row>
    <row r="1917" spans="1:24" ht="12.75" customHeight="1" x14ac:dyDescent="0.2">
      <c r="A1917">
        <v>18628</v>
      </c>
      <c r="B1917">
        <v>88588</v>
      </c>
      <c r="C1917" t="s">
        <v>51</v>
      </c>
      <c r="D1917">
        <v>3356</v>
      </c>
      <c r="E1917" t="s">
        <v>104</v>
      </c>
      <c r="F1917">
        <v>13</v>
      </c>
      <c r="G1917" t="s">
        <v>2984</v>
      </c>
      <c r="H1917" t="s">
        <v>28</v>
      </c>
      <c r="I1917" t="s">
        <v>29</v>
      </c>
      <c r="J1917">
        <v>83616</v>
      </c>
      <c r="K1917" s="25">
        <v>42130</v>
      </c>
      <c r="L1917" t="s">
        <v>44</v>
      </c>
      <c r="M1917" t="s">
        <v>23</v>
      </c>
      <c r="N1917" t="s">
        <v>1736</v>
      </c>
      <c r="O1917" s="25">
        <v>42128</v>
      </c>
      <c r="P1917" t="s">
        <v>2985</v>
      </c>
      <c r="Q1917" t="s">
        <v>24</v>
      </c>
      <c r="R1917" t="s">
        <v>54</v>
      </c>
      <c r="S1917" t="s">
        <v>486</v>
      </c>
      <c r="T1917">
        <v>5.34</v>
      </c>
      <c r="U1917">
        <f>T1917*F1917</f>
        <v>69.42</v>
      </c>
      <c r="V1917">
        <v>2.67</v>
      </c>
      <c r="W1917">
        <v>5.63</v>
      </c>
      <c r="X1917">
        <f>U1917-(F1917*V1917)-W1917</f>
        <v>29.080000000000002</v>
      </c>
    </row>
    <row r="1918" spans="1:24" ht="12.75" customHeight="1" x14ac:dyDescent="0.2">
      <c r="A1918">
        <v>18629</v>
      </c>
      <c r="B1918">
        <v>88588</v>
      </c>
      <c r="C1918" t="s">
        <v>51</v>
      </c>
      <c r="D1918">
        <v>3356</v>
      </c>
      <c r="E1918" t="s">
        <v>37</v>
      </c>
      <c r="F1918">
        <v>18</v>
      </c>
      <c r="G1918" t="s">
        <v>2984</v>
      </c>
      <c r="H1918" t="s">
        <v>28</v>
      </c>
      <c r="I1918" t="s">
        <v>29</v>
      </c>
      <c r="J1918">
        <v>83616</v>
      </c>
      <c r="K1918" s="25">
        <v>42129</v>
      </c>
      <c r="L1918" t="s">
        <v>34</v>
      </c>
      <c r="M1918" t="s">
        <v>23</v>
      </c>
      <c r="N1918" t="s">
        <v>1736</v>
      </c>
      <c r="O1918" s="25">
        <v>42128</v>
      </c>
      <c r="P1918" t="s">
        <v>2985</v>
      </c>
      <c r="Q1918" t="s">
        <v>36</v>
      </c>
      <c r="R1918" t="s">
        <v>38</v>
      </c>
      <c r="S1918" t="s">
        <v>172</v>
      </c>
      <c r="T1918">
        <v>160.97999999999999</v>
      </c>
      <c r="U1918">
        <f>T1918*F1918</f>
        <v>2897.64</v>
      </c>
      <c r="V1918">
        <v>80.489999999999995</v>
      </c>
      <c r="W1918">
        <v>30</v>
      </c>
      <c r="X1918">
        <f>U1918-(F1918*V1918)-W1918</f>
        <v>1418.82</v>
      </c>
    </row>
    <row r="1919" spans="1:24" ht="12.75" customHeight="1" x14ac:dyDescent="0.2">
      <c r="A1919">
        <v>18630</v>
      </c>
      <c r="B1919">
        <v>88588</v>
      </c>
      <c r="C1919" t="s">
        <v>51</v>
      </c>
      <c r="D1919">
        <v>3356</v>
      </c>
      <c r="E1919" t="s">
        <v>73</v>
      </c>
      <c r="F1919">
        <v>15</v>
      </c>
      <c r="G1919" t="s">
        <v>2984</v>
      </c>
      <c r="H1919" t="s">
        <v>28</v>
      </c>
      <c r="I1919" t="s">
        <v>29</v>
      </c>
      <c r="J1919">
        <v>83616</v>
      </c>
      <c r="K1919" s="25">
        <v>42128</v>
      </c>
      <c r="L1919" t="s">
        <v>22</v>
      </c>
      <c r="M1919" t="s">
        <v>23</v>
      </c>
      <c r="N1919" t="s">
        <v>1736</v>
      </c>
      <c r="O1919" s="25">
        <v>42128</v>
      </c>
      <c r="P1919" t="s">
        <v>2985</v>
      </c>
      <c r="Q1919" t="s">
        <v>72</v>
      </c>
      <c r="R1919" t="s">
        <v>54</v>
      </c>
      <c r="S1919" t="s">
        <v>2986</v>
      </c>
      <c r="T1919">
        <v>65.989999999999995</v>
      </c>
      <c r="U1919">
        <f>T1919*F1919</f>
        <v>989.84999999999991</v>
      </c>
      <c r="V1919">
        <v>39.593999999999994</v>
      </c>
      <c r="W1919">
        <v>5.63</v>
      </c>
      <c r="X1919">
        <f>U1919-(F1919*V1919)-W1919</f>
        <v>390.31000000000006</v>
      </c>
    </row>
    <row r="1920" spans="1:24" ht="12.75" customHeight="1" x14ac:dyDescent="0.2">
      <c r="A1920">
        <v>22597</v>
      </c>
      <c r="B1920">
        <v>91437</v>
      </c>
      <c r="C1920" t="s">
        <v>20</v>
      </c>
      <c r="D1920">
        <v>3359</v>
      </c>
      <c r="E1920" t="s">
        <v>104</v>
      </c>
      <c r="F1920">
        <v>6</v>
      </c>
      <c r="G1920" t="s">
        <v>2987</v>
      </c>
      <c r="H1920" t="s">
        <v>28</v>
      </c>
      <c r="I1920" t="s">
        <v>56</v>
      </c>
      <c r="J1920">
        <v>53213</v>
      </c>
      <c r="K1920" s="25">
        <v>42124</v>
      </c>
      <c r="L1920" t="s">
        <v>44</v>
      </c>
      <c r="M1920" t="s">
        <v>35</v>
      </c>
      <c r="N1920" t="s">
        <v>1853</v>
      </c>
      <c r="O1920" s="25">
        <v>42122</v>
      </c>
      <c r="P1920" t="s">
        <v>2988</v>
      </c>
      <c r="Q1920" t="s">
        <v>24</v>
      </c>
      <c r="R1920" t="s">
        <v>54</v>
      </c>
      <c r="S1920" t="s">
        <v>327</v>
      </c>
      <c r="T1920">
        <v>28.53</v>
      </c>
      <c r="U1920">
        <f>T1920*F1920</f>
        <v>171.18</v>
      </c>
      <c r="V1920">
        <v>14.265000000000001</v>
      </c>
      <c r="W1920">
        <v>1.49</v>
      </c>
      <c r="X1920">
        <f>U1920-(F1920*V1920)-W1920</f>
        <v>84.100000000000009</v>
      </c>
    </row>
    <row r="1921" spans="1:24" ht="12.75" customHeight="1" x14ac:dyDescent="0.2">
      <c r="A1921">
        <v>23359</v>
      </c>
      <c r="B1921">
        <v>91435</v>
      </c>
      <c r="C1921" t="s">
        <v>32</v>
      </c>
      <c r="D1921">
        <v>3360</v>
      </c>
      <c r="E1921" t="s">
        <v>88</v>
      </c>
      <c r="F1921">
        <v>3</v>
      </c>
      <c r="G1921" t="s">
        <v>2989</v>
      </c>
      <c r="H1921" t="s">
        <v>28</v>
      </c>
      <c r="I1921" t="s">
        <v>56</v>
      </c>
      <c r="J1921">
        <v>53214</v>
      </c>
      <c r="K1921" s="25">
        <v>42085</v>
      </c>
      <c r="L1921" t="s">
        <v>44</v>
      </c>
      <c r="M1921" t="s">
        <v>35</v>
      </c>
      <c r="N1921" t="s">
        <v>1853</v>
      </c>
      <c r="O1921" s="25">
        <v>42083</v>
      </c>
      <c r="P1921" t="s">
        <v>2990</v>
      </c>
      <c r="Q1921" t="s">
        <v>24</v>
      </c>
      <c r="R1921" t="s">
        <v>26</v>
      </c>
      <c r="S1921" t="s">
        <v>1253</v>
      </c>
      <c r="T1921">
        <v>9.11</v>
      </c>
      <c r="U1921">
        <f>T1921*F1921</f>
        <v>27.33</v>
      </c>
      <c r="V1921">
        <v>4.5549999999999997</v>
      </c>
      <c r="W1921">
        <v>2.15</v>
      </c>
      <c r="X1921">
        <f>U1921-(F1921*V1921)-W1921</f>
        <v>11.514999999999999</v>
      </c>
    </row>
    <row r="1922" spans="1:24" ht="12.75" customHeight="1" x14ac:dyDescent="0.2">
      <c r="A1922">
        <v>23360</v>
      </c>
      <c r="B1922">
        <v>91435</v>
      </c>
      <c r="C1922" t="s">
        <v>32</v>
      </c>
      <c r="D1922">
        <v>3361</v>
      </c>
      <c r="E1922" t="s">
        <v>45</v>
      </c>
      <c r="F1922">
        <v>8</v>
      </c>
      <c r="G1922" t="s">
        <v>2991</v>
      </c>
      <c r="H1922" t="s">
        <v>28</v>
      </c>
      <c r="I1922" t="s">
        <v>56</v>
      </c>
      <c r="J1922">
        <v>53095</v>
      </c>
      <c r="K1922" s="25">
        <v>42085</v>
      </c>
      <c r="L1922" t="s">
        <v>44</v>
      </c>
      <c r="M1922" t="s">
        <v>35</v>
      </c>
      <c r="N1922" t="s">
        <v>1853</v>
      </c>
      <c r="O1922" s="25">
        <v>42083</v>
      </c>
      <c r="P1922" t="s">
        <v>2992</v>
      </c>
      <c r="Q1922" t="s">
        <v>36</v>
      </c>
      <c r="R1922" t="s">
        <v>46</v>
      </c>
      <c r="S1922" t="s">
        <v>620</v>
      </c>
      <c r="T1922">
        <v>12.64</v>
      </c>
      <c r="U1922">
        <f>T1922*F1922</f>
        <v>101.12</v>
      </c>
      <c r="V1922">
        <v>6.32</v>
      </c>
      <c r="W1922">
        <v>4.9800000000000004</v>
      </c>
      <c r="X1922">
        <f>U1922-(F1922*V1922)-W1922</f>
        <v>45.58</v>
      </c>
    </row>
    <row r="1923" spans="1:24" ht="12.75" customHeight="1" x14ac:dyDescent="0.2">
      <c r="A1923">
        <v>24802</v>
      </c>
      <c r="B1923">
        <v>91436</v>
      </c>
      <c r="C1923" t="s">
        <v>51</v>
      </c>
      <c r="D1923">
        <v>3361</v>
      </c>
      <c r="E1923" t="s">
        <v>45</v>
      </c>
      <c r="F1923">
        <v>15</v>
      </c>
      <c r="G1923" t="s">
        <v>2991</v>
      </c>
      <c r="H1923" t="s">
        <v>28</v>
      </c>
      <c r="I1923" t="s">
        <v>56</v>
      </c>
      <c r="J1923">
        <v>53095</v>
      </c>
      <c r="K1923" s="25">
        <v>42030</v>
      </c>
      <c r="L1923" t="s">
        <v>44</v>
      </c>
      <c r="M1923" t="s">
        <v>35</v>
      </c>
      <c r="N1923" t="s">
        <v>1853</v>
      </c>
      <c r="O1923" s="25">
        <v>42030</v>
      </c>
      <c r="P1923" t="s">
        <v>2992</v>
      </c>
      <c r="Q1923" t="s">
        <v>36</v>
      </c>
      <c r="R1923" t="s">
        <v>54</v>
      </c>
      <c r="S1923" t="s">
        <v>1280</v>
      </c>
      <c r="T1923">
        <v>7.96</v>
      </c>
      <c r="U1923">
        <f>T1923*F1923</f>
        <v>119.4</v>
      </c>
      <c r="V1923">
        <v>3.98</v>
      </c>
      <c r="W1923">
        <v>4.95</v>
      </c>
      <c r="X1923">
        <f>U1923-(F1923*V1923)-W1923</f>
        <v>54.75</v>
      </c>
    </row>
    <row r="1924" spans="1:24" ht="12.75" customHeight="1" x14ac:dyDescent="0.2">
      <c r="A1924">
        <v>23887</v>
      </c>
      <c r="B1924">
        <v>91438</v>
      </c>
      <c r="C1924" t="s">
        <v>51</v>
      </c>
      <c r="D1924">
        <v>3361</v>
      </c>
      <c r="E1924" t="s">
        <v>104</v>
      </c>
      <c r="F1924">
        <v>19</v>
      </c>
      <c r="G1924" t="s">
        <v>2991</v>
      </c>
      <c r="H1924" t="s">
        <v>28</v>
      </c>
      <c r="I1924" t="s">
        <v>56</v>
      </c>
      <c r="J1924">
        <v>53095</v>
      </c>
      <c r="K1924" s="25">
        <v>42166</v>
      </c>
      <c r="L1924" t="s">
        <v>44</v>
      </c>
      <c r="M1924" t="s">
        <v>35</v>
      </c>
      <c r="N1924" t="s">
        <v>1853</v>
      </c>
      <c r="O1924" s="25">
        <v>42164</v>
      </c>
      <c r="P1924" t="s">
        <v>2992</v>
      </c>
      <c r="Q1924" t="s">
        <v>24</v>
      </c>
      <c r="R1924" t="s">
        <v>54</v>
      </c>
      <c r="S1924" t="s">
        <v>2493</v>
      </c>
      <c r="T1924">
        <v>4.9800000000000004</v>
      </c>
      <c r="U1924">
        <f>T1924*F1924</f>
        <v>94.62</v>
      </c>
      <c r="V1924">
        <v>2.4900000000000002</v>
      </c>
      <c r="W1924">
        <v>4.95</v>
      </c>
      <c r="X1924">
        <f>U1924-(F1924*V1924)-W1924</f>
        <v>42.36</v>
      </c>
    </row>
    <row r="1925" spans="1:24" ht="12.75" customHeight="1" x14ac:dyDescent="0.2">
      <c r="A1925">
        <v>19749</v>
      </c>
      <c r="B1925">
        <v>90501</v>
      </c>
      <c r="C1925" t="s">
        <v>101</v>
      </c>
      <c r="D1925">
        <v>3366</v>
      </c>
      <c r="E1925" t="s">
        <v>80</v>
      </c>
      <c r="F1925">
        <v>11</v>
      </c>
      <c r="G1925" t="s">
        <v>2993</v>
      </c>
      <c r="H1925" t="s">
        <v>28</v>
      </c>
      <c r="I1925" t="s">
        <v>48</v>
      </c>
      <c r="J1925">
        <v>45373</v>
      </c>
      <c r="K1925" s="25">
        <v>42153</v>
      </c>
      <c r="L1925" t="s">
        <v>34</v>
      </c>
      <c r="M1925" t="s">
        <v>35</v>
      </c>
      <c r="N1925" t="s">
        <v>149</v>
      </c>
      <c r="O1925" s="25">
        <v>42148</v>
      </c>
      <c r="P1925" t="s">
        <v>304</v>
      </c>
      <c r="Q1925" t="s">
        <v>72</v>
      </c>
      <c r="R1925" t="s">
        <v>38</v>
      </c>
      <c r="S1925" t="s">
        <v>2027</v>
      </c>
      <c r="T1925">
        <v>80.97</v>
      </c>
      <c r="U1925">
        <f>T1925*F1925</f>
        <v>890.67</v>
      </c>
      <c r="V1925">
        <v>48.582000000000001</v>
      </c>
      <c r="W1925">
        <v>33.6</v>
      </c>
      <c r="X1925">
        <f>U1925-(F1925*V1925)-W1925</f>
        <v>322.66799999999989</v>
      </c>
    </row>
    <row r="1926" spans="1:24" ht="12.75" customHeight="1" x14ac:dyDescent="0.2">
      <c r="A1926">
        <v>19750</v>
      </c>
      <c r="B1926">
        <v>90501</v>
      </c>
      <c r="C1926" t="s">
        <v>101</v>
      </c>
      <c r="D1926">
        <v>3366</v>
      </c>
      <c r="E1926" t="s">
        <v>88</v>
      </c>
      <c r="F1926">
        <v>8</v>
      </c>
      <c r="G1926" t="s">
        <v>2993</v>
      </c>
      <c r="H1926" t="s">
        <v>28</v>
      </c>
      <c r="I1926" t="s">
        <v>48</v>
      </c>
      <c r="J1926">
        <v>45373</v>
      </c>
      <c r="K1926" s="25">
        <v>42152</v>
      </c>
      <c r="L1926" t="s">
        <v>44</v>
      </c>
      <c r="M1926" t="s">
        <v>35</v>
      </c>
      <c r="N1926" t="s">
        <v>149</v>
      </c>
      <c r="O1926" s="25">
        <v>42148</v>
      </c>
      <c r="P1926" t="s">
        <v>304</v>
      </c>
      <c r="Q1926" t="s">
        <v>24</v>
      </c>
      <c r="R1926" t="s">
        <v>54</v>
      </c>
      <c r="S1926" t="s">
        <v>987</v>
      </c>
      <c r="T1926">
        <v>6.48</v>
      </c>
      <c r="U1926">
        <f>T1926*F1926</f>
        <v>51.84</v>
      </c>
      <c r="V1926">
        <v>3.24</v>
      </c>
      <c r="W1926">
        <v>5.1100000000000003</v>
      </c>
      <c r="X1926">
        <f>U1926-(F1926*V1926)-W1926</f>
        <v>20.810000000000002</v>
      </c>
    </row>
    <row r="1927" spans="1:24" ht="12.75" customHeight="1" x14ac:dyDescent="0.2">
      <c r="A1927">
        <v>23428</v>
      </c>
      <c r="B1927">
        <v>90502</v>
      </c>
      <c r="C1927" t="s">
        <v>42</v>
      </c>
      <c r="D1927">
        <v>3367</v>
      </c>
      <c r="E1927" t="s">
        <v>175</v>
      </c>
      <c r="F1927">
        <v>26</v>
      </c>
      <c r="G1927" t="s">
        <v>2994</v>
      </c>
      <c r="H1927" t="s">
        <v>28</v>
      </c>
      <c r="I1927" t="s">
        <v>48</v>
      </c>
      <c r="J1927">
        <v>43221</v>
      </c>
      <c r="K1927" s="25">
        <v>42127</v>
      </c>
      <c r="L1927" t="s">
        <v>44</v>
      </c>
      <c r="M1927" t="s">
        <v>35</v>
      </c>
      <c r="N1927" t="s">
        <v>149</v>
      </c>
      <c r="O1927" s="25">
        <v>42126</v>
      </c>
      <c r="P1927" t="s">
        <v>2995</v>
      </c>
      <c r="Q1927" t="s">
        <v>72</v>
      </c>
      <c r="R1927" t="s">
        <v>54</v>
      </c>
      <c r="S1927" t="s">
        <v>2697</v>
      </c>
      <c r="T1927">
        <v>30.97</v>
      </c>
      <c r="U1927">
        <f>T1927*F1927</f>
        <v>805.22</v>
      </c>
      <c r="V1927">
        <v>18.581999999999997</v>
      </c>
      <c r="W1927">
        <v>4</v>
      </c>
      <c r="X1927">
        <f>U1927-(F1927*V1927)-W1927</f>
        <v>318.08800000000008</v>
      </c>
    </row>
    <row r="1928" spans="1:24" ht="12.75" customHeight="1" x14ac:dyDescent="0.2">
      <c r="A1928">
        <v>23429</v>
      </c>
      <c r="B1928">
        <v>90502</v>
      </c>
      <c r="C1928" t="s">
        <v>42</v>
      </c>
      <c r="D1928">
        <v>3367</v>
      </c>
      <c r="E1928" t="s">
        <v>129</v>
      </c>
      <c r="F1928">
        <v>18</v>
      </c>
      <c r="G1928" t="s">
        <v>2994</v>
      </c>
      <c r="H1928" t="s">
        <v>28</v>
      </c>
      <c r="I1928" t="s">
        <v>48</v>
      </c>
      <c r="J1928">
        <v>43221</v>
      </c>
      <c r="K1928" s="25">
        <v>42128</v>
      </c>
      <c r="L1928" t="s">
        <v>22</v>
      </c>
      <c r="M1928" t="s">
        <v>35</v>
      </c>
      <c r="N1928" t="s">
        <v>149</v>
      </c>
      <c r="O1928" s="25">
        <v>42126</v>
      </c>
      <c r="P1928" t="s">
        <v>2995</v>
      </c>
      <c r="Q1928" t="s">
        <v>24</v>
      </c>
      <c r="R1928" t="s">
        <v>54</v>
      </c>
      <c r="S1928" t="s">
        <v>2996</v>
      </c>
      <c r="T1928">
        <v>4.13</v>
      </c>
      <c r="U1928">
        <f>T1928*F1928</f>
        <v>74.34</v>
      </c>
      <c r="V1928">
        <v>2.0649999999999999</v>
      </c>
      <c r="W1928">
        <v>0.5</v>
      </c>
      <c r="X1928">
        <f>U1928-(F1928*V1928)-W1928</f>
        <v>36.67</v>
      </c>
    </row>
    <row r="1929" spans="1:24" ht="12.75" customHeight="1" x14ac:dyDescent="0.2">
      <c r="A1929">
        <v>26104</v>
      </c>
      <c r="B1929">
        <v>90500</v>
      </c>
      <c r="C1929" t="s">
        <v>51</v>
      </c>
      <c r="D1929">
        <v>3369</v>
      </c>
      <c r="E1929" t="s">
        <v>104</v>
      </c>
      <c r="F1929">
        <v>4</v>
      </c>
      <c r="G1929" t="s">
        <v>2997</v>
      </c>
      <c r="H1929" t="s">
        <v>28</v>
      </c>
      <c r="I1929" t="s">
        <v>48</v>
      </c>
      <c r="J1929">
        <v>43081</v>
      </c>
      <c r="K1929" s="25">
        <v>42048</v>
      </c>
      <c r="L1929" t="s">
        <v>44</v>
      </c>
      <c r="M1929" t="s">
        <v>35</v>
      </c>
      <c r="N1929" t="s">
        <v>149</v>
      </c>
      <c r="O1929" s="25">
        <v>42047</v>
      </c>
      <c r="P1929" t="s">
        <v>1506</v>
      </c>
      <c r="Q1929" t="s">
        <v>24</v>
      </c>
      <c r="R1929" t="s">
        <v>54</v>
      </c>
      <c r="S1929" t="s">
        <v>646</v>
      </c>
      <c r="T1929">
        <v>7.1</v>
      </c>
      <c r="U1929">
        <f>T1929*F1929</f>
        <v>28.4</v>
      </c>
      <c r="V1929">
        <v>3.55</v>
      </c>
      <c r="W1929">
        <v>6.05</v>
      </c>
      <c r="X1929">
        <f>U1929-(F1929*V1929)-W1929</f>
        <v>8.1499999999999986</v>
      </c>
    </row>
    <row r="1930" spans="1:24" ht="12.75" customHeight="1" x14ac:dyDescent="0.2">
      <c r="A1930">
        <v>18311</v>
      </c>
      <c r="B1930">
        <v>87473</v>
      </c>
      <c r="C1930" t="s">
        <v>51</v>
      </c>
      <c r="D1930">
        <v>3374</v>
      </c>
      <c r="E1930" t="s">
        <v>147</v>
      </c>
      <c r="F1930">
        <v>8</v>
      </c>
      <c r="G1930" t="s">
        <v>2998</v>
      </c>
      <c r="H1930" t="s">
        <v>28</v>
      </c>
      <c r="I1930" t="s">
        <v>48</v>
      </c>
      <c r="J1930">
        <v>21113</v>
      </c>
      <c r="K1930" s="25">
        <v>42159</v>
      </c>
      <c r="L1930" t="s">
        <v>34</v>
      </c>
      <c r="M1930" t="s">
        <v>23</v>
      </c>
      <c r="N1930" t="s">
        <v>410</v>
      </c>
      <c r="O1930" s="25">
        <v>42157</v>
      </c>
      <c r="P1930" t="s">
        <v>2999</v>
      </c>
      <c r="Q1930" t="s">
        <v>36</v>
      </c>
      <c r="R1930" t="s">
        <v>116</v>
      </c>
      <c r="S1930" t="s">
        <v>624</v>
      </c>
      <c r="T1930">
        <v>179.29</v>
      </c>
      <c r="U1930">
        <f>T1930*F1930</f>
        <v>1434.32</v>
      </c>
      <c r="V1930">
        <v>89.644999999999996</v>
      </c>
      <c r="W1930">
        <v>29.21</v>
      </c>
      <c r="X1930">
        <f>U1930-(F1930*V1930)-W1930</f>
        <v>687.94999999999993</v>
      </c>
    </row>
    <row r="1931" spans="1:24" ht="12.75" customHeight="1" x14ac:dyDescent="0.2">
      <c r="A1931">
        <v>18320</v>
      </c>
      <c r="B1931">
        <v>87474</v>
      </c>
      <c r="C1931" t="s">
        <v>20</v>
      </c>
      <c r="D1931">
        <v>3374</v>
      </c>
      <c r="E1931" t="s">
        <v>175</v>
      </c>
      <c r="F1931">
        <v>8</v>
      </c>
      <c r="G1931" t="s">
        <v>2998</v>
      </c>
      <c r="H1931" t="s">
        <v>28</v>
      </c>
      <c r="I1931" t="s">
        <v>48</v>
      </c>
      <c r="J1931">
        <v>21113</v>
      </c>
      <c r="K1931" s="25">
        <v>42185</v>
      </c>
      <c r="L1931" t="s">
        <v>44</v>
      </c>
      <c r="M1931" t="s">
        <v>35</v>
      </c>
      <c r="N1931" t="s">
        <v>410</v>
      </c>
      <c r="O1931" s="25">
        <v>42184</v>
      </c>
      <c r="P1931" t="s">
        <v>2999</v>
      </c>
      <c r="Q1931" t="s">
        <v>72</v>
      </c>
      <c r="R1931" t="s">
        <v>54</v>
      </c>
      <c r="S1931" t="s">
        <v>367</v>
      </c>
      <c r="T1931">
        <v>73.98</v>
      </c>
      <c r="U1931">
        <f>T1931*F1931</f>
        <v>591.84</v>
      </c>
      <c r="V1931">
        <v>44.387999999999998</v>
      </c>
      <c r="W1931">
        <v>12.14</v>
      </c>
      <c r="X1931">
        <f>U1931-(F1931*V1931)-W1931</f>
        <v>224.59600000000006</v>
      </c>
    </row>
    <row r="1932" spans="1:24" ht="12.75" customHeight="1" x14ac:dyDescent="0.2">
      <c r="A1932">
        <v>18321</v>
      </c>
      <c r="B1932">
        <v>87474</v>
      </c>
      <c r="C1932" t="s">
        <v>20</v>
      </c>
      <c r="D1932">
        <v>3374</v>
      </c>
      <c r="E1932" t="s">
        <v>88</v>
      </c>
      <c r="F1932">
        <v>5</v>
      </c>
      <c r="G1932" t="s">
        <v>2998</v>
      </c>
      <c r="H1932" t="s">
        <v>28</v>
      </c>
      <c r="I1932" t="s">
        <v>48</v>
      </c>
      <c r="J1932">
        <v>21113</v>
      </c>
      <c r="K1932" s="25">
        <v>42186</v>
      </c>
      <c r="L1932" t="s">
        <v>44</v>
      </c>
      <c r="M1932" t="s">
        <v>35</v>
      </c>
      <c r="N1932" t="s">
        <v>410</v>
      </c>
      <c r="O1932" s="25">
        <v>42184</v>
      </c>
      <c r="P1932" t="s">
        <v>2999</v>
      </c>
      <c r="Q1932" t="s">
        <v>24</v>
      </c>
      <c r="R1932" t="s">
        <v>54</v>
      </c>
      <c r="S1932" t="s">
        <v>2981</v>
      </c>
      <c r="T1932">
        <v>5.98</v>
      </c>
      <c r="U1932">
        <f>T1932*F1932</f>
        <v>29.900000000000002</v>
      </c>
      <c r="V1932">
        <v>2.99</v>
      </c>
      <c r="W1932">
        <v>7.15</v>
      </c>
      <c r="X1932">
        <f>U1932-(F1932*V1932)-W1932</f>
        <v>7.8000000000000007</v>
      </c>
    </row>
    <row r="1933" spans="1:24" ht="12.75" customHeight="1" x14ac:dyDescent="0.2">
      <c r="A1933">
        <v>18322</v>
      </c>
      <c r="B1933">
        <v>87474</v>
      </c>
      <c r="C1933" t="s">
        <v>20</v>
      </c>
      <c r="D1933">
        <v>3374</v>
      </c>
      <c r="E1933" t="s">
        <v>25</v>
      </c>
      <c r="F1933">
        <v>9</v>
      </c>
      <c r="G1933" t="s">
        <v>2998</v>
      </c>
      <c r="H1933" t="s">
        <v>28</v>
      </c>
      <c r="I1933" t="s">
        <v>48</v>
      </c>
      <c r="J1933">
        <v>21113</v>
      </c>
      <c r="K1933" s="25">
        <v>42186</v>
      </c>
      <c r="L1933" t="s">
        <v>44</v>
      </c>
      <c r="M1933" t="s">
        <v>35</v>
      </c>
      <c r="N1933" t="s">
        <v>410</v>
      </c>
      <c r="O1933" s="25">
        <v>42184</v>
      </c>
      <c r="P1933" t="s">
        <v>2999</v>
      </c>
      <c r="Q1933" t="s">
        <v>24</v>
      </c>
      <c r="R1933" t="s">
        <v>46</v>
      </c>
      <c r="S1933" t="s">
        <v>2561</v>
      </c>
      <c r="T1933">
        <v>3.57</v>
      </c>
      <c r="U1933">
        <f>T1933*F1933</f>
        <v>32.129999999999995</v>
      </c>
      <c r="V1933">
        <v>1.7849999999999999</v>
      </c>
      <c r="W1933">
        <v>4.17</v>
      </c>
      <c r="X1933">
        <f>U1933-(F1933*V1933)-W1933</f>
        <v>11.894999999999998</v>
      </c>
    </row>
    <row r="1934" spans="1:24" ht="12.75" customHeight="1" x14ac:dyDescent="0.2">
      <c r="A1934">
        <v>22378</v>
      </c>
      <c r="B1934">
        <v>88837</v>
      </c>
      <c r="C1934" t="s">
        <v>42</v>
      </c>
      <c r="D1934">
        <v>3379</v>
      </c>
      <c r="E1934" t="s">
        <v>88</v>
      </c>
      <c r="F1934">
        <v>12</v>
      </c>
      <c r="G1934" t="s">
        <v>3000</v>
      </c>
      <c r="H1934" t="s">
        <v>28</v>
      </c>
      <c r="I1934" t="s">
        <v>131</v>
      </c>
      <c r="J1934">
        <v>30144</v>
      </c>
      <c r="K1934" s="25">
        <v>42092</v>
      </c>
      <c r="L1934" t="s">
        <v>22</v>
      </c>
      <c r="M1934" t="s">
        <v>23</v>
      </c>
      <c r="N1934" t="s">
        <v>382</v>
      </c>
      <c r="O1934" s="25">
        <v>42089</v>
      </c>
      <c r="P1934" t="s">
        <v>3002</v>
      </c>
      <c r="Q1934" t="s">
        <v>24</v>
      </c>
      <c r="R1934" t="s">
        <v>54</v>
      </c>
      <c r="S1934" t="s">
        <v>3001</v>
      </c>
      <c r="T1934">
        <v>19.98</v>
      </c>
      <c r="U1934">
        <f>T1934*F1934</f>
        <v>239.76</v>
      </c>
      <c r="V1934">
        <v>9.99</v>
      </c>
      <c r="W1934">
        <v>5.97</v>
      </c>
      <c r="X1934">
        <f>U1934-(F1934*V1934)-W1934</f>
        <v>113.91</v>
      </c>
    </row>
    <row r="1935" spans="1:24" ht="12.75" customHeight="1" x14ac:dyDescent="0.2">
      <c r="A1935">
        <v>20366</v>
      </c>
      <c r="B1935">
        <v>88839</v>
      </c>
      <c r="C1935" t="s">
        <v>42</v>
      </c>
      <c r="D1935">
        <v>3379</v>
      </c>
      <c r="E1935" t="s">
        <v>169</v>
      </c>
      <c r="F1935">
        <v>18</v>
      </c>
      <c r="G1935" t="s">
        <v>3000</v>
      </c>
      <c r="H1935" t="s">
        <v>28</v>
      </c>
      <c r="I1935" t="s">
        <v>131</v>
      </c>
      <c r="J1935">
        <v>30144</v>
      </c>
      <c r="K1935" s="25">
        <v>42120</v>
      </c>
      <c r="L1935" t="s">
        <v>22</v>
      </c>
      <c r="M1935" t="s">
        <v>35</v>
      </c>
      <c r="N1935" t="s">
        <v>382</v>
      </c>
      <c r="O1935" s="25">
        <v>42119</v>
      </c>
      <c r="P1935" t="s">
        <v>3002</v>
      </c>
      <c r="Q1935" t="s">
        <v>24</v>
      </c>
      <c r="R1935" t="s">
        <v>26</v>
      </c>
      <c r="S1935" t="s">
        <v>2652</v>
      </c>
      <c r="T1935">
        <v>3.14</v>
      </c>
      <c r="U1935">
        <f>T1935*F1935</f>
        <v>56.52</v>
      </c>
      <c r="V1935">
        <v>1.57</v>
      </c>
      <c r="W1935">
        <v>1.92</v>
      </c>
      <c r="X1935">
        <f>U1935-(F1935*V1935)-W1935</f>
        <v>26.340000000000003</v>
      </c>
    </row>
    <row r="1936" spans="1:24" ht="12.75" customHeight="1" x14ac:dyDescent="0.2">
      <c r="A1936">
        <v>23181</v>
      </c>
      <c r="B1936">
        <v>88838</v>
      </c>
      <c r="C1936" t="s">
        <v>42</v>
      </c>
      <c r="D1936">
        <v>3380</v>
      </c>
      <c r="E1936" t="s">
        <v>104</v>
      </c>
      <c r="F1936">
        <v>18</v>
      </c>
      <c r="G1936" t="s">
        <v>3003</v>
      </c>
      <c r="H1936" t="s">
        <v>28</v>
      </c>
      <c r="I1936" t="s">
        <v>131</v>
      </c>
      <c r="J1936">
        <v>30240</v>
      </c>
      <c r="K1936" s="25">
        <v>42116</v>
      </c>
      <c r="L1936" t="s">
        <v>44</v>
      </c>
      <c r="M1936" t="s">
        <v>35</v>
      </c>
      <c r="N1936" t="s">
        <v>382</v>
      </c>
      <c r="O1936" s="25">
        <v>42114</v>
      </c>
      <c r="P1936" t="s">
        <v>3004</v>
      </c>
      <c r="Q1936" t="s">
        <v>24</v>
      </c>
      <c r="R1936" t="s">
        <v>54</v>
      </c>
      <c r="S1936" t="s">
        <v>2802</v>
      </c>
      <c r="T1936">
        <v>315.98</v>
      </c>
      <c r="U1936">
        <f>T1936*F1936</f>
        <v>5687.64</v>
      </c>
      <c r="V1936">
        <v>157.99</v>
      </c>
      <c r="W1936">
        <v>19.989999999999998</v>
      </c>
      <c r="X1936">
        <f>U1936-(F1936*V1936)-W1936</f>
        <v>2823.8300000000004</v>
      </c>
    </row>
    <row r="1937" spans="1:24" ht="12.75" customHeight="1" x14ac:dyDescent="0.2">
      <c r="A1937">
        <v>23182</v>
      </c>
      <c r="B1937">
        <v>88838</v>
      </c>
      <c r="C1937" t="s">
        <v>42</v>
      </c>
      <c r="D1937">
        <v>3380</v>
      </c>
      <c r="E1937" t="s">
        <v>37</v>
      </c>
      <c r="F1937">
        <v>11</v>
      </c>
      <c r="G1937" t="s">
        <v>3003</v>
      </c>
      <c r="H1937" t="s">
        <v>28</v>
      </c>
      <c r="I1937" t="s">
        <v>131</v>
      </c>
      <c r="J1937">
        <v>30240</v>
      </c>
      <c r="K1937" s="25">
        <v>42115</v>
      </c>
      <c r="L1937" t="s">
        <v>44</v>
      </c>
      <c r="M1937" t="s">
        <v>35</v>
      </c>
      <c r="N1937" t="s">
        <v>382</v>
      </c>
      <c r="O1937" s="25">
        <v>42114</v>
      </c>
      <c r="P1937" t="s">
        <v>3004</v>
      </c>
      <c r="Q1937" t="s">
        <v>36</v>
      </c>
      <c r="R1937" t="s">
        <v>231</v>
      </c>
      <c r="S1937" t="s">
        <v>433</v>
      </c>
      <c r="T1937">
        <v>276.2</v>
      </c>
      <c r="U1937">
        <f>T1937*F1937</f>
        <v>3038.2</v>
      </c>
      <c r="V1937">
        <v>138.1</v>
      </c>
      <c r="W1937">
        <v>24.49</v>
      </c>
      <c r="X1937">
        <f>U1937-(F1937*V1937)-W1937</f>
        <v>1494.61</v>
      </c>
    </row>
    <row r="1938" spans="1:24" ht="12.75" customHeight="1" x14ac:dyDescent="0.2">
      <c r="A1938">
        <v>23183</v>
      </c>
      <c r="B1938">
        <v>88838</v>
      </c>
      <c r="C1938" t="s">
        <v>42</v>
      </c>
      <c r="D1938">
        <v>3380</v>
      </c>
      <c r="E1938" t="s">
        <v>45</v>
      </c>
      <c r="F1938">
        <v>8</v>
      </c>
      <c r="G1938" t="s">
        <v>3003</v>
      </c>
      <c r="H1938" t="s">
        <v>28</v>
      </c>
      <c r="I1938" t="s">
        <v>131</v>
      </c>
      <c r="J1938">
        <v>30240</v>
      </c>
      <c r="K1938" s="25">
        <v>42115</v>
      </c>
      <c r="L1938" t="s">
        <v>44</v>
      </c>
      <c r="M1938" t="s">
        <v>35</v>
      </c>
      <c r="N1938" t="s">
        <v>382</v>
      </c>
      <c r="O1938" s="25">
        <v>42114</v>
      </c>
      <c r="P1938" t="s">
        <v>3004</v>
      </c>
      <c r="Q1938" t="s">
        <v>36</v>
      </c>
      <c r="R1938" t="s">
        <v>54</v>
      </c>
      <c r="S1938" t="s">
        <v>514</v>
      </c>
      <c r="T1938">
        <v>63.94</v>
      </c>
      <c r="U1938">
        <f>T1938*F1938</f>
        <v>511.52</v>
      </c>
      <c r="V1938">
        <v>31.97</v>
      </c>
      <c r="W1938">
        <v>14.48</v>
      </c>
      <c r="X1938">
        <f>U1938-(F1938*V1938)-W1938</f>
        <v>241.28</v>
      </c>
    </row>
    <row r="1939" spans="1:24" ht="12.75" customHeight="1" x14ac:dyDescent="0.2">
      <c r="A1939">
        <v>24161</v>
      </c>
      <c r="B1939">
        <v>88836</v>
      </c>
      <c r="C1939" t="s">
        <v>32</v>
      </c>
      <c r="D1939">
        <v>3381</v>
      </c>
      <c r="E1939" t="s">
        <v>25</v>
      </c>
      <c r="F1939">
        <v>2</v>
      </c>
      <c r="G1939" t="s">
        <v>3005</v>
      </c>
      <c r="H1939" t="s">
        <v>28</v>
      </c>
      <c r="I1939" t="s">
        <v>131</v>
      </c>
      <c r="J1939">
        <v>31204</v>
      </c>
      <c r="K1939" s="25">
        <v>42088</v>
      </c>
      <c r="L1939" t="s">
        <v>44</v>
      </c>
      <c r="M1939" t="s">
        <v>23</v>
      </c>
      <c r="N1939" t="s">
        <v>382</v>
      </c>
      <c r="O1939" s="25">
        <v>42086</v>
      </c>
      <c r="P1939" t="s">
        <v>3007</v>
      </c>
      <c r="Q1939" t="s">
        <v>24</v>
      </c>
      <c r="R1939" t="s">
        <v>46</v>
      </c>
      <c r="S1939" t="s">
        <v>3006</v>
      </c>
      <c r="T1939">
        <v>11.97</v>
      </c>
      <c r="U1939">
        <f>T1939*F1939</f>
        <v>23.94</v>
      </c>
      <c r="V1939">
        <v>5.9850000000000003</v>
      </c>
      <c r="W1939">
        <v>5.81</v>
      </c>
      <c r="X1939">
        <f>U1939-(F1939*V1939)-W1939</f>
        <v>6.160000000000001</v>
      </c>
    </row>
    <row r="1940" spans="1:24" ht="12.75" customHeight="1" x14ac:dyDescent="0.2">
      <c r="A1940">
        <v>25841</v>
      </c>
      <c r="B1940">
        <v>88840</v>
      </c>
      <c r="C1940" t="s">
        <v>51</v>
      </c>
      <c r="D1940">
        <v>3381</v>
      </c>
      <c r="E1940" t="s">
        <v>104</v>
      </c>
      <c r="F1940">
        <v>18</v>
      </c>
      <c r="G1940" t="s">
        <v>3005</v>
      </c>
      <c r="H1940" t="s">
        <v>28</v>
      </c>
      <c r="I1940" t="s">
        <v>131</v>
      </c>
      <c r="J1940">
        <v>31204</v>
      </c>
      <c r="K1940" s="25">
        <v>42123</v>
      </c>
      <c r="L1940" t="s">
        <v>44</v>
      </c>
      <c r="M1940" t="s">
        <v>35</v>
      </c>
      <c r="N1940" t="s">
        <v>382</v>
      </c>
      <c r="O1940" s="25">
        <v>42123</v>
      </c>
      <c r="P1940" t="s">
        <v>3007</v>
      </c>
      <c r="Q1940" t="s">
        <v>24</v>
      </c>
      <c r="R1940" t="s">
        <v>54</v>
      </c>
      <c r="S1940" t="s">
        <v>327</v>
      </c>
      <c r="T1940">
        <v>28.53</v>
      </c>
      <c r="U1940">
        <f>T1940*F1940</f>
        <v>513.54</v>
      </c>
      <c r="V1940">
        <v>14.265000000000001</v>
      </c>
      <c r="W1940">
        <v>1.49</v>
      </c>
      <c r="X1940">
        <f>U1940-(F1940*V1940)-W1940</f>
        <v>255.27999999999997</v>
      </c>
    </row>
    <row r="1941" spans="1:24" ht="12.75" customHeight="1" x14ac:dyDescent="0.2">
      <c r="A1941">
        <v>22341</v>
      </c>
      <c r="B1941">
        <v>88745</v>
      </c>
      <c r="C1941" t="s">
        <v>101</v>
      </c>
      <c r="D1941">
        <v>3385</v>
      </c>
      <c r="E1941" t="s">
        <v>25</v>
      </c>
      <c r="F1941">
        <v>5</v>
      </c>
      <c r="G1941" t="s">
        <v>3008</v>
      </c>
      <c r="H1941" t="s">
        <v>28</v>
      </c>
      <c r="I1941" t="s">
        <v>48</v>
      </c>
      <c r="J1941">
        <v>44512</v>
      </c>
      <c r="K1941" s="25">
        <v>42020</v>
      </c>
      <c r="L1941" t="s">
        <v>22</v>
      </c>
      <c r="M1941" t="s">
        <v>23</v>
      </c>
      <c r="N1941" t="s">
        <v>149</v>
      </c>
      <c r="O1941" s="25">
        <v>42020</v>
      </c>
      <c r="P1941" t="s">
        <v>3010</v>
      </c>
      <c r="Q1941" t="s">
        <v>24</v>
      </c>
      <c r="R1941" t="s">
        <v>26</v>
      </c>
      <c r="S1941" t="s">
        <v>3009</v>
      </c>
      <c r="T1941">
        <v>2.98</v>
      </c>
      <c r="U1941">
        <f>T1941*F1941</f>
        <v>14.9</v>
      </c>
      <c r="V1941">
        <v>1.49</v>
      </c>
      <c r="W1941">
        <v>2.0299999999999998</v>
      </c>
      <c r="X1941">
        <f>U1941-(F1941*V1941)-W1941</f>
        <v>5.42</v>
      </c>
    </row>
    <row r="1942" spans="1:24" ht="12.75" customHeight="1" x14ac:dyDescent="0.2">
      <c r="A1942">
        <v>22342</v>
      </c>
      <c r="B1942">
        <v>88745</v>
      </c>
      <c r="C1942" t="s">
        <v>101</v>
      </c>
      <c r="D1942">
        <v>3385</v>
      </c>
      <c r="E1942" t="s">
        <v>73</v>
      </c>
      <c r="F1942">
        <v>6</v>
      </c>
      <c r="G1942" t="s">
        <v>3008</v>
      </c>
      <c r="H1942" t="s">
        <v>28</v>
      </c>
      <c r="I1942" t="s">
        <v>48</v>
      </c>
      <c r="J1942">
        <v>44512</v>
      </c>
      <c r="K1942" s="25">
        <v>42025</v>
      </c>
      <c r="L1942" t="s">
        <v>44</v>
      </c>
      <c r="M1942" t="s">
        <v>23</v>
      </c>
      <c r="N1942" t="s">
        <v>149</v>
      </c>
      <c r="O1942" s="25">
        <v>42020</v>
      </c>
      <c r="P1942" t="s">
        <v>3010</v>
      </c>
      <c r="Q1942" t="s">
        <v>72</v>
      </c>
      <c r="R1942" t="s">
        <v>54</v>
      </c>
      <c r="S1942" t="s">
        <v>460</v>
      </c>
      <c r="T1942">
        <v>125.99</v>
      </c>
      <c r="U1942">
        <f>T1942*F1942</f>
        <v>755.93999999999994</v>
      </c>
      <c r="V1942">
        <v>75.593999999999994</v>
      </c>
      <c r="W1942">
        <v>8.99</v>
      </c>
      <c r="X1942">
        <f>U1942-(F1942*V1942)-W1942</f>
        <v>293.38599999999997</v>
      </c>
    </row>
    <row r="1943" spans="1:24" ht="12.75" customHeight="1" x14ac:dyDescent="0.2">
      <c r="A1943">
        <v>23190</v>
      </c>
      <c r="B1943">
        <v>88746</v>
      </c>
      <c r="C1943" t="s">
        <v>42</v>
      </c>
      <c r="D1943">
        <v>3386</v>
      </c>
      <c r="E1943" t="s">
        <v>129</v>
      </c>
      <c r="F1943">
        <v>10</v>
      </c>
      <c r="G1943" t="s">
        <v>3011</v>
      </c>
      <c r="H1943" t="s">
        <v>28</v>
      </c>
      <c r="I1943" t="s">
        <v>48</v>
      </c>
      <c r="J1943">
        <v>43402</v>
      </c>
      <c r="K1943" s="25">
        <v>42129</v>
      </c>
      <c r="L1943" t="s">
        <v>44</v>
      </c>
      <c r="M1943" t="s">
        <v>23</v>
      </c>
      <c r="N1943" t="s">
        <v>149</v>
      </c>
      <c r="O1943" s="25">
        <v>42127</v>
      </c>
      <c r="P1943" t="s">
        <v>609</v>
      </c>
      <c r="Q1943" t="s">
        <v>24</v>
      </c>
      <c r="R1943" t="s">
        <v>54</v>
      </c>
      <c r="S1943" t="s">
        <v>1133</v>
      </c>
      <c r="T1943">
        <v>2.61</v>
      </c>
      <c r="U1943">
        <f>T1943*F1943</f>
        <v>26.099999999999998</v>
      </c>
      <c r="V1943">
        <v>1.3049999999999999</v>
      </c>
      <c r="W1943">
        <v>0.5</v>
      </c>
      <c r="X1943">
        <f>U1943-(F1943*V1943)-W1943</f>
        <v>12.549999999999999</v>
      </c>
    </row>
    <row r="1944" spans="1:24" ht="12.75" customHeight="1" x14ac:dyDescent="0.2">
      <c r="A1944">
        <v>23191</v>
      </c>
      <c r="B1944">
        <v>88746</v>
      </c>
      <c r="C1944" t="s">
        <v>42</v>
      </c>
      <c r="D1944">
        <v>3386</v>
      </c>
      <c r="E1944" t="s">
        <v>45</v>
      </c>
      <c r="F1944">
        <v>35</v>
      </c>
      <c r="G1944" t="s">
        <v>3011</v>
      </c>
      <c r="H1944" t="s">
        <v>28</v>
      </c>
      <c r="I1944" t="s">
        <v>48</v>
      </c>
      <c r="J1944">
        <v>43402</v>
      </c>
      <c r="K1944" s="25">
        <v>42130</v>
      </c>
      <c r="L1944" t="s">
        <v>22</v>
      </c>
      <c r="M1944" t="s">
        <v>23</v>
      </c>
      <c r="N1944" t="s">
        <v>149</v>
      </c>
      <c r="O1944" s="25">
        <v>42127</v>
      </c>
      <c r="P1944" t="s">
        <v>609</v>
      </c>
      <c r="Q1944" t="s">
        <v>36</v>
      </c>
      <c r="R1944" t="s">
        <v>46</v>
      </c>
      <c r="S1944" t="s">
        <v>757</v>
      </c>
      <c r="T1944">
        <v>25.38</v>
      </c>
      <c r="U1944">
        <f>T1944*F1944</f>
        <v>888.3</v>
      </c>
      <c r="V1944">
        <v>12.69</v>
      </c>
      <c r="W1944">
        <v>8.99</v>
      </c>
      <c r="X1944">
        <f>U1944-(F1944*V1944)-W1944</f>
        <v>435.15999999999997</v>
      </c>
    </row>
    <row r="1945" spans="1:24" ht="12.75" customHeight="1" x14ac:dyDescent="0.2">
      <c r="A1945">
        <v>19464</v>
      </c>
      <c r="B1945">
        <v>90154</v>
      </c>
      <c r="C1945" t="s">
        <v>32</v>
      </c>
      <c r="D1945">
        <v>3388</v>
      </c>
      <c r="E1945" t="s">
        <v>136</v>
      </c>
      <c r="F1945">
        <v>9</v>
      </c>
      <c r="G1945" t="s">
        <v>3012</v>
      </c>
      <c r="H1945" t="s">
        <v>28</v>
      </c>
      <c r="I1945" t="s">
        <v>29</v>
      </c>
      <c r="J1945">
        <v>94533</v>
      </c>
      <c r="K1945" s="25">
        <v>42136</v>
      </c>
      <c r="L1945" t="s">
        <v>44</v>
      </c>
      <c r="M1945" t="s">
        <v>23</v>
      </c>
      <c r="N1945" t="s">
        <v>40</v>
      </c>
      <c r="O1945" s="25">
        <v>42135</v>
      </c>
      <c r="P1945" t="s">
        <v>388</v>
      </c>
      <c r="Q1945" t="s">
        <v>24</v>
      </c>
      <c r="R1945" t="s">
        <v>231</v>
      </c>
      <c r="S1945" t="s">
        <v>2106</v>
      </c>
      <c r="T1945">
        <v>95.99</v>
      </c>
      <c r="U1945">
        <f>T1945*F1945</f>
        <v>863.91</v>
      </c>
      <c r="V1945">
        <v>47.994999999999997</v>
      </c>
      <c r="W1945">
        <v>35</v>
      </c>
      <c r="X1945">
        <f>U1945-(F1945*V1945)-W1945</f>
        <v>396.95499999999998</v>
      </c>
    </row>
    <row r="1946" spans="1:24" ht="12.75" customHeight="1" x14ac:dyDescent="0.2">
      <c r="A1946">
        <v>18640</v>
      </c>
      <c r="B1946">
        <v>87908</v>
      </c>
      <c r="C1946" t="s">
        <v>51</v>
      </c>
      <c r="D1946">
        <v>3393</v>
      </c>
      <c r="E1946" t="s">
        <v>73</v>
      </c>
      <c r="F1946">
        <v>7</v>
      </c>
      <c r="G1946" t="s">
        <v>3013</v>
      </c>
      <c r="H1946" t="s">
        <v>28</v>
      </c>
      <c r="I1946" t="s">
        <v>29</v>
      </c>
      <c r="J1946">
        <v>99163</v>
      </c>
      <c r="K1946" s="25">
        <v>42124</v>
      </c>
      <c r="L1946" t="s">
        <v>44</v>
      </c>
      <c r="M1946" t="s">
        <v>109</v>
      </c>
      <c r="N1946" t="s">
        <v>30</v>
      </c>
      <c r="O1946" s="25">
        <v>42123</v>
      </c>
      <c r="P1946" t="s">
        <v>3014</v>
      </c>
      <c r="Q1946" t="s">
        <v>72</v>
      </c>
      <c r="R1946" t="s">
        <v>54</v>
      </c>
      <c r="S1946" t="s">
        <v>100</v>
      </c>
      <c r="T1946">
        <v>125.99</v>
      </c>
      <c r="U1946">
        <f>T1946*F1946</f>
        <v>881.93</v>
      </c>
      <c r="V1946">
        <v>75.593999999999994</v>
      </c>
      <c r="W1946">
        <v>7.69</v>
      </c>
      <c r="X1946">
        <f>U1946-(F1946*V1946)-W1946</f>
        <v>345.08200000000005</v>
      </c>
    </row>
    <row r="1947" spans="1:24" ht="12.75" customHeight="1" x14ac:dyDescent="0.2">
      <c r="A1947">
        <v>19635</v>
      </c>
      <c r="B1947">
        <v>87909</v>
      </c>
      <c r="C1947" t="s">
        <v>42</v>
      </c>
      <c r="D1947">
        <v>3393</v>
      </c>
      <c r="E1947" t="s">
        <v>64</v>
      </c>
      <c r="F1947">
        <v>19</v>
      </c>
      <c r="G1947" t="s">
        <v>3013</v>
      </c>
      <c r="H1947" t="s">
        <v>28</v>
      </c>
      <c r="I1947" t="s">
        <v>29</v>
      </c>
      <c r="J1947">
        <v>99163</v>
      </c>
      <c r="K1947" s="25">
        <v>42050</v>
      </c>
      <c r="L1947" t="s">
        <v>44</v>
      </c>
      <c r="M1947" t="s">
        <v>109</v>
      </c>
      <c r="N1947" t="s">
        <v>30</v>
      </c>
      <c r="O1947" s="25">
        <v>42049</v>
      </c>
      <c r="P1947" t="s">
        <v>3014</v>
      </c>
      <c r="Q1947" t="s">
        <v>24</v>
      </c>
      <c r="R1947" t="s">
        <v>54</v>
      </c>
      <c r="S1947" t="s">
        <v>1125</v>
      </c>
      <c r="T1947">
        <v>4.4800000000000004</v>
      </c>
      <c r="U1947">
        <f>T1947*F1947</f>
        <v>85.12</v>
      </c>
      <c r="V1947">
        <v>2.2400000000000002</v>
      </c>
      <c r="W1947">
        <v>2.5</v>
      </c>
      <c r="X1947">
        <f>U1947-(F1947*V1947)-W1947</f>
        <v>40.06</v>
      </c>
    </row>
    <row r="1948" spans="1:24" ht="12.75" customHeight="1" x14ac:dyDescent="0.2">
      <c r="A1948">
        <v>20624</v>
      </c>
      <c r="B1948">
        <v>87535</v>
      </c>
      <c r="C1948" t="s">
        <v>101</v>
      </c>
      <c r="D1948">
        <v>3397</v>
      </c>
      <c r="E1948" t="s">
        <v>104</v>
      </c>
      <c r="F1948">
        <v>7</v>
      </c>
      <c r="G1948" t="s">
        <v>3015</v>
      </c>
      <c r="H1948" t="s">
        <v>28</v>
      </c>
      <c r="I1948" t="s">
        <v>56</v>
      </c>
      <c r="J1948">
        <v>61832</v>
      </c>
      <c r="K1948" s="25">
        <v>42164</v>
      </c>
      <c r="L1948" t="s">
        <v>44</v>
      </c>
      <c r="M1948" t="s">
        <v>53</v>
      </c>
      <c r="N1948" t="s">
        <v>173</v>
      </c>
      <c r="O1948" s="25">
        <v>42162</v>
      </c>
      <c r="P1948" t="s">
        <v>1354</v>
      </c>
      <c r="Q1948" t="s">
        <v>24</v>
      </c>
      <c r="R1948" t="s">
        <v>54</v>
      </c>
      <c r="S1948" t="s">
        <v>626</v>
      </c>
      <c r="T1948">
        <v>1270.99</v>
      </c>
      <c r="U1948">
        <f>T1948*F1948</f>
        <v>8896.93</v>
      </c>
      <c r="V1948">
        <v>635.495</v>
      </c>
      <c r="W1948">
        <v>19.989999999999998</v>
      </c>
      <c r="X1948">
        <f>U1948-(F1948*V1948)-W1948</f>
        <v>4428.4750000000004</v>
      </c>
    </row>
    <row r="1949" spans="1:24" ht="12.75" customHeight="1" x14ac:dyDescent="0.2">
      <c r="A1949">
        <v>19842</v>
      </c>
      <c r="B1949">
        <v>87536</v>
      </c>
      <c r="C1949" t="s">
        <v>20</v>
      </c>
      <c r="D1949">
        <v>3397</v>
      </c>
      <c r="E1949" t="s">
        <v>136</v>
      </c>
      <c r="F1949">
        <v>18</v>
      </c>
      <c r="G1949" t="s">
        <v>3015</v>
      </c>
      <c r="H1949" t="s">
        <v>28</v>
      </c>
      <c r="I1949" t="s">
        <v>56</v>
      </c>
      <c r="J1949">
        <v>61832</v>
      </c>
      <c r="K1949" s="25">
        <v>42075</v>
      </c>
      <c r="L1949" t="s">
        <v>44</v>
      </c>
      <c r="M1949" t="s">
        <v>53</v>
      </c>
      <c r="N1949" t="s">
        <v>173</v>
      </c>
      <c r="O1949" s="25">
        <v>42074</v>
      </c>
      <c r="P1949" t="s">
        <v>1354</v>
      </c>
      <c r="Q1949" t="s">
        <v>24</v>
      </c>
      <c r="R1949" t="s">
        <v>54</v>
      </c>
      <c r="S1949" t="s">
        <v>3016</v>
      </c>
      <c r="T1949">
        <v>10.9</v>
      </c>
      <c r="U1949">
        <f>T1949*F1949</f>
        <v>196.20000000000002</v>
      </c>
      <c r="V1949">
        <v>5.45</v>
      </c>
      <c r="W1949">
        <v>7.46</v>
      </c>
      <c r="X1949">
        <f>U1949-(F1949*V1949)-W1949</f>
        <v>90.640000000000015</v>
      </c>
    </row>
    <row r="1950" spans="1:24" ht="12.75" customHeight="1" x14ac:dyDescent="0.2">
      <c r="A1950">
        <v>19843</v>
      </c>
      <c r="B1950">
        <v>87536</v>
      </c>
      <c r="C1950" t="s">
        <v>20</v>
      </c>
      <c r="D1950">
        <v>3397</v>
      </c>
      <c r="E1950" t="s">
        <v>73</v>
      </c>
      <c r="F1950">
        <v>22</v>
      </c>
      <c r="G1950" t="s">
        <v>3015</v>
      </c>
      <c r="H1950" t="s">
        <v>28</v>
      </c>
      <c r="I1950" t="s">
        <v>56</v>
      </c>
      <c r="J1950">
        <v>61832</v>
      </c>
      <c r="K1950" s="25">
        <v>42075</v>
      </c>
      <c r="L1950" t="s">
        <v>44</v>
      </c>
      <c r="M1950" t="s">
        <v>53</v>
      </c>
      <c r="N1950" t="s">
        <v>173</v>
      </c>
      <c r="O1950" s="25">
        <v>42074</v>
      </c>
      <c r="P1950" t="s">
        <v>1354</v>
      </c>
      <c r="Q1950" t="s">
        <v>72</v>
      </c>
      <c r="R1950" t="s">
        <v>81</v>
      </c>
      <c r="S1950" t="s">
        <v>425</v>
      </c>
      <c r="T1950">
        <v>7.99</v>
      </c>
      <c r="U1950">
        <f>T1950*F1950</f>
        <v>175.78</v>
      </c>
      <c r="V1950">
        <v>4.7939999999999996</v>
      </c>
      <c r="W1950">
        <v>5.03</v>
      </c>
      <c r="X1950">
        <f>U1950-(F1950*V1950)-W1950</f>
        <v>65.282000000000011</v>
      </c>
    </row>
    <row r="1951" spans="1:24" ht="12.75" customHeight="1" x14ac:dyDescent="0.2">
      <c r="A1951">
        <v>26208</v>
      </c>
      <c r="B1951">
        <v>87534</v>
      </c>
      <c r="C1951" t="s">
        <v>32</v>
      </c>
      <c r="D1951">
        <v>3399</v>
      </c>
      <c r="E1951" t="s">
        <v>25</v>
      </c>
      <c r="F1951">
        <v>5</v>
      </c>
      <c r="G1951" t="s">
        <v>3017</v>
      </c>
      <c r="H1951" t="s">
        <v>28</v>
      </c>
      <c r="I1951" t="s">
        <v>56</v>
      </c>
      <c r="J1951">
        <v>60016</v>
      </c>
      <c r="K1951" s="25">
        <v>42094</v>
      </c>
      <c r="L1951" t="s">
        <v>44</v>
      </c>
      <c r="M1951" t="s">
        <v>53</v>
      </c>
      <c r="N1951" t="s">
        <v>173</v>
      </c>
      <c r="O1951" s="25">
        <v>42092</v>
      </c>
      <c r="P1951" t="s">
        <v>1517</v>
      </c>
      <c r="Q1951" t="s">
        <v>24</v>
      </c>
      <c r="R1951" t="s">
        <v>46</v>
      </c>
      <c r="S1951" t="s">
        <v>3006</v>
      </c>
      <c r="T1951">
        <v>11.97</v>
      </c>
      <c r="U1951">
        <f>T1951*F1951</f>
        <v>59.85</v>
      </c>
      <c r="V1951">
        <v>5.9850000000000003</v>
      </c>
      <c r="W1951">
        <v>5.81</v>
      </c>
      <c r="X1951">
        <f>U1951-(F1951*V1951)-W1951</f>
        <v>24.115000000000002</v>
      </c>
    </row>
    <row r="1952" spans="1:24" ht="12.75" customHeight="1" x14ac:dyDescent="0.2">
      <c r="A1952">
        <v>24911</v>
      </c>
      <c r="B1952">
        <v>87537</v>
      </c>
      <c r="C1952" t="s">
        <v>51</v>
      </c>
      <c r="D1952">
        <v>3400</v>
      </c>
      <c r="E1952" t="s">
        <v>45</v>
      </c>
      <c r="F1952">
        <v>15</v>
      </c>
      <c r="G1952" t="s">
        <v>3018</v>
      </c>
      <c r="H1952" t="s">
        <v>28</v>
      </c>
      <c r="I1952" t="s">
        <v>48</v>
      </c>
      <c r="J1952">
        <v>26554</v>
      </c>
      <c r="K1952" s="25">
        <v>42098</v>
      </c>
      <c r="L1952" t="s">
        <v>22</v>
      </c>
      <c r="M1952" t="s">
        <v>53</v>
      </c>
      <c r="N1952" t="s">
        <v>643</v>
      </c>
      <c r="O1952" s="25">
        <v>42098</v>
      </c>
      <c r="P1952" t="s">
        <v>3020</v>
      </c>
      <c r="Q1952" t="s">
        <v>36</v>
      </c>
      <c r="R1952" t="s">
        <v>54</v>
      </c>
      <c r="S1952" t="s">
        <v>3019</v>
      </c>
      <c r="T1952">
        <v>9.3800000000000008</v>
      </c>
      <c r="U1952">
        <f>T1952*F1952</f>
        <v>140.70000000000002</v>
      </c>
      <c r="V1952">
        <v>4.6900000000000004</v>
      </c>
      <c r="W1952">
        <v>4.93</v>
      </c>
      <c r="X1952">
        <f>U1952-(F1952*V1952)-W1952</f>
        <v>65.420000000000016</v>
      </c>
    </row>
    <row r="1953" spans="1:24" ht="12.75" customHeight="1" x14ac:dyDescent="0.2">
      <c r="A1953">
        <v>25914</v>
      </c>
      <c r="B1953">
        <v>87530</v>
      </c>
      <c r="C1953" t="s">
        <v>20</v>
      </c>
      <c r="D1953">
        <v>3403</v>
      </c>
      <c r="E1953" t="s">
        <v>45</v>
      </c>
      <c r="F1953">
        <v>5</v>
      </c>
      <c r="G1953" t="s">
        <v>3021</v>
      </c>
      <c r="H1953" t="s">
        <v>28</v>
      </c>
      <c r="I1953" t="s">
        <v>29</v>
      </c>
      <c r="J1953">
        <v>82001</v>
      </c>
      <c r="K1953" s="25">
        <v>42046</v>
      </c>
      <c r="L1953" t="s">
        <v>22</v>
      </c>
      <c r="M1953" t="s">
        <v>109</v>
      </c>
      <c r="N1953" t="s">
        <v>2221</v>
      </c>
      <c r="O1953" s="25">
        <v>42043</v>
      </c>
      <c r="P1953" t="s">
        <v>3023</v>
      </c>
      <c r="Q1953" t="s">
        <v>36</v>
      </c>
      <c r="R1953" t="s">
        <v>81</v>
      </c>
      <c r="S1953" t="s">
        <v>3022</v>
      </c>
      <c r="T1953">
        <v>105.98</v>
      </c>
      <c r="U1953">
        <f>T1953*F1953</f>
        <v>529.9</v>
      </c>
      <c r="V1953">
        <v>52.99</v>
      </c>
      <c r="W1953">
        <v>13.99</v>
      </c>
      <c r="X1953">
        <f>U1953-(F1953*V1953)-W1953</f>
        <v>250.95999999999998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tint="0.39997558519241921"/>
  </sheetPr>
  <dimension ref="A1:B1635"/>
  <sheetViews>
    <sheetView workbookViewId="0">
      <selection activeCell="C1" sqref="C1"/>
    </sheetView>
  </sheetViews>
  <sheetFormatPr defaultRowHeight="15" x14ac:dyDescent="0.25"/>
  <cols>
    <col min="1" max="16384" width="9.140625" style="1"/>
  </cols>
  <sheetData>
    <row r="1" spans="1:2" x14ac:dyDescent="0.25">
      <c r="A1" s="1" t="s">
        <v>19</v>
      </c>
      <c r="B1" s="1" t="s">
        <v>3024</v>
      </c>
    </row>
    <row r="2" spans="1:2" x14ac:dyDescent="0.25">
      <c r="A2" s="1">
        <v>65</v>
      </c>
      <c r="B2" s="1" t="s">
        <v>3025</v>
      </c>
    </row>
    <row r="3" spans="1:2" x14ac:dyDescent="0.25">
      <c r="A3" s="1">
        <v>612</v>
      </c>
      <c r="B3" s="1" t="s">
        <v>3025</v>
      </c>
    </row>
    <row r="4" spans="1:2" x14ac:dyDescent="0.25">
      <c r="A4" s="1">
        <v>614</v>
      </c>
      <c r="B4" s="1" t="s">
        <v>3025</v>
      </c>
    </row>
    <row r="5" spans="1:2" x14ac:dyDescent="0.25">
      <c r="A5" s="1">
        <v>678</v>
      </c>
      <c r="B5" s="1" t="s">
        <v>3025</v>
      </c>
    </row>
    <row r="6" spans="1:2" x14ac:dyDescent="0.25">
      <c r="A6" s="1">
        <v>710</v>
      </c>
      <c r="B6" s="1" t="s">
        <v>3025</v>
      </c>
    </row>
    <row r="7" spans="1:2" x14ac:dyDescent="0.25">
      <c r="A7" s="1">
        <v>740</v>
      </c>
      <c r="B7" s="1" t="s">
        <v>3025</v>
      </c>
    </row>
    <row r="8" spans="1:2" x14ac:dyDescent="0.25">
      <c r="A8" s="1">
        <v>775</v>
      </c>
      <c r="B8" s="1" t="s">
        <v>3025</v>
      </c>
    </row>
    <row r="9" spans="1:2" x14ac:dyDescent="0.25">
      <c r="A9" s="1">
        <v>833</v>
      </c>
      <c r="B9" s="1" t="s">
        <v>3025</v>
      </c>
    </row>
    <row r="10" spans="1:2" x14ac:dyDescent="0.25">
      <c r="A10" s="1">
        <v>902</v>
      </c>
      <c r="B10" s="1" t="s">
        <v>3025</v>
      </c>
    </row>
    <row r="11" spans="1:2" x14ac:dyDescent="0.25">
      <c r="A11" s="1">
        <v>3300</v>
      </c>
      <c r="B11" s="1" t="s">
        <v>3025</v>
      </c>
    </row>
    <row r="12" spans="1:2" x14ac:dyDescent="0.25">
      <c r="A12" s="1">
        <v>3456</v>
      </c>
      <c r="B12" s="1" t="s">
        <v>3025</v>
      </c>
    </row>
    <row r="13" spans="1:2" x14ac:dyDescent="0.25">
      <c r="A13" s="1">
        <v>3525</v>
      </c>
      <c r="B13" s="1" t="s">
        <v>3025</v>
      </c>
    </row>
    <row r="14" spans="1:2" x14ac:dyDescent="0.25">
      <c r="A14" s="1">
        <v>3589</v>
      </c>
      <c r="B14" s="1" t="s">
        <v>3025</v>
      </c>
    </row>
    <row r="15" spans="1:2" x14ac:dyDescent="0.25">
      <c r="A15" s="1">
        <v>3687</v>
      </c>
      <c r="B15" s="1" t="s">
        <v>3025</v>
      </c>
    </row>
    <row r="16" spans="1:2" x14ac:dyDescent="0.25">
      <c r="A16" s="1">
        <v>3777</v>
      </c>
      <c r="B16" s="1" t="s">
        <v>3025</v>
      </c>
    </row>
    <row r="17" spans="1:2" x14ac:dyDescent="0.25">
      <c r="A17" s="1">
        <v>3783</v>
      </c>
      <c r="B17" s="1" t="s">
        <v>3025</v>
      </c>
    </row>
    <row r="18" spans="1:2" x14ac:dyDescent="0.25">
      <c r="A18" s="1">
        <v>4006</v>
      </c>
      <c r="B18" s="1" t="s">
        <v>3025</v>
      </c>
    </row>
    <row r="19" spans="1:2" x14ac:dyDescent="0.25">
      <c r="A19" s="1">
        <v>4037</v>
      </c>
      <c r="B19" s="1" t="s">
        <v>3025</v>
      </c>
    </row>
    <row r="20" spans="1:2" x14ac:dyDescent="0.25">
      <c r="A20" s="1">
        <v>4230</v>
      </c>
      <c r="B20" s="1" t="s">
        <v>3025</v>
      </c>
    </row>
    <row r="21" spans="1:2" x14ac:dyDescent="0.25">
      <c r="A21" s="1">
        <v>4261</v>
      </c>
      <c r="B21" s="1" t="s">
        <v>3025</v>
      </c>
    </row>
    <row r="22" spans="1:2" x14ac:dyDescent="0.25">
      <c r="A22" s="1">
        <v>4391</v>
      </c>
      <c r="B22" s="1" t="s">
        <v>3025</v>
      </c>
    </row>
    <row r="23" spans="1:2" x14ac:dyDescent="0.25">
      <c r="A23" s="1">
        <v>4610</v>
      </c>
      <c r="B23" s="1" t="s">
        <v>3025</v>
      </c>
    </row>
    <row r="24" spans="1:2" x14ac:dyDescent="0.25">
      <c r="A24" s="1">
        <v>4738</v>
      </c>
      <c r="B24" s="1" t="s">
        <v>3025</v>
      </c>
    </row>
    <row r="25" spans="1:2" x14ac:dyDescent="0.25">
      <c r="A25" s="1">
        <v>4864</v>
      </c>
      <c r="B25" s="1" t="s">
        <v>3025</v>
      </c>
    </row>
    <row r="26" spans="1:2" x14ac:dyDescent="0.25">
      <c r="A26" s="1">
        <v>4960</v>
      </c>
      <c r="B26" s="1" t="s">
        <v>3025</v>
      </c>
    </row>
    <row r="27" spans="1:2" x14ac:dyDescent="0.25">
      <c r="A27" s="1">
        <v>5028</v>
      </c>
      <c r="B27" s="1" t="s">
        <v>3025</v>
      </c>
    </row>
    <row r="28" spans="1:2" x14ac:dyDescent="0.25">
      <c r="A28" s="1">
        <v>5059</v>
      </c>
      <c r="B28" s="1" t="s">
        <v>3025</v>
      </c>
    </row>
    <row r="29" spans="1:2" x14ac:dyDescent="0.25">
      <c r="A29" s="1">
        <v>5061</v>
      </c>
      <c r="B29" s="1" t="s">
        <v>3025</v>
      </c>
    </row>
    <row r="30" spans="1:2" x14ac:dyDescent="0.25">
      <c r="A30" s="1">
        <v>5189</v>
      </c>
      <c r="B30" s="1" t="s">
        <v>3025</v>
      </c>
    </row>
    <row r="31" spans="1:2" x14ac:dyDescent="0.25">
      <c r="A31" s="1">
        <v>5381</v>
      </c>
      <c r="B31" s="1" t="s">
        <v>3025</v>
      </c>
    </row>
    <row r="32" spans="1:2" x14ac:dyDescent="0.25">
      <c r="A32" s="1">
        <v>5414</v>
      </c>
      <c r="B32" s="1" t="s">
        <v>3025</v>
      </c>
    </row>
    <row r="33" spans="1:2" x14ac:dyDescent="0.25">
      <c r="A33" s="1">
        <v>5511</v>
      </c>
      <c r="B33" s="1" t="s">
        <v>3025</v>
      </c>
    </row>
    <row r="34" spans="1:2" x14ac:dyDescent="0.25">
      <c r="A34" s="1">
        <v>5699</v>
      </c>
      <c r="B34" s="1" t="s">
        <v>3025</v>
      </c>
    </row>
    <row r="35" spans="1:2" x14ac:dyDescent="0.25">
      <c r="A35" s="1">
        <v>6054</v>
      </c>
      <c r="B35" s="1" t="s">
        <v>3025</v>
      </c>
    </row>
    <row r="36" spans="1:2" x14ac:dyDescent="0.25">
      <c r="A36" s="1">
        <v>6241</v>
      </c>
      <c r="B36" s="1" t="s">
        <v>3025</v>
      </c>
    </row>
    <row r="37" spans="1:2" x14ac:dyDescent="0.25">
      <c r="A37" s="1">
        <v>6272</v>
      </c>
      <c r="B37" s="1" t="s">
        <v>3025</v>
      </c>
    </row>
    <row r="38" spans="1:2" x14ac:dyDescent="0.25">
      <c r="A38" s="1">
        <v>6498</v>
      </c>
      <c r="B38" s="1" t="s">
        <v>3025</v>
      </c>
    </row>
    <row r="39" spans="1:2" x14ac:dyDescent="0.25">
      <c r="A39" s="1">
        <v>6500</v>
      </c>
      <c r="B39" s="1" t="s">
        <v>3025</v>
      </c>
    </row>
    <row r="40" spans="1:2" x14ac:dyDescent="0.25">
      <c r="A40" s="1">
        <v>6502</v>
      </c>
      <c r="B40" s="1" t="s">
        <v>3025</v>
      </c>
    </row>
    <row r="41" spans="1:2" x14ac:dyDescent="0.25">
      <c r="A41" s="1">
        <v>6661</v>
      </c>
      <c r="B41" s="1" t="s">
        <v>3025</v>
      </c>
    </row>
    <row r="42" spans="1:2" x14ac:dyDescent="0.25">
      <c r="A42" s="1">
        <v>6695</v>
      </c>
      <c r="B42" s="1" t="s">
        <v>3025</v>
      </c>
    </row>
    <row r="43" spans="1:2" x14ac:dyDescent="0.25">
      <c r="A43" s="1">
        <v>6757</v>
      </c>
      <c r="B43" s="1" t="s">
        <v>3025</v>
      </c>
    </row>
    <row r="44" spans="1:2" x14ac:dyDescent="0.25">
      <c r="A44" s="1">
        <v>6978</v>
      </c>
      <c r="B44" s="1" t="s">
        <v>3025</v>
      </c>
    </row>
    <row r="45" spans="1:2" x14ac:dyDescent="0.25">
      <c r="A45" s="1">
        <v>6979</v>
      </c>
      <c r="B45" s="1" t="s">
        <v>3025</v>
      </c>
    </row>
    <row r="46" spans="1:2" x14ac:dyDescent="0.25">
      <c r="A46" s="1">
        <v>7079</v>
      </c>
      <c r="B46" s="1" t="s">
        <v>3025</v>
      </c>
    </row>
    <row r="47" spans="1:2" x14ac:dyDescent="0.25">
      <c r="A47" s="1">
        <v>7107</v>
      </c>
      <c r="B47" s="1" t="s">
        <v>3025</v>
      </c>
    </row>
    <row r="48" spans="1:2" x14ac:dyDescent="0.25">
      <c r="A48" s="1">
        <v>7203</v>
      </c>
      <c r="B48" s="1" t="s">
        <v>3025</v>
      </c>
    </row>
    <row r="49" spans="1:2" x14ac:dyDescent="0.25">
      <c r="A49" s="1">
        <v>7269</v>
      </c>
      <c r="B49" s="1" t="s">
        <v>3025</v>
      </c>
    </row>
    <row r="50" spans="1:2" x14ac:dyDescent="0.25">
      <c r="A50" s="1">
        <v>7364</v>
      </c>
      <c r="B50" s="1" t="s">
        <v>3025</v>
      </c>
    </row>
    <row r="51" spans="1:2" x14ac:dyDescent="0.25">
      <c r="A51" s="1">
        <v>7521</v>
      </c>
      <c r="B51" s="1" t="s">
        <v>3025</v>
      </c>
    </row>
    <row r="52" spans="1:2" x14ac:dyDescent="0.25">
      <c r="A52" s="1">
        <v>7744</v>
      </c>
      <c r="B52" s="1" t="s">
        <v>3025</v>
      </c>
    </row>
    <row r="53" spans="1:2" x14ac:dyDescent="0.25">
      <c r="A53" s="1">
        <v>7812</v>
      </c>
      <c r="B53" s="1" t="s">
        <v>3025</v>
      </c>
    </row>
    <row r="54" spans="1:2" x14ac:dyDescent="0.25">
      <c r="A54" s="1">
        <v>7815</v>
      </c>
      <c r="B54" s="1" t="s">
        <v>3025</v>
      </c>
    </row>
    <row r="55" spans="1:2" x14ac:dyDescent="0.25">
      <c r="A55" s="1">
        <v>7841</v>
      </c>
      <c r="B55" s="1" t="s">
        <v>3025</v>
      </c>
    </row>
    <row r="56" spans="1:2" x14ac:dyDescent="0.25">
      <c r="A56" s="1">
        <v>7845</v>
      </c>
      <c r="B56" s="1" t="s">
        <v>3025</v>
      </c>
    </row>
    <row r="57" spans="1:2" x14ac:dyDescent="0.25">
      <c r="A57" s="1">
        <v>8034</v>
      </c>
      <c r="B57" s="1" t="s">
        <v>3025</v>
      </c>
    </row>
    <row r="58" spans="1:2" x14ac:dyDescent="0.25">
      <c r="A58" s="1">
        <v>8133</v>
      </c>
      <c r="B58" s="1" t="s">
        <v>3025</v>
      </c>
    </row>
    <row r="59" spans="1:2" x14ac:dyDescent="0.25">
      <c r="A59" s="1">
        <v>8292</v>
      </c>
      <c r="B59" s="1" t="s">
        <v>3025</v>
      </c>
    </row>
    <row r="60" spans="1:2" x14ac:dyDescent="0.25">
      <c r="A60" s="1">
        <v>8293</v>
      </c>
      <c r="B60" s="1" t="s">
        <v>3025</v>
      </c>
    </row>
    <row r="61" spans="1:2" x14ac:dyDescent="0.25">
      <c r="A61" s="1">
        <v>8353</v>
      </c>
      <c r="B61" s="1" t="s">
        <v>3025</v>
      </c>
    </row>
    <row r="62" spans="1:2" x14ac:dyDescent="0.25">
      <c r="A62" s="1">
        <v>8961</v>
      </c>
      <c r="B62" s="1" t="s">
        <v>3025</v>
      </c>
    </row>
    <row r="63" spans="1:2" x14ac:dyDescent="0.25">
      <c r="A63" s="1">
        <v>9027</v>
      </c>
      <c r="B63" s="1" t="s">
        <v>3025</v>
      </c>
    </row>
    <row r="64" spans="1:2" x14ac:dyDescent="0.25">
      <c r="A64" s="1">
        <v>9093</v>
      </c>
      <c r="B64" s="1" t="s">
        <v>3025</v>
      </c>
    </row>
    <row r="65" spans="1:2" x14ac:dyDescent="0.25">
      <c r="A65" s="1">
        <v>9152</v>
      </c>
      <c r="B65" s="1" t="s">
        <v>3025</v>
      </c>
    </row>
    <row r="66" spans="1:2" x14ac:dyDescent="0.25">
      <c r="A66" s="1">
        <v>9219</v>
      </c>
      <c r="B66" s="1" t="s">
        <v>3025</v>
      </c>
    </row>
    <row r="67" spans="1:2" x14ac:dyDescent="0.25">
      <c r="A67" s="1">
        <v>9472</v>
      </c>
      <c r="B67" s="1" t="s">
        <v>3025</v>
      </c>
    </row>
    <row r="68" spans="1:2" x14ac:dyDescent="0.25">
      <c r="A68" s="1">
        <v>9574</v>
      </c>
      <c r="B68" s="1" t="s">
        <v>3025</v>
      </c>
    </row>
    <row r="69" spans="1:2" x14ac:dyDescent="0.25">
      <c r="A69" s="1">
        <v>9696</v>
      </c>
      <c r="B69" s="1" t="s">
        <v>3025</v>
      </c>
    </row>
    <row r="70" spans="1:2" x14ac:dyDescent="0.25">
      <c r="A70" s="1">
        <v>9701</v>
      </c>
      <c r="B70" s="1" t="s">
        <v>3025</v>
      </c>
    </row>
    <row r="71" spans="1:2" x14ac:dyDescent="0.25">
      <c r="A71" s="1">
        <v>9762</v>
      </c>
      <c r="B71" s="1" t="s">
        <v>3025</v>
      </c>
    </row>
    <row r="72" spans="1:2" x14ac:dyDescent="0.25">
      <c r="A72" s="1">
        <v>9829</v>
      </c>
      <c r="B72" s="1" t="s">
        <v>3025</v>
      </c>
    </row>
    <row r="73" spans="1:2" x14ac:dyDescent="0.25">
      <c r="A73" s="1">
        <v>9895</v>
      </c>
      <c r="B73" s="1" t="s">
        <v>3025</v>
      </c>
    </row>
    <row r="74" spans="1:2" x14ac:dyDescent="0.25">
      <c r="A74" s="1">
        <v>9923</v>
      </c>
      <c r="B74" s="1" t="s">
        <v>3025</v>
      </c>
    </row>
    <row r="75" spans="1:2" x14ac:dyDescent="0.25">
      <c r="A75" s="1">
        <v>9927</v>
      </c>
      <c r="B75" s="1" t="s">
        <v>3025</v>
      </c>
    </row>
    <row r="76" spans="1:2" x14ac:dyDescent="0.25">
      <c r="A76" s="1">
        <v>10054</v>
      </c>
      <c r="B76" s="1" t="s">
        <v>3025</v>
      </c>
    </row>
    <row r="77" spans="1:2" x14ac:dyDescent="0.25">
      <c r="A77" s="1">
        <v>10183</v>
      </c>
      <c r="B77" s="1" t="s">
        <v>3025</v>
      </c>
    </row>
    <row r="78" spans="1:2" x14ac:dyDescent="0.25">
      <c r="A78" s="1">
        <v>10498</v>
      </c>
      <c r="B78" s="1" t="s">
        <v>3025</v>
      </c>
    </row>
    <row r="79" spans="1:2" x14ac:dyDescent="0.25">
      <c r="A79" s="1">
        <v>10662</v>
      </c>
      <c r="B79" s="1" t="s">
        <v>3025</v>
      </c>
    </row>
    <row r="80" spans="1:2" x14ac:dyDescent="0.25">
      <c r="A80" s="1">
        <v>10917</v>
      </c>
      <c r="B80" s="1" t="s">
        <v>3025</v>
      </c>
    </row>
    <row r="81" spans="1:2" x14ac:dyDescent="0.25">
      <c r="A81" s="1">
        <v>11271</v>
      </c>
      <c r="B81" s="1" t="s">
        <v>3025</v>
      </c>
    </row>
    <row r="82" spans="1:2" x14ac:dyDescent="0.25">
      <c r="A82" s="1">
        <v>11396</v>
      </c>
      <c r="B82" s="1" t="s">
        <v>3025</v>
      </c>
    </row>
    <row r="83" spans="1:2" x14ac:dyDescent="0.25">
      <c r="A83" s="1">
        <v>11425</v>
      </c>
      <c r="B83" s="1" t="s">
        <v>3025</v>
      </c>
    </row>
    <row r="84" spans="1:2" x14ac:dyDescent="0.25">
      <c r="A84" s="1">
        <v>11426</v>
      </c>
      <c r="B84" s="1" t="s">
        <v>3025</v>
      </c>
    </row>
    <row r="85" spans="1:2" x14ac:dyDescent="0.25">
      <c r="A85" s="1">
        <v>11648</v>
      </c>
      <c r="B85" s="1" t="s">
        <v>3025</v>
      </c>
    </row>
    <row r="86" spans="1:2" x14ac:dyDescent="0.25">
      <c r="A86" s="1">
        <v>11652</v>
      </c>
      <c r="B86" s="1" t="s">
        <v>3025</v>
      </c>
    </row>
    <row r="87" spans="1:2" x14ac:dyDescent="0.25">
      <c r="A87" s="1">
        <v>11682</v>
      </c>
      <c r="B87" s="1" t="s">
        <v>3025</v>
      </c>
    </row>
    <row r="88" spans="1:2" x14ac:dyDescent="0.25">
      <c r="A88" s="1">
        <v>11748</v>
      </c>
      <c r="B88" s="1" t="s">
        <v>3025</v>
      </c>
    </row>
    <row r="89" spans="1:2" x14ac:dyDescent="0.25">
      <c r="A89" s="1">
        <v>11909</v>
      </c>
      <c r="B89" s="1" t="s">
        <v>3025</v>
      </c>
    </row>
    <row r="90" spans="1:2" x14ac:dyDescent="0.25">
      <c r="A90" s="1">
        <v>11911</v>
      </c>
      <c r="B90" s="1" t="s">
        <v>3025</v>
      </c>
    </row>
    <row r="91" spans="1:2" x14ac:dyDescent="0.25">
      <c r="A91" s="1">
        <v>12005</v>
      </c>
      <c r="B91" s="1" t="s">
        <v>3025</v>
      </c>
    </row>
    <row r="92" spans="1:2" x14ac:dyDescent="0.25">
      <c r="A92" s="1">
        <v>12067</v>
      </c>
      <c r="B92" s="1" t="s">
        <v>3025</v>
      </c>
    </row>
    <row r="93" spans="1:2" x14ac:dyDescent="0.25">
      <c r="A93" s="1">
        <v>12096</v>
      </c>
      <c r="B93" s="1" t="s">
        <v>3025</v>
      </c>
    </row>
    <row r="94" spans="1:2" x14ac:dyDescent="0.25">
      <c r="A94" s="1">
        <v>12262</v>
      </c>
      <c r="B94" s="1" t="s">
        <v>3025</v>
      </c>
    </row>
    <row r="95" spans="1:2" x14ac:dyDescent="0.25">
      <c r="A95" s="1">
        <v>12263</v>
      </c>
      <c r="B95" s="1" t="s">
        <v>3025</v>
      </c>
    </row>
    <row r="96" spans="1:2" x14ac:dyDescent="0.25">
      <c r="A96" s="1">
        <v>12389</v>
      </c>
      <c r="B96" s="1" t="s">
        <v>3025</v>
      </c>
    </row>
    <row r="97" spans="1:2" x14ac:dyDescent="0.25">
      <c r="A97" s="1">
        <v>12451</v>
      </c>
      <c r="B97" s="1" t="s">
        <v>3025</v>
      </c>
    </row>
    <row r="98" spans="1:2" x14ac:dyDescent="0.25">
      <c r="A98" s="1">
        <v>12483</v>
      </c>
      <c r="B98" s="1" t="s">
        <v>3025</v>
      </c>
    </row>
    <row r="99" spans="1:2" x14ac:dyDescent="0.25">
      <c r="A99" s="1">
        <v>12580</v>
      </c>
      <c r="B99" s="1" t="s">
        <v>3025</v>
      </c>
    </row>
    <row r="100" spans="1:2" x14ac:dyDescent="0.25">
      <c r="A100" s="1">
        <v>12613</v>
      </c>
      <c r="B100" s="1" t="s">
        <v>3025</v>
      </c>
    </row>
    <row r="101" spans="1:2" x14ac:dyDescent="0.25">
      <c r="A101" s="1">
        <v>12704</v>
      </c>
      <c r="B101" s="1" t="s">
        <v>3025</v>
      </c>
    </row>
    <row r="102" spans="1:2" x14ac:dyDescent="0.25">
      <c r="A102" s="1">
        <v>12706</v>
      </c>
      <c r="B102" s="1" t="s">
        <v>3025</v>
      </c>
    </row>
    <row r="103" spans="1:2" x14ac:dyDescent="0.25">
      <c r="A103" s="1">
        <v>12710</v>
      </c>
      <c r="B103" s="1" t="s">
        <v>3025</v>
      </c>
    </row>
    <row r="104" spans="1:2" x14ac:dyDescent="0.25">
      <c r="A104" s="1">
        <v>12806</v>
      </c>
      <c r="B104" s="1" t="s">
        <v>3025</v>
      </c>
    </row>
    <row r="105" spans="1:2" x14ac:dyDescent="0.25">
      <c r="A105" s="1">
        <v>12900</v>
      </c>
      <c r="B105" s="1" t="s">
        <v>3025</v>
      </c>
    </row>
    <row r="106" spans="1:2" x14ac:dyDescent="0.25">
      <c r="A106" s="1">
        <v>12903</v>
      </c>
      <c r="B106" s="1" t="s">
        <v>3025</v>
      </c>
    </row>
    <row r="107" spans="1:2" x14ac:dyDescent="0.25">
      <c r="A107" s="1">
        <v>13091</v>
      </c>
      <c r="B107" s="1" t="s">
        <v>3025</v>
      </c>
    </row>
    <row r="108" spans="1:2" x14ac:dyDescent="0.25">
      <c r="A108" s="1">
        <v>13158</v>
      </c>
      <c r="B108" s="1" t="s">
        <v>3025</v>
      </c>
    </row>
    <row r="109" spans="1:2" x14ac:dyDescent="0.25">
      <c r="A109" s="1">
        <v>13218</v>
      </c>
      <c r="B109" s="1" t="s">
        <v>3025</v>
      </c>
    </row>
    <row r="110" spans="1:2" x14ac:dyDescent="0.25">
      <c r="A110" s="1">
        <v>13284</v>
      </c>
      <c r="B110" s="1" t="s">
        <v>3025</v>
      </c>
    </row>
    <row r="111" spans="1:2" x14ac:dyDescent="0.25">
      <c r="A111" s="1">
        <v>13410</v>
      </c>
      <c r="B111" s="1" t="s">
        <v>3025</v>
      </c>
    </row>
    <row r="112" spans="1:2" x14ac:dyDescent="0.25">
      <c r="A112" s="1">
        <v>13444</v>
      </c>
      <c r="B112" s="1" t="s">
        <v>3025</v>
      </c>
    </row>
    <row r="113" spans="1:2" x14ac:dyDescent="0.25">
      <c r="A113" s="1">
        <v>13638</v>
      </c>
      <c r="B113" s="1" t="s">
        <v>3025</v>
      </c>
    </row>
    <row r="114" spans="1:2" x14ac:dyDescent="0.25">
      <c r="A114" s="1">
        <v>13729</v>
      </c>
      <c r="B114" s="1" t="s">
        <v>3025</v>
      </c>
    </row>
    <row r="115" spans="1:2" x14ac:dyDescent="0.25">
      <c r="A115" s="1">
        <v>13765</v>
      </c>
      <c r="B115" s="1" t="s">
        <v>3025</v>
      </c>
    </row>
    <row r="116" spans="1:2" x14ac:dyDescent="0.25">
      <c r="A116" s="1">
        <v>13959</v>
      </c>
      <c r="B116" s="1" t="s">
        <v>3025</v>
      </c>
    </row>
    <row r="117" spans="1:2" x14ac:dyDescent="0.25">
      <c r="A117" s="1">
        <v>13984</v>
      </c>
      <c r="B117" s="1" t="s">
        <v>3025</v>
      </c>
    </row>
    <row r="118" spans="1:2" x14ac:dyDescent="0.25">
      <c r="A118" s="1">
        <v>13986</v>
      </c>
      <c r="B118" s="1" t="s">
        <v>3025</v>
      </c>
    </row>
    <row r="119" spans="1:2" x14ac:dyDescent="0.25">
      <c r="A119" s="1">
        <v>14176</v>
      </c>
      <c r="B119" s="1" t="s">
        <v>3025</v>
      </c>
    </row>
    <row r="120" spans="1:2" x14ac:dyDescent="0.25">
      <c r="A120" s="1">
        <v>14242</v>
      </c>
      <c r="B120" s="1" t="s">
        <v>3025</v>
      </c>
    </row>
    <row r="121" spans="1:2" x14ac:dyDescent="0.25">
      <c r="A121" s="1">
        <v>14406</v>
      </c>
      <c r="B121" s="1" t="s">
        <v>3025</v>
      </c>
    </row>
    <row r="122" spans="1:2" x14ac:dyDescent="0.25">
      <c r="A122" s="1">
        <v>14497</v>
      </c>
      <c r="B122" s="1" t="s">
        <v>3025</v>
      </c>
    </row>
    <row r="123" spans="1:2" x14ac:dyDescent="0.25">
      <c r="A123" s="1">
        <v>14528</v>
      </c>
      <c r="B123" s="1" t="s">
        <v>3025</v>
      </c>
    </row>
    <row r="124" spans="1:2" x14ac:dyDescent="0.25">
      <c r="A124" s="1">
        <v>14534</v>
      </c>
      <c r="B124" s="1" t="s">
        <v>3025</v>
      </c>
    </row>
    <row r="125" spans="1:2" x14ac:dyDescent="0.25">
      <c r="A125" s="1">
        <v>14820</v>
      </c>
      <c r="B125" s="1" t="s">
        <v>3025</v>
      </c>
    </row>
    <row r="126" spans="1:2" x14ac:dyDescent="0.25">
      <c r="A126" s="1">
        <v>14951</v>
      </c>
      <c r="B126" s="1" t="s">
        <v>3025</v>
      </c>
    </row>
    <row r="127" spans="1:2" x14ac:dyDescent="0.25">
      <c r="A127" s="1">
        <v>15009</v>
      </c>
      <c r="B127" s="1" t="s">
        <v>3025</v>
      </c>
    </row>
    <row r="128" spans="1:2" x14ac:dyDescent="0.25">
      <c r="A128" s="1">
        <v>15106</v>
      </c>
      <c r="B128" s="1" t="s">
        <v>3025</v>
      </c>
    </row>
    <row r="129" spans="1:2" x14ac:dyDescent="0.25">
      <c r="A129" s="1">
        <v>15202</v>
      </c>
      <c r="B129" s="1" t="s">
        <v>3025</v>
      </c>
    </row>
    <row r="130" spans="1:2" x14ac:dyDescent="0.25">
      <c r="A130" s="1">
        <v>15206</v>
      </c>
      <c r="B130" s="1" t="s">
        <v>3025</v>
      </c>
    </row>
    <row r="131" spans="1:2" x14ac:dyDescent="0.25">
      <c r="A131" s="1">
        <v>15303</v>
      </c>
      <c r="B131" s="1" t="s">
        <v>3025</v>
      </c>
    </row>
    <row r="132" spans="1:2" x14ac:dyDescent="0.25">
      <c r="A132" s="1">
        <v>15712</v>
      </c>
      <c r="B132" s="1" t="s">
        <v>3025</v>
      </c>
    </row>
    <row r="133" spans="1:2" x14ac:dyDescent="0.25">
      <c r="A133" s="1">
        <v>15718</v>
      </c>
      <c r="B133" s="1" t="s">
        <v>3025</v>
      </c>
    </row>
    <row r="134" spans="1:2" x14ac:dyDescent="0.25">
      <c r="A134" s="1">
        <v>15778</v>
      </c>
      <c r="B134" s="1" t="s">
        <v>3025</v>
      </c>
    </row>
    <row r="135" spans="1:2" x14ac:dyDescent="0.25">
      <c r="A135" s="1">
        <v>15872</v>
      </c>
      <c r="B135" s="1" t="s">
        <v>3025</v>
      </c>
    </row>
    <row r="136" spans="1:2" x14ac:dyDescent="0.25">
      <c r="A136" s="1">
        <v>15904</v>
      </c>
      <c r="B136" s="1" t="s">
        <v>3025</v>
      </c>
    </row>
    <row r="137" spans="1:2" x14ac:dyDescent="0.25">
      <c r="A137" s="1">
        <v>16134</v>
      </c>
      <c r="B137" s="1" t="s">
        <v>3025</v>
      </c>
    </row>
    <row r="138" spans="1:2" x14ac:dyDescent="0.25">
      <c r="A138" s="1">
        <v>16582</v>
      </c>
      <c r="B138" s="1" t="s">
        <v>3025</v>
      </c>
    </row>
    <row r="139" spans="1:2" x14ac:dyDescent="0.25">
      <c r="A139" s="1">
        <v>16641</v>
      </c>
      <c r="B139" s="1" t="s">
        <v>3025</v>
      </c>
    </row>
    <row r="140" spans="1:2" x14ac:dyDescent="0.25">
      <c r="A140" s="1">
        <v>16679</v>
      </c>
      <c r="B140" s="1" t="s">
        <v>3025</v>
      </c>
    </row>
    <row r="141" spans="1:2" x14ac:dyDescent="0.25">
      <c r="A141" s="1">
        <v>16864</v>
      </c>
      <c r="B141" s="1" t="s">
        <v>3025</v>
      </c>
    </row>
    <row r="142" spans="1:2" x14ac:dyDescent="0.25">
      <c r="A142" s="1">
        <v>16961</v>
      </c>
      <c r="B142" s="1" t="s">
        <v>3025</v>
      </c>
    </row>
    <row r="143" spans="1:2" x14ac:dyDescent="0.25">
      <c r="A143" s="1">
        <v>17058</v>
      </c>
      <c r="B143" s="1" t="s">
        <v>3025</v>
      </c>
    </row>
    <row r="144" spans="1:2" x14ac:dyDescent="0.25">
      <c r="A144" s="1">
        <v>17155</v>
      </c>
      <c r="B144" s="1" t="s">
        <v>3025</v>
      </c>
    </row>
    <row r="145" spans="1:2" x14ac:dyDescent="0.25">
      <c r="A145" s="1">
        <v>17255</v>
      </c>
      <c r="B145" s="1" t="s">
        <v>3025</v>
      </c>
    </row>
    <row r="146" spans="1:2" x14ac:dyDescent="0.25">
      <c r="A146" s="1">
        <v>17282</v>
      </c>
      <c r="B146" s="1" t="s">
        <v>3025</v>
      </c>
    </row>
    <row r="147" spans="1:2" x14ac:dyDescent="0.25">
      <c r="A147" s="1">
        <v>17313</v>
      </c>
      <c r="B147" s="1" t="s">
        <v>3025</v>
      </c>
    </row>
    <row r="148" spans="1:2" x14ac:dyDescent="0.25">
      <c r="A148" s="1">
        <v>17508</v>
      </c>
      <c r="B148" s="1" t="s">
        <v>3025</v>
      </c>
    </row>
    <row r="149" spans="1:2" x14ac:dyDescent="0.25">
      <c r="A149" s="1">
        <v>17668</v>
      </c>
      <c r="B149" s="1" t="s">
        <v>3025</v>
      </c>
    </row>
    <row r="150" spans="1:2" x14ac:dyDescent="0.25">
      <c r="A150" s="1">
        <v>17858</v>
      </c>
      <c r="B150" s="1" t="s">
        <v>3025</v>
      </c>
    </row>
    <row r="151" spans="1:2" x14ac:dyDescent="0.25">
      <c r="A151" s="1">
        <v>17985</v>
      </c>
      <c r="B151" s="1" t="s">
        <v>3025</v>
      </c>
    </row>
    <row r="152" spans="1:2" x14ac:dyDescent="0.25">
      <c r="A152" s="1">
        <v>17988</v>
      </c>
      <c r="B152" s="1" t="s">
        <v>3025</v>
      </c>
    </row>
    <row r="153" spans="1:2" x14ac:dyDescent="0.25">
      <c r="A153" s="1">
        <v>18119</v>
      </c>
      <c r="B153" s="1" t="s">
        <v>3025</v>
      </c>
    </row>
    <row r="154" spans="1:2" x14ac:dyDescent="0.25">
      <c r="A154" s="1">
        <v>18215</v>
      </c>
      <c r="B154" s="1" t="s">
        <v>3025</v>
      </c>
    </row>
    <row r="155" spans="1:2" x14ac:dyDescent="0.25">
      <c r="A155" s="1">
        <v>18336</v>
      </c>
      <c r="B155" s="1" t="s">
        <v>3025</v>
      </c>
    </row>
    <row r="156" spans="1:2" x14ac:dyDescent="0.25">
      <c r="A156" s="1">
        <v>18496</v>
      </c>
      <c r="B156" s="1" t="s">
        <v>3025</v>
      </c>
    </row>
    <row r="157" spans="1:2" x14ac:dyDescent="0.25">
      <c r="A157" s="1">
        <v>18533</v>
      </c>
      <c r="B157" s="1" t="s">
        <v>3025</v>
      </c>
    </row>
    <row r="158" spans="1:2" x14ac:dyDescent="0.25">
      <c r="A158" s="1">
        <v>18593</v>
      </c>
      <c r="B158" s="1" t="s">
        <v>3025</v>
      </c>
    </row>
    <row r="159" spans="1:2" x14ac:dyDescent="0.25">
      <c r="A159" s="1">
        <v>18661</v>
      </c>
      <c r="B159" s="1" t="s">
        <v>3025</v>
      </c>
    </row>
    <row r="160" spans="1:2" x14ac:dyDescent="0.25">
      <c r="A160" s="1">
        <v>18689</v>
      </c>
      <c r="B160" s="1" t="s">
        <v>3025</v>
      </c>
    </row>
    <row r="161" spans="1:2" x14ac:dyDescent="0.25">
      <c r="A161" s="1">
        <v>18753</v>
      </c>
      <c r="B161" s="1" t="s">
        <v>3025</v>
      </c>
    </row>
    <row r="162" spans="1:2" x14ac:dyDescent="0.25">
      <c r="A162" s="1">
        <v>18822</v>
      </c>
      <c r="B162" s="1" t="s">
        <v>3025</v>
      </c>
    </row>
    <row r="163" spans="1:2" x14ac:dyDescent="0.25">
      <c r="A163" s="1">
        <v>18919</v>
      </c>
      <c r="B163" s="1" t="s">
        <v>3025</v>
      </c>
    </row>
    <row r="164" spans="1:2" x14ac:dyDescent="0.25">
      <c r="A164" s="1">
        <v>19010</v>
      </c>
      <c r="B164" s="1" t="s">
        <v>3025</v>
      </c>
    </row>
    <row r="165" spans="1:2" x14ac:dyDescent="0.25">
      <c r="A165" s="1">
        <v>19078</v>
      </c>
      <c r="B165" s="1" t="s">
        <v>3025</v>
      </c>
    </row>
    <row r="166" spans="1:2" x14ac:dyDescent="0.25">
      <c r="A166" s="1">
        <v>19138</v>
      </c>
      <c r="B166" s="1" t="s">
        <v>3025</v>
      </c>
    </row>
    <row r="167" spans="1:2" x14ac:dyDescent="0.25">
      <c r="A167" s="1">
        <v>19523</v>
      </c>
      <c r="B167" s="1" t="s">
        <v>3025</v>
      </c>
    </row>
    <row r="168" spans="1:2" x14ac:dyDescent="0.25">
      <c r="A168" s="1">
        <v>19616</v>
      </c>
      <c r="B168" s="1" t="s">
        <v>3025</v>
      </c>
    </row>
    <row r="169" spans="1:2" x14ac:dyDescent="0.25">
      <c r="A169" s="1">
        <v>19718</v>
      </c>
      <c r="B169" s="1" t="s">
        <v>3025</v>
      </c>
    </row>
    <row r="170" spans="1:2" x14ac:dyDescent="0.25">
      <c r="A170" s="1">
        <v>20036</v>
      </c>
      <c r="B170" s="1" t="s">
        <v>3025</v>
      </c>
    </row>
    <row r="171" spans="1:2" x14ac:dyDescent="0.25">
      <c r="A171" s="1">
        <v>20134</v>
      </c>
      <c r="B171" s="1" t="s">
        <v>3025</v>
      </c>
    </row>
    <row r="172" spans="1:2" x14ac:dyDescent="0.25">
      <c r="A172" s="1">
        <v>20389</v>
      </c>
      <c r="B172" s="1" t="s">
        <v>3025</v>
      </c>
    </row>
    <row r="173" spans="1:2" x14ac:dyDescent="0.25">
      <c r="A173" s="1">
        <v>20453</v>
      </c>
      <c r="B173" s="1" t="s">
        <v>3025</v>
      </c>
    </row>
    <row r="174" spans="1:2" x14ac:dyDescent="0.25">
      <c r="A174" s="1">
        <v>20480</v>
      </c>
      <c r="B174" s="1" t="s">
        <v>3025</v>
      </c>
    </row>
    <row r="175" spans="1:2" x14ac:dyDescent="0.25">
      <c r="A175" s="1">
        <v>20486</v>
      </c>
      <c r="B175" s="1" t="s">
        <v>3025</v>
      </c>
    </row>
    <row r="176" spans="1:2" x14ac:dyDescent="0.25">
      <c r="A176" s="1">
        <v>20704</v>
      </c>
      <c r="B176" s="1" t="s">
        <v>3025</v>
      </c>
    </row>
    <row r="177" spans="1:2" x14ac:dyDescent="0.25">
      <c r="A177" s="1">
        <v>20743</v>
      </c>
      <c r="B177" s="1" t="s">
        <v>3025</v>
      </c>
    </row>
    <row r="178" spans="1:2" x14ac:dyDescent="0.25">
      <c r="A178" s="1">
        <v>20864</v>
      </c>
      <c r="B178" s="1" t="s">
        <v>3025</v>
      </c>
    </row>
    <row r="179" spans="1:2" x14ac:dyDescent="0.25">
      <c r="A179" s="1">
        <v>20899</v>
      </c>
      <c r="B179" s="1" t="s">
        <v>3025</v>
      </c>
    </row>
    <row r="180" spans="1:2" x14ac:dyDescent="0.25">
      <c r="A180" s="1">
        <v>20934</v>
      </c>
      <c r="B180" s="1" t="s">
        <v>3025</v>
      </c>
    </row>
    <row r="181" spans="1:2" x14ac:dyDescent="0.25">
      <c r="A181" s="1">
        <v>21222</v>
      </c>
      <c r="B181" s="1" t="s">
        <v>3025</v>
      </c>
    </row>
    <row r="182" spans="1:2" x14ac:dyDescent="0.25">
      <c r="A182" s="1">
        <v>21286</v>
      </c>
      <c r="B182" s="1" t="s">
        <v>3025</v>
      </c>
    </row>
    <row r="183" spans="1:2" x14ac:dyDescent="0.25">
      <c r="A183" s="1">
        <v>21346</v>
      </c>
      <c r="B183" s="1" t="s">
        <v>3025</v>
      </c>
    </row>
    <row r="184" spans="1:2" x14ac:dyDescent="0.25">
      <c r="A184" s="1">
        <v>21383</v>
      </c>
      <c r="B184" s="1" t="s">
        <v>3025</v>
      </c>
    </row>
    <row r="185" spans="1:2" x14ac:dyDescent="0.25">
      <c r="A185" s="1">
        <v>21729</v>
      </c>
      <c r="B185" s="1" t="s">
        <v>3025</v>
      </c>
    </row>
    <row r="186" spans="1:2" x14ac:dyDescent="0.25">
      <c r="A186" s="1">
        <v>21824</v>
      </c>
      <c r="B186" s="1" t="s">
        <v>3025</v>
      </c>
    </row>
    <row r="187" spans="1:2" x14ac:dyDescent="0.25">
      <c r="A187" s="1">
        <v>21890</v>
      </c>
      <c r="B187" s="1" t="s">
        <v>3025</v>
      </c>
    </row>
    <row r="188" spans="1:2" x14ac:dyDescent="0.25">
      <c r="A188" s="1">
        <v>22181</v>
      </c>
      <c r="B188" s="1" t="s">
        <v>3025</v>
      </c>
    </row>
    <row r="189" spans="1:2" x14ac:dyDescent="0.25">
      <c r="A189" s="1">
        <v>22402</v>
      </c>
      <c r="B189" s="1" t="s">
        <v>3025</v>
      </c>
    </row>
    <row r="190" spans="1:2" x14ac:dyDescent="0.25">
      <c r="A190" s="1">
        <v>22627</v>
      </c>
      <c r="B190" s="1" t="s">
        <v>3025</v>
      </c>
    </row>
    <row r="191" spans="1:2" x14ac:dyDescent="0.25">
      <c r="A191" s="1">
        <v>22656</v>
      </c>
      <c r="B191" s="1" t="s">
        <v>3025</v>
      </c>
    </row>
    <row r="192" spans="1:2" x14ac:dyDescent="0.25">
      <c r="A192" s="1">
        <v>22661</v>
      </c>
      <c r="B192" s="1" t="s">
        <v>3025</v>
      </c>
    </row>
    <row r="193" spans="1:2" x14ac:dyDescent="0.25">
      <c r="A193" s="1">
        <v>22787</v>
      </c>
      <c r="B193" s="1" t="s">
        <v>3025</v>
      </c>
    </row>
    <row r="194" spans="1:2" x14ac:dyDescent="0.25">
      <c r="A194" s="1">
        <v>22820</v>
      </c>
      <c r="B194" s="1" t="s">
        <v>3025</v>
      </c>
    </row>
    <row r="195" spans="1:2" x14ac:dyDescent="0.25">
      <c r="A195" s="1">
        <v>22947</v>
      </c>
      <c r="B195" s="1" t="s">
        <v>3025</v>
      </c>
    </row>
    <row r="196" spans="1:2" x14ac:dyDescent="0.25">
      <c r="A196" s="1">
        <v>22950</v>
      </c>
      <c r="B196" s="1" t="s">
        <v>3025</v>
      </c>
    </row>
    <row r="197" spans="1:2" x14ac:dyDescent="0.25">
      <c r="A197" s="1">
        <v>23076</v>
      </c>
      <c r="B197" s="1" t="s">
        <v>3025</v>
      </c>
    </row>
    <row r="198" spans="1:2" x14ac:dyDescent="0.25">
      <c r="A198" s="1">
        <v>23168</v>
      </c>
      <c r="B198" s="1" t="s">
        <v>3025</v>
      </c>
    </row>
    <row r="199" spans="1:2" x14ac:dyDescent="0.25">
      <c r="A199" s="1">
        <v>23488</v>
      </c>
      <c r="B199" s="1" t="s">
        <v>3025</v>
      </c>
    </row>
    <row r="200" spans="1:2" x14ac:dyDescent="0.25">
      <c r="A200" s="1">
        <v>23557</v>
      </c>
      <c r="B200" s="1" t="s">
        <v>3025</v>
      </c>
    </row>
    <row r="201" spans="1:2" x14ac:dyDescent="0.25">
      <c r="A201" s="1">
        <v>23559</v>
      </c>
      <c r="B201" s="1" t="s">
        <v>3025</v>
      </c>
    </row>
    <row r="202" spans="1:2" x14ac:dyDescent="0.25">
      <c r="A202" s="1">
        <v>23616</v>
      </c>
      <c r="B202" s="1" t="s">
        <v>3025</v>
      </c>
    </row>
    <row r="203" spans="1:2" x14ac:dyDescent="0.25">
      <c r="A203" s="1">
        <v>23619</v>
      </c>
      <c r="B203" s="1" t="s">
        <v>3025</v>
      </c>
    </row>
    <row r="204" spans="1:2" x14ac:dyDescent="0.25">
      <c r="A204" s="1">
        <v>23748</v>
      </c>
      <c r="B204" s="1" t="s">
        <v>3025</v>
      </c>
    </row>
    <row r="205" spans="1:2" x14ac:dyDescent="0.25">
      <c r="A205" s="1">
        <v>24066</v>
      </c>
      <c r="B205" s="1" t="s">
        <v>3025</v>
      </c>
    </row>
    <row r="206" spans="1:2" x14ac:dyDescent="0.25">
      <c r="A206" s="1">
        <v>24519</v>
      </c>
      <c r="B206" s="1" t="s">
        <v>3025</v>
      </c>
    </row>
    <row r="207" spans="1:2" x14ac:dyDescent="0.25">
      <c r="A207" s="1">
        <v>24707</v>
      </c>
      <c r="B207" s="1" t="s">
        <v>3025</v>
      </c>
    </row>
    <row r="208" spans="1:2" x14ac:dyDescent="0.25">
      <c r="A208" s="1">
        <v>24902</v>
      </c>
      <c r="B208" s="1" t="s">
        <v>3025</v>
      </c>
    </row>
    <row r="209" spans="1:2" x14ac:dyDescent="0.25">
      <c r="A209" s="1">
        <v>25095</v>
      </c>
      <c r="B209" s="1" t="s">
        <v>3025</v>
      </c>
    </row>
    <row r="210" spans="1:2" x14ac:dyDescent="0.25">
      <c r="A210" s="1">
        <v>25152</v>
      </c>
      <c r="B210" s="1" t="s">
        <v>3025</v>
      </c>
    </row>
    <row r="211" spans="1:2" x14ac:dyDescent="0.25">
      <c r="A211" s="1">
        <v>25157</v>
      </c>
      <c r="B211" s="1" t="s">
        <v>3025</v>
      </c>
    </row>
    <row r="212" spans="1:2" x14ac:dyDescent="0.25">
      <c r="A212" s="1">
        <v>25478</v>
      </c>
      <c r="B212" s="1" t="s">
        <v>3025</v>
      </c>
    </row>
    <row r="213" spans="1:2" x14ac:dyDescent="0.25">
      <c r="A213" s="1">
        <v>25479</v>
      </c>
      <c r="B213" s="1" t="s">
        <v>3025</v>
      </c>
    </row>
    <row r="214" spans="1:2" x14ac:dyDescent="0.25">
      <c r="A214" s="1">
        <v>25735</v>
      </c>
      <c r="B214" s="1" t="s">
        <v>3025</v>
      </c>
    </row>
    <row r="215" spans="1:2" x14ac:dyDescent="0.25">
      <c r="A215" s="1">
        <v>25799</v>
      </c>
      <c r="B215" s="1" t="s">
        <v>3025</v>
      </c>
    </row>
    <row r="216" spans="1:2" x14ac:dyDescent="0.25">
      <c r="A216" s="1">
        <v>25828</v>
      </c>
      <c r="B216" s="1" t="s">
        <v>3025</v>
      </c>
    </row>
    <row r="217" spans="1:2" x14ac:dyDescent="0.25">
      <c r="A217" s="1">
        <v>25952</v>
      </c>
      <c r="B217" s="1" t="s">
        <v>3025</v>
      </c>
    </row>
    <row r="218" spans="1:2" x14ac:dyDescent="0.25">
      <c r="A218" s="1">
        <v>26240</v>
      </c>
      <c r="B218" s="1" t="s">
        <v>3025</v>
      </c>
    </row>
    <row r="219" spans="1:2" x14ac:dyDescent="0.25">
      <c r="A219" s="1">
        <v>26372</v>
      </c>
      <c r="B219" s="1" t="s">
        <v>3025</v>
      </c>
    </row>
    <row r="220" spans="1:2" x14ac:dyDescent="0.25">
      <c r="A220" s="1">
        <v>26784</v>
      </c>
      <c r="B220" s="1" t="s">
        <v>3025</v>
      </c>
    </row>
    <row r="221" spans="1:2" x14ac:dyDescent="0.25">
      <c r="A221" s="1">
        <v>26852</v>
      </c>
      <c r="B221" s="1" t="s">
        <v>3025</v>
      </c>
    </row>
    <row r="222" spans="1:2" x14ac:dyDescent="0.25">
      <c r="A222" s="1">
        <v>26881</v>
      </c>
      <c r="B222" s="1" t="s">
        <v>3025</v>
      </c>
    </row>
    <row r="223" spans="1:2" x14ac:dyDescent="0.25">
      <c r="A223" s="1">
        <v>26982</v>
      </c>
      <c r="B223" s="1" t="s">
        <v>3025</v>
      </c>
    </row>
    <row r="224" spans="1:2" x14ac:dyDescent="0.25">
      <c r="A224" s="1">
        <v>27137</v>
      </c>
      <c r="B224" s="1" t="s">
        <v>3025</v>
      </c>
    </row>
    <row r="225" spans="1:2" x14ac:dyDescent="0.25">
      <c r="A225" s="1">
        <v>27490</v>
      </c>
      <c r="B225" s="1" t="s">
        <v>3025</v>
      </c>
    </row>
    <row r="226" spans="1:2" x14ac:dyDescent="0.25">
      <c r="A226" s="1">
        <v>27712</v>
      </c>
      <c r="B226" s="1" t="s">
        <v>3025</v>
      </c>
    </row>
    <row r="227" spans="1:2" x14ac:dyDescent="0.25">
      <c r="A227" s="1">
        <v>27744</v>
      </c>
      <c r="B227" s="1" t="s">
        <v>3025</v>
      </c>
    </row>
    <row r="228" spans="1:2" x14ac:dyDescent="0.25">
      <c r="A228" s="1">
        <v>27750</v>
      </c>
      <c r="B228" s="1" t="s">
        <v>3025</v>
      </c>
    </row>
    <row r="229" spans="1:2" x14ac:dyDescent="0.25">
      <c r="A229" s="1">
        <v>28003</v>
      </c>
      <c r="B229" s="1" t="s">
        <v>3025</v>
      </c>
    </row>
    <row r="230" spans="1:2" x14ac:dyDescent="0.25">
      <c r="A230" s="1">
        <v>28037</v>
      </c>
      <c r="B230" s="1" t="s">
        <v>3025</v>
      </c>
    </row>
    <row r="231" spans="1:2" x14ac:dyDescent="0.25">
      <c r="A231" s="1">
        <v>28291</v>
      </c>
      <c r="B231" s="1" t="s">
        <v>3025</v>
      </c>
    </row>
    <row r="232" spans="1:2" x14ac:dyDescent="0.25">
      <c r="A232" s="1">
        <v>28387</v>
      </c>
      <c r="B232" s="1" t="s">
        <v>3025</v>
      </c>
    </row>
    <row r="233" spans="1:2" x14ac:dyDescent="0.25">
      <c r="A233" s="1">
        <v>28419</v>
      </c>
      <c r="B233" s="1" t="s">
        <v>3025</v>
      </c>
    </row>
    <row r="234" spans="1:2" x14ac:dyDescent="0.25">
      <c r="A234" s="1">
        <v>28455</v>
      </c>
      <c r="B234" s="1" t="s">
        <v>3025</v>
      </c>
    </row>
    <row r="235" spans="1:2" x14ac:dyDescent="0.25">
      <c r="A235" s="1">
        <v>28544</v>
      </c>
      <c r="B235" s="1" t="s">
        <v>3025</v>
      </c>
    </row>
    <row r="236" spans="1:2" x14ac:dyDescent="0.25">
      <c r="A236" s="1">
        <v>28928</v>
      </c>
      <c r="B236" s="1" t="s">
        <v>3025</v>
      </c>
    </row>
    <row r="237" spans="1:2" x14ac:dyDescent="0.25">
      <c r="A237" s="1">
        <v>29095</v>
      </c>
      <c r="B237" s="1" t="s">
        <v>3025</v>
      </c>
    </row>
    <row r="238" spans="1:2" x14ac:dyDescent="0.25">
      <c r="A238" s="1">
        <v>29318</v>
      </c>
      <c r="B238" s="1" t="s">
        <v>3025</v>
      </c>
    </row>
    <row r="239" spans="1:2" x14ac:dyDescent="0.25">
      <c r="A239" s="1">
        <v>29376</v>
      </c>
      <c r="B239" s="1" t="s">
        <v>3025</v>
      </c>
    </row>
    <row r="240" spans="1:2" x14ac:dyDescent="0.25">
      <c r="A240" s="1">
        <v>29380</v>
      </c>
      <c r="B240" s="1" t="s">
        <v>3025</v>
      </c>
    </row>
    <row r="241" spans="1:2" x14ac:dyDescent="0.25">
      <c r="A241" s="1">
        <v>29410</v>
      </c>
      <c r="B241" s="1" t="s">
        <v>3025</v>
      </c>
    </row>
    <row r="242" spans="1:2" x14ac:dyDescent="0.25">
      <c r="A242" s="1">
        <v>29505</v>
      </c>
      <c r="B242" s="1" t="s">
        <v>3025</v>
      </c>
    </row>
    <row r="243" spans="1:2" x14ac:dyDescent="0.25">
      <c r="A243" s="1">
        <v>29506</v>
      </c>
      <c r="B243" s="1" t="s">
        <v>3025</v>
      </c>
    </row>
    <row r="244" spans="1:2" x14ac:dyDescent="0.25">
      <c r="A244" s="1">
        <v>29861</v>
      </c>
      <c r="B244" s="1" t="s">
        <v>3025</v>
      </c>
    </row>
    <row r="245" spans="1:2" x14ac:dyDescent="0.25">
      <c r="A245" s="1">
        <v>29991</v>
      </c>
      <c r="B245" s="1" t="s">
        <v>3025</v>
      </c>
    </row>
    <row r="246" spans="1:2" x14ac:dyDescent="0.25">
      <c r="A246" s="1">
        <v>30176</v>
      </c>
      <c r="B246" s="1" t="s">
        <v>3025</v>
      </c>
    </row>
    <row r="247" spans="1:2" x14ac:dyDescent="0.25">
      <c r="A247" s="1">
        <v>30403</v>
      </c>
      <c r="B247" s="1" t="s">
        <v>3025</v>
      </c>
    </row>
    <row r="248" spans="1:2" x14ac:dyDescent="0.25">
      <c r="A248" s="1">
        <v>30469</v>
      </c>
      <c r="B248" s="1" t="s">
        <v>3025</v>
      </c>
    </row>
    <row r="249" spans="1:2" x14ac:dyDescent="0.25">
      <c r="A249" s="1">
        <v>31073</v>
      </c>
      <c r="B249" s="1" t="s">
        <v>3025</v>
      </c>
    </row>
    <row r="250" spans="1:2" x14ac:dyDescent="0.25">
      <c r="A250" s="1">
        <v>31232</v>
      </c>
      <c r="B250" s="1" t="s">
        <v>3025</v>
      </c>
    </row>
    <row r="251" spans="1:2" x14ac:dyDescent="0.25">
      <c r="A251" s="1">
        <v>31303</v>
      </c>
      <c r="B251" s="1" t="s">
        <v>3025</v>
      </c>
    </row>
    <row r="252" spans="1:2" x14ac:dyDescent="0.25">
      <c r="A252" s="1">
        <v>31682</v>
      </c>
      <c r="B252" s="1" t="s">
        <v>3025</v>
      </c>
    </row>
    <row r="253" spans="1:2" x14ac:dyDescent="0.25">
      <c r="A253" s="1">
        <v>31844</v>
      </c>
      <c r="B253" s="1" t="s">
        <v>3025</v>
      </c>
    </row>
    <row r="254" spans="1:2" x14ac:dyDescent="0.25">
      <c r="A254" s="1">
        <v>31907</v>
      </c>
      <c r="B254" s="1" t="s">
        <v>3025</v>
      </c>
    </row>
    <row r="255" spans="1:2" x14ac:dyDescent="0.25">
      <c r="A255" s="1">
        <v>32036</v>
      </c>
      <c r="B255" s="1" t="s">
        <v>3025</v>
      </c>
    </row>
    <row r="256" spans="1:2" x14ac:dyDescent="0.25">
      <c r="A256" s="1">
        <v>32582</v>
      </c>
      <c r="B256" s="1" t="s">
        <v>3025</v>
      </c>
    </row>
    <row r="257" spans="1:2" x14ac:dyDescent="0.25">
      <c r="A257" s="1">
        <v>32901</v>
      </c>
      <c r="B257" s="1" t="s">
        <v>3025</v>
      </c>
    </row>
    <row r="258" spans="1:2" x14ac:dyDescent="0.25">
      <c r="A258" s="1">
        <v>32931</v>
      </c>
      <c r="B258" s="1" t="s">
        <v>3025</v>
      </c>
    </row>
    <row r="259" spans="1:2" x14ac:dyDescent="0.25">
      <c r="A259" s="1">
        <v>32966</v>
      </c>
      <c r="B259" s="1" t="s">
        <v>3025</v>
      </c>
    </row>
    <row r="260" spans="1:2" x14ac:dyDescent="0.25">
      <c r="A260" s="1">
        <v>32996</v>
      </c>
      <c r="B260" s="1" t="s">
        <v>3025</v>
      </c>
    </row>
    <row r="261" spans="1:2" x14ac:dyDescent="0.25">
      <c r="A261" s="1">
        <v>32998</v>
      </c>
      <c r="B261" s="1" t="s">
        <v>3025</v>
      </c>
    </row>
    <row r="262" spans="1:2" x14ac:dyDescent="0.25">
      <c r="A262" s="1">
        <v>33283</v>
      </c>
      <c r="B262" s="1" t="s">
        <v>3025</v>
      </c>
    </row>
    <row r="263" spans="1:2" x14ac:dyDescent="0.25">
      <c r="A263" s="1">
        <v>33317</v>
      </c>
      <c r="B263" s="1" t="s">
        <v>3025</v>
      </c>
    </row>
    <row r="264" spans="1:2" x14ac:dyDescent="0.25">
      <c r="A264" s="1">
        <v>33477</v>
      </c>
      <c r="B264" s="1" t="s">
        <v>3025</v>
      </c>
    </row>
    <row r="265" spans="1:2" x14ac:dyDescent="0.25">
      <c r="A265" s="1">
        <v>33510</v>
      </c>
      <c r="B265" s="1" t="s">
        <v>3025</v>
      </c>
    </row>
    <row r="266" spans="1:2" x14ac:dyDescent="0.25">
      <c r="A266" s="1">
        <v>33541</v>
      </c>
      <c r="B266" s="1" t="s">
        <v>3025</v>
      </c>
    </row>
    <row r="267" spans="1:2" x14ac:dyDescent="0.25">
      <c r="A267" s="1">
        <v>33637</v>
      </c>
      <c r="B267" s="1" t="s">
        <v>3025</v>
      </c>
    </row>
    <row r="268" spans="1:2" x14ac:dyDescent="0.25">
      <c r="A268" s="1">
        <v>33921</v>
      </c>
      <c r="B268" s="1" t="s">
        <v>3025</v>
      </c>
    </row>
    <row r="269" spans="1:2" x14ac:dyDescent="0.25">
      <c r="A269" s="1">
        <v>34117</v>
      </c>
      <c r="B269" s="1" t="s">
        <v>3025</v>
      </c>
    </row>
    <row r="270" spans="1:2" x14ac:dyDescent="0.25">
      <c r="A270" s="1">
        <v>34209</v>
      </c>
      <c r="B270" s="1" t="s">
        <v>3025</v>
      </c>
    </row>
    <row r="271" spans="1:2" x14ac:dyDescent="0.25">
      <c r="A271" s="1">
        <v>34338</v>
      </c>
      <c r="B271" s="1" t="s">
        <v>3025</v>
      </c>
    </row>
    <row r="272" spans="1:2" x14ac:dyDescent="0.25">
      <c r="A272" s="1">
        <v>34532</v>
      </c>
      <c r="B272" s="1" t="s">
        <v>3025</v>
      </c>
    </row>
    <row r="273" spans="1:2" x14ac:dyDescent="0.25">
      <c r="A273" s="1">
        <v>34658</v>
      </c>
      <c r="B273" s="1" t="s">
        <v>3025</v>
      </c>
    </row>
    <row r="274" spans="1:2" x14ac:dyDescent="0.25">
      <c r="A274" s="1">
        <v>34661</v>
      </c>
      <c r="B274" s="1" t="s">
        <v>3025</v>
      </c>
    </row>
    <row r="275" spans="1:2" x14ac:dyDescent="0.25">
      <c r="A275" s="1">
        <v>34689</v>
      </c>
      <c r="B275" s="1" t="s">
        <v>3025</v>
      </c>
    </row>
    <row r="276" spans="1:2" x14ac:dyDescent="0.25">
      <c r="A276" s="1">
        <v>34916</v>
      </c>
      <c r="B276" s="1" t="s">
        <v>3025</v>
      </c>
    </row>
    <row r="277" spans="1:2" x14ac:dyDescent="0.25">
      <c r="A277" s="1">
        <v>35047</v>
      </c>
      <c r="B277" s="1" t="s">
        <v>3025</v>
      </c>
    </row>
    <row r="278" spans="1:2" x14ac:dyDescent="0.25">
      <c r="A278" s="1">
        <v>35110</v>
      </c>
      <c r="B278" s="1" t="s">
        <v>3025</v>
      </c>
    </row>
    <row r="279" spans="1:2" x14ac:dyDescent="0.25">
      <c r="A279" s="1">
        <v>35111</v>
      </c>
      <c r="B279" s="1" t="s">
        <v>3025</v>
      </c>
    </row>
    <row r="280" spans="1:2" x14ac:dyDescent="0.25">
      <c r="A280" s="1">
        <v>35137</v>
      </c>
      <c r="B280" s="1" t="s">
        <v>3025</v>
      </c>
    </row>
    <row r="281" spans="1:2" x14ac:dyDescent="0.25">
      <c r="A281" s="1">
        <v>35366</v>
      </c>
      <c r="B281" s="1" t="s">
        <v>3025</v>
      </c>
    </row>
    <row r="282" spans="1:2" x14ac:dyDescent="0.25">
      <c r="A282" s="1">
        <v>35492</v>
      </c>
      <c r="B282" s="1" t="s">
        <v>3025</v>
      </c>
    </row>
    <row r="283" spans="1:2" x14ac:dyDescent="0.25">
      <c r="A283" s="1">
        <v>35554</v>
      </c>
      <c r="B283" s="1" t="s">
        <v>3025</v>
      </c>
    </row>
    <row r="284" spans="1:2" x14ac:dyDescent="0.25">
      <c r="A284" s="1">
        <v>35588</v>
      </c>
      <c r="B284" s="1" t="s">
        <v>3025</v>
      </c>
    </row>
    <row r="285" spans="1:2" x14ac:dyDescent="0.25">
      <c r="A285" s="1">
        <v>35687</v>
      </c>
      <c r="B285" s="1" t="s">
        <v>3025</v>
      </c>
    </row>
    <row r="286" spans="1:2" x14ac:dyDescent="0.25">
      <c r="A286" s="1">
        <v>35744</v>
      </c>
      <c r="B286" s="1" t="s">
        <v>3025</v>
      </c>
    </row>
    <row r="287" spans="1:2" x14ac:dyDescent="0.25">
      <c r="A287" s="1">
        <v>35877</v>
      </c>
      <c r="B287" s="1" t="s">
        <v>3025</v>
      </c>
    </row>
    <row r="288" spans="1:2" x14ac:dyDescent="0.25">
      <c r="A288" s="1">
        <v>35910</v>
      </c>
      <c r="B288" s="1" t="s">
        <v>3025</v>
      </c>
    </row>
    <row r="289" spans="1:2" x14ac:dyDescent="0.25">
      <c r="A289" s="1">
        <v>35936</v>
      </c>
      <c r="B289" s="1" t="s">
        <v>3025</v>
      </c>
    </row>
    <row r="290" spans="1:2" x14ac:dyDescent="0.25">
      <c r="A290" s="1">
        <v>36038</v>
      </c>
      <c r="B290" s="1" t="s">
        <v>3025</v>
      </c>
    </row>
    <row r="291" spans="1:2" x14ac:dyDescent="0.25">
      <c r="A291" s="1">
        <v>36067</v>
      </c>
      <c r="B291" s="1" t="s">
        <v>3025</v>
      </c>
    </row>
    <row r="292" spans="1:2" x14ac:dyDescent="0.25">
      <c r="A292" s="1">
        <v>36160</v>
      </c>
      <c r="B292" s="1" t="s">
        <v>3025</v>
      </c>
    </row>
    <row r="293" spans="1:2" x14ac:dyDescent="0.25">
      <c r="A293" s="1">
        <v>36262</v>
      </c>
      <c r="B293" s="1" t="s">
        <v>3025</v>
      </c>
    </row>
    <row r="294" spans="1:2" x14ac:dyDescent="0.25">
      <c r="A294" s="1">
        <v>36449</v>
      </c>
      <c r="B294" s="1" t="s">
        <v>3025</v>
      </c>
    </row>
    <row r="295" spans="1:2" x14ac:dyDescent="0.25">
      <c r="A295" s="1">
        <v>36609</v>
      </c>
      <c r="B295" s="1" t="s">
        <v>3025</v>
      </c>
    </row>
    <row r="296" spans="1:2" x14ac:dyDescent="0.25">
      <c r="A296" s="1">
        <v>36676</v>
      </c>
      <c r="B296" s="1" t="s">
        <v>3025</v>
      </c>
    </row>
    <row r="297" spans="1:2" x14ac:dyDescent="0.25">
      <c r="A297" s="1">
        <v>36679</v>
      </c>
      <c r="B297" s="1" t="s">
        <v>3025</v>
      </c>
    </row>
    <row r="298" spans="1:2" x14ac:dyDescent="0.25">
      <c r="A298" s="1">
        <v>36705</v>
      </c>
      <c r="B298" s="1" t="s">
        <v>3025</v>
      </c>
    </row>
    <row r="299" spans="1:2" x14ac:dyDescent="0.25">
      <c r="A299" s="1">
        <v>36707</v>
      </c>
      <c r="B299" s="1" t="s">
        <v>3025</v>
      </c>
    </row>
    <row r="300" spans="1:2" x14ac:dyDescent="0.25">
      <c r="A300" s="1">
        <v>36743</v>
      </c>
      <c r="B300" s="1" t="s">
        <v>3025</v>
      </c>
    </row>
    <row r="301" spans="1:2" x14ac:dyDescent="0.25">
      <c r="A301" s="1">
        <v>36772</v>
      </c>
      <c r="B301" s="1" t="s">
        <v>3025</v>
      </c>
    </row>
    <row r="302" spans="1:2" x14ac:dyDescent="0.25">
      <c r="A302" s="1">
        <v>36773</v>
      </c>
      <c r="B302" s="1" t="s">
        <v>3025</v>
      </c>
    </row>
    <row r="303" spans="1:2" x14ac:dyDescent="0.25">
      <c r="A303" s="1">
        <v>36932</v>
      </c>
      <c r="B303" s="1" t="s">
        <v>3025</v>
      </c>
    </row>
    <row r="304" spans="1:2" x14ac:dyDescent="0.25">
      <c r="A304" s="1">
        <v>36934</v>
      </c>
      <c r="B304" s="1" t="s">
        <v>3025</v>
      </c>
    </row>
    <row r="305" spans="1:2" x14ac:dyDescent="0.25">
      <c r="A305" s="1">
        <v>36992</v>
      </c>
      <c r="B305" s="1" t="s">
        <v>3025</v>
      </c>
    </row>
    <row r="306" spans="1:2" x14ac:dyDescent="0.25">
      <c r="A306" s="1">
        <v>36994</v>
      </c>
      <c r="B306" s="1" t="s">
        <v>3025</v>
      </c>
    </row>
    <row r="307" spans="1:2" x14ac:dyDescent="0.25">
      <c r="A307" s="1">
        <v>36998</v>
      </c>
      <c r="B307" s="1" t="s">
        <v>3025</v>
      </c>
    </row>
    <row r="308" spans="1:2" x14ac:dyDescent="0.25">
      <c r="A308" s="1">
        <v>36999</v>
      </c>
      <c r="B308" s="1" t="s">
        <v>3025</v>
      </c>
    </row>
    <row r="309" spans="1:2" x14ac:dyDescent="0.25">
      <c r="A309" s="1">
        <v>37250</v>
      </c>
      <c r="B309" s="1" t="s">
        <v>3025</v>
      </c>
    </row>
    <row r="310" spans="1:2" x14ac:dyDescent="0.25">
      <c r="A310" s="1">
        <v>37380</v>
      </c>
      <c r="B310" s="1" t="s">
        <v>3025</v>
      </c>
    </row>
    <row r="311" spans="1:2" x14ac:dyDescent="0.25">
      <c r="A311" s="1">
        <v>37414</v>
      </c>
      <c r="B311" s="1" t="s">
        <v>3025</v>
      </c>
    </row>
    <row r="312" spans="1:2" x14ac:dyDescent="0.25">
      <c r="A312" s="1">
        <v>37572</v>
      </c>
      <c r="B312" s="1" t="s">
        <v>3025</v>
      </c>
    </row>
    <row r="313" spans="1:2" x14ac:dyDescent="0.25">
      <c r="A313" s="1">
        <v>37760</v>
      </c>
      <c r="B313" s="1" t="s">
        <v>3025</v>
      </c>
    </row>
    <row r="314" spans="1:2" x14ac:dyDescent="0.25">
      <c r="A314" s="1">
        <v>37860</v>
      </c>
      <c r="B314" s="1" t="s">
        <v>3025</v>
      </c>
    </row>
    <row r="315" spans="1:2" x14ac:dyDescent="0.25">
      <c r="A315" s="1">
        <v>37862</v>
      </c>
      <c r="B315" s="1" t="s">
        <v>3025</v>
      </c>
    </row>
    <row r="316" spans="1:2" x14ac:dyDescent="0.25">
      <c r="A316" s="1">
        <v>37924</v>
      </c>
      <c r="B316" s="1" t="s">
        <v>3025</v>
      </c>
    </row>
    <row r="317" spans="1:2" x14ac:dyDescent="0.25">
      <c r="A317" s="1">
        <v>38050</v>
      </c>
      <c r="B317" s="1" t="s">
        <v>3025</v>
      </c>
    </row>
    <row r="318" spans="1:2" x14ac:dyDescent="0.25">
      <c r="A318" s="1">
        <v>38210</v>
      </c>
      <c r="B318" s="1" t="s">
        <v>3025</v>
      </c>
    </row>
    <row r="319" spans="1:2" x14ac:dyDescent="0.25">
      <c r="A319" s="1">
        <v>38240</v>
      </c>
      <c r="B319" s="1" t="s">
        <v>3025</v>
      </c>
    </row>
    <row r="320" spans="1:2" x14ac:dyDescent="0.25">
      <c r="A320" s="1">
        <v>38272</v>
      </c>
      <c r="B320" s="1" t="s">
        <v>3025</v>
      </c>
    </row>
    <row r="321" spans="1:2" x14ac:dyDescent="0.25">
      <c r="A321" s="1">
        <v>38400</v>
      </c>
      <c r="B321" s="1" t="s">
        <v>3025</v>
      </c>
    </row>
    <row r="322" spans="1:2" x14ac:dyDescent="0.25">
      <c r="A322" s="1">
        <v>38530</v>
      </c>
      <c r="B322" s="1" t="s">
        <v>3025</v>
      </c>
    </row>
    <row r="323" spans="1:2" x14ac:dyDescent="0.25">
      <c r="A323" s="1">
        <v>38596</v>
      </c>
      <c r="B323" s="1" t="s">
        <v>3025</v>
      </c>
    </row>
    <row r="324" spans="1:2" x14ac:dyDescent="0.25">
      <c r="A324" s="1">
        <v>38661</v>
      </c>
      <c r="B324" s="1" t="s">
        <v>3025</v>
      </c>
    </row>
    <row r="325" spans="1:2" x14ac:dyDescent="0.25">
      <c r="A325" s="1">
        <v>38787</v>
      </c>
      <c r="B325" s="1" t="s">
        <v>3025</v>
      </c>
    </row>
    <row r="326" spans="1:2" x14ac:dyDescent="0.25">
      <c r="A326" s="1">
        <v>39043</v>
      </c>
      <c r="B326" s="1" t="s">
        <v>3025</v>
      </c>
    </row>
    <row r="327" spans="1:2" x14ac:dyDescent="0.25">
      <c r="A327" s="1">
        <v>39075</v>
      </c>
      <c r="B327" s="1" t="s">
        <v>3025</v>
      </c>
    </row>
    <row r="328" spans="1:2" x14ac:dyDescent="0.25">
      <c r="A328" s="1">
        <v>39169</v>
      </c>
      <c r="B328" s="1" t="s">
        <v>3025</v>
      </c>
    </row>
    <row r="329" spans="1:2" x14ac:dyDescent="0.25">
      <c r="A329" s="1">
        <v>39333</v>
      </c>
      <c r="B329" s="1" t="s">
        <v>3025</v>
      </c>
    </row>
    <row r="330" spans="1:2" x14ac:dyDescent="0.25">
      <c r="A330" s="1">
        <v>39490</v>
      </c>
      <c r="B330" s="1" t="s">
        <v>3025</v>
      </c>
    </row>
    <row r="331" spans="1:2" x14ac:dyDescent="0.25">
      <c r="A331" s="1">
        <v>39555</v>
      </c>
      <c r="B331" s="1" t="s">
        <v>3025</v>
      </c>
    </row>
    <row r="332" spans="1:2" x14ac:dyDescent="0.25">
      <c r="A332" s="1">
        <v>39619</v>
      </c>
      <c r="B332" s="1" t="s">
        <v>3025</v>
      </c>
    </row>
    <row r="333" spans="1:2" x14ac:dyDescent="0.25">
      <c r="A333" s="1">
        <v>39872</v>
      </c>
      <c r="B333" s="1" t="s">
        <v>3025</v>
      </c>
    </row>
    <row r="334" spans="1:2" x14ac:dyDescent="0.25">
      <c r="A334" s="1">
        <v>39904</v>
      </c>
      <c r="B334" s="1" t="s">
        <v>3025</v>
      </c>
    </row>
    <row r="335" spans="1:2" x14ac:dyDescent="0.25">
      <c r="A335" s="1">
        <v>39943</v>
      </c>
      <c r="B335" s="1" t="s">
        <v>3025</v>
      </c>
    </row>
    <row r="336" spans="1:2" x14ac:dyDescent="0.25">
      <c r="A336" s="1">
        <v>40097</v>
      </c>
      <c r="B336" s="1" t="s">
        <v>3025</v>
      </c>
    </row>
    <row r="337" spans="1:2" x14ac:dyDescent="0.25">
      <c r="A337" s="1">
        <v>40132</v>
      </c>
      <c r="B337" s="1" t="s">
        <v>3025</v>
      </c>
    </row>
    <row r="338" spans="1:2" x14ac:dyDescent="0.25">
      <c r="A338" s="1">
        <v>40134</v>
      </c>
      <c r="B338" s="1" t="s">
        <v>3025</v>
      </c>
    </row>
    <row r="339" spans="1:2" x14ac:dyDescent="0.25">
      <c r="A339" s="1">
        <v>40160</v>
      </c>
      <c r="B339" s="1" t="s">
        <v>3025</v>
      </c>
    </row>
    <row r="340" spans="1:2" x14ac:dyDescent="0.25">
      <c r="A340" s="1">
        <v>40354</v>
      </c>
      <c r="B340" s="1" t="s">
        <v>3025</v>
      </c>
    </row>
    <row r="341" spans="1:2" x14ac:dyDescent="0.25">
      <c r="A341" s="1">
        <v>40802</v>
      </c>
      <c r="B341" s="1" t="s">
        <v>3025</v>
      </c>
    </row>
    <row r="342" spans="1:2" x14ac:dyDescent="0.25">
      <c r="A342" s="1">
        <v>40806</v>
      </c>
      <c r="B342" s="1" t="s">
        <v>3025</v>
      </c>
    </row>
    <row r="343" spans="1:2" x14ac:dyDescent="0.25">
      <c r="A343" s="1">
        <v>41059</v>
      </c>
      <c r="B343" s="1" t="s">
        <v>3025</v>
      </c>
    </row>
    <row r="344" spans="1:2" x14ac:dyDescent="0.25">
      <c r="A344" s="1">
        <v>41120</v>
      </c>
      <c r="B344" s="1" t="s">
        <v>3025</v>
      </c>
    </row>
    <row r="345" spans="1:2" x14ac:dyDescent="0.25">
      <c r="A345" s="1">
        <v>41186</v>
      </c>
      <c r="B345" s="1" t="s">
        <v>3025</v>
      </c>
    </row>
    <row r="346" spans="1:2" x14ac:dyDescent="0.25">
      <c r="A346" s="1">
        <v>41216</v>
      </c>
      <c r="B346" s="1" t="s">
        <v>3025</v>
      </c>
    </row>
    <row r="347" spans="1:2" x14ac:dyDescent="0.25">
      <c r="A347" s="1">
        <v>41508</v>
      </c>
      <c r="B347" s="1" t="s">
        <v>3025</v>
      </c>
    </row>
    <row r="348" spans="1:2" x14ac:dyDescent="0.25">
      <c r="A348" s="1">
        <v>41760</v>
      </c>
      <c r="B348" s="1" t="s">
        <v>3025</v>
      </c>
    </row>
    <row r="349" spans="1:2" x14ac:dyDescent="0.25">
      <c r="A349" s="1">
        <v>41861</v>
      </c>
      <c r="B349" s="1" t="s">
        <v>3025</v>
      </c>
    </row>
    <row r="350" spans="1:2" x14ac:dyDescent="0.25">
      <c r="A350" s="1">
        <v>42342</v>
      </c>
      <c r="B350" s="1" t="s">
        <v>3025</v>
      </c>
    </row>
    <row r="351" spans="1:2" x14ac:dyDescent="0.25">
      <c r="A351" s="1">
        <v>42375</v>
      </c>
      <c r="B351" s="1" t="s">
        <v>3025</v>
      </c>
    </row>
    <row r="352" spans="1:2" x14ac:dyDescent="0.25">
      <c r="A352" s="1">
        <v>42436</v>
      </c>
      <c r="B352" s="1" t="s">
        <v>3025</v>
      </c>
    </row>
    <row r="353" spans="1:2" x14ac:dyDescent="0.25">
      <c r="A353" s="1">
        <v>42563</v>
      </c>
      <c r="B353" s="1" t="s">
        <v>3025</v>
      </c>
    </row>
    <row r="354" spans="1:2" x14ac:dyDescent="0.25">
      <c r="A354" s="1">
        <v>42628</v>
      </c>
      <c r="B354" s="1" t="s">
        <v>3025</v>
      </c>
    </row>
    <row r="355" spans="1:2" x14ac:dyDescent="0.25">
      <c r="A355" s="1">
        <v>42788</v>
      </c>
      <c r="B355" s="1" t="s">
        <v>3025</v>
      </c>
    </row>
    <row r="356" spans="1:2" x14ac:dyDescent="0.25">
      <c r="A356" s="1">
        <v>42823</v>
      </c>
      <c r="B356" s="1" t="s">
        <v>3025</v>
      </c>
    </row>
    <row r="357" spans="1:2" x14ac:dyDescent="0.25">
      <c r="A357" s="1">
        <v>42850</v>
      </c>
      <c r="B357" s="1" t="s">
        <v>3025</v>
      </c>
    </row>
    <row r="358" spans="1:2" x14ac:dyDescent="0.25">
      <c r="A358" s="1">
        <v>42912</v>
      </c>
      <c r="B358" s="1" t="s">
        <v>3025</v>
      </c>
    </row>
    <row r="359" spans="1:2" x14ac:dyDescent="0.25">
      <c r="A359" s="1">
        <v>42945</v>
      </c>
      <c r="B359" s="1" t="s">
        <v>3025</v>
      </c>
    </row>
    <row r="360" spans="1:2" x14ac:dyDescent="0.25">
      <c r="A360" s="1">
        <v>43138</v>
      </c>
      <c r="B360" s="1" t="s">
        <v>3025</v>
      </c>
    </row>
    <row r="361" spans="1:2" x14ac:dyDescent="0.25">
      <c r="A361" s="1">
        <v>43140</v>
      </c>
      <c r="B361" s="1" t="s">
        <v>3025</v>
      </c>
    </row>
    <row r="362" spans="1:2" x14ac:dyDescent="0.25">
      <c r="A362" s="1">
        <v>43203</v>
      </c>
      <c r="B362" s="1" t="s">
        <v>3025</v>
      </c>
    </row>
    <row r="363" spans="1:2" x14ac:dyDescent="0.25">
      <c r="A363" s="1">
        <v>43269</v>
      </c>
      <c r="B363" s="1" t="s">
        <v>3025</v>
      </c>
    </row>
    <row r="364" spans="1:2" x14ac:dyDescent="0.25">
      <c r="A364" s="1">
        <v>43488</v>
      </c>
      <c r="B364" s="1" t="s">
        <v>3025</v>
      </c>
    </row>
    <row r="365" spans="1:2" x14ac:dyDescent="0.25">
      <c r="A365" s="1">
        <v>43494</v>
      </c>
      <c r="B365" s="1" t="s">
        <v>3025</v>
      </c>
    </row>
    <row r="366" spans="1:2" x14ac:dyDescent="0.25">
      <c r="A366" s="1">
        <v>43585</v>
      </c>
      <c r="B366" s="1" t="s">
        <v>3025</v>
      </c>
    </row>
    <row r="367" spans="1:2" x14ac:dyDescent="0.25">
      <c r="A367" s="1">
        <v>43713</v>
      </c>
      <c r="B367" s="1" t="s">
        <v>3025</v>
      </c>
    </row>
    <row r="368" spans="1:2" x14ac:dyDescent="0.25">
      <c r="A368" s="1">
        <v>44098</v>
      </c>
      <c r="B368" s="1" t="s">
        <v>3025</v>
      </c>
    </row>
    <row r="369" spans="1:2" x14ac:dyDescent="0.25">
      <c r="A369" s="1">
        <v>44292</v>
      </c>
      <c r="B369" s="1" t="s">
        <v>3025</v>
      </c>
    </row>
    <row r="370" spans="1:2" x14ac:dyDescent="0.25">
      <c r="A370" s="1">
        <v>44486</v>
      </c>
      <c r="B370" s="1" t="s">
        <v>3025</v>
      </c>
    </row>
    <row r="371" spans="1:2" x14ac:dyDescent="0.25">
      <c r="A371" s="1">
        <v>44579</v>
      </c>
      <c r="B371" s="1" t="s">
        <v>3025</v>
      </c>
    </row>
    <row r="372" spans="1:2" x14ac:dyDescent="0.25">
      <c r="A372" s="1">
        <v>44583</v>
      </c>
      <c r="B372" s="1" t="s">
        <v>3025</v>
      </c>
    </row>
    <row r="373" spans="1:2" x14ac:dyDescent="0.25">
      <c r="A373" s="1">
        <v>44869</v>
      </c>
      <c r="B373" s="1" t="s">
        <v>3025</v>
      </c>
    </row>
    <row r="374" spans="1:2" x14ac:dyDescent="0.25">
      <c r="A374" s="1">
        <v>44962</v>
      </c>
      <c r="B374" s="1" t="s">
        <v>3025</v>
      </c>
    </row>
    <row r="375" spans="1:2" x14ac:dyDescent="0.25">
      <c r="A375" s="1">
        <v>45127</v>
      </c>
      <c r="B375" s="1" t="s">
        <v>3025</v>
      </c>
    </row>
    <row r="376" spans="1:2" x14ac:dyDescent="0.25">
      <c r="A376" s="1">
        <v>45605</v>
      </c>
      <c r="B376" s="1" t="s">
        <v>3025</v>
      </c>
    </row>
    <row r="377" spans="1:2" x14ac:dyDescent="0.25">
      <c r="A377" s="1">
        <v>45632</v>
      </c>
      <c r="B377" s="1" t="s">
        <v>3025</v>
      </c>
    </row>
    <row r="378" spans="1:2" x14ac:dyDescent="0.25">
      <c r="A378" s="1">
        <v>45698</v>
      </c>
      <c r="B378" s="1" t="s">
        <v>3025</v>
      </c>
    </row>
    <row r="379" spans="1:2" x14ac:dyDescent="0.25">
      <c r="A379" s="1">
        <v>45767</v>
      </c>
      <c r="B379" s="1" t="s">
        <v>3025</v>
      </c>
    </row>
    <row r="380" spans="1:2" x14ac:dyDescent="0.25">
      <c r="A380" s="1">
        <v>45794</v>
      </c>
      <c r="B380" s="1" t="s">
        <v>3025</v>
      </c>
    </row>
    <row r="381" spans="1:2" x14ac:dyDescent="0.25">
      <c r="A381" s="1">
        <v>45863</v>
      </c>
      <c r="B381" s="1" t="s">
        <v>3025</v>
      </c>
    </row>
    <row r="382" spans="1:2" x14ac:dyDescent="0.25">
      <c r="A382" s="1">
        <v>46052</v>
      </c>
      <c r="B382" s="1" t="s">
        <v>3025</v>
      </c>
    </row>
    <row r="383" spans="1:2" x14ac:dyDescent="0.25">
      <c r="A383" s="1">
        <v>46276</v>
      </c>
      <c r="B383" s="1" t="s">
        <v>3025</v>
      </c>
    </row>
    <row r="384" spans="1:2" x14ac:dyDescent="0.25">
      <c r="A384" s="1">
        <v>46311</v>
      </c>
      <c r="B384" s="1" t="s">
        <v>3025</v>
      </c>
    </row>
    <row r="385" spans="1:2" x14ac:dyDescent="0.25">
      <c r="A385" s="1">
        <v>46341</v>
      </c>
      <c r="B385" s="1" t="s">
        <v>3025</v>
      </c>
    </row>
    <row r="386" spans="1:2" x14ac:dyDescent="0.25">
      <c r="A386" s="1">
        <v>46375</v>
      </c>
      <c r="B386" s="1" t="s">
        <v>3025</v>
      </c>
    </row>
    <row r="387" spans="1:2" x14ac:dyDescent="0.25">
      <c r="A387" s="1">
        <v>46497</v>
      </c>
      <c r="B387" s="1" t="s">
        <v>3025</v>
      </c>
    </row>
    <row r="388" spans="1:2" x14ac:dyDescent="0.25">
      <c r="A388" s="1">
        <v>46662</v>
      </c>
      <c r="B388" s="1" t="s">
        <v>3025</v>
      </c>
    </row>
    <row r="389" spans="1:2" x14ac:dyDescent="0.25">
      <c r="A389" s="1">
        <v>46852</v>
      </c>
      <c r="B389" s="1" t="s">
        <v>3025</v>
      </c>
    </row>
    <row r="390" spans="1:2" x14ac:dyDescent="0.25">
      <c r="A390" s="1">
        <v>47078</v>
      </c>
      <c r="B390" s="1" t="s">
        <v>3025</v>
      </c>
    </row>
    <row r="391" spans="1:2" x14ac:dyDescent="0.25">
      <c r="A391" s="1">
        <v>47079</v>
      </c>
      <c r="B391" s="1" t="s">
        <v>3025</v>
      </c>
    </row>
    <row r="392" spans="1:2" x14ac:dyDescent="0.25">
      <c r="A392" s="1">
        <v>47109</v>
      </c>
      <c r="B392" s="1" t="s">
        <v>3025</v>
      </c>
    </row>
    <row r="393" spans="1:2" x14ac:dyDescent="0.25">
      <c r="A393" s="1">
        <v>47138</v>
      </c>
      <c r="B393" s="1" t="s">
        <v>3025</v>
      </c>
    </row>
    <row r="394" spans="1:2" x14ac:dyDescent="0.25">
      <c r="A394" s="1">
        <v>47174</v>
      </c>
      <c r="B394" s="1" t="s">
        <v>3025</v>
      </c>
    </row>
    <row r="395" spans="1:2" x14ac:dyDescent="0.25">
      <c r="A395" s="1">
        <v>47265</v>
      </c>
      <c r="B395" s="1" t="s">
        <v>3025</v>
      </c>
    </row>
    <row r="396" spans="1:2" x14ac:dyDescent="0.25">
      <c r="A396" s="1">
        <v>47271</v>
      </c>
      <c r="B396" s="1" t="s">
        <v>3025</v>
      </c>
    </row>
    <row r="397" spans="1:2" x14ac:dyDescent="0.25">
      <c r="A397" s="1">
        <v>47457</v>
      </c>
      <c r="B397" s="1" t="s">
        <v>3025</v>
      </c>
    </row>
    <row r="398" spans="1:2" x14ac:dyDescent="0.25">
      <c r="A398" s="1">
        <v>47494</v>
      </c>
      <c r="B398" s="1" t="s">
        <v>3025</v>
      </c>
    </row>
    <row r="399" spans="1:2" x14ac:dyDescent="0.25">
      <c r="A399" s="1">
        <v>47620</v>
      </c>
      <c r="B399" s="1" t="s">
        <v>3025</v>
      </c>
    </row>
    <row r="400" spans="1:2" x14ac:dyDescent="0.25">
      <c r="A400" s="1">
        <v>47621</v>
      </c>
      <c r="B400" s="1" t="s">
        <v>3025</v>
      </c>
    </row>
    <row r="401" spans="1:2" x14ac:dyDescent="0.25">
      <c r="A401" s="1">
        <v>47813</v>
      </c>
      <c r="B401" s="1" t="s">
        <v>3025</v>
      </c>
    </row>
    <row r="402" spans="1:2" x14ac:dyDescent="0.25">
      <c r="A402" s="1">
        <v>47876</v>
      </c>
      <c r="B402" s="1" t="s">
        <v>3025</v>
      </c>
    </row>
    <row r="403" spans="1:2" x14ac:dyDescent="0.25">
      <c r="A403" s="1">
        <v>47910</v>
      </c>
      <c r="B403" s="1" t="s">
        <v>3025</v>
      </c>
    </row>
    <row r="404" spans="1:2" x14ac:dyDescent="0.25">
      <c r="A404" s="1">
        <v>48293</v>
      </c>
      <c r="B404" s="1" t="s">
        <v>3025</v>
      </c>
    </row>
    <row r="405" spans="1:2" x14ac:dyDescent="0.25">
      <c r="A405" s="1">
        <v>48295</v>
      </c>
      <c r="B405" s="1" t="s">
        <v>3025</v>
      </c>
    </row>
    <row r="406" spans="1:2" x14ac:dyDescent="0.25">
      <c r="A406" s="1">
        <v>48321</v>
      </c>
      <c r="B406" s="1" t="s">
        <v>3025</v>
      </c>
    </row>
    <row r="407" spans="1:2" x14ac:dyDescent="0.25">
      <c r="A407" s="1">
        <v>48353</v>
      </c>
      <c r="B407" s="1" t="s">
        <v>3025</v>
      </c>
    </row>
    <row r="408" spans="1:2" x14ac:dyDescent="0.25">
      <c r="A408" s="1">
        <v>48391</v>
      </c>
      <c r="B408" s="1" t="s">
        <v>3025</v>
      </c>
    </row>
    <row r="409" spans="1:2" x14ac:dyDescent="0.25">
      <c r="A409" s="1">
        <v>48448</v>
      </c>
      <c r="B409" s="1" t="s">
        <v>3025</v>
      </c>
    </row>
    <row r="410" spans="1:2" x14ac:dyDescent="0.25">
      <c r="A410" s="1">
        <v>48486</v>
      </c>
      <c r="B410" s="1" t="s">
        <v>3025</v>
      </c>
    </row>
    <row r="411" spans="1:2" x14ac:dyDescent="0.25">
      <c r="A411" s="1">
        <v>48487</v>
      </c>
      <c r="B411" s="1" t="s">
        <v>3025</v>
      </c>
    </row>
    <row r="412" spans="1:2" x14ac:dyDescent="0.25">
      <c r="A412" s="1">
        <v>48615</v>
      </c>
      <c r="B412" s="1" t="s">
        <v>3025</v>
      </c>
    </row>
    <row r="413" spans="1:2" x14ac:dyDescent="0.25">
      <c r="A413" s="1">
        <v>48710</v>
      </c>
      <c r="B413" s="1" t="s">
        <v>3025</v>
      </c>
    </row>
    <row r="414" spans="1:2" x14ac:dyDescent="0.25">
      <c r="A414" s="1">
        <v>48773</v>
      </c>
      <c r="B414" s="1" t="s">
        <v>3025</v>
      </c>
    </row>
    <row r="415" spans="1:2" x14ac:dyDescent="0.25">
      <c r="A415" s="1">
        <v>48775</v>
      </c>
      <c r="B415" s="1" t="s">
        <v>3025</v>
      </c>
    </row>
    <row r="416" spans="1:2" x14ac:dyDescent="0.25">
      <c r="A416" s="1">
        <v>48931</v>
      </c>
      <c r="B416" s="1" t="s">
        <v>3025</v>
      </c>
    </row>
    <row r="417" spans="1:2" x14ac:dyDescent="0.25">
      <c r="A417" s="1">
        <v>49026</v>
      </c>
      <c r="B417" s="1" t="s">
        <v>3025</v>
      </c>
    </row>
    <row r="418" spans="1:2" x14ac:dyDescent="0.25">
      <c r="A418" s="1">
        <v>49027</v>
      </c>
      <c r="B418" s="1" t="s">
        <v>3025</v>
      </c>
    </row>
    <row r="419" spans="1:2" x14ac:dyDescent="0.25">
      <c r="A419" s="1">
        <v>49123</v>
      </c>
      <c r="B419" s="1" t="s">
        <v>3025</v>
      </c>
    </row>
    <row r="420" spans="1:2" x14ac:dyDescent="0.25">
      <c r="A420" s="1">
        <v>49255</v>
      </c>
      <c r="B420" s="1" t="s">
        <v>3025</v>
      </c>
    </row>
    <row r="421" spans="1:2" x14ac:dyDescent="0.25">
      <c r="A421" s="1">
        <v>49349</v>
      </c>
      <c r="B421" s="1" t="s">
        <v>3025</v>
      </c>
    </row>
    <row r="422" spans="1:2" x14ac:dyDescent="0.25">
      <c r="A422" s="1">
        <v>49412</v>
      </c>
      <c r="B422" s="1" t="s">
        <v>3025</v>
      </c>
    </row>
    <row r="423" spans="1:2" x14ac:dyDescent="0.25">
      <c r="A423" s="1">
        <v>49510</v>
      </c>
      <c r="B423" s="1" t="s">
        <v>3025</v>
      </c>
    </row>
    <row r="424" spans="1:2" x14ac:dyDescent="0.25">
      <c r="A424" s="1">
        <v>49668</v>
      </c>
      <c r="B424" s="1" t="s">
        <v>3025</v>
      </c>
    </row>
    <row r="425" spans="1:2" x14ac:dyDescent="0.25">
      <c r="A425" s="1">
        <v>49762</v>
      </c>
      <c r="B425" s="1" t="s">
        <v>3025</v>
      </c>
    </row>
    <row r="426" spans="1:2" x14ac:dyDescent="0.25">
      <c r="A426" s="1">
        <v>49797</v>
      </c>
      <c r="B426" s="1" t="s">
        <v>3025</v>
      </c>
    </row>
    <row r="427" spans="1:2" x14ac:dyDescent="0.25">
      <c r="A427" s="1">
        <v>49830</v>
      </c>
      <c r="B427" s="1" t="s">
        <v>3025</v>
      </c>
    </row>
    <row r="428" spans="1:2" x14ac:dyDescent="0.25">
      <c r="A428" s="1">
        <v>49924</v>
      </c>
      <c r="B428" s="1" t="s">
        <v>3025</v>
      </c>
    </row>
    <row r="429" spans="1:2" x14ac:dyDescent="0.25">
      <c r="A429" s="1">
        <v>49988</v>
      </c>
      <c r="B429" s="1" t="s">
        <v>3025</v>
      </c>
    </row>
    <row r="430" spans="1:2" x14ac:dyDescent="0.25">
      <c r="A430" s="1">
        <v>50048</v>
      </c>
      <c r="B430" s="1" t="s">
        <v>3025</v>
      </c>
    </row>
    <row r="431" spans="1:2" x14ac:dyDescent="0.25">
      <c r="A431" s="1">
        <v>50081</v>
      </c>
      <c r="B431" s="1" t="s">
        <v>3025</v>
      </c>
    </row>
    <row r="432" spans="1:2" x14ac:dyDescent="0.25">
      <c r="A432" s="1">
        <v>50083</v>
      </c>
      <c r="B432" s="1" t="s">
        <v>3025</v>
      </c>
    </row>
    <row r="433" spans="1:2" x14ac:dyDescent="0.25">
      <c r="A433" s="1">
        <v>50087</v>
      </c>
      <c r="B433" s="1" t="s">
        <v>3025</v>
      </c>
    </row>
    <row r="434" spans="1:2" x14ac:dyDescent="0.25">
      <c r="A434" s="1">
        <v>50147</v>
      </c>
      <c r="B434" s="1" t="s">
        <v>3025</v>
      </c>
    </row>
    <row r="435" spans="1:2" x14ac:dyDescent="0.25">
      <c r="A435" s="1">
        <v>50246</v>
      </c>
      <c r="B435" s="1" t="s">
        <v>3025</v>
      </c>
    </row>
    <row r="436" spans="1:2" x14ac:dyDescent="0.25">
      <c r="A436" s="1">
        <v>50307</v>
      </c>
      <c r="B436" s="1" t="s">
        <v>3025</v>
      </c>
    </row>
    <row r="437" spans="1:2" x14ac:dyDescent="0.25">
      <c r="A437" s="1">
        <v>50374</v>
      </c>
      <c r="B437" s="1" t="s">
        <v>3025</v>
      </c>
    </row>
    <row r="438" spans="1:2" x14ac:dyDescent="0.25">
      <c r="A438" s="1">
        <v>50432</v>
      </c>
      <c r="B438" s="1" t="s">
        <v>3025</v>
      </c>
    </row>
    <row r="439" spans="1:2" x14ac:dyDescent="0.25">
      <c r="A439" s="1">
        <v>50501</v>
      </c>
      <c r="B439" s="1" t="s">
        <v>3025</v>
      </c>
    </row>
    <row r="440" spans="1:2" x14ac:dyDescent="0.25">
      <c r="A440" s="1">
        <v>50564</v>
      </c>
      <c r="B440" s="1" t="s">
        <v>3025</v>
      </c>
    </row>
    <row r="441" spans="1:2" x14ac:dyDescent="0.25">
      <c r="A441" s="1">
        <v>50566</v>
      </c>
      <c r="B441" s="1" t="s">
        <v>3025</v>
      </c>
    </row>
    <row r="442" spans="1:2" x14ac:dyDescent="0.25">
      <c r="A442" s="1">
        <v>50663</v>
      </c>
      <c r="B442" s="1" t="s">
        <v>3025</v>
      </c>
    </row>
    <row r="443" spans="1:2" x14ac:dyDescent="0.25">
      <c r="A443" s="1">
        <v>50721</v>
      </c>
      <c r="B443" s="1" t="s">
        <v>3025</v>
      </c>
    </row>
    <row r="444" spans="1:2" x14ac:dyDescent="0.25">
      <c r="A444" s="1">
        <v>50789</v>
      </c>
      <c r="B444" s="1" t="s">
        <v>3025</v>
      </c>
    </row>
    <row r="445" spans="1:2" x14ac:dyDescent="0.25">
      <c r="A445" s="1">
        <v>50818</v>
      </c>
      <c r="B445" s="1" t="s">
        <v>3025</v>
      </c>
    </row>
    <row r="446" spans="1:2" x14ac:dyDescent="0.25">
      <c r="A446" s="1">
        <v>50823</v>
      </c>
      <c r="B446" s="1" t="s">
        <v>3025</v>
      </c>
    </row>
    <row r="447" spans="1:2" x14ac:dyDescent="0.25">
      <c r="A447" s="1">
        <v>50850</v>
      </c>
      <c r="B447" s="1" t="s">
        <v>3025</v>
      </c>
    </row>
    <row r="448" spans="1:2" x14ac:dyDescent="0.25">
      <c r="A448" s="1">
        <v>50914</v>
      </c>
      <c r="B448" s="1" t="s">
        <v>3025</v>
      </c>
    </row>
    <row r="449" spans="1:2" x14ac:dyDescent="0.25">
      <c r="A449" s="1">
        <v>51075</v>
      </c>
      <c r="B449" s="1" t="s">
        <v>3025</v>
      </c>
    </row>
    <row r="450" spans="1:2" x14ac:dyDescent="0.25">
      <c r="A450" s="1">
        <v>51239</v>
      </c>
      <c r="B450" s="1" t="s">
        <v>3025</v>
      </c>
    </row>
    <row r="451" spans="1:2" x14ac:dyDescent="0.25">
      <c r="A451" s="1">
        <v>51271</v>
      </c>
      <c r="B451" s="1" t="s">
        <v>3025</v>
      </c>
    </row>
    <row r="452" spans="1:2" x14ac:dyDescent="0.25">
      <c r="A452" s="1">
        <v>51302</v>
      </c>
      <c r="B452" s="1" t="s">
        <v>3025</v>
      </c>
    </row>
    <row r="453" spans="1:2" x14ac:dyDescent="0.25">
      <c r="A453" s="1">
        <v>51553</v>
      </c>
      <c r="B453" s="1" t="s">
        <v>3025</v>
      </c>
    </row>
    <row r="454" spans="1:2" x14ac:dyDescent="0.25">
      <c r="A454" s="1">
        <v>51554</v>
      </c>
      <c r="B454" s="1" t="s">
        <v>3025</v>
      </c>
    </row>
    <row r="455" spans="1:2" x14ac:dyDescent="0.25">
      <c r="A455" s="1">
        <v>51559</v>
      </c>
      <c r="B455" s="1" t="s">
        <v>3025</v>
      </c>
    </row>
    <row r="456" spans="1:2" x14ac:dyDescent="0.25">
      <c r="A456" s="1">
        <v>51876</v>
      </c>
      <c r="B456" s="1" t="s">
        <v>3025</v>
      </c>
    </row>
    <row r="457" spans="1:2" x14ac:dyDescent="0.25">
      <c r="A457" s="1">
        <v>51879</v>
      </c>
      <c r="B457" s="1" t="s">
        <v>3025</v>
      </c>
    </row>
    <row r="458" spans="1:2" x14ac:dyDescent="0.25">
      <c r="A458" s="1">
        <v>51940</v>
      </c>
      <c r="B458" s="1" t="s">
        <v>3025</v>
      </c>
    </row>
    <row r="459" spans="1:2" x14ac:dyDescent="0.25">
      <c r="A459" s="1">
        <v>52035</v>
      </c>
      <c r="B459" s="1" t="s">
        <v>3025</v>
      </c>
    </row>
    <row r="460" spans="1:2" x14ac:dyDescent="0.25">
      <c r="A460" s="1">
        <v>52068</v>
      </c>
      <c r="B460" s="1" t="s">
        <v>3025</v>
      </c>
    </row>
    <row r="461" spans="1:2" x14ac:dyDescent="0.25">
      <c r="A461" s="1">
        <v>52258</v>
      </c>
      <c r="B461" s="1" t="s">
        <v>3025</v>
      </c>
    </row>
    <row r="462" spans="1:2" x14ac:dyDescent="0.25">
      <c r="A462" s="1">
        <v>52288</v>
      </c>
      <c r="B462" s="1" t="s">
        <v>3025</v>
      </c>
    </row>
    <row r="463" spans="1:2" x14ac:dyDescent="0.25">
      <c r="A463" s="1">
        <v>52327</v>
      </c>
      <c r="B463" s="1" t="s">
        <v>3025</v>
      </c>
    </row>
    <row r="464" spans="1:2" x14ac:dyDescent="0.25">
      <c r="A464" s="1">
        <v>52518</v>
      </c>
      <c r="B464" s="1" t="s">
        <v>3025</v>
      </c>
    </row>
    <row r="465" spans="1:2" x14ac:dyDescent="0.25">
      <c r="A465" s="1">
        <v>52608</v>
      </c>
      <c r="B465" s="1" t="s">
        <v>3025</v>
      </c>
    </row>
    <row r="466" spans="1:2" x14ac:dyDescent="0.25">
      <c r="A466" s="1">
        <v>52611</v>
      </c>
      <c r="B466" s="1" t="s">
        <v>3025</v>
      </c>
    </row>
    <row r="467" spans="1:2" x14ac:dyDescent="0.25">
      <c r="A467" s="1">
        <v>52678</v>
      </c>
      <c r="B467" s="1" t="s">
        <v>3025</v>
      </c>
    </row>
    <row r="468" spans="1:2" x14ac:dyDescent="0.25">
      <c r="A468" s="1">
        <v>52805</v>
      </c>
      <c r="B468" s="1" t="s">
        <v>3025</v>
      </c>
    </row>
    <row r="469" spans="1:2" x14ac:dyDescent="0.25">
      <c r="A469" s="1">
        <v>53285</v>
      </c>
      <c r="B469" s="1" t="s">
        <v>3025</v>
      </c>
    </row>
    <row r="470" spans="1:2" x14ac:dyDescent="0.25">
      <c r="A470" s="1">
        <v>53536</v>
      </c>
      <c r="B470" s="1" t="s">
        <v>3025</v>
      </c>
    </row>
    <row r="471" spans="1:2" x14ac:dyDescent="0.25">
      <c r="A471" s="1">
        <v>53600</v>
      </c>
      <c r="B471" s="1" t="s">
        <v>3025</v>
      </c>
    </row>
    <row r="472" spans="1:2" x14ac:dyDescent="0.25">
      <c r="A472" s="1">
        <v>53767</v>
      </c>
      <c r="B472" s="1" t="s">
        <v>3025</v>
      </c>
    </row>
    <row r="473" spans="1:2" x14ac:dyDescent="0.25">
      <c r="A473" s="1">
        <v>54086</v>
      </c>
      <c r="B473" s="1" t="s">
        <v>3025</v>
      </c>
    </row>
    <row r="474" spans="1:2" x14ac:dyDescent="0.25">
      <c r="A474" s="1">
        <v>54119</v>
      </c>
      <c r="B474" s="1" t="s">
        <v>3025</v>
      </c>
    </row>
    <row r="475" spans="1:2" x14ac:dyDescent="0.25">
      <c r="A475" s="1">
        <v>54151</v>
      </c>
      <c r="B475" s="1" t="s">
        <v>3025</v>
      </c>
    </row>
    <row r="476" spans="1:2" x14ac:dyDescent="0.25">
      <c r="A476" s="1">
        <v>54215</v>
      </c>
      <c r="B476" s="1" t="s">
        <v>3025</v>
      </c>
    </row>
    <row r="477" spans="1:2" x14ac:dyDescent="0.25">
      <c r="A477" s="1">
        <v>54243</v>
      </c>
      <c r="B477" s="1" t="s">
        <v>3025</v>
      </c>
    </row>
    <row r="478" spans="1:2" x14ac:dyDescent="0.25">
      <c r="A478" s="1">
        <v>54245</v>
      </c>
      <c r="B478" s="1" t="s">
        <v>3025</v>
      </c>
    </row>
    <row r="479" spans="1:2" x14ac:dyDescent="0.25">
      <c r="A479" s="1">
        <v>54339</v>
      </c>
      <c r="B479" s="1" t="s">
        <v>3025</v>
      </c>
    </row>
    <row r="480" spans="1:2" x14ac:dyDescent="0.25">
      <c r="A480" s="1">
        <v>54368</v>
      </c>
      <c r="B480" s="1" t="s">
        <v>3025</v>
      </c>
    </row>
    <row r="481" spans="1:2" x14ac:dyDescent="0.25">
      <c r="A481" s="1">
        <v>54371</v>
      </c>
      <c r="B481" s="1" t="s">
        <v>3025</v>
      </c>
    </row>
    <row r="482" spans="1:2" x14ac:dyDescent="0.25">
      <c r="A482" s="1">
        <v>54563</v>
      </c>
      <c r="B482" s="1" t="s">
        <v>3025</v>
      </c>
    </row>
    <row r="483" spans="1:2" x14ac:dyDescent="0.25">
      <c r="A483" s="1">
        <v>54595</v>
      </c>
      <c r="B483" s="1" t="s">
        <v>3025</v>
      </c>
    </row>
    <row r="484" spans="1:2" x14ac:dyDescent="0.25">
      <c r="A484" s="1">
        <v>54721</v>
      </c>
      <c r="B484" s="1" t="s">
        <v>3025</v>
      </c>
    </row>
    <row r="485" spans="1:2" x14ac:dyDescent="0.25">
      <c r="A485" s="1">
        <v>54755</v>
      </c>
      <c r="B485" s="1" t="s">
        <v>3025</v>
      </c>
    </row>
    <row r="486" spans="1:2" x14ac:dyDescent="0.25">
      <c r="A486" s="1">
        <v>54787</v>
      </c>
      <c r="B486" s="1" t="s">
        <v>3025</v>
      </c>
    </row>
    <row r="487" spans="1:2" x14ac:dyDescent="0.25">
      <c r="A487" s="1">
        <v>54914</v>
      </c>
      <c r="B487" s="1" t="s">
        <v>3025</v>
      </c>
    </row>
    <row r="488" spans="1:2" x14ac:dyDescent="0.25">
      <c r="A488" s="1">
        <v>55172</v>
      </c>
      <c r="B488" s="1" t="s">
        <v>3025</v>
      </c>
    </row>
    <row r="489" spans="1:2" x14ac:dyDescent="0.25">
      <c r="A489" s="1">
        <v>55203</v>
      </c>
      <c r="B489" s="1" t="s">
        <v>3025</v>
      </c>
    </row>
    <row r="490" spans="1:2" x14ac:dyDescent="0.25">
      <c r="A490" s="1">
        <v>55235</v>
      </c>
      <c r="B490" s="1" t="s">
        <v>3025</v>
      </c>
    </row>
    <row r="491" spans="1:2" x14ac:dyDescent="0.25">
      <c r="A491" s="1">
        <v>55330</v>
      </c>
      <c r="B491" s="1" t="s">
        <v>3025</v>
      </c>
    </row>
    <row r="492" spans="1:2" x14ac:dyDescent="0.25">
      <c r="A492" s="1">
        <v>55526</v>
      </c>
      <c r="B492" s="1" t="s">
        <v>3025</v>
      </c>
    </row>
    <row r="493" spans="1:2" x14ac:dyDescent="0.25">
      <c r="A493" s="1">
        <v>55616</v>
      </c>
      <c r="B493" s="1" t="s">
        <v>3025</v>
      </c>
    </row>
    <row r="494" spans="1:2" x14ac:dyDescent="0.25">
      <c r="A494" s="1">
        <v>55618</v>
      </c>
      <c r="B494" s="1" t="s">
        <v>3025</v>
      </c>
    </row>
    <row r="495" spans="1:2" x14ac:dyDescent="0.25">
      <c r="A495" s="1">
        <v>55623</v>
      </c>
      <c r="B495" s="1" t="s">
        <v>3025</v>
      </c>
    </row>
    <row r="496" spans="1:2" x14ac:dyDescent="0.25">
      <c r="A496" s="1">
        <v>55747</v>
      </c>
      <c r="B496" s="1" t="s">
        <v>3025</v>
      </c>
    </row>
    <row r="497" spans="1:2" x14ac:dyDescent="0.25">
      <c r="A497" s="1">
        <v>55776</v>
      </c>
      <c r="B497" s="1" t="s">
        <v>3025</v>
      </c>
    </row>
    <row r="498" spans="1:2" x14ac:dyDescent="0.25">
      <c r="A498" s="1">
        <v>55808</v>
      </c>
      <c r="B498" s="1" t="s">
        <v>3025</v>
      </c>
    </row>
    <row r="499" spans="1:2" x14ac:dyDescent="0.25">
      <c r="A499" s="1">
        <v>55874</v>
      </c>
      <c r="B499" s="1" t="s">
        <v>3025</v>
      </c>
    </row>
    <row r="500" spans="1:2" x14ac:dyDescent="0.25">
      <c r="A500" s="1">
        <v>55877</v>
      </c>
      <c r="B500" s="1" t="s">
        <v>3025</v>
      </c>
    </row>
    <row r="501" spans="1:2" x14ac:dyDescent="0.25">
      <c r="A501" s="1">
        <v>55968</v>
      </c>
      <c r="B501" s="1" t="s">
        <v>3025</v>
      </c>
    </row>
    <row r="502" spans="1:2" x14ac:dyDescent="0.25">
      <c r="A502" s="1">
        <v>56101</v>
      </c>
      <c r="B502" s="1" t="s">
        <v>3025</v>
      </c>
    </row>
    <row r="503" spans="1:2" x14ac:dyDescent="0.25">
      <c r="A503" s="1">
        <v>56128</v>
      </c>
      <c r="B503" s="1" t="s">
        <v>3025</v>
      </c>
    </row>
    <row r="504" spans="1:2" x14ac:dyDescent="0.25">
      <c r="A504" s="1">
        <v>56257</v>
      </c>
      <c r="B504" s="1" t="s">
        <v>3025</v>
      </c>
    </row>
    <row r="505" spans="1:2" x14ac:dyDescent="0.25">
      <c r="A505" s="1">
        <v>56387</v>
      </c>
      <c r="B505" s="1" t="s">
        <v>3025</v>
      </c>
    </row>
    <row r="506" spans="1:2" x14ac:dyDescent="0.25">
      <c r="A506" s="1">
        <v>56452</v>
      </c>
      <c r="B506" s="1" t="s">
        <v>3025</v>
      </c>
    </row>
    <row r="507" spans="1:2" x14ac:dyDescent="0.25">
      <c r="A507" s="1">
        <v>56514</v>
      </c>
      <c r="B507" s="1" t="s">
        <v>3025</v>
      </c>
    </row>
    <row r="508" spans="1:2" x14ac:dyDescent="0.25">
      <c r="A508" s="1">
        <v>56582</v>
      </c>
      <c r="B508" s="1" t="s">
        <v>3025</v>
      </c>
    </row>
    <row r="509" spans="1:2" x14ac:dyDescent="0.25">
      <c r="A509" s="1">
        <v>56612</v>
      </c>
      <c r="B509" s="1" t="s">
        <v>3025</v>
      </c>
    </row>
    <row r="510" spans="1:2" x14ac:dyDescent="0.25">
      <c r="A510" s="1">
        <v>56768</v>
      </c>
      <c r="B510" s="1" t="s">
        <v>3025</v>
      </c>
    </row>
    <row r="511" spans="1:2" x14ac:dyDescent="0.25">
      <c r="A511" s="1">
        <v>56769</v>
      </c>
      <c r="B511" s="1" t="s">
        <v>3025</v>
      </c>
    </row>
    <row r="512" spans="1:2" x14ac:dyDescent="0.25">
      <c r="A512" s="1">
        <v>56868</v>
      </c>
      <c r="B512" s="1" t="s">
        <v>3025</v>
      </c>
    </row>
    <row r="513" spans="1:2" x14ac:dyDescent="0.25">
      <c r="A513" s="1">
        <v>56901</v>
      </c>
      <c r="B513" s="1" t="s">
        <v>3025</v>
      </c>
    </row>
    <row r="514" spans="1:2" x14ac:dyDescent="0.25">
      <c r="A514" s="1">
        <v>56930</v>
      </c>
      <c r="B514" s="1" t="s">
        <v>3025</v>
      </c>
    </row>
    <row r="515" spans="1:2" x14ac:dyDescent="0.25">
      <c r="A515" s="1">
        <v>56931</v>
      </c>
      <c r="B515" s="1" t="s">
        <v>3025</v>
      </c>
    </row>
    <row r="516" spans="1:2" x14ac:dyDescent="0.25">
      <c r="A516" s="1">
        <v>57157</v>
      </c>
      <c r="B516" s="1" t="s">
        <v>3025</v>
      </c>
    </row>
    <row r="517" spans="1:2" x14ac:dyDescent="0.25">
      <c r="A517" s="1">
        <v>57190</v>
      </c>
      <c r="B517" s="1" t="s">
        <v>3025</v>
      </c>
    </row>
    <row r="518" spans="1:2" x14ac:dyDescent="0.25">
      <c r="A518" s="1">
        <v>57248</v>
      </c>
      <c r="B518" s="1" t="s">
        <v>3025</v>
      </c>
    </row>
    <row r="519" spans="1:2" x14ac:dyDescent="0.25">
      <c r="A519" s="1">
        <v>57253</v>
      </c>
      <c r="B519" s="1" t="s">
        <v>3025</v>
      </c>
    </row>
    <row r="520" spans="1:2" x14ac:dyDescent="0.25">
      <c r="A520" s="1">
        <v>57440</v>
      </c>
      <c r="B520" s="1" t="s">
        <v>3025</v>
      </c>
    </row>
    <row r="521" spans="1:2" x14ac:dyDescent="0.25">
      <c r="A521" s="1">
        <v>57510</v>
      </c>
      <c r="B521" s="1" t="s">
        <v>3025</v>
      </c>
    </row>
    <row r="522" spans="1:2" x14ac:dyDescent="0.25">
      <c r="A522" s="1">
        <v>57600</v>
      </c>
      <c r="B522" s="1" t="s">
        <v>3025</v>
      </c>
    </row>
    <row r="523" spans="1:2" x14ac:dyDescent="0.25">
      <c r="A523" s="1">
        <v>57638</v>
      </c>
      <c r="B523" s="1" t="s">
        <v>3025</v>
      </c>
    </row>
    <row r="524" spans="1:2" x14ac:dyDescent="0.25">
      <c r="A524" s="1">
        <v>57986</v>
      </c>
      <c r="B524" s="1" t="s">
        <v>3025</v>
      </c>
    </row>
    <row r="525" spans="1:2" x14ac:dyDescent="0.25">
      <c r="A525" s="1">
        <v>58368</v>
      </c>
      <c r="B525" s="1" t="s">
        <v>3025</v>
      </c>
    </row>
    <row r="526" spans="1:2" x14ac:dyDescent="0.25">
      <c r="A526" s="1">
        <v>58372</v>
      </c>
      <c r="B526" s="1" t="s">
        <v>3025</v>
      </c>
    </row>
    <row r="527" spans="1:2" x14ac:dyDescent="0.25">
      <c r="A527" s="1">
        <v>58470</v>
      </c>
      <c r="B527" s="1" t="s">
        <v>3025</v>
      </c>
    </row>
    <row r="528" spans="1:2" x14ac:dyDescent="0.25">
      <c r="A528" s="1">
        <v>58500</v>
      </c>
      <c r="B528" s="1" t="s">
        <v>3025</v>
      </c>
    </row>
    <row r="529" spans="1:2" x14ac:dyDescent="0.25">
      <c r="A529" s="1">
        <v>58566</v>
      </c>
      <c r="B529" s="1" t="s">
        <v>3025</v>
      </c>
    </row>
    <row r="530" spans="1:2" x14ac:dyDescent="0.25">
      <c r="A530" s="1">
        <v>58688</v>
      </c>
      <c r="B530" s="1" t="s">
        <v>3025</v>
      </c>
    </row>
    <row r="531" spans="1:2" x14ac:dyDescent="0.25">
      <c r="A531" s="1">
        <v>58720</v>
      </c>
      <c r="B531" s="1" t="s">
        <v>3025</v>
      </c>
    </row>
    <row r="532" spans="1:2" x14ac:dyDescent="0.25">
      <c r="A532" s="1">
        <v>58725</v>
      </c>
      <c r="B532" s="1" t="s">
        <v>3025</v>
      </c>
    </row>
    <row r="533" spans="1:2" x14ac:dyDescent="0.25">
      <c r="A533" s="1">
        <v>58818</v>
      </c>
      <c r="B533" s="1" t="s">
        <v>3025</v>
      </c>
    </row>
    <row r="534" spans="1:2" x14ac:dyDescent="0.25">
      <c r="A534" s="1">
        <v>58949</v>
      </c>
      <c r="B534" s="1" t="s">
        <v>3025</v>
      </c>
    </row>
    <row r="535" spans="1:2" x14ac:dyDescent="0.25">
      <c r="A535" s="1">
        <v>59009</v>
      </c>
      <c r="B535" s="1" t="s">
        <v>3025</v>
      </c>
    </row>
    <row r="536" spans="1:2" x14ac:dyDescent="0.25">
      <c r="A536" s="1">
        <v>59047</v>
      </c>
      <c r="B536" s="1" t="s">
        <v>3025</v>
      </c>
    </row>
    <row r="537" spans="1:2" x14ac:dyDescent="0.25">
      <c r="A537" s="1">
        <v>59072</v>
      </c>
      <c r="B537" s="1" t="s">
        <v>3025</v>
      </c>
    </row>
    <row r="538" spans="1:2" x14ac:dyDescent="0.25">
      <c r="A538" s="1">
        <v>59139</v>
      </c>
      <c r="B538" s="1" t="s">
        <v>3025</v>
      </c>
    </row>
    <row r="539" spans="1:2" x14ac:dyDescent="0.25">
      <c r="A539" s="1">
        <v>59171</v>
      </c>
      <c r="B539" s="1" t="s">
        <v>3025</v>
      </c>
    </row>
    <row r="540" spans="1:2" x14ac:dyDescent="0.25">
      <c r="A540" s="1">
        <v>59585</v>
      </c>
      <c r="B540" s="1" t="s">
        <v>3025</v>
      </c>
    </row>
    <row r="541" spans="1:2" x14ac:dyDescent="0.25">
      <c r="A541" s="1">
        <v>59652</v>
      </c>
      <c r="B541" s="1" t="s">
        <v>3025</v>
      </c>
    </row>
    <row r="542" spans="1:2" x14ac:dyDescent="0.25">
      <c r="A542" s="1">
        <v>59680</v>
      </c>
      <c r="B542" s="1" t="s">
        <v>3025</v>
      </c>
    </row>
    <row r="543" spans="1:2" x14ac:dyDescent="0.25">
      <c r="A543" s="1">
        <v>59683</v>
      </c>
      <c r="B543" s="1" t="s">
        <v>3025</v>
      </c>
    </row>
    <row r="544" spans="1:2" x14ac:dyDescent="0.25">
      <c r="A544" s="1">
        <v>59776</v>
      </c>
      <c r="B544" s="1" t="s">
        <v>3025</v>
      </c>
    </row>
    <row r="545" spans="1:2" x14ac:dyDescent="0.25">
      <c r="A545" s="1">
        <v>59879</v>
      </c>
      <c r="B545" s="1" t="s">
        <v>3025</v>
      </c>
    </row>
    <row r="546" spans="1:2" x14ac:dyDescent="0.25">
      <c r="A546" s="1">
        <v>59937</v>
      </c>
      <c r="B546" s="1" t="s">
        <v>3025</v>
      </c>
    </row>
    <row r="547" spans="1:2" x14ac:dyDescent="0.25">
      <c r="A547" s="6">
        <v>123132</v>
      </c>
      <c r="B547" s="1" t="s">
        <v>3025</v>
      </c>
    </row>
    <row r="548" spans="1:2" x14ac:dyDescent="0.25">
      <c r="A548" s="6">
        <v>123166</v>
      </c>
      <c r="B548" s="1" t="s">
        <v>3025</v>
      </c>
    </row>
    <row r="549" spans="1:2" x14ac:dyDescent="0.25">
      <c r="A549" s="6">
        <v>123194</v>
      </c>
      <c r="B549" s="1" t="s">
        <v>3025</v>
      </c>
    </row>
    <row r="550" spans="1:2" x14ac:dyDescent="0.25">
      <c r="A550" s="6">
        <v>123258</v>
      </c>
      <c r="B550" s="1" t="s">
        <v>3025</v>
      </c>
    </row>
    <row r="551" spans="1:2" x14ac:dyDescent="0.25">
      <c r="A551" s="6">
        <v>123323</v>
      </c>
      <c r="B551" s="1" t="s">
        <v>3025</v>
      </c>
    </row>
    <row r="552" spans="1:2" x14ac:dyDescent="0.25">
      <c r="A552" s="6">
        <v>123359</v>
      </c>
      <c r="B552" s="1" t="s">
        <v>3025</v>
      </c>
    </row>
    <row r="553" spans="1:2" x14ac:dyDescent="0.25">
      <c r="A553" s="6">
        <v>123481</v>
      </c>
      <c r="B553" s="1" t="s">
        <v>3025</v>
      </c>
    </row>
    <row r="554" spans="1:2" x14ac:dyDescent="0.25">
      <c r="A554" s="6">
        <v>123483</v>
      </c>
      <c r="B554" s="1" t="s">
        <v>3025</v>
      </c>
    </row>
    <row r="555" spans="1:2" x14ac:dyDescent="0.25">
      <c r="A555" s="6">
        <v>123487</v>
      </c>
      <c r="B555" s="1" t="s">
        <v>3025</v>
      </c>
    </row>
    <row r="556" spans="1:2" x14ac:dyDescent="0.25">
      <c r="A556" s="6">
        <v>123512</v>
      </c>
      <c r="B556" s="1" t="s">
        <v>3025</v>
      </c>
    </row>
    <row r="557" spans="1:2" x14ac:dyDescent="0.25">
      <c r="A557" s="6">
        <v>123614</v>
      </c>
      <c r="B557" s="1" t="s">
        <v>3025</v>
      </c>
    </row>
    <row r="558" spans="1:2" x14ac:dyDescent="0.25">
      <c r="A558" s="6">
        <v>123769</v>
      </c>
      <c r="B558" s="1" t="s">
        <v>3025</v>
      </c>
    </row>
    <row r="559" spans="1:2" x14ac:dyDescent="0.25">
      <c r="A559" s="6">
        <v>123801</v>
      </c>
      <c r="B559" s="1" t="s">
        <v>3025</v>
      </c>
    </row>
    <row r="560" spans="1:2" x14ac:dyDescent="0.25">
      <c r="A560" s="6">
        <v>123802</v>
      </c>
      <c r="B560" s="1" t="s">
        <v>3025</v>
      </c>
    </row>
    <row r="561" spans="1:2" x14ac:dyDescent="0.25">
      <c r="A561" s="6">
        <v>123807</v>
      </c>
      <c r="B561" s="1" t="s">
        <v>3025</v>
      </c>
    </row>
    <row r="562" spans="1:2" x14ac:dyDescent="0.25">
      <c r="A562" s="6">
        <v>123837</v>
      </c>
      <c r="B562" s="1" t="s">
        <v>3025</v>
      </c>
    </row>
    <row r="563" spans="1:2" x14ac:dyDescent="0.25">
      <c r="A563" s="6">
        <v>123870</v>
      </c>
      <c r="B563" s="1" t="s">
        <v>3025</v>
      </c>
    </row>
    <row r="564" spans="1:2" x14ac:dyDescent="0.25">
      <c r="A564" s="6">
        <v>123902</v>
      </c>
      <c r="B564" s="1" t="s">
        <v>3025</v>
      </c>
    </row>
    <row r="565" spans="1:2" x14ac:dyDescent="0.25">
      <c r="A565" s="6">
        <v>123928</v>
      </c>
      <c r="B565" s="1" t="s">
        <v>3025</v>
      </c>
    </row>
    <row r="566" spans="1:2" x14ac:dyDescent="0.25">
      <c r="A566" s="6">
        <v>123994</v>
      </c>
      <c r="B566" s="1" t="s">
        <v>3025</v>
      </c>
    </row>
    <row r="567" spans="1:2" x14ac:dyDescent="0.25">
      <c r="A567" s="6">
        <v>124031</v>
      </c>
      <c r="B567" s="1" t="s">
        <v>3025</v>
      </c>
    </row>
    <row r="568" spans="1:2" x14ac:dyDescent="0.25">
      <c r="A568" s="6">
        <v>124059</v>
      </c>
      <c r="B568" s="1" t="s">
        <v>3025</v>
      </c>
    </row>
    <row r="569" spans="1:2" x14ac:dyDescent="0.25">
      <c r="A569" s="6">
        <v>124060</v>
      </c>
      <c r="B569" s="1" t="s">
        <v>3025</v>
      </c>
    </row>
    <row r="570" spans="1:2" x14ac:dyDescent="0.25">
      <c r="A570" s="6">
        <v>124154</v>
      </c>
      <c r="B570" s="1" t="s">
        <v>3025</v>
      </c>
    </row>
    <row r="571" spans="1:2" x14ac:dyDescent="0.25">
      <c r="A571" s="6">
        <v>124282</v>
      </c>
      <c r="B571" s="1" t="s">
        <v>3025</v>
      </c>
    </row>
    <row r="572" spans="1:2" x14ac:dyDescent="0.25">
      <c r="A572" s="6">
        <v>124286</v>
      </c>
      <c r="B572" s="1" t="s">
        <v>3025</v>
      </c>
    </row>
    <row r="573" spans="1:2" x14ac:dyDescent="0.25">
      <c r="A573" s="6">
        <v>124287</v>
      </c>
      <c r="B573" s="1" t="s">
        <v>3025</v>
      </c>
    </row>
    <row r="574" spans="1:2" x14ac:dyDescent="0.25">
      <c r="A574" s="6">
        <v>124345</v>
      </c>
      <c r="B574" s="1" t="s">
        <v>3025</v>
      </c>
    </row>
    <row r="575" spans="1:2" x14ac:dyDescent="0.25">
      <c r="A575" s="6">
        <v>124444</v>
      </c>
      <c r="B575" s="1" t="s">
        <v>3025</v>
      </c>
    </row>
    <row r="576" spans="1:2" x14ac:dyDescent="0.25">
      <c r="A576" s="6">
        <v>124507</v>
      </c>
      <c r="B576" s="1" t="s">
        <v>3025</v>
      </c>
    </row>
    <row r="577" spans="1:2" x14ac:dyDescent="0.25">
      <c r="A577" s="6">
        <v>124538</v>
      </c>
      <c r="B577" s="1" t="s">
        <v>3025</v>
      </c>
    </row>
    <row r="578" spans="1:2" x14ac:dyDescent="0.25">
      <c r="A578" s="6">
        <v>124701</v>
      </c>
      <c r="B578" s="1" t="s">
        <v>3025</v>
      </c>
    </row>
    <row r="579" spans="1:2" x14ac:dyDescent="0.25">
      <c r="A579" s="6">
        <v>124761</v>
      </c>
      <c r="B579" s="1" t="s">
        <v>3025</v>
      </c>
    </row>
    <row r="580" spans="1:2" x14ac:dyDescent="0.25">
      <c r="A580" s="6">
        <v>124799</v>
      </c>
      <c r="B580" s="1" t="s">
        <v>3025</v>
      </c>
    </row>
    <row r="581" spans="1:2" x14ac:dyDescent="0.25">
      <c r="A581" s="6">
        <v>124892</v>
      </c>
      <c r="B581" s="1" t="s">
        <v>3025</v>
      </c>
    </row>
    <row r="582" spans="1:2" x14ac:dyDescent="0.25">
      <c r="A582" s="6">
        <v>124921</v>
      </c>
      <c r="B582" s="1" t="s">
        <v>3025</v>
      </c>
    </row>
    <row r="583" spans="1:2" x14ac:dyDescent="0.25">
      <c r="A583" s="6">
        <v>124985</v>
      </c>
      <c r="B583" s="1" t="s">
        <v>3025</v>
      </c>
    </row>
    <row r="584" spans="1:2" x14ac:dyDescent="0.25">
      <c r="A584" s="6">
        <v>124988</v>
      </c>
      <c r="B584" s="1" t="s">
        <v>3025</v>
      </c>
    </row>
    <row r="585" spans="1:2" x14ac:dyDescent="0.25">
      <c r="A585" s="6">
        <v>124991</v>
      </c>
      <c r="B585" s="1" t="s">
        <v>3025</v>
      </c>
    </row>
    <row r="586" spans="1:2" x14ac:dyDescent="0.25">
      <c r="A586" s="6">
        <v>125149</v>
      </c>
      <c r="B586" s="1" t="s">
        <v>3025</v>
      </c>
    </row>
    <row r="587" spans="1:2" x14ac:dyDescent="0.25">
      <c r="A587" s="6">
        <v>125150</v>
      </c>
      <c r="B587" s="1" t="s">
        <v>3025</v>
      </c>
    </row>
    <row r="588" spans="1:2" x14ac:dyDescent="0.25">
      <c r="A588" s="6">
        <v>125240</v>
      </c>
      <c r="B588" s="1" t="s">
        <v>3025</v>
      </c>
    </row>
    <row r="589" spans="1:2" x14ac:dyDescent="0.25">
      <c r="A589" s="6">
        <v>125339</v>
      </c>
      <c r="B589" s="1" t="s">
        <v>3025</v>
      </c>
    </row>
    <row r="590" spans="1:2" x14ac:dyDescent="0.25">
      <c r="A590" s="6">
        <v>125373</v>
      </c>
      <c r="B590" s="1" t="s">
        <v>3025</v>
      </c>
    </row>
    <row r="591" spans="1:2" x14ac:dyDescent="0.25">
      <c r="A591" s="6">
        <v>125374</v>
      </c>
      <c r="B591" s="1" t="s">
        <v>3025</v>
      </c>
    </row>
    <row r="592" spans="1:2" x14ac:dyDescent="0.25">
      <c r="A592" s="6">
        <v>125433</v>
      </c>
      <c r="B592" s="1" t="s">
        <v>3025</v>
      </c>
    </row>
    <row r="593" spans="1:2" x14ac:dyDescent="0.25">
      <c r="A593" s="6">
        <v>125467</v>
      </c>
      <c r="B593" s="1" t="s">
        <v>3025</v>
      </c>
    </row>
    <row r="594" spans="1:2" x14ac:dyDescent="0.25">
      <c r="A594" s="6">
        <v>125503</v>
      </c>
      <c r="B594" s="1" t="s">
        <v>3025</v>
      </c>
    </row>
    <row r="595" spans="1:2" x14ac:dyDescent="0.25">
      <c r="A595" s="6">
        <v>125560</v>
      </c>
      <c r="B595" s="1" t="s">
        <v>3025</v>
      </c>
    </row>
    <row r="596" spans="1:2" x14ac:dyDescent="0.25">
      <c r="A596" s="6">
        <v>125562</v>
      </c>
      <c r="B596" s="1" t="s">
        <v>3025</v>
      </c>
    </row>
    <row r="597" spans="1:2" x14ac:dyDescent="0.25">
      <c r="A597" s="6">
        <v>125631</v>
      </c>
      <c r="B597" s="1" t="s">
        <v>3025</v>
      </c>
    </row>
    <row r="598" spans="1:2" x14ac:dyDescent="0.25">
      <c r="A598" s="6">
        <v>125659</v>
      </c>
      <c r="B598" s="1" t="s">
        <v>3025</v>
      </c>
    </row>
    <row r="599" spans="1:2" x14ac:dyDescent="0.25">
      <c r="A599" s="6">
        <v>125754</v>
      </c>
      <c r="B599" s="1" t="s">
        <v>3025</v>
      </c>
    </row>
    <row r="600" spans="1:2" x14ac:dyDescent="0.25">
      <c r="A600" s="6">
        <v>125818</v>
      </c>
      <c r="B600" s="1" t="s">
        <v>3025</v>
      </c>
    </row>
    <row r="601" spans="1:2" x14ac:dyDescent="0.25">
      <c r="A601" s="6">
        <v>125882</v>
      </c>
      <c r="B601" s="1" t="s">
        <v>3025</v>
      </c>
    </row>
    <row r="602" spans="1:2" x14ac:dyDescent="0.25">
      <c r="A602" s="6">
        <v>125883</v>
      </c>
      <c r="B602" s="1" t="s">
        <v>3025</v>
      </c>
    </row>
    <row r="603" spans="1:2" x14ac:dyDescent="0.25">
      <c r="A603" s="6">
        <v>125885</v>
      </c>
      <c r="B603" s="1" t="s">
        <v>3025</v>
      </c>
    </row>
    <row r="604" spans="1:2" x14ac:dyDescent="0.25">
      <c r="A604" s="6">
        <v>125947</v>
      </c>
      <c r="B604" s="1" t="s">
        <v>3025</v>
      </c>
    </row>
    <row r="605" spans="1:2" x14ac:dyDescent="0.25">
      <c r="A605" s="6">
        <v>125976</v>
      </c>
      <c r="B605" s="1" t="s">
        <v>3025</v>
      </c>
    </row>
    <row r="606" spans="1:2" x14ac:dyDescent="0.25">
      <c r="A606" s="6">
        <v>126046</v>
      </c>
      <c r="B606" s="1" t="s">
        <v>3025</v>
      </c>
    </row>
    <row r="607" spans="1:2" x14ac:dyDescent="0.25">
      <c r="A607" s="6">
        <v>126108</v>
      </c>
      <c r="B607" s="1" t="s">
        <v>3025</v>
      </c>
    </row>
    <row r="608" spans="1:2" x14ac:dyDescent="0.25">
      <c r="A608" s="6">
        <v>126169</v>
      </c>
      <c r="B608" s="1" t="s">
        <v>3025</v>
      </c>
    </row>
    <row r="609" spans="1:2" x14ac:dyDescent="0.25">
      <c r="A609" s="6">
        <v>126235</v>
      </c>
      <c r="B609" s="1" t="s">
        <v>3025</v>
      </c>
    </row>
    <row r="610" spans="1:2" x14ac:dyDescent="0.25">
      <c r="A610" s="6">
        <v>126297</v>
      </c>
      <c r="B610" s="1" t="s">
        <v>3025</v>
      </c>
    </row>
    <row r="611" spans="1:2" x14ac:dyDescent="0.25">
      <c r="A611" s="6">
        <v>126300</v>
      </c>
      <c r="B611" s="1" t="s">
        <v>3025</v>
      </c>
    </row>
    <row r="612" spans="1:2" x14ac:dyDescent="0.25">
      <c r="A612" s="6">
        <v>126393</v>
      </c>
      <c r="B612" s="1" t="s">
        <v>3025</v>
      </c>
    </row>
    <row r="613" spans="1:2" x14ac:dyDescent="0.25">
      <c r="A613" s="6">
        <v>126456</v>
      </c>
      <c r="B613" s="1" t="s">
        <v>3025</v>
      </c>
    </row>
    <row r="614" spans="1:2" x14ac:dyDescent="0.25">
      <c r="A614" s="6">
        <v>126459</v>
      </c>
      <c r="B614" s="1" t="s">
        <v>3025</v>
      </c>
    </row>
    <row r="615" spans="1:2" x14ac:dyDescent="0.25">
      <c r="A615" s="6">
        <v>126488</v>
      </c>
      <c r="B615" s="1" t="s">
        <v>3025</v>
      </c>
    </row>
    <row r="616" spans="1:2" x14ac:dyDescent="0.25">
      <c r="A616" s="6">
        <v>126521</v>
      </c>
      <c r="B616" s="1" t="s">
        <v>3025</v>
      </c>
    </row>
    <row r="617" spans="1:2" x14ac:dyDescent="0.25">
      <c r="A617" s="6">
        <v>126585</v>
      </c>
      <c r="B617" s="1" t="s">
        <v>3025</v>
      </c>
    </row>
    <row r="618" spans="1:2" x14ac:dyDescent="0.25">
      <c r="A618" s="6">
        <v>126654</v>
      </c>
      <c r="B618" s="1" t="s">
        <v>3025</v>
      </c>
    </row>
    <row r="619" spans="1:2" x14ac:dyDescent="0.25">
      <c r="A619" s="6">
        <v>126680</v>
      </c>
      <c r="B619" s="1" t="s">
        <v>3025</v>
      </c>
    </row>
    <row r="620" spans="1:2" x14ac:dyDescent="0.25">
      <c r="A620" s="6">
        <v>126777</v>
      </c>
      <c r="B620" s="1" t="s">
        <v>3025</v>
      </c>
    </row>
    <row r="621" spans="1:2" x14ac:dyDescent="0.25">
      <c r="A621" s="6">
        <v>126783</v>
      </c>
      <c r="B621" s="1" t="s">
        <v>3025</v>
      </c>
    </row>
    <row r="622" spans="1:2" x14ac:dyDescent="0.25">
      <c r="A622" s="6">
        <v>126814</v>
      </c>
      <c r="B622" s="1" t="s">
        <v>3025</v>
      </c>
    </row>
    <row r="623" spans="1:2" x14ac:dyDescent="0.25">
      <c r="A623" s="6">
        <v>126877</v>
      </c>
      <c r="B623" s="1" t="s">
        <v>3025</v>
      </c>
    </row>
    <row r="624" spans="1:2" x14ac:dyDescent="0.25">
      <c r="A624" s="6">
        <v>126905</v>
      </c>
      <c r="B624" s="1" t="s">
        <v>3025</v>
      </c>
    </row>
    <row r="625" spans="1:2" x14ac:dyDescent="0.25">
      <c r="A625" s="6">
        <v>126907</v>
      </c>
      <c r="B625" s="1" t="s">
        <v>3025</v>
      </c>
    </row>
    <row r="626" spans="1:2" x14ac:dyDescent="0.25">
      <c r="A626" s="6">
        <v>126973</v>
      </c>
      <c r="B626" s="1" t="s">
        <v>3025</v>
      </c>
    </row>
    <row r="627" spans="1:2" x14ac:dyDescent="0.25">
      <c r="A627" s="6">
        <v>127324</v>
      </c>
      <c r="B627" s="1" t="s">
        <v>3025</v>
      </c>
    </row>
    <row r="628" spans="1:2" x14ac:dyDescent="0.25">
      <c r="A628" s="6">
        <v>127516</v>
      </c>
      <c r="B628" s="1" t="s">
        <v>3025</v>
      </c>
    </row>
    <row r="629" spans="1:2" x14ac:dyDescent="0.25">
      <c r="A629" s="6">
        <v>127545</v>
      </c>
      <c r="B629" s="1" t="s">
        <v>3025</v>
      </c>
    </row>
    <row r="630" spans="1:2" x14ac:dyDescent="0.25">
      <c r="A630" s="6">
        <v>127612</v>
      </c>
      <c r="B630" s="1" t="s">
        <v>3025</v>
      </c>
    </row>
    <row r="631" spans="1:2" x14ac:dyDescent="0.25">
      <c r="A631" s="6">
        <v>127737</v>
      </c>
      <c r="B631" s="1" t="s">
        <v>3025</v>
      </c>
    </row>
    <row r="632" spans="1:2" x14ac:dyDescent="0.25">
      <c r="A632" s="6">
        <v>127769</v>
      </c>
      <c r="B632" s="1" t="s">
        <v>3025</v>
      </c>
    </row>
    <row r="633" spans="1:2" x14ac:dyDescent="0.25">
      <c r="A633" s="6">
        <v>127773</v>
      </c>
      <c r="B633" s="1" t="s">
        <v>3025</v>
      </c>
    </row>
    <row r="634" spans="1:2" x14ac:dyDescent="0.25">
      <c r="A634" s="6">
        <v>127774</v>
      </c>
      <c r="B634" s="1" t="s">
        <v>3025</v>
      </c>
    </row>
    <row r="635" spans="1:2" x14ac:dyDescent="0.25">
      <c r="A635" s="6">
        <v>127870</v>
      </c>
      <c r="B635" s="1" t="s">
        <v>3025</v>
      </c>
    </row>
    <row r="636" spans="1:2" x14ac:dyDescent="0.25">
      <c r="A636" s="6">
        <v>128028</v>
      </c>
      <c r="B636" s="1" t="s">
        <v>3025</v>
      </c>
    </row>
    <row r="637" spans="1:2" x14ac:dyDescent="0.25">
      <c r="A637" s="6">
        <v>128061</v>
      </c>
      <c r="B637" s="1" t="s">
        <v>3025</v>
      </c>
    </row>
    <row r="638" spans="1:2" x14ac:dyDescent="0.25">
      <c r="A638" s="6">
        <v>128284</v>
      </c>
      <c r="B638" s="1" t="s">
        <v>3025</v>
      </c>
    </row>
    <row r="639" spans="1:2" x14ac:dyDescent="0.25">
      <c r="A639" s="6">
        <v>128316</v>
      </c>
      <c r="B639" s="1" t="s">
        <v>3025</v>
      </c>
    </row>
    <row r="640" spans="1:2" x14ac:dyDescent="0.25">
      <c r="A640" s="6">
        <v>128381</v>
      </c>
      <c r="B640" s="1" t="s">
        <v>3025</v>
      </c>
    </row>
    <row r="641" spans="1:2" x14ac:dyDescent="0.25">
      <c r="A641" s="6">
        <v>128504</v>
      </c>
      <c r="B641" s="1" t="s">
        <v>3025</v>
      </c>
    </row>
    <row r="642" spans="1:2" x14ac:dyDescent="0.25">
      <c r="A642" s="6">
        <v>128509</v>
      </c>
      <c r="B642" s="1" t="s">
        <v>3025</v>
      </c>
    </row>
    <row r="643" spans="1:2" x14ac:dyDescent="0.25">
      <c r="A643" s="6">
        <v>128510</v>
      </c>
      <c r="B643" s="1" t="s">
        <v>3025</v>
      </c>
    </row>
    <row r="644" spans="1:2" x14ac:dyDescent="0.25">
      <c r="A644" s="6">
        <v>128735</v>
      </c>
      <c r="B644" s="1" t="s">
        <v>3025</v>
      </c>
    </row>
    <row r="645" spans="1:2" x14ac:dyDescent="0.25">
      <c r="A645" s="6">
        <v>128765</v>
      </c>
      <c r="B645" s="1" t="s">
        <v>3025</v>
      </c>
    </row>
    <row r="646" spans="1:2" x14ac:dyDescent="0.25">
      <c r="A646" s="6">
        <v>128767</v>
      </c>
      <c r="B646" s="1" t="s">
        <v>3025</v>
      </c>
    </row>
    <row r="647" spans="1:2" x14ac:dyDescent="0.25">
      <c r="A647" s="6">
        <v>128830</v>
      </c>
      <c r="B647" s="1" t="s">
        <v>3025</v>
      </c>
    </row>
    <row r="648" spans="1:2" x14ac:dyDescent="0.25">
      <c r="A648" s="6">
        <v>128925</v>
      </c>
      <c r="B648" s="1" t="s">
        <v>3025</v>
      </c>
    </row>
    <row r="649" spans="1:2" x14ac:dyDescent="0.25">
      <c r="A649" s="6">
        <v>128984</v>
      </c>
      <c r="B649" s="1" t="s">
        <v>3025</v>
      </c>
    </row>
    <row r="650" spans="1:2" x14ac:dyDescent="0.25">
      <c r="A650" s="6">
        <v>129018</v>
      </c>
      <c r="B650" s="1" t="s">
        <v>3025</v>
      </c>
    </row>
    <row r="651" spans="1:2" x14ac:dyDescent="0.25">
      <c r="A651" s="6">
        <v>129053</v>
      </c>
      <c r="B651" s="1" t="s">
        <v>3025</v>
      </c>
    </row>
    <row r="652" spans="1:2" x14ac:dyDescent="0.25">
      <c r="A652" s="6">
        <v>129182</v>
      </c>
      <c r="B652" s="1" t="s">
        <v>3025</v>
      </c>
    </row>
    <row r="653" spans="1:2" x14ac:dyDescent="0.25">
      <c r="A653" s="6">
        <v>129241</v>
      </c>
      <c r="B653" s="1" t="s">
        <v>3025</v>
      </c>
    </row>
    <row r="654" spans="1:2" x14ac:dyDescent="0.25">
      <c r="A654" s="6">
        <v>129246</v>
      </c>
      <c r="B654" s="1" t="s">
        <v>3025</v>
      </c>
    </row>
    <row r="655" spans="1:2" x14ac:dyDescent="0.25">
      <c r="A655" s="6">
        <v>129272</v>
      </c>
      <c r="B655" s="1" t="s">
        <v>3025</v>
      </c>
    </row>
    <row r="656" spans="1:2" x14ac:dyDescent="0.25">
      <c r="A656" s="6">
        <v>129279</v>
      </c>
      <c r="B656" s="1" t="s">
        <v>3025</v>
      </c>
    </row>
    <row r="657" spans="1:2" x14ac:dyDescent="0.25">
      <c r="A657" s="6">
        <v>129310</v>
      </c>
      <c r="B657" s="1" t="s">
        <v>3025</v>
      </c>
    </row>
    <row r="658" spans="1:2" x14ac:dyDescent="0.25">
      <c r="A658" s="6">
        <v>129336</v>
      </c>
      <c r="B658" s="1" t="s">
        <v>3025</v>
      </c>
    </row>
    <row r="659" spans="1:2" x14ac:dyDescent="0.25">
      <c r="A659" s="6">
        <v>129339</v>
      </c>
      <c r="B659" s="1" t="s">
        <v>3025</v>
      </c>
    </row>
    <row r="660" spans="1:2" x14ac:dyDescent="0.25">
      <c r="A660" s="6">
        <v>129368</v>
      </c>
      <c r="B660" s="1" t="s">
        <v>3025</v>
      </c>
    </row>
    <row r="661" spans="1:2" x14ac:dyDescent="0.25">
      <c r="A661" s="6">
        <v>129369</v>
      </c>
      <c r="B661" s="1" t="s">
        <v>3025</v>
      </c>
    </row>
    <row r="662" spans="1:2" x14ac:dyDescent="0.25">
      <c r="A662" s="6">
        <v>129433</v>
      </c>
      <c r="B662" s="1" t="s">
        <v>3025</v>
      </c>
    </row>
    <row r="663" spans="1:2" x14ac:dyDescent="0.25">
      <c r="A663" s="6">
        <v>129501</v>
      </c>
      <c r="B663" s="1" t="s">
        <v>3025</v>
      </c>
    </row>
    <row r="664" spans="1:2" x14ac:dyDescent="0.25">
      <c r="A664" s="6">
        <v>129592</v>
      </c>
      <c r="B664" s="1" t="s">
        <v>3025</v>
      </c>
    </row>
    <row r="665" spans="1:2" x14ac:dyDescent="0.25">
      <c r="A665" s="6">
        <v>129727</v>
      </c>
      <c r="B665" s="1" t="s">
        <v>3025</v>
      </c>
    </row>
    <row r="666" spans="1:2" x14ac:dyDescent="0.25">
      <c r="A666" s="6">
        <v>129753</v>
      </c>
      <c r="B666" s="1" t="s">
        <v>3025</v>
      </c>
    </row>
    <row r="667" spans="1:2" x14ac:dyDescent="0.25">
      <c r="A667" s="6">
        <v>129791</v>
      </c>
      <c r="B667" s="1" t="s">
        <v>3025</v>
      </c>
    </row>
    <row r="668" spans="1:2" x14ac:dyDescent="0.25">
      <c r="A668" s="6">
        <v>129850</v>
      </c>
      <c r="B668" s="1" t="s">
        <v>3025</v>
      </c>
    </row>
    <row r="669" spans="1:2" x14ac:dyDescent="0.25">
      <c r="A669" s="6">
        <v>129854</v>
      </c>
      <c r="B669" s="1" t="s">
        <v>3025</v>
      </c>
    </row>
    <row r="670" spans="1:2" x14ac:dyDescent="0.25">
      <c r="A670" s="6">
        <v>129918</v>
      </c>
      <c r="B670" s="1" t="s">
        <v>3025</v>
      </c>
    </row>
    <row r="671" spans="1:2" x14ac:dyDescent="0.25">
      <c r="A671" s="6">
        <v>129947</v>
      </c>
      <c r="B671" s="1" t="s">
        <v>3025</v>
      </c>
    </row>
    <row r="672" spans="1:2" x14ac:dyDescent="0.25">
      <c r="A672" s="6">
        <v>129979</v>
      </c>
      <c r="B672" s="1" t="s">
        <v>3025</v>
      </c>
    </row>
    <row r="673" spans="1:2" x14ac:dyDescent="0.25">
      <c r="A673" s="6">
        <v>130015</v>
      </c>
      <c r="B673" s="1" t="s">
        <v>3025</v>
      </c>
    </row>
    <row r="674" spans="1:2" x14ac:dyDescent="0.25">
      <c r="A674" s="6">
        <v>130042</v>
      </c>
      <c r="B674" s="1" t="s">
        <v>3025</v>
      </c>
    </row>
    <row r="675" spans="1:2" x14ac:dyDescent="0.25">
      <c r="A675" s="6">
        <v>130077</v>
      </c>
      <c r="B675" s="1" t="s">
        <v>3025</v>
      </c>
    </row>
    <row r="676" spans="1:2" x14ac:dyDescent="0.25">
      <c r="A676" s="6">
        <v>130079</v>
      </c>
      <c r="B676" s="1" t="s">
        <v>3025</v>
      </c>
    </row>
    <row r="677" spans="1:2" x14ac:dyDescent="0.25">
      <c r="A677" s="6">
        <v>130110</v>
      </c>
      <c r="B677" s="1" t="s">
        <v>3025</v>
      </c>
    </row>
    <row r="678" spans="1:2" x14ac:dyDescent="0.25">
      <c r="A678" s="6">
        <v>130174</v>
      </c>
      <c r="B678" s="1" t="s">
        <v>3025</v>
      </c>
    </row>
    <row r="679" spans="1:2" x14ac:dyDescent="0.25">
      <c r="A679" s="6">
        <v>130267</v>
      </c>
      <c r="B679" s="1" t="s">
        <v>3025</v>
      </c>
    </row>
    <row r="680" spans="1:2" x14ac:dyDescent="0.25">
      <c r="A680" s="6">
        <v>130429</v>
      </c>
      <c r="B680" s="1" t="s">
        <v>3025</v>
      </c>
    </row>
    <row r="681" spans="1:2" x14ac:dyDescent="0.25">
      <c r="A681" s="6">
        <v>130430</v>
      </c>
      <c r="B681" s="1" t="s">
        <v>3025</v>
      </c>
    </row>
    <row r="682" spans="1:2" x14ac:dyDescent="0.25">
      <c r="A682" s="6">
        <v>130489</v>
      </c>
      <c r="B682" s="1" t="s">
        <v>3025</v>
      </c>
    </row>
    <row r="683" spans="1:2" x14ac:dyDescent="0.25">
      <c r="A683" s="6">
        <v>130623</v>
      </c>
      <c r="B683" s="1" t="s">
        <v>3025</v>
      </c>
    </row>
    <row r="684" spans="1:2" x14ac:dyDescent="0.25">
      <c r="A684" s="6">
        <v>130746</v>
      </c>
      <c r="B684" s="1" t="s">
        <v>3025</v>
      </c>
    </row>
    <row r="685" spans="1:2" x14ac:dyDescent="0.25">
      <c r="A685" s="6">
        <v>130776</v>
      </c>
      <c r="B685" s="1" t="s">
        <v>3025</v>
      </c>
    </row>
    <row r="686" spans="1:2" x14ac:dyDescent="0.25">
      <c r="A686" s="6">
        <v>130840</v>
      </c>
      <c r="B686" s="1" t="s">
        <v>3025</v>
      </c>
    </row>
    <row r="687" spans="1:2" x14ac:dyDescent="0.25">
      <c r="A687" s="6">
        <v>130845</v>
      </c>
      <c r="B687" s="1" t="s">
        <v>3025</v>
      </c>
    </row>
    <row r="688" spans="1:2" x14ac:dyDescent="0.25">
      <c r="A688" s="6">
        <v>130905</v>
      </c>
      <c r="B688" s="1" t="s">
        <v>3025</v>
      </c>
    </row>
    <row r="689" spans="1:2" x14ac:dyDescent="0.25">
      <c r="A689" s="6">
        <v>130936</v>
      </c>
      <c r="B689" s="1" t="s">
        <v>3025</v>
      </c>
    </row>
    <row r="690" spans="1:2" x14ac:dyDescent="0.25">
      <c r="A690" s="6">
        <v>131039</v>
      </c>
      <c r="B690" s="1" t="s">
        <v>3025</v>
      </c>
    </row>
    <row r="691" spans="1:2" x14ac:dyDescent="0.25">
      <c r="A691" s="6">
        <v>131101</v>
      </c>
      <c r="B691" s="1" t="s">
        <v>3025</v>
      </c>
    </row>
    <row r="692" spans="1:2" x14ac:dyDescent="0.25">
      <c r="A692" s="6">
        <v>131130</v>
      </c>
      <c r="B692" s="1" t="s">
        <v>3025</v>
      </c>
    </row>
    <row r="693" spans="1:2" x14ac:dyDescent="0.25">
      <c r="A693" s="6">
        <v>131133</v>
      </c>
      <c r="B693" s="1" t="s">
        <v>3025</v>
      </c>
    </row>
    <row r="694" spans="1:2" x14ac:dyDescent="0.25">
      <c r="A694" s="6">
        <v>131288</v>
      </c>
      <c r="B694" s="1" t="s">
        <v>3025</v>
      </c>
    </row>
    <row r="695" spans="1:2" x14ac:dyDescent="0.25">
      <c r="A695" s="6">
        <v>131294</v>
      </c>
      <c r="B695" s="1" t="s">
        <v>3025</v>
      </c>
    </row>
    <row r="696" spans="1:2" x14ac:dyDescent="0.25">
      <c r="A696" s="6">
        <v>131450</v>
      </c>
      <c r="B696" s="1" t="s">
        <v>3025</v>
      </c>
    </row>
    <row r="697" spans="1:2" x14ac:dyDescent="0.25">
      <c r="A697" s="6">
        <v>131614</v>
      </c>
      <c r="B697" s="1" t="s">
        <v>3025</v>
      </c>
    </row>
    <row r="698" spans="1:2" x14ac:dyDescent="0.25">
      <c r="A698" s="6">
        <v>131642</v>
      </c>
      <c r="B698" s="1" t="s">
        <v>3025</v>
      </c>
    </row>
    <row r="699" spans="1:2" x14ac:dyDescent="0.25">
      <c r="A699" s="6">
        <v>131773</v>
      </c>
      <c r="B699" s="1" t="s">
        <v>3025</v>
      </c>
    </row>
    <row r="700" spans="1:2" x14ac:dyDescent="0.25">
      <c r="A700" s="6">
        <v>131802</v>
      </c>
      <c r="B700" s="1" t="s">
        <v>3025</v>
      </c>
    </row>
    <row r="701" spans="1:2" x14ac:dyDescent="0.25">
      <c r="A701" s="6">
        <v>131835</v>
      </c>
      <c r="B701" s="1" t="s">
        <v>3025</v>
      </c>
    </row>
    <row r="702" spans="1:2" x14ac:dyDescent="0.25">
      <c r="A702" s="6">
        <v>131901</v>
      </c>
      <c r="B702" s="1" t="s">
        <v>3025</v>
      </c>
    </row>
    <row r="703" spans="1:2" x14ac:dyDescent="0.25">
      <c r="A703" s="6">
        <v>131960</v>
      </c>
      <c r="B703" s="1" t="s">
        <v>3025</v>
      </c>
    </row>
    <row r="704" spans="1:2" x14ac:dyDescent="0.25">
      <c r="A704" s="6">
        <v>131998</v>
      </c>
      <c r="B704" s="1" t="s">
        <v>3025</v>
      </c>
    </row>
    <row r="705" spans="1:2" x14ac:dyDescent="0.25">
      <c r="A705" s="6">
        <v>132024</v>
      </c>
      <c r="B705" s="1" t="s">
        <v>3025</v>
      </c>
    </row>
    <row r="706" spans="1:2" x14ac:dyDescent="0.25">
      <c r="A706" s="6">
        <v>132062</v>
      </c>
      <c r="B706" s="1" t="s">
        <v>3025</v>
      </c>
    </row>
    <row r="707" spans="1:2" x14ac:dyDescent="0.25">
      <c r="A707" s="6">
        <v>132091</v>
      </c>
      <c r="B707" s="1" t="s">
        <v>3025</v>
      </c>
    </row>
    <row r="708" spans="1:2" x14ac:dyDescent="0.25">
      <c r="A708" s="6">
        <v>132093</v>
      </c>
      <c r="B708" s="1" t="s">
        <v>3025</v>
      </c>
    </row>
    <row r="709" spans="1:2" x14ac:dyDescent="0.25">
      <c r="A709" s="6">
        <v>132095</v>
      </c>
      <c r="B709" s="1" t="s">
        <v>3025</v>
      </c>
    </row>
    <row r="710" spans="1:2" x14ac:dyDescent="0.25">
      <c r="A710" s="6">
        <v>132127</v>
      </c>
      <c r="B710" s="1" t="s">
        <v>3025</v>
      </c>
    </row>
    <row r="711" spans="1:2" x14ac:dyDescent="0.25">
      <c r="A711" s="6">
        <v>132152</v>
      </c>
      <c r="B711" s="1" t="s">
        <v>3025</v>
      </c>
    </row>
    <row r="712" spans="1:2" x14ac:dyDescent="0.25">
      <c r="A712" s="6">
        <v>132221</v>
      </c>
      <c r="B712" s="1" t="s">
        <v>3025</v>
      </c>
    </row>
    <row r="713" spans="1:2" x14ac:dyDescent="0.25">
      <c r="A713" s="6">
        <v>132222</v>
      </c>
      <c r="B713" s="1" t="s">
        <v>3025</v>
      </c>
    </row>
    <row r="714" spans="1:2" x14ac:dyDescent="0.25">
      <c r="A714" s="6">
        <v>132248</v>
      </c>
      <c r="B714" s="1" t="s">
        <v>3025</v>
      </c>
    </row>
    <row r="715" spans="1:2" x14ac:dyDescent="0.25">
      <c r="A715" s="6">
        <v>132281</v>
      </c>
      <c r="B715" s="1" t="s">
        <v>3025</v>
      </c>
    </row>
    <row r="716" spans="1:2" x14ac:dyDescent="0.25">
      <c r="A716" s="6">
        <v>132347</v>
      </c>
      <c r="B716" s="1" t="s">
        <v>3025</v>
      </c>
    </row>
    <row r="717" spans="1:2" x14ac:dyDescent="0.25">
      <c r="A717" s="6">
        <v>132350</v>
      </c>
      <c r="B717" s="1" t="s">
        <v>3025</v>
      </c>
    </row>
    <row r="718" spans="1:2" x14ac:dyDescent="0.25">
      <c r="A718" s="6">
        <v>132472</v>
      </c>
      <c r="B718" s="1" t="s">
        <v>3025</v>
      </c>
    </row>
    <row r="719" spans="1:2" x14ac:dyDescent="0.25">
      <c r="A719" s="6">
        <v>132573</v>
      </c>
      <c r="B719" s="1" t="s">
        <v>3025</v>
      </c>
    </row>
    <row r="720" spans="1:2" x14ac:dyDescent="0.25">
      <c r="A720" s="6">
        <v>132669</v>
      </c>
      <c r="B720" s="1" t="s">
        <v>3025</v>
      </c>
    </row>
    <row r="721" spans="1:2" x14ac:dyDescent="0.25">
      <c r="A721" s="6">
        <v>132733</v>
      </c>
      <c r="B721" s="1" t="s">
        <v>3025</v>
      </c>
    </row>
    <row r="722" spans="1:2" x14ac:dyDescent="0.25">
      <c r="A722" s="6">
        <v>132794</v>
      </c>
      <c r="B722" s="1" t="s">
        <v>3025</v>
      </c>
    </row>
    <row r="723" spans="1:2" x14ac:dyDescent="0.25">
      <c r="A723" s="6">
        <v>132857</v>
      </c>
      <c r="B723" s="1" t="s">
        <v>3025</v>
      </c>
    </row>
    <row r="724" spans="1:2" x14ac:dyDescent="0.25">
      <c r="A724" s="6">
        <v>132863</v>
      </c>
      <c r="B724" s="1" t="s">
        <v>3025</v>
      </c>
    </row>
    <row r="725" spans="1:2" x14ac:dyDescent="0.25">
      <c r="A725" s="6">
        <v>132894</v>
      </c>
      <c r="B725" s="1" t="s">
        <v>3025</v>
      </c>
    </row>
    <row r="726" spans="1:2" x14ac:dyDescent="0.25">
      <c r="A726" s="6">
        <v>133052</v>
      </c>
      <c r="B726" s="1" t="s">
        <v>3025</v>
      </c>
    </row>
    <row r="727" spans="1:2" x14ac:dyDescent="0.25">
      <c r="A727" s="6">
        <v>133081</v>
      </c>
      <c r="B727" s="1" t="s">
        <v>3025</v>
      </c>
    </row>
    <row r="728" spans="1:2" x14ac:dyDescent="0.25">
      <c r="A728" s="6">
        <v>133144</v>
      </c>
      <c r="B728" s="1" t="s">
        <v>3025</v>
      </c>
    </row>
    <row r="729" spans="1:2" x14ac:dyDescent="0.25">
      <c r="A729" s="6">
        <v>133247</v>
      </c>
      <c r="B729" s="1" t="s">
        <v>3025</v>
      </c>
    </row>
    <row r="730" spans="1:2" x14ac:dyDescent="0.25">
      <c r="A730" s="6">
        <v>133277</v>
      </c>
      <c r="B730" s="1" t="s">
        <v>3025</v>
      </c>
    </row>
    <row r="731" spans="1:2" x14ac:dyDescent="0.25">
      <c r="A731" s="6">
        <v>133305</v>
      </c>
      <c r="B731" s="1" t="s">
        <v>3025</v>
      </c>
    </row>
    <row r="732" spans="1:2" x14ac:dyDescent="0.25">
      <c r="A732" s="6">
        <v>133306</v>
      </c>
      <c r="B732" s="1" t="s">
        <v>3025</v>
      </c>
    </row>
    <row r="733" spans="1:2" x14ac:dyDescent="0.25">
      <c r="A733" s="6">
        <v>133310</v>
      </c>
      <c r="B733" s="1" t="s">
        <v>3025</v>
      </c>
    </row>
    <row r="734" spans="1:2" x14ac:dyDescent="0.25">
      <c r="A734" s="6">
        <v>133369</v>
      </c>
      <c r="B734" s="1" t="s">
        <v>3025</v>
      </c>
    </row>
    <row r="735" spans="1:2" x14ac:dyDescent="0.25">
      <c r="A735" s="6">
        <v>133627</v>
      </c>
      <c r="B735" s="1" t="s">
        <v>3025</v>
      </c>
    </row>
    <row r="736" spans="1:2" x14ac:dyDescent="0.25">
      <c r="A736" s="6">
        <v>133662</v>
      </c>
      <c r="B736" s="1" t="s">
        <v>3025</v>
      </c>
    </row>
    <row r="737" spans="1:2" x14ac:dyDescent="0.25">
      <c r="A737" s="6">
        <v>133722</v>
      </c>
      <c r="B737" s="1" t="s">
        <v>3025</v>
      </c>
    </row>
    <row r="738" spans="1:2" x14ac:dyDescent="0.25">
      <c r="A738" s="6">
        <v>133819</v>
      </c>
      <c r="B738" s="1" t="s">
        <v>3025</v>
      </c>
    </row>
    <row r="739" spans="1:2" x14ac:dyDescent="0.25">
      <c r="A739" s="6">
        <v>133851</v>
      </c>
      <c r="B739" s="1" t="s">
        <v>3025</v>
      </c>
    </row>
    <row r="740" spans="1:2" x14ac:dyDescent="0.25">
      <c r="A740" s="6">
        <v>133884</v>
      </c>
      <c r="B740" s="1" t="s">
        <v>3025</v>
      </c>
    </row>
    <row r="741" spans="1:2" x14ac:dyDescent="0.25">
      <c r="A741" s="6">
        <v>133917</v>
      </c>
      <c r="B741" s="1" t="s">
        <v>3025</v>
      </c>
    </row>
    <row r="742" spans="1:2" x14ac:dyDescent="0.25">
      <c r="A742" s="6">
        <v>133919</v>
      </c>
      <c r="B742" s="1" t="s">
        <v>3025</v>
      </c>
    </row>
    <row r="743" spans="1:2" x14ac:dyDescent="0.25">
      <c r="A743" s="6">
        <v>133951</v>
      </c>
      <c r="B743" s="1" t="s">
        <v>3025</v>
      </c>
    </row>
    <row r="744" spans="1:2" x14ac:dyDescent="0.25">
      <c r="A744" s="6">
        <v>133979</v>
      </c>
      <c r="B744" s="1" t="s">
        <v>3025</v>
      </c>
    </row>
    <row r="745" spans="1:2" x14ac:dyDescent="0.25">
      <c r="A745" s="6">
        <v>134011</v>
      </c>
      <c r="B745" s="1" t="s">
        <v>3025</v>
      </c>
    </row>
    <row r="746" spans="1:2" x14ac:dyDescent="0.25">
      <c r="A746" s="6">
        <v>134111</v>
      </c>
      <c r="B746" s="1" t="s">
        <v>3025</v>
      </c>
    </row>
    <row r="747" spans="1:2" x14ac:dyDescent="0.25">
      <c r="A747" s="6">
        <v>134202</v>
      </c>
      <c r="B747" s="1" t="s">
        <v>3025</v>
      </c>
    </row>
    <row r="748" spans="1:2" x14ac:dyDescent="0.25">
      <c r="A748" s="6">
        <v>134271</v>
      </c>
      <c r="B748" s="1" t="s">
        <v>3025</v>
      </c>
    </row>
    <row r="749" spans="1:2" x14ac:dyDescent="0.25">
      <c r="A749" s="6">
        <v>134398</v>
      </c>
      <c r="B749" s="1" t="s">
        <v>3025</v>
      </c>
    </row>
    <row r="750" spans="1:2" x14ac:dyDescent="0.25">
      <c r="A750" s="6">
        <v>134425</v>
      </c>
      <c r="B750" s="1" t="s">
        <v>3025</v>
      </c>
    </row>
    <row r="751" spans="1:2" x14ac:dyDescent="0.25">
      <c r="A751" s="6">
        <v>134431</v>
      </c>
      <c r="B751" s="1" t="s">
        <v>3025</v>
      </c>
    </row>
    <row r="752" spans="1:2" x14ac:dyDescent="0.25">
      <c r="A752" s="6">
        <v>134553</v>
      </c>
      <c r="B752" s="1" t="s">
        <v>3025</v>
      </c>
    </row>
    <row r="753" spans="1:2" x14ac:dyDescent="0.25">
      <c r="A753" s="6">
        <v>134648</v>
      </c>
      <c r="B753" s="1" t="s">
        <v>3025</v>
      </c>
    </row>
    <row r="754" spans="1:2" x14ac:dyDescent="0.25">
      <c r="A754" s="6">
        <v>134651</v>
      </c>
      <c r="B754" s="1" t="s">
        <v>3025</v>
      </c>
    </row>
    <row r="755" spans="1:2" x14ac:dyDescent="0.25">
      <c r="A755" s="6">
        <v>134745</v>
      </c>
      <c r="B755" s="1" t="s">
        <v>3025</v>
      </c>
    </row>
    <row r="756" spans="1:2" x14ac:dyDescent="0.25">
      <c r="A756" s="6">
        <v>134779</v>
      </c>
      <c r="B756" s="1" t="s">
        <v>3025</v>
      </c>
    </row>
    <row r="757" spans="1:2" x14ac:dyDescent="0.25">
      <c r="A757" s="6">
        <v>134782</v>
      </c>
      <c r="B757" s="1" t="s">
        <v>3025</v>
      </c>
    </row>
    <row r="758" spans="1:2" x14ac:dyDescent="0.25">
      <c r="A758" s="6">
        <v>134808</v>
      </c>
      <c r="B758" s="1" t="s">
        <v>3025</v>
      </c>
    </row>
    <row r="759" spans="1:2" x14ac:dyDescent="0.25">
      <c r="A759" s="6">
        <v>134846</v>
      </c>
      <c r="B759" s="1" t="s">
        <v>3025</v>
      </c>
    </row>
    <row r="760" spans="1:2" x14ac:dyDescent="0.25">
      <c r="A760" s="6">
        <v>134908</v>
      </c>
      <c r="B760" s="1" t="s">
        <v>3025</v>
      </c>
    </row>
    <row r="761" spans="1:2" x14ac:dyDescent="0.25">
      <c r="A761" s="6">
        <v>134943</v>
      </c>
      <c r="B761" s="1" t="s">
        <v>3025</v>
      </c>
    </row>
    <row r="762" spans="1:2" x14ac:dyDescent="0.25">
      <c r="A762" s="6">
        <v>135005</v>
      </c>
      <c r="B762" s="1" t="s">
        <v>3025</v>
      </c>
    </row>
    <row r="763" spans="1:2" x14ac:dyDescent="0.25">
      <c r="A763" s="6">
        <v>135037</v>
      </c>
      <c r="B763" s="1" t="s">
        <v>3025</v>
      </c>
    </row>
    <row r="764" spans="1:2" x14ac:dyDescent="0.25">
      <c r="A764" s="6">
        <v>135160</v>
      </c>
      <c r="B764" s="1" t="s">
        <v>3025</v>
      </c>
    </row>
    <row r="765" spans="1:2" x14ac:dyDescent="0.25">
      <c r="A765" s="6">
        <v>135194</v>
      </c>
      <c r="B765" s="1" t="s">
        <v>3025</v>
      </c>
    </row>
    <row r="766" spans="1:2" x14ac:dyDescent="0.25">
      <c r="A766" s="6">
        <v>135224</v>
      </c>
      <c r="B766" s="1" t="s">
        <v>3025</v>
      </c>
    </row>
    <row r="767" spans="1:2" x14ac:dyDescent="0.25">
      <c r="A767" s="6">
        <v>135320</v>
      </c>
      <c r="B767" s="1" t="s">
        <v>3025</v>
      </c>
    </row>
    <row r="768" spans="1:2" x14ac:dyDescent="0.25">
      <c r="A768" s="6">
        <v>135356</v>
      </c>
      <c r="B768" s="1" t="s">
        <v>3025</v>
      </c>
    </row>
    <row r="769" spans="1:2" x14ac:dyDescent="0.25">
      <c r="A769" s="6">
        <v>135389</v>
      </c>
      <c r="B769" s="1" t="s">
        <v>3025</v>
      </c>
    </row>
    <row r="770" spans="1:2" x14ac:dyDescent="0.25">
      <c r="A770" s="6">
        <v>135420</v>
      </c>
      <c r="B770" s="1" t="s">
        <v>3025</v>
      </c>
    </row>
    <row r="771" spans="1:2" x14ac:dyDescent="0.25">
      <c r="A771" s="6">
        <v>135480</v>
      </c>
      <c r="B771" s="1" t="s">
        <v>3025</v>
      </c>
    </row>
    <row r="772" spans="1:2" x14ac:dyDescent="0.25">
      <c r="A772" s="6">
        <v>135612</v>
      </c>
      <c r="B772" s="1" t="s">
        <v>3025</v>
      </c>
    </row>
    <row r="773" spans="1:2" x14ac:dyDescent="0.25">
      <c r="A773" s="6">
        <v>135613</v>
      </c>
      <c r="B773" s="1" t="s">
        <v>3025</v>
      </c>
    </row>
    <row r="774" spans="1:2" x14ac:dyDescent="0.25">
      <c r="A774" s="6">
        <v>135643</v>
      </c>
      <c r="B774" s="1" t="s">
        <v>3025</v>
      </c>
    </row>
    <row r="775" spans="1:2" x14ac:dyDescent="0.25">
      <c r="A775" s="6">
        <v>135707</v>
      </c>
      <c r="B775" s="1" t="s">
        <v>3025</v>
      </c>
    </row>
    <row r="776" spans="1:2" x14ac:dyDescent="0.25">
      <c r="A776" s="6">
        <v>135806</v>
      </c>
      <c r="B776" s="1" t="s">
        <v>3025</v>
      </c>
    </row>
    <row r="777" spans="1:2" x14ac:dyDescent="0.25">
      <c r="A777" s="6">
        <v>135867</v>
      </c>
      <c r="B777" s="1" t="s">
        <v>3025</v>
      </c>
    </row>
    <row r="778" spans="1:2" x14ac:dyDescent="0.25">
      <c r="A778" s="6">
        <v>135871</v>
      </c>
      <c r="B778" s="1" t="s">
        <v>3025</v>
      </c>
    </row>
    <row r="779" spans="1:2" x14ac:dyDescent="0.25">
      <c r="A779" s="6">
        <v>135897</v>
      </c>
      <c r="B779" s="1" t="s">
        <v>3025</v>
      </c>
    </row>
    <row r="780" spans="1:2" x14ac:dyDescent="0.25">
      <c r="A780" s="6">
        <v>136121</v>
      </c>
      <c r="B780" s="1" t="s">
        <v>3025</v>
      </c>
    </row>
    <row r="781" spans="1:2" x14ac:dyDescent="0.25">
      <c r="A781" s="6">
        <v>136158</v>
      </c>
      <c r="B781" s="1" t="s">
        <v>3025</v>
      </c>
    </row>
    <row r="782" spans="1:2" x14ac:dyDescent="0.25">
      <c r="A782" s="6">
        <v>136252</v>
      </c>
      <c r="B782" s="1" t="s">
        <v>3025</v>
      </c>
    </row>
    <row r="783" spans="1:2" x14ac:dyDescent="0.25">
      <c r="A783" s="6">
        <v>136378</v>
      </c>
      <c r="B783" s="1" t="s">
        <v>3025</v>
      </c>
    </row>
    <row r="784" spans="1:2" x14ac:dyDescent="0.25">
      <c r="A784" s="6">
        <v>136440</v>
      </c>
      <c r="B784" s="1" t="s">
        <v>3025</v>
      </c>
    </row>
    <row r="785" spans="1:2" x14ac:dyDescent="0.25">
      <c r="A785" s="6">
        <v>136444</v>
      </c>
      <c r="B785" s="1" t="s">
        <v>3025</v>
      </c>
    </row>
    <row r="786" spans="1:2" x14ac:dyDescent="0.25">
      <c r="A786" s="6">
        <v>136476</v>
      </c>
      <c r="B786" s="1" t="s">
        <v>3025</v>
      </c>
    </row>
    <row r="787" spans="1:2" x14ac:dyDescent="0.25">
      <c r="A787" s="6">
        <v>136507</v>
      </c>
      <c r="B787" s="1" t="s">
        <v>3025</v>
      </c>
    </row>
    <row r="788" spans="1:2" x14ac:dyDescent="0.25">
      <c r="A788" s="6">
        <v>136537</v>
      </c>
      <c r="B788" s="1" t="s">
        <v>3025</v>
      </c>
    </row>
    <row r="789" spans="1:2" x14ac:dyDescent="0.25">
      <c r="A789" s="6">
        <v>136572</v>
      </c>
      <c r="B789" s="1" t="s">
        <v>3025</v>
      </c>
    </row>
    <row r="790" spans="1:2" x14ac:dyDescent="0.25">
      <c r="A790" s="6">
        <v>136606</v>
      </c>
      <c r="B790" s="1" t="s">
        <v>3025</v>
      </c>
    </row>
    <row r="791" spans="1:2" x14ac:dyDescent="0.25">
      <c r="A791" s="6">
        <v>136607</v>
      </c>
      <c r="B791" s="1" t="s">
        <v>3025</v>
      </c>
    </row>
    <row r="792" spans="1:2" x14ac:dyDescent="0.25">
      <c r="A792" s="6">
        <v>136765</v>
      </c>
      <c r="B792" s="1" t="s">
        <v>3025</v>
      </c>
    </row>
    <row r="793" spans="1:2" x14ac:dyDescent="0.25">
      <c r="A793" s="6">
        <v>136795</v>
      </c>
      <c r="B793" s="1" t="s">
        <v>3025</v>
      </c>
    </row>
    <row r="794" spans="1:2" x14ac:dyDescent="0.25">
      <c r="A794" s="6">
        <v>136825</v>
      </c>
      <c r="B794" s="1" t="s">
        <v>3025</v>
      </c>
    </row>
    <row r="795" spans="1:2" x14ac:dyDescent="0.25">
      <c r="A795" s="6">
        <v>136861</v>
      </c>
      <c r="B795" s="1" t="s">
        <v>3025</v>
      </c>
    </row>
    <row r="796" spans="1:2" x14ac:dyDescent="0.25">
      <c r="A796" s="6">
        <v>136889</v>
      </c>
      <c r="B796" s="1" t="s">
        <v>3025</v>
      </c>
    </row>
    <row r="797" spans="1:2" x14ac:dyDescent="0.25">
      <c r="A797" s="6">
        <v>136894</v>
      </c>
      <c r="B797" s="1" t="s">
        <v>3025</v>
      </c>
    </row>
    <row r="798" spans="1:2" x14ac:dyDescent="0.25">
      <c r="A798" s="6">
        <v>136988</v>
      </c>
      <c r="B798" s="1" t="s">
        <v>3025</v>
      </c>
    </row>
    <row r="799" spans="1:2" x14ac:dyDescent="0.25">
      <c r="A799" s="6">
        <v>137021</v>
      </c>
      <c r="B799" s="1" t="s">
        <v>3025</v>
      </c>
    </row>
    <row r="800" spans="1:2" x14ac:dyDescent="0.25">
      <c r="A800" s="6">
        <v>137113</v>
      </c>
      <c r="B800" s="1" t="s">
        <v>3025</v>
      </c>
    </row>
    <row r="801" spans="1:2" x14ac:dyDescent="0.25">
      <c r="A801" s="6">
        <v>137272</v>
      </c>
      <c r="B801" s="1" t="s">
        <v>3025</v>
      </c>
    </row>
    <row r="802" spans="1:2" x14ac:dyDescent="0.25">
      <c r="A802" s="6">
        <v>137275</v>
      </c>
      <c r="B802" s="1" t="s">
        <v>3025</v>
      </c>
    </row>
    <row r="803" spans="1:2" x14ac:dyDescent="0.25">
      <c r="A803" s="6">
        <v>137406</v>
      </c>
      <c r="B803" s="1" t="s">
        <v>3025</v>
      </c>
    </row>
    <row r="804" spans="1:2" x14ac:dyDescent="0.25">
      <c r="A804" s="6">
        <v>137471</v>
      </c>
      <c r="B804" s="1" t="s">
        <v>3025</v>
      </c>
    </row>
    <row r="805" spans="1:2" x14ac:dyDescent="0.25">
      <c r="A805" s="6">
        <v>137497</v>
      </c>
      <c r="B805" s="1" t="s">
        <v>3025</v>
      </c>
    </row>
    <row r="806" spans="1:2" x14ac:dyDescent="0.25">
      <c r="A806" s="6">
        <v>137500</v>
      </c>
      <c r="B806" s="1" t="s">
        <v>3025</v>
      </c>
    </row>
    <row r="807" spans="1:2" x14ac:dyDescent="0.25">
      <c r="A807" s="6">
        <v>137530</v>
      </c>
      <c r="B807" s="1" t="s">
        <v>3025</v>
      </c>
    </row>
    <row r="808" spans="1:2" x14ac:dyDescent="0.25">
      <c r="A808" s="6">
        <v>137534</v>
      </c>
      <c r="B808" s="1" t="s">
        <v>3025</v>
      </c>
    </row>
    <row r="809" spans="1:2" x14ac:dyDescent="0.25">
      <c r="A809" s="6">
        <v>137535</v>
      </c>
      <c r="B809" s="1" t="s">
        <v>3025</v>
      </c>
    </row>
    <row r="810" spans="1:2" x14ac:dyDescent="0.25">
      <c r="A810" s="6">
        <v>137596</v>
      </c>
      <c r="B810" s="1" t="s">
        <v>3025</v>
      </c>
    </row>
    <row r="811" spans="1:2" x14ac:dyDescent="0.25">
      <c r="A811" s="6">
        <v>137630</v>
      </c>
      <c r="B811" s="1" t="s">
        <v>3025</v>
      </c>
    </row>
    <row r="812" spans="1:2" x14ac:dyDescent="0.25">
      <c r="A812" s="6">
        <v>137755</v>
      </c>
      <c r="B812" s="1" t="s">
        <v>3025</v>
      </c>
    </row>
    <row r="813" spans="1:2" x14ac:dyDescent="0.25">
      <c r="A813" s="6">
        <v>137756</v>
      </c>
      <c r="B813" s="1" t="s">
        <v>3025</v>
      </c>
    </row>
    <row r="814" spans="1:2" x14ac:dyDescent="0.25">
      <c r="A814" s="6">
        <v>137785</v>
      </c>
      <c r="B814" s="1" t="s">
        <v>3025</v>
      </c>
    </row>
    <row r="815" spans="1:2" x14ac:dyDescent="0.25">
      <c r="A815" s="6">
        <v>137819</v>
      </c>
      <c r="B815" s="1" t="s">
        <v>3025</v>
      </c>
    </row>
    <row r="816" spans="1:2" x14ac:dyDescent="0.25">
      <c r="A816" s="6">
        <v>137981</v>
      </c>
      <c r="B816" s="1" t="s">
        <v>3025</v>
      </c>
    </row>
    <row r="817" spans="1:2" x14ac:dyDescent="0.25">
      <c r="A817" s="6">
        <v>138009</v>
      </c>
      <c r="B817" s="1" t="s">
        <v>3025</v>
      </c>
    </row>
    <row r="818" spans="1:2" x14ac:dyDescent="0.25">
      <c r="A818" s="6">
        <v>138040</v>
      </c>
      <c r="B818" s="1" t="s">
        <v>3025</v>
      </c>
    </row>
    <row r="819" spans="1:2" x14ac:dyDescent="0.25">
      <c r="A819" s="6">
        <v>138075</v>
      </c>
      <c r="B819" s="1" t="s">
        <v>3025</v>
      </c>
    </row>
    <row r="820" spans="1:2" x14ac:dyDescent="0.25">
      <c r="A820" s="6">
        <v>138078</v>
      </c>
      <c r="B820" s="1" t="s">
        <v>3025</v>
      </c>
    </row>
    <row r="821" spans="1:2" x14ac:dyDescent="0.25">
      <c r="A821" s="6">
        <v>138142</v>
      </c>
      <c r="B821" s="1" t="s">
        <v>3025</v>
      </c>
    </row>
    <row r="822" spans="1:2" x14ac:dyDescent="0.25">
      <c r="A822" s="6">
        <v>138234</v>
      </c>
      <c r="B822" s="1" t="s">
        <v>3025</v>
      </c>
    </row>
    <row r="823" spans="1:2" x14ac:dyDescent="0.25">
      <c r="A823" s="6">
        <v>138303</v>
      </c>
      <c r="B823" s="1" t="s">
        <v>3025</v>
      </c>
    </row>
    <row r="824" spans="1:2" x14ac:dyDescent="0.25">
      <c r="A824" s="6">
        <v>138428</v>
      </c>
      <c r="B824" s="1" t="s">
        <v>3025</v>
      </c>
    </row>
    <row r="825" spans="1:2" x14ac:dyDescent="0.25">
      <c r="A825" s="6">
        <v>138616</v>
      </c>
      <c r="B825" s="1" t="s">
        <v>3025</v>
      </c>
    </row>
    <row r="826" spans="1:2" x14ac:dyDescent="0.25">
      <c r="A826" s="6">
        <v>138619</v>
      </c>
      <c r="B826" s="1" t="s">
        <v>3025</v>
      </c>
    </row>
    <row r="827" spans="1:2" x14ac:dyDescent="0.25">
      <c r="A827" s="6">
        <v>138687</v>
      </c>
      <c r="B827" s="1" t="s">
        <v>3025</v>
      </c>
    </row>
    <row r="828" spans="1:2" x14ac:dyDescent="0.25">
      <c r="A828" s="6">
        <v>138712</v>
      </c>
      <c r="B828" s="1" t="s">
        <v>3025</v>
      </c>
    </row>
    <row r="829" spans="1:2" x14ac:dyDescent="0.25">
      <c r="A829" s="6">
        <v>138714</v>
      </c>
      <c r="B829" s="1" t="s">
        <v>3025</v>
      </c>
    </row>
    <row r="830" spans="1:2" x14ac:dyDescent="0.25">
      <c r="A830" s="6">
        <v>138719</v>
      </c>
      <c r="B830" s="1" t="s">
        <v>3025</v>
      </c>
    </row>
    <row r="831" spans="1:2" x14ac:dyDescent="0.25">
      <c r="A831" s="6">
        <v>138744</v>
      </c>
      <c r="B831" s="1" t="s">
        <v>3025</v>
      </c>
    </row>
    <row r="832" spans="1:2" x14ac:dyDescent="0.25">
      <c r="A832" s="6">
        <v>138751</v>
      </c>
      <c r="B832" s="1" t="s">
        <v>3025</v>
      </c>
    </row>
    <row r="833" spans="1:2" x14ac:dyDescent="0.25">
      <c r="A833" s="6">
        <v>138872</v>
      </c>
      <c r="B833" s="1" t="s">
        <v>3025</v>
      </c>
    </row>
    <row r="834" spans="1:2" x14ac:dyDescent="0.25">
      <c r="A834" s="6">
        <v>139065</v>
      </c>
      <c r="B834" s="1" t="s">
        <v>3025</v>
      </c>
    </row>
    <row r="835" spans="1:2" x14ac:dyDescent="0.25">
      <c r="A835" s="6">
        <v>139100</v>
      </c>
      <c r="B835" s="1" t="s">
        <v>3025</v>
      </c>
    </row>
    <row r="836" spans="1:2" x14ac:dyDescent="0.25">
      <c r="A836" s="6">
        <v>139128</v>
      </c>
      <c r="B836" s="1" t="s">
        <v>3025</v>
      </c>
    </row>
    <row r="837" spans="1:2" x14ac:dyDescent="0.25">
      <c r="A837" s="6">
        <v>139132</v>
      </c>
      <c r="B837" s="1" t="s">
        <v>3025</v>
      </c>
    </row>
    <row r="838" spans="1:2" x14ac:dyDescent="0.25">
      <c r="A838" s="6">
        <v>139160</v>
      </c>
      <c r="B838" s="1" t="s">
        <v>3025</v>
      </c>
    </row>
    <row r="839" spans="1:2" x14ac:dyDescent="0.25">
      <c r="A839" s="6">
        <v>139165</v>
      </c>
      <c r="B839" s="1" t="s">
        <v>3025</v>
      </c>
    </row>
    <row r="840" spans="1:2" x14ac:dyDescent="0.25">
      <c r="A840" s="6">
        <v>139231</v>
      </c>
      <c r="B840" s="1" t="s">
        <v>3025</v>
      </c>
    </row>
    <row r="841" spans="1:2" x14ac:dyDescent="0.25">
      <c r="A841" s="6">
        <v>139291</v>
      </c>
      <c r="B841" s="1" t="s">
        <v>3025</v>
      </c>
    </row>
    <row r="842" spans="1:2" x14ac:dyDescent="0.25">
      <c r="A842" s="6">
        <v>139326</v>
      </c>
      <c r="B842" s="1" t="s">
        <v>3025</v>
      </c>
    </row>
    <row r="843" spans="1:2" x14ac:dyDescent="0.25">
      <c r="A843" s="6">
        <v>139451</v>
      </c>
      <c r="B843" s="1" t="s">
        <v>3025</v>
      </c>
    </row>
    <row r="844" spans="1:2" x14ac:dyDescent="0.25">
      <c r="A844" s="6">
        <v>139643</v>
      </c>
      <c r="B844" s="1" t="s">
        <v>3025</v>
      </c>
    </row>
    <row r="845" spans="1:2" x14ac:dyDescent="0.25">
      <c r="A845" s="6">
        <v>139775</v>
      </c>
      <c r="B845" s="1" t="s">
        <v>3025</v>
      </c>
    </row>
    <row r="846" spans="1:2" x14ac:dyDescent="0.25">
      <c r="A846" s="6">
        <v>139802</v>
      </c>
      <c r="B846" s="1" t="s">
        <v>3025</v>
      </c>
    </row>
    <row r="847" spans="1:2" x14ac:dyDescent="0.25">
      <c r="A847" s="6">
        <v>139807</v>
      </c>
      <c r="B847" s="1" t="s">
        <v>3025</v>
      </c>
    </row>
    <row r="848" spans="1:2" x14ac:dyDescent="0.25">
      <c r="A848" s="6">
        <v>139864</v>
      </c>
      <c r="B848" s="1" t="s">
        <v>3025</v>
      </c>
    </row>
    <row r="849" spans="1:2" x14ac:dyDescent="0.25">
      <c r="A849" s="6">
        <v>140024</v>
      </c>
      <c r="B849" s="1" t="s">
        <v>3025</v>
      </c>
    </row>
    <row r="850" spans="1:2" x14ac:dyDescent="0.25">
      <c r="A850" s="6">
        <v>140187</v>
      </c>
      <c r="B850" s="1" t="s">
        <v>3025</v>
      </c>
    </row>
    <row r="851" spans="1:2" x14ac:dyDescent="0.25">
      <c r="A851" s="6">
        <v>140255</v>
      </c>
      <c r="B851" s="1" t="s">
        <v>3025</v>
      </c>
    </row>
    <row r="852" spans="1:2" x14ac:dyDescent="0.25">
      <c r="A852" s="6">
        <v>140286</v>
      </c>
      <c r="B852" s="1" t="s">
        <v>3025</v>
      </c>
    </row>
    <row r="853" spans="1:2" x14ac:dyDescent="0.25">
      <c r="A853" s="6">
        <v>140312</v>
      </c>
      <c r="B853" s="1" t="s">
        <v>3025</v>
      </c>
    </row>
    <row r="854" spans="1:2" x14ac:dyDescent="0.25">
      <c r="A854" s="6">
        <v>140376</v>
      </c>
      <c r="B854" s="1" t="s">
        <v>3025</v>
      </c>
    </row>
    <row r="855" spans="1:2" x14ac:dyDescent="0.25">
      <c r="A855" s="6">
        <v>140381</v>
      </c>
      <c r="B855" s="1" t="s">
        <v>3025</v>
      </c>
    </row>
    <row r="856" spans="1:2" x14ac:dyDescent="0.25">
      <c r="A856" s="6">
        <v>140409</v>
      </c>
      <c r="B856" s="1" t="s">
        <v>3025</v>
      </c>
    </row>
    <row r="857" spans="1:2" x14ac:dyDescent="0.25">
      <c r="A857" s="6">
        <v>140506</v>
      </c>
      <c r="B857" s="1" t="s">
        <v>3025</v>
      </c>
    </row>
    <row r="858" spans="1:2" x14ac:dyDescent="0.25">
      <c r="A858" s="6">
        <v>140507</v>
      </c>
      <c r="B858" s="1" t="s">
        <v>3025</v>
      </c>
    </row>
    <row r="859" spans="1:2" x14ac:dyDescent="0.25">
      <c r="A859" s="6">
        <v>140510</v>
      </c>
      <c r="B859" s="1" t="s">
        <v>3025</v>
      </c>
    </row>
    <row r="860" spans="1:2" x14ac:dyDescent="0.25">
      <c r="A860" s="6">
        <v>140568</v>
      </c>
      <c r="B860" s="1" t="s">
        <v>3025</v>
      </c>
    </row>
    <row r="861" spans="1:2" x14ac:dyDescent="0.25">
      <c r="A861" s="6">
        <v>140571</v>
      </c>
      <c r="B861" s="1" t="s">
        <v>3025</v>
      </c>
    </row>
    <row r="862" spans="1:2" x14ac:dyDescent="0.25">
      <c r="A862" s="6">
        <v>140632</v>
      </c>
      <c r="B862" s="1" t="s">
        <v>3025</v>
      </c>
    </row>
    <row r="863" spans="1:2" x14ac:dyDescent="0.25">
      <c r="A863" s="6">
        <v>140636</v>
      </c>
      <c r="B863" s="1" t="s">
        <v>3025</v>
      </c>
    </row>
    <row r="864" spans="1:2" x14ac:dyDescent="0.25">
      <c r="A864" s="6">
        <v>140670</v>
      </c>
      <c r="B864" s="1" t="s">
        <v>3025</v>
      </c>
    </row>
    <row r="865" spans="1:2" x14ac:dyDescent="0.25">
      <c r="A865" s="6">
        <v>140698</v>
      </c>
      <c r="B865" s="1" t="s">
        <v>3025</v>
      </c>
    </row>
    <row r="866" spans="1:2" x14ac:dyDescent="0.25">
      <c r="A866" s="6">
        <v>140799</v>
      </c>
      <c r="B866" s="1" t="s">
        <v>3025</v>
      </c>
    </row>
    <row r="867" spans="1:2" x14ac:dyDescent="0.25">
      <c r="A867" s="6">
        <v>140862</v>
      </c>
      <c r="B867" s="1" t="s">
        <v>3025</v>
      </c>
    </row>
    <row r="868" spans="1:2" x14ac:dyDescent="0.25">
      <c r="A868" s="6">
        <v>140985</v>
      </c>
      <c r="B868" s="1" t="s">
        <v>3025</v>
      </c>
    </row>
    <row r="869" spans="1:2" x14ac:dyDescent="0.25">
      <c r="A869" s="6">
        <v>141049</v>
      </c>
      <c r="B869" s="1" t="s">
        <v>3025</v>
      </c>
    </row>
    <row r="870" spans="1:2" x14ac:dyDescent="0.25">
      <c r="A870" s="6">
        <v>141144</v>
      </c>
      <c r="B870" s="1" t="s">
        <v>3025</v>
      </c>
    </row>
    <row r="871" spans="1:2" x14ac:dyDescent="0.25">
      <c r="A871" s="6">
        <v>141147</v>
      </c>
      <c r="B871" s="1" t="s">
        <v>3025</v>
      </c>
    </row>
    <row r="872" spans="1:2" x14ac:dyDescent="0.25">
      <c r="A872" s="6">
        <v>141178</v>
      </c>
      <c r="B872" s="1" t="s">
        <v>3025</v>
      </c>
    </row>
    <row r="873" spans="1:2" x14ac:dyDescent="0.25">
      <c r="A873" s="6">
        <v>141179</v>
      </c>
      <c r="B873" s="1" t="s">
        <v>3025</v>
      </c>
    </row>
    <row r="874" spans="1:2" x14ac:dyDescent="0.25">
      <c r="A874" s="6">
        <v>141244</v>
      </c>
      <c r="B874" s="1" t="s">
        <v>3025</v>
      </c>
    </row>
    <row r="875" spans="1:2" x14ac:dyDescent="0.25">
      <c r="A875" s="6">
        <v>141375</v>
      </c>
      <c r="B875" s="1" t="s">
        <v>3025</v>
      </c>
    </row>
    <row r="876" spans="1:2" x14ac:dyDescent="0.25">
      <c r="A876" s="6">
        <v>141432</v>
      </c>
      <c r="B876" s="1" t="s">
        <v>3025</v>
      </c>
    </row>
    <row r="877" spans="1:2" x14ac:dyDescent="0.25">
      <c r="A877" s="6">
        <v>141465</v>
      </c>
      <c r="B877" s="1" t="s">
        <v>3025</v>
      </c>
    </row>
    <row r="878" spans="1:2" x14ac:dyDescent="0.25">
      <c r="A878" s="6">
        <v>141471</v>
      </c>
      <c r="B878" s="1" t="s">
        <v>3025</v>
      </c>
    </row>
    <row r="879" spans="1:2" x14ac:dyDescent="0.25">
      <c r="A879" s="6">
        <v>141500</v>
      </c>
      <c r="B879" s="1" t="s">
        <v>3025</v>
      </c>
    </row>
    <row r="880" spans="1:2" x14ac:dyDescent="0.25">
      <c r="A880" s="6">
        <v>141531</v>
      </c>
      <c r="B880" s="1" t="s">
        <v>3025</v>
      </c>
    </row>
    <row r="881" spans="1:2" x14ac:dyDescent="0.25">
      <c r="A881" s="6">
        <v>141533</v>
      </c>
      <c r="B881" s="1" t="s">
        <v>3025</v>
      </c>
    </row>
    <row r="882" spans="1:2" x14ac:dyDescent="0.25">
      <c r="A882" s="6">
        <v>141595</v>
      </c>
      <c r="B882" s="1" t="s">
        <v>3025</v>
      </c>
    </row>
    <row r="883" spans="1:2" x14ac:dyDescent="0.25">
      <c r="A883" s="6">
        <v>141598</v>
      </c>
      <c r="B883" s="1" t="s">
        <v>3025</v>
      </c>
    </row>
    <row r="884" spans="1:2" x14ac:dyDescent="0.25">
      <c r="A884" s="6">
        <v>141661</v>
      </c>
      <c r="B884" s="1" t="s">
        <v>3025</v>
      </c>
    </row>
    <row r="885" spans="1:2" x14ac:dyDescent="0.25">
      <c r="A885" s="6">
        <v>141758</v>
      </c>
      <c r="B885" s="1" t="s">
        <v>3025</v>
      </c>
    </row>
    <row r="886" spans="1:2" x14ac:dyDescent="0.25">
      <c r="A886" s="6">
        <v>141822</v>
      </c>
      <c r="B886" s="1" t="s">
        <v>3025</v>
      </c>
    </row>
    <row r="887" spans="1:2" x14ac:dyDescent="0.25">
      <c r="A887" s="6">
        <v>141852</v>
      </c>
      <c r="B887" s="1" t="s">
        <v>3025</v>
      </c>
    </row>
    <row r="888" spans="1:2" x14ac:dyDescent="0.25">
      <c r="A888" s="6">
        <v>141855</v>
      </c>
      <c r="B888" s="1" t="s">
        <v>3025</v>
      </c>
    </row>
    <row r="889" spans="1:2" x14ac:dyDescent="0.25">
      <c r="A889" s="6">
        <v>141884</v>
      </c>
      <c r="B889" s="1" t="s">
        <v>3025</v>
      </c>
    </row>
    <row r="890" spans="1:2" x14ac:dyDescent="0.25">
      <c r="A890" s="6">
        <v>141917</v>
      </c>
      <c r="B890" s="1" t="s">
        <v>3025</v>
      </c>
    </row>
    <row r="891" spans="1:2" x14ac:dyDescent="0.25">
      <c r="A891" s="6">
        <v>141946</v>
      </c>
      <c r="B891" s="1" t="s">
        <v>3025</v>
      </c>
    </row>
    <row r="892" spans="1:2" x14ac:dyDescent="0.25">
      <c r="A892" s="6">
        <v>142047</v>
      </c>
      <c r="B892" s="1" t="s">
        <v>3025</v>
      </c>
    </row>
    <row r="893" spans="1:2" x14ac:dyDescent="0.25">
      <c r="A893" s="6">
        <v>142073</v>
      </c>
      <c r="B893" s="1" t="s">
        <v>3025</v>
      </c>
    </row>
    <row r="894" spans="1:2" x14ac:dyDescent="0.25">
      <c r="A894" s="6">
        <v>142111</v>
      </c>
      <c r="B894" s="1" t="s">
        <v>3025</v>
      </c>
    </row>
    <row r="895" spans="1:2" x14ac:dyDescent="0.25">
      <c r="A895" s="6">
        <v>142139</v>
      </c>
      <c r="B895" s="1" t="s">
        <v>3025</v>
      </c>
    </row>
    <row r="896" spans="1:2" x14ac:dyDescent="0.25">
      <c r="A896" s="6">
        <v>142175</v>
      </c>
      <c r="B896" s="1" t="s">
        <v>3025</v>
      </c>
    </row>
    <row r="897" spans="1:2" x14ac:dyDescent="0.25">
      <c r="A897" s="6">
        <v>142365</v>
      </c>
      <c r="B897" s="1" t="s">
        <v>3025</v>
      </c>
    </row>
    <row r="898" spans="1:2" x14ac:dyDescent="0.25">
      <c r="A898" s="6">
        <v>142521</v>
      </c>
      <c r="B898" s="1" t="s">
        <v>3025</v>
      </c>
    </row>
    <row r="899" spans="1:2" x14ac:dyDescent="0.25">
      <c r="A899" s="6">
        <v>142523</v>
      </c>
      <c r="B899" s="1" t="s">
        <v>3025</v>
      </c>
    </row>
    <row r="900" spans="1:2" x14ac:dyDescent="0.25">
      <c r="A900" s="6">
        <v>142557</v>
      </c>
      <c r="B900" s="1" t="s">
        <v>3025</v>
      </c>
    </row>
    <row r="901" spans="1:2" x14ac:dyDescent="0.25">
      <c r="A901" s="6">
        <v>142584</v>
      </c>
      <c r="B901" s="1" t="s">
        <v>3025</v>
      </c>
    </row>
    <row r="902" spans="1:2" x14ac:dyDescent="0.25">
      <c r="A902" s="6">
        <v>142617</v>
      </c>
      <c r="B902" s="1" t="s">
        <v>3025</v>
      </c>
    </row>
    <row r="903" spans="1:2" x14ac:dyDescent="0.25">
      <c r="A903" s="6">
        <v>142716</v>
      </c>
      <c r="B903" s="1" t="s">
        <v>3025</v>
      </c>
    </row>
    <row r="904" spans="1:2" x14ac:dyDescent="0.25">
      <c r="A904" s="6">
        <v>142718</v>
      </c>
      <c r="B904" s="1" t="s">
        <v>3025</v>
      </c>
    </row>
    <row r="905" spans="1:2" x14ac:dyDescent="0.25">
      <c r="A905" s="6">
        <v>142744</v>
      </c>
      <c r="B905" s="1" t="s">
        <v>3025</v>
      </c>
    </row>
    <row r="906" spans="1:2" x14ac:dyDescent="0.25">
      <c r="A906" s="6">
        <v>142840</v>
      </c>
      <c r="B906" s="1" t="s">
        <v>3025</v>
      </c>
    </row>
    <row r="907" spans="1:2" x14ac:dyDescent="0.25">
      <c r="A907" s="6">
        <v>142905</v>
      </c>
      <c r="B907" s="1" t="s">
        <v>3025</v>
      </c>
    </row>
    <row r="908" spans="1:2" x14ac:dyDescent="0.25">
      <c r="A908" s="6">
        <v>143003</v>
      </c>
      <c r="B908" s="1" t="s">
        <v>3025</v>
      </c>
    </row>
    <row r="909" spans="1:2" x14ac:dyDescent="0.25">
      <c r="A909" s="6">
        <v>143032</v>
      </c>
      <c r="B909" s="1" t="s">
        <v>3025</v>
      </c>
    </row>
    <row r="910" spans="1:2" x14ac:dyDescent="0.25">
      <c r="A910" s="6">
        <v>143036</v>
      </c>
      <c r="B910" s="1" t="s">
        <v>3025</v>
      </c>
    </row>
    <row r="911" spans="1:2" x14ac:dyDescent="0.25">
      <c r="A911" s="6">
        <v>143038</v>
      </c>
      <c r="B911" s="1" t="s">
        <v>3025</v>
      </c>
    </row>
    <row r="912" spans="1:2" x14ac:dyDescent="0.25">
      <c r="A912" s="6">
        <v>143193</v>
      </c>
      <c r="B912" s="1" t="s">
        <v>3025</v>
      </c>
    </row>
    <row r="913" spans="1:2" x14ac:dyDescent="0.25">
      <c r="A913" s="6">
        <v>143259</v>
      </c>
      <c r="B913" s="1" t="s">
        <v>3025</v>
      </c>
    </row>
    <row r="914" spans="1:2" x14ac:dyDescent="0.25">
      <c r="A914" s="6">
        <v>143261</v>
      </c>
      <c r="B914" s="1" t="s">
        <v>3025</v>
      </c>
    </row>
    <row r="915" spans="1:2" x14ac:dyDescent="0.25">
      <c r="A915" s="6">
        <v>143263</v>
      </c>
      <c r="B915" s="1" t="s">
        <v>3025</v>
      </c>
    </row>
    <row r="916" spans="1:2" x14ac:dyDescent="0.25">
      <c r="A916" s="6">
        <v>143325</v>
      </c>
      <c r="B916" s="1" t="s">
        <v>3025</v>
      </c>
    </row>
    <row r="917" spans="1:2" x14ac:dyDescent="0.25">
      <c r="A917" s="6">
        <v>143384</v>
      </c>
      <c r="B917" s="1" t="s">
        <v>3025</v>
      </c>
    </row>
    <row r="918" spans="1:2" x14ac:dyDescent="0.25">
      <c r="A918" s="6">
        <v>143450</v>
      </c>
      <c r="B918" s="1" t="s">
        <v>3025</v>
      </c>
    </row>
    <row r="919" spans="1:2" x14ac:dyDescent="0.25">
      <c r="A919" s="6">
        <v>143519</v>
      </c>
      <c r="B919" s="1" t="s">
        <v>3025</v>
      </c>
    </row>
    <row r="920" spans="1:2" x14ac:dyDescent="0.25">
      <c r="A920" s="6">
        <v>143577</v>
      </c>
      <c r="B920" s="1" t="s">
        <v>3025</v>
      </c>
    </row>
    <row r="921" spans="1:2" x14ac:dyDescent="0.25">
      <c r="A921" s="6">
        <v>143679</v>
      </c>
      <c r="B921" s="1" t="s">
        <v>3025</v>
      </c>
    </row>
    <row r="922" spans="1:2" x14ac:dyDescent="0.25">
      <c r="A922" s="6">
        <v>143706</v>
      </c>
      <c r="B922" s="1" t="s">
        <v>3025</v>
      </c>
    </row>
    <row r="923" spans="1:2" x14ac:dyDescent="0.25">
      <c r="A923" s="6">
        <v>143773</v>
      </c>
      <c r="B923" s="1" t="s">
        <v>3025</v>
      </c>
    </row>
    <row r="924" spans="1:2" x14ac:dyDescent="0.25">
      <c r="A924" s="6">
        <v>143838</v>
      </c>
      <c r="B924" s="1" t="s">
        <v>3025</v>
      </c>
    </row>
    <row r="925" spans="1:2" x14ac:dyDescent="0.25">
      <c r="A925" s="6">
        <v>143898</v>
      </c>
      <c r="B925" s="1" t="s">
        <v>3025</v>
      </c>
    </row>
    <row r="926" spans="1:2" x14ac:dyDescent="0.25">
      <c r="A926" s="6">
        <v>143995</v>
      </c>
      <c r="B926" s="1" t="s">
        <v>3025</v>
      </c>
    </row>
    <row r="927" spans="1:2" x14ac:dyDescent="0.25">
      <c r="A927" s="6">
        <v>144121</v>
      </c>
      <c r="B927" s="1" t="s">
        <v>3025</v>
      </c>
    </row>
    <row r="928" spans="1:2" x14ac:dyDescent="0.25">
      <c r="A928" s="6">
        <v>144125</v>
      </c>
      <c r="B928" s="1" t="s">
        <v>3025</v>
      </c>
    </row>
    <row r="929" spans="1:2" x14ac:dyDescent="0.25">
      <c r="A929" s="6">
        <v>144159</v>
      </c>
      <c r="B929" s="1" t="s">
        <v>3025</v>
      </c>
    </row>
    <row r="930" spans="1:2" x14ac:dyDescent="0.25">
      <c r="A930" s="6">
        <v>144190</v>
      </c>
      <c r="B930" s="1" t="s">
        <v>3025</v>
      </c>
    </row>
    <row r="931" spans="1:2" x14ac:dyDescent="0.25">
      <c r="A931" s="6">
        <v>144286</v>
      </c>
      <c r="B931" s="1" t="s">
        <v>3025</v>
      </c>
    </row>
    <row r="932" spans="1:2" x14ac:dyDescent="0.25">
      <c r="A932" s="6">
        <v>144318</v>
      </c>
      <c r="B932" s="1" t="s">
        <v>3025</v>
      </c>
    </row>
    <row r="933" spans="1:2" x14ac:dyDescent="0.25">
      <c r="A933" s="6">
        <v>144382</v>
      </c>
      <c r="B933" s="1" t="s">
        <v>3025</v>
      </c>
    </row>
    <row r="934" spans="1:2" x14ac:dyDescent="0.25">
      <c r="A934" s="6">
        <v>144442</v>
      </c>
      <c r="B934" s="1" t="s">
        <v>3025</v>
      </c>
    </row>
    <row r="935" spans="1:2" x14ac:dyDescent="0.25">
      <c r="A935" s="6">
        <v>144444</v>
      </c>
      <c r="B935" s="1" t="s">
        <v>3025</v>
      </c>
    </row>
    <row r="936" spans="1:2" x14ac:dyDescent="0.25">
      <c r="A936" s="6">
        <v>144445</v>
      </c>
      <c r="B936" s="1" t="s">
        <v>3025</v>
      </c>
    </row>
    <row r="937" spans="1:2" x14ac:dyDescent="0.25">
      <c r="A937" s="6">
        <v>144479</v>
      </c>
      <c r="B937" s="1" t="s">
        <v>3025</v>
      </c>
    </row>
    <row r="938" spans="1:2" x14ac:dyDescent="0.25">
      <c r="A938" s="6">
        <v>144573</v>
      </c>
      <c r="B938" s="1" t="s">
        <v>3025</v>
      </c>
    </row>
    <row r="939" spans="1:2" x14ac:dyDescent="0.25">
      <c r="A939" s="6">
        <v>144574</v>
      </c>
      <c r="B939" s="1" t="s">
        <v>3025</v>
      </c>
    </row>
    <row r="940" spans="1:2" x14ac:dyDescent="0.25">
      <c r="A940" s="6">
        <v>144605</v>
      </c>
      <c r="B940" s="1" t="s">
        <v>3025</v>
      </c>
    </row>
    <row r="941" spans="1:2" x14ac:dyDescent="0.25">
      <c r="A941" s="6">
        <v>144606</v>
      </c>
      <c r="B941" s="1" t="s">
        <v>3025</v>
      </c>
    </row>
    <row r="942" spans="1:2" x14ac:dyDescent="0.25">
      <c r="A942" s="6">
        <v>144634</v>
      </c>
      <c r="B942" s="1" t="s">
        <v>3025</v>
      </c>
    </row>
    <row r="943" spans="1:2" x14ac:dyDescent="0.25">
      <c r="A943" s="6">
        <v>144636</v>
      </c>
      <c r="B943" s="1" t="s">
        <v>3025</v>
      </c>
    </row>
    <row r="944" spans="1:2" x14ac:dyDescent="0.25">
      <c r="A944" s="6">
        <v>144670</v>
      </c>
      <c r="B944" s="1" t="s">
        <v>3025</v>
      </c>
    </row>
    <row r="945" spans="1:2" x14ac:dyDescent="0.25">
      <c r="A945" s="6">
        <v>144702</v>
      </c>
      <c r="B945" s="1" t="s">
        <v>3025</v>
      </c>
    </row>
    <row r="946" spans="1:2" x14ac:dyDescent="0.25">
      <c r="A946" s="6">
        <v>144766</v>
      </c>
      <c r="B946" s="1" t="s">
        <v>3025</v>
      </c>
    </row>
    <row r="947" spans="1:2" x14ac:dyDescent="0.25">
      <c r="A947" s="6">
        <v>144824</v>
      </c>
      <c r="B947" s="1" t="s">
        <v>3025</v>
      </c>
    </row>
    <row r="948" spans="1:2" x14ac:dyDescent="0.25">
      <c r="A948" s="6">
        <v>144827</v>
      </c>
      <c r="B948" s="1" t="s">
        <v>3025</v>
      </c>
    </row>
    <row r="949" spans="1:2" x14ac:dyDescent="0.25">
      <c r="A949" s="6">
        <v>144859</v>
      </c>
      <c r="B949" s="1" t="s">
        <v>3025</v>
      </c>
    </row>
    <row r="950" spans="1:2" x14ac:dyDescent="0.25">
      <c r="A950" s="6">
        <v>144862</v>
      </c>
      <c r="B950" s="1" t="s">
        <v>3025</v>
      </c>
    </row>
    <row r="951" spans="1:2" x14ac:dyDescent="0.25">
      <c r="A951" s="6">
        <v>144890</v>
      </c>
      <c r="B951" s="1" t="s">
        <v>3025</v>
      </c>
    </row>
    <row r="952" spans="1:2" x14ac:dyDescent="0.25">
      <c r="A952" s="6">
        <v>144894</v>
      </c>
      <c r="B952" s="1" t="s">
        <v>3025</v>
      </c>
    </row>
    <row r="953" spans="1:2" x14ac:dyDescent="0.25">
      <c r="A953" s="6">
        <v>145117</v>
      </c>
      <c r="B953" s="1" t="s">
        <v>3025</v>
      </c>
    </row>
    <row r="954" spans="1:2" x14ac:dyDescent="0.25">
      <c r="A954" s="6">
        <v>145181</v>
      </c>
      <c r="B954" s="1" t="s">
        <v>3025</v>
      </c>
    </row>
    <row r="955" spans="1:2" x14ac:dyDescent="0.25">
      <c r="A955" s="6">
        <v>145183</v>
      </c>
      <c r="B955" s="1" t="s">
        <v>3025</v>
      </c>
    </row>
    <row r="956" spans="1:2" x14ac:dyDescent="0.25">
      <c r="A956" s="6">
        <v>145208</v>
      </c>
      <c r="B956" s="1" t="s">
        <v>3025</v>
      </c>
    </row>
    <row r="957" spans="1:2" x14ac:dyDescent="0.25">
      <c r="A957" s="6">
        <v>145212</v>
      </c>
      <c r="B957" s="1" t="s">
        <v>3025</v>
      </c>
    </row>
    <row r="958" spans="1:2" x14ac:dyDescent="0.25">
      <c r="A958" s="6">
        <v>145279</v>
      </c>
      <c r="B958" s="1" t="s">
        <v>3025</v>
      </c>
    </row>
    <row r="959" spans="1:2" x14ac:dyDescent="0.25">
      <c r="A959" s="6">
        <v>145338</v>
      </c>
      <c r="B959" s="1" t="s">
        <v>3025</v>
      </c>
    </row>
    <row r="960" spans="1:2" x14ac:dyDescent="0.25">
      <c r="A960" s="6">
        <v>145342</v>
      </c>
      <c r="B960" s="1" t="s">
        <v>3025</v>
      </c>
    </row>
    <row r="961" spans="1:2" x14ac:dyDescent="0.25">
      <c r="A961" s="6">
        <v>145371</v>
      </c>
      <c r="B961" s="1" t="s">
        <v>3025</v>
      </c>
    </row>
    <row r="962" spans="1:2" x14ac:dyDescent="0.25">
      <c r="A962" s="6">
        <v>145375</v>
      </c>
      <c r="B962" s="1" t="s">
        <v>3025</v>
      </c>
    </row>
    <row r="963" spans="1:2" x14ac:dyDescent="0.25">
      <c r="A963" s="6">
        <v>145563</v>
      </c>
      <c r="B963" s="1" t="s">
        <v>3025</v>
      </c>
    </row>
    <row r="964" spans="1:2" x14ac:dyDescent="0.25">
      <c r="A964" s="6">
        <v>145626</v>
      </c>
      <c r="B964" s="1" t="s">
        <v>3025</v>
      </c>
    </row>
    <row r="965" spans="1:2" x14ac:dyDescent="0.25">
      <c r="A965" s="6">
        <v>145818</v>
      </c>
      <c r="B965" s="1" t="s">
        <v>3025</v>
      </c>
    </row>
    <row r="966" spans="1:2" x14ac:dyDescent="0.25">
      <c r="A966" s="6">
        <v>145916</v>
      </c>
      <c r="B966" s="1" t="s">
        <v>3025</v>
      </c>
    </row>
    <row r="967" spans="1:2" x14ac:dyDescent="0.25">
      <c r="A967" s="6">
        <v>145947</v>
      </c>
      <c r="B967" s="1" t="s">
        <v>3025</v>
      </c>
    </row>
    <row r="968" spans="1:2" x14ac:dyDescent="0.25">
      <c r="A968" s="6">
        <v>145950</v>
      </c>
      <c r="B968" s="1" t="s">
        <v>3025</v>
      </c>
    </row>
    <row r="969" spans="1:2" x14ac:dyDescent="0.25">
      <c r="A969" s="6">
        <v>146076</v>
      </c>
      <c r="B969" s="1" t="s">
        <v>3025</v>
      </c>
    </row>
    <row r="970" spans="1:2" x14ac:dyDescent="0.25">
      <c r="A970" s="6">
        <v>146170</v>
      </c>
      <c r="B970" s="1" t="s">
        <v>3025</v>
      </c>
    </row>
    <row r="971" spans="1:2" x14ac:dyDescent="0.25">
      <c r="A971" s="6">
        <v>146232</v>
      </c>
      <c r="B971" s="1" t="s">
        <v>3025</v>
      </c>
    </row>
    <row r="972" spans="1:2" x14ac:dyDescent="0.25">
      <c r="A972" s="6">
        <v>146271</v>
      </c>
      <c r="B972" s="1" t="s">
        <v>3025</v>
      </c>
    </row>
    <row r="973" spans="1:2" x14ac:dyDescent="0.25">
      <c r="A973" s="6">
        <v>146297</v>
      </c>
      <c r="B973" s="1" t="s">
        <v>3025</v>
      </c>
    </row>
    <row r="974" spans="1:2" x14ac:dyDescent="0.25">
      <c r="A974" s="6">
        <v>146328</v>
      </c>
      <c r="B974" s="1" t="s">
        <v>3025</v>
      </c>
    </row>
    <row r="975" spans="1:2" x14ac:dyDescent="0.25">
      <c r="A975" s="6">
        <v>146426</v>
      </c>
      <c r="B975" s="1" t="s">
        <v>3025</v>
      </c>
    </row>
    <row r="976" spans="1:2" x14ac:dyDescent="0.25">
      <c r="A976" s="6">
        <v>146489</v>
      </c>
      <c r="B976" s="1" t="s">
        <v>3025</v>
      </c>
    </row>
    <row r="977" spans="1:2" x14ac:dyDescent="0.25">
      <c r="A977" s="6">
        <v>146685</v>
      </c>
      <c r="B977" s="1" t="s">
        <v>3025</v>
      </c>
    </row>
    <row r="978" spans="1:2" x14ac:dyDescent="0.25">
      <c r="A978" s="6">
        <v>146713</v>
      </c>
      <c r="B978" s="1" t="s">
        <v>3025</v>
      </c>
    </row>
    <row r="979" spans="1:2" x14ac:dyDescent="0.25">
      <c r="A979" s="6">
        <v>146745</v>
      </c>
      <c r="B979" s="1" t="s">
        <v>3025</v>
      </c>
    </row>
    <row r="980" spans="1:2" x14ac:dyDescent="0.25">
      <c r="A980" s="6">
        <v>146778</v>
      </c>
      <c r="B980" s="1" t="s">
        <v>3025</v>
      </c>
    </row>
    <row r="981" spans="1:2" x14ac:dyDescent="0.25">
      <c r="A981" s="6">
        <v>146782</v>
      </c>
      <c r="B981" s="1" t="s">
        <v>3025</v>
      </c>
    </row>
    <row r="982" spans="1:2" x14ac:dyDescent="0.25">
      <c r="A982" s="6">
        <v>146812</v>
      </c>
      <c r="B982" s="1" t="s">
        <v>3025</v>
      </c>
    </row>
    <row r="983" spans="1:2" x14ac:dyDescent="0.25">
      <c r="A983" s="6">
        <v>146906</v>
      </c>
      <c r="B983" s="1" t="s">
        <v>3025</v>
      </c>
    </row>
    <row r="984" spans="1:2" x14ac:dyDescent="0.25">
      <c r="A984" s="6">
        <v>146971</v>
      </c>
      <c r="B984" s="1" t="s">
        <v>3025</v>
      </c>
    </row>
    <row r="985" spans="1:2" x14ac:dyDescent="0.25">
      <c r="A985" s="6">
        <v>147033</v>
      </c>
      <c r="B985" s="1" t="s">
        <v>3025</v>
      </c>
    </row>
    <row r="986" spans="1:2" x14ac:dyDescent="0.25">
      <c r="A986" s="6">
        <v>147066</v>
      </c>
      <c r="B986" s="1" t="s">
        <v>3025</v>
      </c>
    </row>
    <row r="987" spans="1:2" x14ac:dyDescent="0.25">
      <c r="A987" s="6">
        <v>147099</v>
      </c>
      <c r="B987" s="1" t="s">
        <v>3025</v>
      </c>
    </row>
    <row r="988" spans="1:2" x14ac:dyDescent="0.25">
      <c r="A988" s="6">
        <v>147102</v>
      </c>
      <c r="B988" s="1" t="s">
        <v>3025</v>
      </c>
    </row>
    <row r="989" spans="1:2" x14ac:dyDescent="0.25">
      <c r="A989" s="6">
        <v>147197</v>
      </c>
      <c r="B989" s="1" t="s">
        <v>3025</v>
      </c>
    </row>
    <row r="990" spans="1:2" x14ac:dyDescent="0.25">
      <c r="A990" s="6">
        <v>147199</v>
      </c>
      <c r="B990" s="1" t="s">
        <v>3025</v>
      </c>
    </row>
    <row r="991" spans="1:2" x14ac:dyDescent="0.25">
      <c r="A991" s="6">
        <v>147231</v>
      </c>
      <c r="B991" s="1" t="s">
        <v>3025</v>
      </c>
    </row>
    <row r="992" spans="1:2" x14ac:dyDescent="0.25">
      <c r="A992" s="6">
        <v>147260</v>
      </c>
      <c r="B992" s="1" t="s">
        <v>3025</v>
      </c>
    </row>
    <row r="993" spans="1:2" x14ac:dyDescent="0.25">
      <c r="A993" s="6">
        <v>147384</v>
      </c>
      <c r="B993" s="1" t="s">
        <v>3025</v>
      </c>
    </row>
    <row r="994" spans="1:2" x14ac:dyDescent="0.25">
      <c r="A994" s="6">
        <v>147452</v>
      </c>
      <c r="B994" s="1" t="s">
        <v>3025</v>
      </c>
    </row>
    <row r="995" spans="1:2" x14ac:dyDescent="0.25">
      <c r="A995" s="6">
        <v>147486</v>
      </c>
      <c r="B995" s="1" t="s">
        <v>3025</v>
      </c>
    </row>
    <row r="996" spans="1:2" x14ac:dyDescent="0.25">
      <c r="A996" s="6">
        <v>147546</v>
      </c>
      <c r="B996" s="1" t="s">
        <v>3025</v>
      </c>
    </row>
    <row r="997" spans="1:2" x14ac:dyDescent="0.25">
      <c r="A997" s="6">
        <v>147643</v>
      </c>
      <c r="B997" s="1" t="s">
        <v>3025</v>
      </c>
    </row>
    <row r="998" spans="1:2" x14ac:dyDescent="0.25">
      <c r="A998" s="6">
        <v>147646</v>
      </c>
      <c r="B998" s="1" t="s">
        <v>3025</v>
      </c>
    </row>
    <row r="999" spans="1:2" x14ac:dyDescent="0.25">
      <c r="A999" s="6">
        <v>147672</v>
      </c>
      <c r="B999" s="1" t="s">
        <v>3025</v>
      </c>
    </row>
    <row r="1000" spans="1:2" x14ac:dyDescent="0.25">
      <c r="A1000" s="6">
        <v>147743</v>
      </c>
      <c r="B1000" s="1" t="s">
        <v>3025</v>
      </c>
    </row>
    <row r="1001" spans="1:2" x14ac:dyDescent="0.25">
      <c r="A1001" s="6">
        <v>147775</v>
      </c>
      <c r="B1001" s="1" t="s">
        <v>3025</v>
      </c>
    </row>
    <row r="1002" spans="1:2" x14ac:dyDescent="0.25">
      <c r="A1002" s="6">
        <v>147804</v>
      </c>
      <c r="B1002" s="1" t="s">
        <v>3025</v>
      </c>
    </row>
    <row r="1003" spans="1:2" x14ac:dyDescent="0.25">
      <c r="A1003" s="6">
        <v>147869</v>
      </c>
      <c r="B1003" s="1" t="s">
        <v>3025</v>
      </c>
    </row>
    <row r="1004" spans="1:2" x14ac:dyDescent="0.25">
      <c r="A1004" s="6">
        <v>147871</v>
      </c>
      <c r="B1004" s="1" t="s">
        <v>3025</v>
      </c>
    </row>
    <row r="1005" spans="1:2" x14ac:dyDescent="0.25">
      <c r="A1005" s="6">
        <v>147993</v>
      </c>
      <c r="B1005" s="1" t="s">
        <v>3025</v>
      </c>
    </row>
    <row r="1006" spans="1:2" x14ac:dyDescent="0.25">
      <c r="A1006" s="6">
        <v>147996</v>
      </c>
      <c r="B1006" s="1" t="s">
        <v>3025</v>
      </c>
    </row>
    <row r="1007" spans="1:2" x14ac:dyDescent="0.25">
      <c r="A1007" s="6">
        <v>148031</v>
      </c>
      <c r="B1007" s="1" t="s">
        <v>3025</v>
      </c>
    </row>
    <row r="1008" spans="1:2" x14ac:dyDescent="0.25">
      <c r="A1008" s="6">
        <v>148056</v>
      </c>
      <c r="B1008" s="1" t="s">
        <v>3025</v>
      </c>
    </row>
    <row r="1009" spans="1:2" x14ac:dyDescent="0.25">
      <c r="A1009" s="6">
        <v>148092</v>
      </c>
      <c r="B1009" s="1" t="s">
        <v>3025</v>
      </c>
    </row>
    <row r="1010" spans="1:2" x14ac:dyDescent="0.25">
      <c r="A1010" s="6">
        <v>148095</v>
      </c>
      <c r="B1010" s="1" t="s">
        <v>3025</v>
      </c>
    </row>
    <row r="1011" spans="1:2" x14ac:dyDescent="0.25">
      <c r="A1011" s="6">
        <v>148254</v>
      </c>
      <c r="B1011" s="1" t="s">
        <v>3025</v>
      </c>
    </row>
    <row r="1012" spans="1:2" x14ac:dyDescent="0.25">
      <c r="A1012" s="6">
        <v>148280</v>
      </c>
      <c r="B1012" s="1" t="s">
        <v>3025</v>
      </c>
    </row>
    <row r="1013" spans="1:2" x14ac:dyDescent="0.25">
      <c r="A1013" s="6">
        <v>148347</v>
      </c>
      <c r="B1013" s="1" t="s">
        <v>3025</v>
      </c>
    </row>
    <row r="1014" spans="1:2" x14ac:dyDescent="0.25">
      <c r="A1014" s="6">
        <v>148536</v>
      </c>
      <c r="B1014" s="1" t="s">
        <v>3025</v>
      </c>
    </row>
    <row r="1015" spans="1:2" x14ac:dyDescent="0.25">
      <c r="A1015" s="6">
        <v>148634</v>
      </c>
      <c r="B1015" s="1" t="s">
        <v>3025</v>
      </c>
    </row>
    <row r="1016" spans="1:2" x14ac:dyDescent="0.25">
      <c r="A1016" s="6">
        <v>148669</v>
      </c>
      <c r="B1016" s="1" t="s">
        <v>3025</v>
      </c>
    </row>
    <row r="1017" spans="1:2" x14ac:dyDescent="0.25">
      <c r="A1017" s="6">
        <v>148697</v>
      </c>
      <c r="B1017" s="1" t="s">
        <v>3025</v>
      </c>
    </row>
    <row r="1018" spans="1:2" x14ac:dyDescent="0.25">
      <c r="A1018" s="6">
        <v>148767</v>
      </c>
      <c r="B1018" s="1" t="s">
        <v>3025</v>
      </c>
    </row>
    <row r="1019" spans="1:2" x14ac:dyDescent="0.25">
      <c r="A1019" s="6">
        <v>148952</v>
      </c>
      <c r="B1019" s="1" t="s">
        <v>3025</v>
      </c>
    </row>
    <row r="1020" spans="1:2" x14ac:dyDescent="0.25">
      <c r="A1020" s="6">
        <v>149050</v>
      </c>
      <c r="B1020" s="1" t="s">
        <v>3025</v>
      </c>
    </row>
    <row r="1021" spans="1:2" x14ac:dyDescent="0.25">
      <c r="A1021" s="6">
        <v>149053</v>
      </c>
      <c r="B1021" s="1" t="s">
        <v>3025</v>
      </c>
    </row>
    <row r="1022" spans="1:2" x14ac:dyDescent="0.25">
      <c r="A1022" s="6">
        <v>149054</v>
      </c>
      <c r="B1022" s="1" t="s">
        <v>3025</v>
      </c>
    </row>
    <row r="1023" spans="1:2" x14ac:dyDescent="0.25">
      <c r="A1023" s="6">
        <v>149084</v>
      </c>
      <c r="B1023" s="1" t="s">
        <v>3025</v>
      </c>
    </row>
    <row r="1024" spans="1:2" x14ac:dyDescent="0.25">
      <c r="A1024" s="6">
        <v>149144</v>
      </c>
      <c r="B1024" s="1" t="s">
        <v>3025</v>
      </c>
    </row>
    <row r="1025" spans="1:2" x14ac:dyDescent="0.25">
      <c r="A1025" s="6">
        <v>149176</v>
      </c>
      <c r="B1025" s="1" t="s">
        <v>3025</v>
      </c>
    </row>
    <row r="1026" spans="1:2" x14ac:dyDescent="0.25">
      <c r="A1026" s="6">
        <v>149272</v>
      </c>
      <c r="B1026" s="1" t="s">
        <v>3025</v>
      </c>
    </row>
    <row r="1027" spans="1:2" x14ac:dyDescent="0.25">
      <c r="A1027" s="6">
        <v>149368</v>
      </c>
      <c r="B1027" s="1" t="s">
        <v>3025</v>
      </c>
    </row>
    <row r="1028" spans="1:2" x14ac:dyDescent="0.25">
      <c r="A1028" s="6">
        <v>149407</v>
      </c>
      <c r="B1028" s="1" t="s">
        <v>3025</v>
      </c>
    </row>
    <row r="1029" spans="1:2" x14ac:dyDescent="0.25">
      <c r="A1029" s="6">
        <v>149469</v>
      </c>
      <c r="B1029" s="1" t="s">
        <v>3025</v>
      </c>
    </row>
    <row r="1030" spans="1:2" x14ac:dyDescent="0.25">
      <c r="A1030" s="6">
        <v>149627</v>
      </c>
      <c r="B1030" s="1" t="s">
        <v>3025</v>
      </c>
    </row>
    <row r="1031" spans="1:2" x14ac:dyDescent="0.25">
      <c r="A1031" s="6">
        <v>149657</v>
      </c>
      <c r="B1031" s="1" t="s">
        <v>3025</v>
      </c>
    </row>
    <row r="1032" spans="1:2" x14ac:dyDescent="0.25">
      <c r="A1032" s="6">
        <v>149658</v>
      </c>
      <c r="B1032" s="1" t="s">
        <v>3025</v>
      </c>
    </row>
    <row r="1033" spans="1:2" x14ac:dyDescent="0.25">
      <c r="A1033" s="6">
        <v>149660</v>
      </c>
      <c r="B1033" s="1" t="s">
        <v>3025</v>
      </c>
    </row>
    <row r="1034" spans="1:2" x14ac:dyDescent="0.25">
      <c r="A1034" s="6">
        <v>149661</v>
      </c>
      <c r="B1034" s="1" t="s">
        <v>3025</v>
      </c>
    </row>
    <row r="1035" spans="1:2" x14ac:dyDescent="0.25">
      <c r="A1035" s="6">
        <v>149691</v>
      </c>
      <c r="B1035" s="1" t="s">
        <v>3025</v>
      </c>
    </row>
    <row r="1036" spans="1:2" x14ac:dyDescent="0.25">
      <c r="A1036" s="6">
        <v>149852</v>
      </c>
      <c r="B1036" s="1" t="s">
        <v>3025</v>
      </c>
    </row>
    <row r="1037" spans="1:2" x14ac:dyDescent="0.25">
      <c r="A1037" s="6">
        <v>149947</v>
      </c>
      <c r="B1037" s="1" t="s">
        <v>3025</v>
      </c>
    </row>
    <row r="1038" spans="1:2" x14ac:dyDescent="0.25">
      <c r="A1038" s="6">
        <v>149976</v>
      </c>
      <c r="B1038" s="1" t="s">
        <v>3025</v>
      </c>
    </row>
    <row r="1039" spans="1:2" x14ac:dyDescent="0.25">
      <c r="A1039" s="6">
        <v>149981</v>
      </c>
      <c r="B1039" s="1" t="s">
        <v>3025</v>
      </c>
    </row>
    <row r="1040" spans="1:2" x14ac:dyDescent="0.25">
      <c r="A1040" s="6">
        <v>150105</v>
      </c>
      <c r="B1040" s="1" t="s">
        <v>3025</v>
      </c>
    </row>
    <row r="1041" spans="1:2" x14ac:dyDescent="0.25">
      <c r="A1041" s="6">
        <v>150109</v>
      </c>
      <c r="B1041" s="1" t="s">
        <v>3025</v>
      </c>
    </row>
    <row r="1042" spans="1:2" x14ac:dyDescent="0.25">
      <c r="A1042" s="6">
        <v>150138</v>
      </c>
      <c r="B1042" s="1" t="s">
        <v>3025</v>
      </c>
    </row>
    <row r="1043" spans="1:2" x14ac:dyDescent="0.25">
      <c r="A1043" s="6">
        <v>150141</v>
      </c>
      <c r="B1043" s="1" t="s">
        <v>3025</v>
      </c>
    </row>
    <row r="1044" spans="1:2" x14ac:dyDescent="0.25">
      <c r="A1044" s="6">
        <v>150169</v>
      </c>
      <c r="B1044" s="1" t="s">
        <v>3025</v>
      </c>
    </row>
    <row r="1045" spans="1:2" x14ac:dyDescent="0.25">
      <c r="A1045" s="6">
        <v>150205</v>
      </c>
      <c r="B1045" s="1" t="s">
        <v>3025</v>
      </c>
    </row>
    <row r="1046" spans="1:2" x14ac:dyDescent="0.25">
      <c r="A1046" s="6">
        <v>150232</v>
      </c>
      <c r="B1046" s="1" t="s">
        <v>3025</v>
      </c>
    </row>
    <row r="1047" spans="1:2" x14ac:dyDescent="0.25">
      <c r="A1047" s="6">
        <v>150264</v>
      </c>
      <c r="B1047" s="1" t="s">
        <v>3025</v>
      </c>
    </row>
    <row r="1048" spans="1:2" x14ac:dyDescent="0.25">
      <c r="A1048" s="6">
        <v>150265</v>
      </c>
      <c r="B1048" s="1" t="s">
        <v>3025</v>
      </c>
    </row>
    <row r="1049" spans="1:2" x14ac:dyDescent="0.25">
      <c r="A1049" s="6">
        <v>150299</v>
      </c>
      <c r="B1049" s="1" t="s">
        <v>3025</v>
      </c>
    </row>
    <row r="1050" spans="1:2" x14ac:dyDescent="0.25">
      <c r="A1050" s="6">
        <v>150364</v>
      </c>
      <c r="B1050" s="1" t="s">
        <v>3025</v>
      </c>
    </row>
    <row r="1051" spans="1:2" x14ac:dyDescent="0.25">
      <c r="A1051" s="6">
        <v>150527</v>
      </c>
      <c r="B1051" s="1" t="s">
        <v>3025</v>
      </c>
    </row>
    <row r="1052" spans="1:2" x14ac:dyDescent="0.25">
      <c r="A1052" s="6">
        <v>150557</v>
      </c>
      <c r="B1052" s="1" t="s">
        <v>3025</v>
      </c>
    </row>
    <row r="1053" spans="1:2" x14ac:dyDescent="0.25">
      <c r="A1053" s="6">
        <v>150622</v>
      </c>
      <c r="B1053" s="1" t="s">
        <v>3025</v>
      </c>
    </row>
    <row r="1054" spans="1:2" x14ac:dyDescent="0.25">
      <c r="A1054" s="6">
        <v>150680</v>
      </c>
      <c r="B1054" s="1" t="s">
        <v>3025</v>
      </c>
    </row>
    <row r="1055" spans="1:2" x14ac:dyDescent="0.25">
      <c r="A1055" s="6">
        <v>150780</v>
      </c>
      <c r="B1055" s="1" t="s">
        <v>3025</v>
      </c>
    </row>
    <row r="1056" spans="1:2" x14ac:dyDescent="0.25">
      <c r="A1056" s="6">
        <v>150843</v>
      </c>
      <c r="B1056" s="1" t="s">
        <v>3025</v>
      </c>
    </row>
    <row r="1057" spans="1:2" x14ac:dyDescent="0.25">
      <c r="A1057" s="6">
        <v>150844</v>
      </c>
      <c r="B1057" s="1" t="s">
        <v>3025</v>
      </c>
    </row>
    <row r="1058" spans="1:2" x14ac:dyDescent="0.25">
      <c r="A1058" s="6">
        <v>150904</v>
      </c>
      <c r="B1058" s="1" t="s">
        <v>3025</v>
      </c>
    </row>
    <row r="1059" spans="1:2" x14ac:dyDescent="0.25">
      <c r="A1059" s="6">
        <v>150909</v>
      </c>
      <c r="B1059" s="1" t="s">
        <v>3025</v>
      </c>
    </row>
    <row r="1060" spans="1:2" x14ac:dyDescent="0.25">
      <c r="A1060" s="6">
        <v>150936</v>
      </c>
      <c r="B1060" s="1" t="s">
        <v>3025</v>
      </c>
    </row>
    <row r="1061" spans="1:2" x14ac:dyDescent="0.25">
      <c r="A1061" s="6">
        <v>150938</v>
      </c>
      <c r="B1061" s="1" t="s">
        <v>3025</v>
      </c>
    </row>
    <row r="1062" spans="1:2" x14ac:dyDescent="0.25">
      <c r="A1062" s="6">
        <v>151135</v>
      </c>
      <c r="B1062" s="1" t="s">
        <v>3025</v>
      </c>
    </row>
    <row r="1063" spans="1:2" x14ac:dyDescent="0.25">
      <c r="A1063" s="6">
        <v>151228</v>
      </c>
      <c r="B1063" s="1" t="s">
        <v>3025</v>
      </c>
    </row>
    <row r="1064" spans="1:2" x14ac:dyDescent="0.25">
      <c r="A1064" s="6">
        <v>151290</v>
      </c>
      <c r="B1064" s="1" t="s">
        <v>3025</v>
      </c>
    </row>
    <row r="1065" spans="1:2" x14ac:dyDescent="0.25">
      <c r="A1065" s="6">
        <v>151354</v>
      </c>
      <c r="B1065" s="1" t="s">
        <v>3025</v>
      </c>
    </row>
    <row r="1066" spans="1:2" x14ac:dyDescent="0.25">
      <c r="A1066" s="6">
        <v>151387</v>
      </c>
      <c r="B1066" s="1" t="s">
        <v>3025</v>
      </c>
    </row>
    <row r="1067" spans="1:2" x14ac:dyDescent="0.25">
      <c r="A1067" s="6">
        <v>151420</v>
      </c>
      <c r="B1067" s="1" t="s">
        <v>3025</v>
      </c>
    </row>
    <row r="1068" spans="1:2" x14ac:dyDescent="0.25">
      <c r="A1068" s="6">
        <v>151455</v>
      </c>
      <c r="B1068" s="1" t="s">
        <v>3025</v>
      </c>
    </row>
    <row r="1069" spans="1:2" x14ac:dyDescent="0.25">
      <c r="A1069" s="6">
        <v>151519</v>
      </c>
      <c r="B1069" s="1" t="s">
        <v>3025</v>
      </c>
    </row>
    <row r="1070" spans="1:2" x14ac:dyDescent="0.25">
      <c r="A1070" s="6">
        <v>151611</v>
      </c>
      <c r="B1070" s="1" t="s">
        <v>3025</v>
      </c>
    </row>
    <row r="1071" spans="1:2" x14ac:dyDescent="0.25">
      <c r="A1071" s="6">
        <v>151641</v>
      </c>
      <c r="B1071" s="1" t="s">
        <v>3025</v>
      </c>
    </row>
    <row r="1072" spans="1:2" x14ac:dyDescent="0.25">
      <c r="A1072" s="6">
        <v>151738</v>
      </c>
      <c r="B1072" s="1" t="s">
        <v>3025</v>
      </c>
    </row>
    <row r="1073" spans="1:2" x14ac:dyDescent="0.25">
      <c r="A1073" s="6">
        <v>151802</v>
      </c>
      <c r="B1073" s="1" t="s">
        <v>3025</v>
      </c>
    </row>
    <row r="1074" spans="1:2" x14ac:dyDescent="0.25">
      <c r="A1074" s="6">
        <v>151901</v>
      </c>
      <c r="B1074" s="1" t="s">
        <v>3025</v>
      </c>
    </row>
    <row r="1075" spans="1:2" x14ac:dyDescent="0.25">
      <c r="A1075" s="6">
        <v>151933</v>
      </c>
      <c r="B1075" s="1" t="s">
        <v>3025</v>
      </c>
    </row>
    <row r="1076" spans="1:2" x14ac:dyDescent="0.25">
      <c r="A1076" s="6">
        <v>152028</v>
      </c>
      <c r="B1076" s="1" t="s">
        <v>3025</v>
      </c>
    </row>
    <row r="1077" spans="1:2" x14ac:dyDescent="0.25">
      <c r="A1077" s="6">
        <v>152121</v>
      </c>
      <c r="B1077" s="1" t="s">
        <v>3025</v>
      </c>
    </row>
    <row r="1078" spans="1:2" x14ac:dyDescent="0.25">
      <c r="A1078" s="6">
        <v>152219</v>
      </c>
      <c r="B1078" s="1" t="s">
        <v>3025</v>
      </c>
    </row>
    <row r="1079" spans="1:2" x14ac:dyDescent="0.25">
      <c r="A1079" s="6">
        <v>152221</v>
      </c>
      <c r="B1079" s="1" t="s">
        <v>3025</v>
      </c>
    </row>
    <row r="1080" spans="1:2" x14ac:dyDescent="0.25">
      <c r="A1080" s="6">
        <v>152249</v>
      </c>
      <c r="B1080" s="1" t="s">
        <v>3025</v>
      </c>
    </row>
    <row r="1081" spans="1:2" x14ac:dyDescent="0.25">
      <c r="A1081" s="6">
        <v>152282</v>
      </c>
      <c r="B1081" s="1" t="s">
        <v>3025</v>
      </c>
    </row>
    <row r="1082" spans="1:2" x14ac:dyDescent="0.25">
      <c r="A1082" s="6">
        <v>152286</v>
      </c>
      <c r="B1082" s="1" t="s">
        <v>3025</v>
      </c>
    </row>
    <row r="1083" spans="1:2" x14ac:dyDescent="0.25">
      <c r="A1083" s="6">
        <v>152287</v>
      </c>
      <c r="B1083" s="1" t="s">
        <v>3025</v>
      </c>
    </row>
    <row r="1084" spans="1:2" x14ac:dyDescent="0.25">
      <c r="A1084" s="6">
        <v>152317</v>
      </c>
      <c r="B1084" s="1" t="s">
        <v>3025</v>
      </c>
    </row>
    <row r="1085" spans="1:2" x14ac:dyDescent="0.25">
      <c r="A1085" s="6">
        <v>152346</v>
      </c>
      <c r="B1085" s="1" t="s">
        <v>3025</v>
      </c>
    </row>
    <row r="1086" spans="1:2" x14ac:dyDescent="0.25">
      <c r="A1086" s="6">
        <v>152382</v>
      </c>
      <c r="B1086" s="1" t="s">
        <v>3025</v>
      </c>
    </row>
    <row r="1087" spans="1:2" x14ac:dyDescent="0.25">
      <c r="A1087" s="6">
        <v>152504</v>
      </c>
      <c r="B1087" s="1" t="s">
        <v>3025</v>
      </c>
    </row>
    <row r="1088" spans="1:2" x14ac:dyDescent="0.25">
      <c r="A1088" s="6">
        <v>152510</v>
      </c>
      <c r="B1088" s="1" t="s">
        <v>3025</v>
      </c>
    </row>
    <row r="1089" spans="1:2" x14ac:dyDescent="0.25">
      <c r="A1089" s="6">
        <v>152667</v>
      </c>
      <c r="B1089" s="1" t="s">
        <v>3025</v>
      </c>
    </row>
    <row r="1090" spans="1:2" x14ac:dyDescent="0.25">
      <c r="A1090" s="6">
        <v>152761</v>
      </c>
      <c r="B1090" s="1" t="s">
        <v>3025</v>
      </c>
    </row>
    <row r="1091" spans="1:2" x14ac:dyDescent="0.25">
      <c r="A1091" s="6">
        <v>152826</v>
      </c>
      <c r="B1091" s="1" t="s">
        <v>3025</v>
      </c>
    </row>
    <row r="1092" spans="1:2" x14ac:dyDescent="0.25">
      <c r="A1092" s="6">
        <v>152895</v>
      </c>
      <c r="B1092" s="1" t="s">
        <v>3025</v>
      </c>
    </row>
    <row r="1093" spans="1:2" x14ac:dyDescent="0.25">
      <c r="A1093" s="6">
        <v>152957</v>
      </c>
      <c r="B1093" s="1" t="s">
        <v>3025</v>
      </c>
    </row>
    <row r="1094" spans="1:2" x14ac:dyDescent="0.25">
      <c r="A1094" s="6">
        <v>152958</v>
      </c>
      <c r="B1094" s="1" t="s">
        <v>3025</v>
      </c>
    </row>
    <row r="1095" spans="1:2" x14ac:dyDescent="0.25">
      <c r="A1095" s="6">
        <v>153016</v>
      </c>
      <c r="B1095" s="1" t="s">
        <v>3025</v>
      </c>
    </row>
    <row r="1096" spans="1:2" x14ac:dyDescent="0.25">
      <c r="A1096" s="6">
        <v>153081</v>
      </c>
      <c r="B1096" s="1" t="s">
        <v>3025</v>
      </c>
    </row>
    <row r="1097" spans="1:2" x14ac:dyDescent="0.25">
      <c r="A1097" s="6">
        <v>153144</v>
      </c>
      <c r="B1097" s="1" t="s">
        <v>3025</v>
      </c>
    </row>
    <row r="1098" spans="1:2" x14ac:dyDescent="0.25">
      <c r="A1098" s="6">
        <v>153149</v>
      </c>
      <c r="B1098" s="1" t="s">
        <v>3025</v>
      </c>
    </row>
    <row r="1099" spans="1:2" x14ac:dyDescent="0.25">
      <c r="A1099" s="6">
        <v>153151</v>
      </c>
      <c r="B1099" s="1" t="s">
        <v>3025</v>
      </c>
    </row>
    <row r="1100" spans="1:2" x14ac:dyDescent="0.25">
      <c r="A1100" s="6">
        <v>153310</v>
      </c>
      <c r="B1100" s="1" t="s">
        <v>3025</v>
      </c>
    </row>
    <row r="1101" spans="1:2" x14ac:dyDescent="0.25">
      <c r="A1101" s="6">
        <v>153403</v>
      </c>
      <c r="B1101" s="1" t="s">
        <v>3025</v>
      </c>
    </row>
    <row r="1102" spans="1:2" x14ac:dyDescent="0.25">
      <c r="A1102" s="6">
        <v>153433</v>
      </c>
      <c r="B1102" s="1" t="s">
        <v>3025</v>
      </c>
    </row>
    <row r="1103" spans="1:2" x14ac:dyDescent="0.25">
      <c r="A1103" s="6">
        <v>153564</v>
      </c>
      <c r="B1103" s="1" t="s">
        <v>3025</v>
      </c>
    </row>
    <row r="1104" spans="1:2" x14ac:dyDescent="0.25">
      <c r="A1104" s="6">
        <v>153567</v>
      </c>
      <c r="B1104" s="1" t="s">
        <v>3025</v>
      </c>
    </row>
    <row r="1105" spans="1:2" x14ac:dyDescent="0.25">
      <c r="A1105" s="6">
        <v>153726</v>
      </c>
      <c r="B1105" s="1" t="s">
        <v>3025</v>
      </c>
    </row>
    <row r="1106" spans="1:2" x14ac:dyDescent="0.25">
      <c r="A1106" s="6">
        <v>153757</v>
      </c>
      <c r="B1106" s="1" t="s">
        <v>3025</v>
      </c>
    </row>
    <row r="1107" spans="1:2" x14ac:dyDescent="0.25">
      <c r="A1107" s="6">
        <v>153759</v>
      </c>
      <c r="B1107" s="1" t="s">
        <v>3025</v>
      </c>
    </row>
    <row r="1108" spans="1:2" x14ac:dyDescent="0.25">
      <c r="A1108" s="6">
        <v>153784</v>
      </c>
      <c r="B1108" s="1" t="s">
        <v>3025</v>
      </c>
    </row>
    <row r="1109" spans="1:2" x14ac:dyDescent="0.25">
      <c r="A1109" s="6">
        <v>153786</v>
      </c>
      <c r="B1109" s="1" t="s">
        <v>3025</v>
      </c>
    </row>
    <row r="1110" spans="1:2" x14ac:dyDescent="0.25">
      <c r="A1110" s="6">
        <v>153851</v>
      </c>
      <c r="B1110" s="1" t="s">
        <v>3025</v>
      </c>
    </row>
    <row r="1111" spans="1:2" x14ac:dyDescent="0.25">
      <c r="A1111" s="6">
        <v>153915</v>
      </c>
      <c r="B1111" s="1" t="s">
        <v>3025</v>
      </c>
    </row>
    <row r="1112" spans="1:2" x14ac:dyDescent="0.25">
      <c r="A1112" s="6">
        <v>154040</v>
      </c>
      <c r="B1112" s="1" t="s">
        <v>3025</v>
      </c>
    </row>
    <row r="1113" spans="1:2" x14ac:dyDescent="0.25">
      <c r="A1113" s="6">
        <v>154072</v>
      </c>
      <c r="B1113" s="1" t="s">
        <v>3025</v>
      </c>
    </row>
    <row r="1114" spans="1:2" x14ac:dyDescent="0.25">
      <c r="A1114" s="6">
        <v>154171</v>
      </c>
      <c r="B1114" s="1" t="s">
        <v>3025</v>
      </c>
    </row>
    <row r="1115" spans="1:2" x14ac:dyDescent="0.25">
      <c r="A1115" s="6">
        <v>154233</v>
      </c>
      <c r="B1115" s="1" t="s">
        <v>3025</v>
      </c>
    </row>
    <row r="1116" spans="1:2" x14ac:dyDescent="0.25">
      <c r="A1116" s="6">
        <v>154237</v>
      </c>
      <c r="B1116" s="1" t="s">
        <v>3025</v>
      </c>
    </row>
    <row r="1117" spans="1:2" x14ac:dyDescent="0.25">
      <c r="A1117" s="6">
        <v>154552</v>
      </c>
      <c r="B1117" s="1" t="s">
        <v>3025</v>
      </c>
    </row>
    <row r="1118" spans="1:2" x14ac:dyDescent="0.25">
      <c r="A1118" s="6">
        <v>154619</v>
      </c>
      <c r="B1118" s="1" t="s">
        <v>3025</v>
      </c>
    </row>
    <row r="1119" spans="1:2" x14ac:dyDescent="0.25">
      <c r="A1119" s="6">
        <v>154620</v>
      </c>
      <c r="B1119" s="1" t="s">
        <v>3025</v>
      </c>
    </row>
    <row r="1120" spans="1:2" x14ac:dyDescent="0.25">
      <c r="A1120" s="6">
        <v>154650</v>
      </c>
      <c r="B1120" s="1" t="s">
        <v>3025</v>
      </c>
    </row>
    <row r="1121" spans="1:2" x14ac:dyDescent="0.25">
      <c r="A1121" s="6">
        <v>154684</v>
      </c>
      <c r="B1121" s="1" t="s">
        <v>3025</v>
      </c>
    </row>
    <row r="1122" spans="1:2" x14ac:dyDescent="0.25">
      <c r="A1122" s="6">
        <v>154687</v>
      </c>
      <c r="B1122" s="1" t="s">
        <v>3025</v>
      </c>
    </row>
    <row r="1123" spans="1:2" x14ac:dyDescent="0.25">
      <c r="A1123" s="6">
        <v>154751</v>
      </c>
      <c r="B1123" s="1" t="s">
        <v>3025</v>
      </c>
    </row>
    <row r="1124" spans="1:2" x14ac:dyDescent="0.25">
      <c r="A1124" s="6">
        <v>154845</v>
      </c>
      <c r="B1124" s="1" t="s">
        <v>3025</v>
      </c>
    </row>
    <row r="1125" spans="1:2" x14ac:dyDescent="0.25">
      <c r="A1125" s="6">
        <v>154876</v>
      </c>
      <c r="B1125" s="1" t="s">
        <v>3025</v>
      </c>
    </row>
    <row r="1126" spans="1:2" x14ac:dyDescent="0.25">
      <c r="A1126" s="6">
        <v>154878</v>
      </c>
      <c r="B1126" s="1" t="s">
        <v>3025</v>
      </c>
    </row>
    <row r="1127" spans="1:2" x14ac:dyDescent="0.25">
      <c r="A1127" s="6">
        <v>155069</v>
      </c>
      <c r="B1127" s="1" t="s">
        <v>3025</v>
      </c>
    </row>
    <row r="1128" spans="1:2" x14ac:dyDescent="0.25">
      <c r="A1128" s="6">
        <v>155131</v>
      </c>
      <c r="B1128" s="1" t="s">
        <v>3025</v>
      </c>
    </row>
    <row r="1129" spans="1:2" x14ac:dyDescent="0.25">
      <c r="A1129" s="6">
        <v>155295</v>
      </c>
      <c r="B1129" s="1" t="s">
        <v>3025</v>
      </c>
    </row>
    <row r="1130" spans="1:2" x14ac:dyDescent="0.25">
      <c r="A1130" s="6">
        <v>155323</v>
      </c>
      <c r="B1130" s="1" t="s">
        <v>3025</v>
      </c>
    </row>
    <row r="1131" spans="1:2" x14ac:dyDescent="0.25">
      <c r="A1131" s="6">
        <v>155418</v>
      </c>
      <c r="B1131" s="1" t="s">
        <v>3025</v>
      </c>
    </row>
    <row r="1132" spans="1:2" x14ac:dyDescent="0.25">
      <c r="A1132" s="6">
        <v>155420</v>
      </c>
      <c r="B1132" s="1" t="s">
        <v>3025</v>
      </c>
    </row>
    <row r="1133" spans="1:2" x14ac:dyDescent="0.25">
      <c r="A1133" s="6">
        <v>155451</v>
      </c>
      <c r="B1133" s="1" t="s">
        <v>3025</v>
      </c>
    </row>
    <row r="1134" spans="1:2" x14ac:dyDescent="0.25">
      <c r="A1134" s="6">
        <v>155455</v>
      </c>
      <c r="B1134" s="1" t="s">
        <v>3025</v>
      </c>
    </row>
    <row r="1135" spans="1:2" x14ac:dyDescent="0.25">
      <c r="A1135" s="6">
        <v>155519</v>
      </c>
      <c r="B1135" s="1" t="s">
        <v>3025</v>
      </c>
    </row>
    <row r="1136" spans="1:2" x14ac:dyDescent="0.25">
      <c r="A1136" s="6">
        <v>155641</v>
      </c>
      <c r="B1136" s="1" t="s">
        <v>3025</v>
      </c>
    </row>
    <row r="1137" spans="1:2" x14ac:dyDescent="0.25">
      <c r="A1137" s="6">
        <v>155647</v>
      </c>
      <c r="B1137" s="1" t="s">
        <v>3025</v>
      </c>
    </row>
    <row r="1138" spans="1:2" x14ac:dyDescent="0.25">
      <c r="A1138" s="6">
        <v>155675</v>
      </c>
      <c r="B1138" s="1" t="s">
        <v>3025</v>
      </c>
    </row>
    <row r="1139" spans="1:2" x14ac:dyDescent="0.25">
      <c r="A1139" s="6">
        <v>155741</v>
      </c>
      <c r="B1139" s="1" t="s">
        <v>3025</v>
      </c>
    </row>
    <row r="1140" spans="1:2" x14ac:dyDescent="0.25">
      <c r="A1140" s="6">
        <v>155800</v>
      </c>
      <c r="B1140" s="1" t="s">
        <v>3025</v>
      </c>
    </row>
    <row r="1141" spans="1:2" x14ac:dyDescent="0.25">
      <c r="A1141" s="6">
        <v>155804</v>
      </c>
      <c r="B1141" s="1" t="s">
        <v>3025</v>
      </c>
    </row>
    <row r="1142" spans="1:2" x14ac:dyDescent="0.25">
      <c r="A1142" s="6">
        <v>155834</v>
      </c>
      <c r="B1142" s="1" t="s">
        <v>3025</v>
      </c>
    </row>
    <row r="1143" spans="1:2" x14ac:dyDescent="0.25">
      <c r="A1143" s="6">
        <v>155868</v>
      </c>
      <c r="B1143" s="1" t="s">
        <v>3025</v>
      </c>
    </row>
    <row r="1144" spans="1:2" x14ac:dyDescent="0.25">
      <c r="A1144" s="6">
        <v>155929</v>
      </c>
      <c r="B1144" s="1" t="s">
        <v>3025</v>
      </c>
    </row>
    <row r="1145" spans="1:2" x14ac:dyDescent="0.25">
      <c r="A1145" s="6">
        <v>155999</v>
      </c>
      <c r="B1145" s="1" t="s">
        <v>3025</v>
      </c>
    </row>
    <row r="1146" spans="1:2" x14ac:dyDescent="0.25">
      <c r="A1146" s="6">
        <v>156031</v>
      </c>
      <c r="B1146" s="1" t="s">
        <v>3025</v>
      </c>
    </row>
    <row r="1147" spans="1:2" x14ac:dyDescent="0.25">
      <c r="A1147" s="6">
        <v>156090</v>
      </c>
      <c r="B1147" s="1" t="s">
        <v>3025</v>
      </c>
    </row>
    <row r="1148" spans="1:2" x14ac:dyDescent="0.25">
      <c r="A1148" s="6">
        <v>156126</v>
      </c>
      <c r="B1148" s="1" t="s">
        <v>3025</v>
      </c>
    </row>
    <row r="1149" spans="1:2" x14ac:dyDescent="0.25">
      <c r="A1149" s="6">
        <v>156159</v>
      </c>
      <c r="B1149" s="1" t="s">
        <v>3025</v>
      </c>
    </row>
    <row r="1150" spans="1:2" x14ac:dyDescent="0.25">
      <c r="A1150" s="6">
        <v>156184</v>
      </c>
      <c r="B1150" s="1" t="s">
        <v>3025</v>
      </c>
    </row>
    <row r="1151" spans="1:2" x14ac:dyDescent="0.25">
      <c r="A1151" s="6">
        <v>156186</v>
      </c>
      <c r="B1151" s="1" t="s">
        <v>3025</v>
      </c>
    </row>
    <row r="1152" spans="1:2" x14ac:dyDescent="0.25">
      <c r="A1152" s="6">
        <v>156189</v>
      </c>
      <c r="B1152" s="1" t="s">
        <v>3025</v>
      </c>
    </row>
    <row r="1153" spans="1:2" x14ac:dyDescent="0.25">
      <c r="A1153" s="6">
        <v>156219</v>
      </c>
      <c r="B1153" s="1" t="s">
        <v>3025</v>
      </c>
    </row>
    <row r="1154" spans="1:2" x14ac:dyDescent="0.25">
      <c r="A1154" s="6">
        <v>156220</v>
      </c>
      <c r="B1154" s="1" t="s">
        <v>3025</v>
      </c>
    </row>
    <row r="1155" spans="1:2" x14ac:dyDescent="0.25">
      <c r="A1155" s="6">
        <v>156287</v>
      </c>
      <c r="B1155" s="1" t="s">
        <v>3025</v>
      </c>
    </row>
    <row r="1156" spans="1:2" x14ac:dyDescent="0.25">
      <c r="A1156" s="6">
        <v>156477</v>
      </c>
      <c r="B1156" s="1" t="s">
        <v>3025</v>
      </c>
    </row>
    <row r="1157" spans="1:2" x14ac:dyDescent="0.25">
      <c r="A1157" s="6">
        <v>156478</v>
      </c>
      <c r="B1157" s="1" t="s">
        <v>3025</v>
      </c>
    </row>
    <row r="1158" spans="1:2" x14ac:dyDescent="0.25">
      <c r="A1158" s="6">
        <v>156541</v>
      </c>
      <c r="B1158" s="1" t="s">
        <v>3025</v>
      </c>
    </row>
    <row r="1159" spans="1:2" x14ac:dyDescent="0.25">
      <c r="A1159" s="6">
        <v>156568</v>
      </c>
      <c r="B1159" s="1" t="s">
        <v>3025</v>
      </c>
    </row>
    <row r="1160" spans="1:2" x14ac:dyDescent="0.25">
      <c r="A1160" s="6">
        <v>156604</v>
      </c>
      <c r="B1160" s="1" t="s">
        <v>3025</v>
      </c>
    </row>
    <row r="1161" spans="1:2" x14ac:dyDescent="0.25">
      <c r="A1161" s="6">
        <v>156605</v>
      </c>
      <c r="B1161" s="1" t="s">
        <v>3025</v>
      </c>
    </row>
    <row r="1162" spans="1:2" x14ac:dyDescent="0.25">
      <c r="A1162" s="6">
        <v>156606</v>
      </c>
      <c r="B1162" s="1" t="s">
        <v>3025</v>
      </c>
    </row>
    <row r="1163" spans="1:2" x14ac:dyDescent="0.25">
      <c r="A1163" s="6">
        <v>156729</v>
      </c>
      <c r="B1163" s="1" t="s">
        <v>3025</v>
      </c>
    </row>
    <row r="1164" spans="1:2" x14ac:dyDescent="0.25">
      <c r="A1164" s="6">
        <v>156862</v>
      </c>
      <c r="B1164" s="1" t="s">
        <v>3025</v>
      </c>
    </row>
    <row r="1165" spans="1:2" x14ac:dyDescent="0.25">
      <c r="A1165" s="6">
        <v>156987</v>
      </c>
      <c r="B1165" s="1" t="s">
        <v>3025</v>
      </c>
    </row>
    <row r="1166" spans="1:2" x14ac:dyDescent="0.25">
      <c r="A1166" s="6">
        <v>156988</v>
      </c>
      <c r="B1166" s="1" t="s">
        <v>3025</v>
      </c>
    </row>
    <row r="1167" spans="1:2" x14ac:dyDescent="0.25">
      <c r="A1167" s="6">
        <v>157087</v>
      </c>
      <c r="B1167" s="1" t="s">
        <v>3025</v>
      </c>
    </row>
    <row r="1168" spans="1:2" x14ac:dyDescent="0.25">
      <c r="A1168" s="6">
        <v>157180</v>
      </c>
      <c r="B1168" s="1" t="s">
        <v>3025</v>
      </c>
    </row>
    <row r="1169" spans="1:2" x14ac:dyDescent="0.25">
      <c r="A1169" s="6">
        <v>157215</v>
      </c>
      <c r="B1169" s="1" t="s">
        <v>3025</v>
      </c>
    </row>
    <row r="1170" spans="1:2" x14ac:dyDescent="0.25">
      <c r="A1170" s="6">
        <v>157337</v>
      </c>
      <c r="B1170" s="1" t="s">
        <v>3025</v>
      </c>
    </row>
    <row r="1171" spans="1:2" x14ac:dyDescent="0.25">
      <c r="A1171" s="6">
        <v>157338</v>
      </c>
      <c r="B1171" s="1" t="s">
        <v>3025</v>
      </c>
    </row>
    <row r="1172" spans="1:2" x14ac:dyDescent="0.25">
      <c r="A1172" s="6">
        <v>157400</v>
      </c>
      <c r="B1172" s="1" t="s">
        <v>3025</v>
      </c>
    </row>
    <row r="1173" spans="1:2" x14ac:dyDescent="0.25">
      <c r="A1173" s="6">
        <v>157402</v>
      </c>
      <c r="B1173" s="1" t="s">
        <v>3025</v>
      </c>
    </row>
    <row r="1174" spans="1:2" x14ac:dyDescent="0.25">
      <c r="A1174" s="6">
        <v>157406</v>
      </c>
      <c r="B1174" s="1" t="s">
        <v>3025</v>
      </c>
    </row>
    <row r="1175" spans="1:2" x14ac:dyDescent="0.25">
      <c r="A1175" s="6">
        <v>157435</v>
      </c>
      <c r="B1175" s="1" t="s">
        <v>3025</v>
      </c>
    </row>
    <row r="1176" spans="1:2" x14ac:dyDescent="0.25">
      <c r="A1176" s="6">
        <v>157438</v>
      </c>
      <c r="B1176" s="1" t="s">
        <v>3025</v>
      </c>
    </row>
    <row r="1177" spans="1:2" x14ac:dyDescent="0.25">
      <c r="A1177" s="6">
        <v>157497</v>
      </c>
      <c r="B1177" s="1" t="s">
        <v>3025</v>
      </c>
    </row>
    <row r="1178" spans="1:2" x14ac:dyDescent="0.25">
      <c r="A1178" s="6">
        <v>157499</v>
      </c>
      <c r="B1178" s="1" t="s">
        <v>3025</v>
      </c>
    </row>
    <row r="1179" spans="1:2" x14ac:dyDescent="0.25">
      <c r="A1179" s="6">
        <v>157562</v>
      </c>
      <c r="B1179" s="1" t="s">
        <v>3025</v>
      </c>
    </row>
    <row r="1180" spans="1:2" x14ac:dyDescent="0.25">
      <c r="A1180" s="6">
        <v>157565</v>
      </c>
      <c r="B1180" s="1" t="s">
        <v>3025</v>
      </c>
    </row>
    <row r="1181" spans="1:2" x14ac:dyDescent="0.25">
      <c r="A1181" s="6">
        <v>157597</v>
      </c>
      <c r="B1181" s="1" t="s">
        <v>3025</v>
      </c>
    </row>
    <row r="1182" spans="1:2" x14ac:dyDescent="0.25">
      <c r="A1182" s="6">
        <v>157659</v>
      </c>
      <c r="B1182" s="1" t="s">
        <v>3025</v>
      </c>
    </row>
    <row r="1183" spans="1:2" x14ac:dyDescent="0.25">
      <c r="A1183" s="6">
        <v>157689</v>
      </c>
      <c r="B1183" s="1" t="s">
        <v>3025</v>
      </c>
    </row>
    <row r="1184" spans="1:2" x14ac:dyDescent="0.25">
      <c r="A1184" s="6">
        <v>157753</v>
      </c>
      <c r="B1184" s="1" t="s">
        <v>3025</v>
      </c>
    </row>
    <row r="1185" spans="1:2" x14ac:dyDescent="0.25">
      <c r="A1185" s="6">
        <v>157791</v>
      </c>
      <c r="B1185" s="1" t="s">
        <v>3025</v>
      </c>
    </row>
    <row r="1186" spans="1:2" x14ac:dyDescent="0.25">
      <c r="A1186" s="6">
        <v>157822</v>
      </c>
      <c r="B1186" s="1" t="s">
        <v>3025</v>
      </c>
    </row>
    <row r="1187" spans="1:2" x14ac:dyDescent="0.25">
      <c r="A1187" s="6">
        <v>157853</v>
      </c>
      <c r="B1187" s="1" t="s">
        <v>3025</v>
      </c>
    </row>
    <row r="1188" spans="1:2" x14ac:dyDescent="0.25">
      <c r="A1188" s="6">
        <v>157882</v>
      </c>
      <c r="B1188" s="1" t="s">
        <v>3025</v>
      </c>
    </row>
    <row r="1189" spans="1:2" x14ac:dyDescent="0.25">
      <c r="A1189" s="6">
        <v>157979</v>
      </c>
      <c r="B1189" s="1" t="s">
        <v>3025</v>
      </c>
    </row>
    <row r="1190" spans="1:2" x14ac:dyDescent="0.25">
      <c r="A1190" s="6">
        <v>158047</v>
      </c>
      <c r="B1190" s="1" t="s">
        <v>3025</v>
      </c>
    </row>
    <row r="1191" spans="1:2" x14ac:dyDescent="0.25">
      <c r="A1191" s="6">
        <v>158110</v>
      </c>
      <c r="B1191" s="1" t="s">
        <v>3025</v>
      </c>
    </row>
    <row r="1192" spans="1:2" x14ac:dyDescent="0.25">
      <c r="A1192" s="6">
        <v>158136</v>
      </c>
      <c r="B1192" s="1" t="s">
        <v>3025</v>
      </c>
    </row>
    <row r="1193" spans="1:2" x14ac:dyDescent="0.25">
      <c r="A1193" s="6">
        <v>158139</v>
      </c>
      <c r="B1193" s="1" t="s">
        <v>3025</v>
      </c>
    </row>
    <row r="1194" spans="1:2" x14ac:dyDescent="0.25">
      <c r="A1194" s="6">
        <v>158173</v>
      </c>
      <c r="B1194" s="1" t="s">
        <v>3025</v>
      </c>
    </row>
    <row r="1195" spans="1:2" x14ac:dyDescent="0.25">
      <c r="A1195" s="6">
        <v>158200</v>
      </c>
      <c r="B1195" s="1" t="s">
        <v>3025</v>
      </c>
    </row>
    <row r="1196" spans="1:2" x14ac:dyDescent="0.25">
      <c r="A1196" s="6">
        <v>158300</v>
      </c>
      <c r="B1196" s="1" t="s">
        <v>3025</v>
      </c>
    </row>
    <row r="1197" spans="1:2" x14ac:dyDescent="0.25">
      <c r="A1197" s="6">
        <v>158302</v>
      </c>
      <c r="B1197" s="1" t="s">
        <v>3025</v>
      </c>
    </row>
    <row r="1198" spans="1:2" x14ac:dyDescent="0.25">
      <c r="A1198" s="6">
        <v>158430</v>
      </c>
      <c r="B1198" s="1" t="s">
        <v>3025</v>
      </c>
    </row>
    <row r="1199" spans="1:2" x14ac:dyDescent="0.25">
      <c r="A1199" s="6">
        <v>158492</v>
      </c>
      <c r="B1199" s="1" t="s">
        <v>3025</v>
      </c>
    </row>
    <row r="1200" spans="1:2" x14ac:dyDescent="0.25">
      <c r="A1200" s="6">
        <v>158494</v>
      </c>
      <c r="B1200" s="1" t="s">
        <v>3025</v>
      </c>
    </row>
    <row r="1201" spans="1:2" x14ac:dyDescent="0.25">
      <c r="A1201" s="6">
        <v>158584</v>
      </c>
      <c r="B1201" s="1" t="s">
        <v>3025</v>
      </c>
    </row>
    <row r="1202" spans="1:2" x14ac:dyDescent="0.25">
      <c r="A1202" s="6">
        <v>158590</v>
      </c>
      <c r="B1202" s="1" t="s">
        <v>3025</v>
      </c>
    </row>
    <row r="1203" spans="1:2" x14ac:dyDescent="0.25">
      <c r="A1203" s="6">
        <v>158652</v>
      </c>
      <c r="B1203" s="1" t="s">
        <v>3025</v>
      </c>
    </row>
    <row r="1204" spans="1:2" x14ac:dyDescent="0.25">
      <c r="A1204" s="6">
        <v>158684</v>
      </c>
      <c r="B1204" s="1" t="s">
        <v>3025</v>
      </c>
    </row>
    <row r="1205" spans="1:2" x14ac:dyDescent="0.25">
      <c r="A1205" s="6">
        <v>158713</v>
      </c>
      <c r="B1205" s="1" t="s">
        <v>3025</v>
      </c>
    </row>
    <row r="1206" spans="1:2" x14ac:dyDescent="0.25">
      <c r="A1206" s="6">
        <v>158875</v>
      </c>
      <c r="B1206" s="1" t="s">
        <v>3025</v>
      </c>
    </row>
    <row r="1207" spans="1:2" x14ac:dyDescent="0.25">
      <c r="A1207" s="6">
        <v>158878</v>
      </c>
      <c r="B1207" s="1" t="s">
        <v>3025</v>
      </c>
    </row>
    <row r="1208" spans="1:2" x14ac:dyDescent="0.25">
      <c r="A1208" s="6">
        <v>158908</v>
      </c>
      <c r="B1208" s="1" t="s">
        <v>3025</v>
      </c>
    </row>
    <row r="1209" spans="1:2" x14ac:dyDescent="0.25">
      <c r="A1209" s="6">
        <v>158968</v>
      </c>
      <c r="B1209" s="1" t="s">
        <v>3025</v>
      </c>
    </row>
    <row r="1210" spans="1:2" x14ac:dyDescent="0.25">
      <c r="A1210" s="6">
        <v>159034</v>
      </c>
      <c r="B1210" s="1" t="s">
        <v>3025</v>
      </c>
    </row>
    <row r="1211" spans="1:2" x14ac:dyDescent="0.25">
      <c r="A1211" s="6">
        <v>159068</v>
      </c>
      <c r="B1211" s="1" t="s">
        <v>3025</v>
      </c>
    </row>
    <row r="1212" spans="1:2" x14ac:dyDescent="0.25">
      <c r="A1212" s="6">
        <v>159099</v>
      </c>
      <c r="B1212" s="1" t="s">
        <v>3025</v>
      </c>
    </row>
    <row r="1213" spans="1:2" x14ac:dyDescent="0.25">
      <c r="A1213" s="6">
        <v>159103</v>
      </c>
      <c r="B1213" s="1" t="s">
        <v>3025</v>
      </c>
    </row>
    <row r="1214" spans="1:2" x14ac:dyDescent="0.25">
      <c r="A1214" s="6">
        <v>159196</v>
      </c>
      <c r="B1214" s="1" t="s">
        <v>3025</v>
      </c>
    </row>
    <row r="1215" spans="1:2" x14ac:dyDescent="0.25">
      <c r="A1215" s="6">
        <v>159292</v>
      </c>
      <c r="B1215" s="1" t="s">
        <v>3025</v>
      </c>
    </row>
    <row r="1216" spans="1:2" x14ac:dyDescent="0.25">
      <c r="A1216" s="6">
        <v>159387</v>
      </c>
      <c r="B1216" s="1" t="s">
        <v>3025</v>
      </c>
    </row>
    <row r="1217" spans="1:2" x14ac:dyDescent="0.25">
      <c r="A1217" s="6">
        <v>159484</v>
      </c>
      <c r="B1217" s="1" t="s">
        <v>3025</v>
      </c>
    </row>
    <row r="1218" spans="1:2" x14ac:dyDescent="0.25">
      <c r="A1218" s="6">
        <v>159640</v>
      </c>
      <c r="B1218" s="1" t="s">
        <v>3025</v>
      </c>
    </row>
    <row r="1219" spans="1:2" x14ac:dyDescent="0.25">
      <c r="A1219" s="6">
        <v>159646</v>
      </c>
      <c r="B1219" s="1" t="s">
        <v>3025</v>
      </c>
    </row>
    <row r="1220" spans="1:2" x14ac:dyDescent="0.25">
      <c r="A1220" s="6">
        <v>159838</v>
      </c>
      <c r="B1220" s="1" t="s">
        <v>3025</v>
      </c>
    </row>
    <row r="1221" spans="1:2" x14ac:dyDescent="0.25">
      <c r="A1221" s="6">
        <v>159866</v>
      </c>
      <c r="B1221" s="1" t="s">
        <v>3025</v>
      </c>
    </row>
    <row r="1222" spans="1:2" x14ac:dyDescent="0.25">
      <c r="A1222" s="6">
        <v>159992</v>
      </c>
      <c r="B1222" s="1" t="s">
        <v>3025</v>
      </c>
    </row>
    <row r="1223" spans="1:2" x14ac:dyDescent="0.25">
      <c r="A1223" s="6">
        <v>159997</v>
      </c>
      <c r="B1223" s="1" t="s">
        <v>3025</v>
      </c>
    </row>
    <row r="1224" spans="1:2" x14ac:dyDescent="0.25">
      <c r="A1224" s="6">
        <v>160025</v>
      </c>
      <c r="B1224" s="1" t="s">
        <v>3025</v>
      </c>
    </row>
    <row r="1225" spans="1:2" x14ac:dyDescent="0.25">
      <c r="A1225" s="6">
        <v>160095</v>
      </c>
      <c r="B1225" s="1" t="s">
        <v>3025</v>
      </c>
    </row>
    <row r="1226" spans="1:2" x14ac:dyDescent="0.25">
      <c r="A1226" s="6">
        <v>160127</v>
      </c>
      <c r="B1226" s="1" t="s">
        <v>3025</v>
      </c>
    </row>
    <row r="1227" spans="1:2" x14ac:dyDescent="0.25">
      <c r="A1227" s="6">
        <v>160188</v>
      </c>
      <c r="B1227" s="1" t="s">
        <v>3025</v>
      </c>
    </row>
    <row r="1228" spans="1:2" x14ac:dyDescent="0.25">
      <c r="A1228" s="6">
        <v>160218</v>
      </c>
      <c r="B1228" s="1" t="s">
        <v>3025</v>
      </c>
    </row>
    <row r="1229" spans="1:2" x14ac:dyDescent="0.25">
      <c r="A1229" s="6">
        <v>160315</v>
      </c>
      <c r="B1229" s="1" t="s">
        <v>3025</v>
      </c>
    </row>
    <row r="1230" spans="1:2" x14ac:dyDescent="0.25">
      <c r="A1230" s="6">
        <v>160348</v>
      </c>
      <c r="B1230" s="1" t="s">
        <v>3025</v>
      </c>
    </row>
    <row r="1231" spans="1:2" x14ac:dyDescent="0.25">
      <c r="A1231" s="6">
        <v>160380</v>
      </c>
      <c r="B1231" s="1" t="s">
        <v>3025</v>
      </c>
    </row>
    <row r="1232" spans="1:2" x14ac:dyDescent="0.25">
      <c r="A1232" s="6">
        <v>160414</v>
      </c>
      <c r="B1232" s="1" t="s">
        <v>3025</v>
      </c>
    </row>
    <row r="1233" spans="1:2" x14ac:dyDescent="0.25">
      <c r="A1233" s="6">
        <v>160441</v>
      </c>
      <c r="B1233" s="1" t="s">
        <v>3025</v>
      </c>
    </row>
    <row r="1234" spans="1:2" x14ac:dyDescent="0.25">
      <c r="A1234" s="6">
        <v>160447</v>
      </c>
      <c r="B1234" s="1" t="s">
        <v>3025</v>
      </c>
    </row>
    <row r="1235" spans="1:2" x14ac:dyDescent="0.25">
      <c r="A1235" s="6">
        <v>160543</v>
      </c>
      <c r="B1235" s="1" t="s">
        <v>3025</v>
      </c>
    </row>
    <row r="1236" spans="1:2" x14ac:dyDescent="0.25">
      <c r="A1236" s="6">
        <v>160667</v>
      </c>
      <c r="B1236" s="1" t="s">
        <v>3025</v>
      </c>
    </row>
    <row r="1237" spans="1:2" x14ac:dyDescent="0.25">
      <c r="A1237" s="6">
        <v>160668</v>
      </c>
      <c r="B1237" s="1" t="s">
        <v>3025</v>
      </c>
    </row>
    <row r="1238" spans="1:2" x14ac:dyDescent="0.25">
      <c r="A1238" s="6">
        <v>160734</v>
      </c>
      <c r="B1238" s="1" t="s">
        <v>3025</v>
      </c>
    </row>
    <row r="1239" spans="1:2" x14ac:dyDescent="0.25">
      <c r="A1239" s="6">
        <v>160762</v>
      </c>
      <c r="B1239" s="1" t="s">
        <v>3025</v>
      </c>
    </row>
    <row r="1240" spans="1:2" x14ac:dyDescent="0.25">
      <c r="A1240" s="6">
        <v>160825</v>
      </c>
      <c r="B1240" s="1" t="s">
        <v>3025</v>
      </c>
    </row>
    <row r="1241" spans="1:2" x14ac:dyDescent="0.25">
      <c r="A1241" s="6">
        <v>160860</v>
      </c>
      <c r="B1241" s="1" t="s">
        <v>3025</v>
      </c>
    </row>
    <row r="1242" spans="1:2" x14ac:dyDescent="0.25">
      <c r="A1242" s="6">
        <v>160861</v>
      </c>
      <c r="B1242" s="1" t="s">
        <v>3025</v>
      </c>
    </row>
    <row r="1243" spans="1:2" x14ac:dyDescent="0.25">
      <c r="A1243" s="6">
        <v>160891</v>
      </c>
      <c r="B1243" s="1" t="s">
        <v>3025</v>
      </c>
    </row>
    <row r="1244" spans="1:2" x14ac:dyDescent="0.25">
      <c r="A1244" s="6">
        <v>160924</v>
      </c>
      <c r="B1244" s="1" t="s">
        <v>3025</v>
      </c>
    </row>
    <row r="1245" spans="1:2" x14ac:dyDescent="0.25">
      <c r="A1245" s="6">
        <v>161080</v>
      </c>
      <c r="B1245" s="1" t="s">
        <v>3025</v>
      </c>
    </row>
    <row r="1246" spans="1:2" x14ac:dyDescent="0.25">
      <c r="A1246" s="6">
        <v>161087</v>
      </c>
      <c r="B1246" s="1" t="s">
        <v>3025</v>
      </c>
    </row>
    <row r="1247" spans="1:2" x14ac:dyDescent="0.25">
      <c r="A1247" s="6">
        <v>161210</v>
      </c>
      <c r="B1247" s="1" t="s">
        <v>3025</v>
      </c>
    </row>
    <row r="1248" spans="1:2" x14ac:dyDescent="0.25">
      <c r="A1248" s="6">
        <v>161212</v>
      </c>
      <c r="B1248" s="1" t="s">
        <v>3025</v>
      </c>
    </row>
    <row r="1249" spans="1:2" x14ac:dyDescent="0.25">
      <c r="A1249" s="6">
        <v>161304</v>
      </c>
      <c r="B1249" s="1" t="s">
        <v>3025</v>
      </c>
    </row>
    <row r="1250" spans="1:2" x14ac:dyDescent="0.25">
      <c r="A1250" s="6">
        <v>161310</v>
      </c>
      <c r="B1250" s="1" t="s">
        <v>3025</v>
      </c>
    </row>
    <row r="1251" spans="1:2" x14ac:dyDescent="0.25">
      <c r="A1251" s="6">
        <v>161340</v>
      </c>
      <c r="B1251" s="1" t="s">
        <v>3025</v>
      </c>
    </row>
    <row r="1252" spans="1:2" x14ac:dyDescent="0.25">
      <c r="A1252" s="6">
        <v>161369</v>
      </c>
      <c r="B1252" s="1" t="s">
        <v>3025</v>
      </c>
    </row>
    <row r="1253" spans="1:2" x14ac:dyDescent="0.25">
      <c r="A1253" s="6">
        <v>161437</v>
      </c>
      <c r="B1253" s="1" t="s">
        <v>3025</v>
      </c>
    </row>
    <row r="1254" spans="1:2" x14ac:dyDescent="0.25">
      <c r="A1254" s="6">
        <v>161466</v>
      </c>
      <c r="B1254" s="1" t="s">
        <v>3025</v>
      </c>
    </row>
    <row r="1255" spans="1:2" x14ac:dyDescent="0.25">
      <c r="A1255" s="6">
        <v>161531</v>
      </c>
      <c r="B1255" s="1" t="s">
        <v>3025</v>
      </c>
    </row>
    <row r="1256" spans="1:2" x14ac:dyDescent="0.25">
      <c r="A1256" s="6">
        <v>161599</v>
      </c>
      <c r="B1256" s="1" t="s">
        <v>3025</v>
      </c>
    </row>
    <row r="1257" spans="1:2" x14ac:dyDescent="0.25">
      <c r="A1257" s="6">
        <v>161657</v>
      </c>
      <c r="B1257" s="1" t="s">
        <v>3025</v>
      </c>
    </row>
    <row r="1258" spans="1:2" x14ac:dyDescent="0.25">
      <c r="A1258" s="6">
        <v>161661</v>
      </c>
      <c r="B1258" s="1" t="s">
        <v>3025</v>
      </c>
    </row>
    <row r="1259" spans="1:2" x14ac:dyDescent="0.25">
      <c r="A1259" s="6">
        <v>161693</v>
      </c>
      <c r="B1259" s="1" t="s">
        <v>3025</v>
      </c>
    </row>
    <row r="1260" spans="1:2" x14ac:dyDescent="0.25">
      <c r="A1260" s="6">
        <v>161786</v>
      </c>
      <c r="B1260" s="1" t="s">
        <v>3025</v>
      </c>
    </row>
    <row r="1261" spans="1:2" x14ac:dyDescent="0.25">
      <c r="A1261" s="6">
        <v>161791</v>
      </c>
      <c r="B1261" s="1" t="s">
        <v>3025</v>
      </c>
    </row>
    <row r="1262" spans="1:2" x14ac:dyDescent="0.25">
      <c r="A1262" s="6">
        <v>161848</v>
      </c>
      <c r="B1262" s="1" t="s">
        <v>3025</v>
      </c>
    </row>
    <row r="1263" spans="1:2" x14ac:dyDescent="0.25">
      <c r="A1263" s="6">
        <v>161917</v>
      </c>
      <c r="B1263" s="1" t="s">
        <v>3025</v>
      </c>
    </row>
    <row r="1264" spans="1:2" x14ac:dyDescent="0.25">
      <c r="A1264" s="6">
        <v>161944</v>
      </c>
      <c r="B1264" s="1" t="s">
        <v>3025</v>
      </c>
    </row>
    <row r="1265" spans="1:2" x14ac:dyDescent="0.25">
      <c r="A1265" s="6">
        <v>161948</v>
      </c>
      <c r="B1265" s="1" t="s">
        <v>3025</v>
      </c>
    </row>
    <row r="1266" spans="1:2" x14ac:dyDescent="0.25">
      <c r="A1266" s="6">
        <v>161950</v>
      </c>
      <c r="B1266" s="1" t="s">
        <v>3025</v>
      </c>
    </row>
    <row r="1267" spans="1:2" x14ac:dyDescent="0.25">
      <c r="A1267" s="6">
        <v>162043</v>
      </c>
      <c r="B1267" s="1" t="s">
        <v>3025</v>
      </c>
    </row>
    <row r="1268" spans="1:2" x14ac:dyDescent="0.25">
      <c r="A1268" s="6">
        <v>162078</v>
      </c>
      <c r="B1268" s="1" t="s">
        <v>3025</v>
      </c>
    </row>
    <row r="1269" spans="1:2" x14ac:dyDescent="0.25">
      <c r="A1269" s="6">
        <v>162235</v>
      </c>
      <c r="B1269" s="1" t="s">
        <v>3025</v>
      </c>
    </row>
    <row r="1270" spans="1:2" x14ac:dyDescent="0.25">
      <c r="A1270" s="6">
        <v>162238</v>
      </c>
      <c r="B1270" s="1" t="s">
        <v>3025</v>
      </c>
    </row>
    <row r="1271" spans="1:2" x14ac:dyDescent="0.25">
      <c r="A1271" s="6">
        <v>162265</v>
      </c>
      <c r="B1271" s="1" t="s">
        <v>3025</v>
      </c>
    </row>
    <row r="1272" spans="1:2" x14ac:dyDescent="0.25">
      <c r="A1272" s="6">
        <v>162266</v>
      </c>
      <c r="B1272" s="1" t="s">
        <v>3025</v>
      </c>
    </row>
    <row r="1273" spans="1:2" x14ac:dyDescent="0.25">
      <c r="A1273" s="6">
        <v>162330</v>
      </c>
      <c r="B1273" s="1" t="s">
        <v>3025</v>
      </c>
    </row>
    <row r="1274" spans="1:2" x14ac:dyDescent="0.25">
      <c r="A1274" s="6">
        <v>162331</v>
      </c>
      <c r="B1274" s="1" t="s">
        <v>3025</v>
      </c>
    </row>
    <row r="1275" spans="1:2" x14ac:dyDescent="0.25">
      <c r="A1275" s="6">
        <v>162335</v>
      </c>
      <c r="B1275" s="1" t="s">
        <v>3025</v>
      </c>
    </row>
    <row r="1276" spans="1:2" x14ac:dyDescent="0.25">
      <c r="A1276" s="6">
        <v>162586</v>
      </c>
      <c r="B1276" s="1" t="s">
        <v>3025</v>
      </c>
    </row>
    <row r="1277" spans="1:2" x14ac:dyDescent="0.25">
      <c r="A1277" s="6">
        <v>162590</v>
      </c>
      <c r="B1277" s="1" t="s">
        <v>3025</v>
      </c>
    </row>
    <row r="1278" spans="1:2" x14ac:dyDescent="0.25">
      <c r="A1278" s="6">
        <v>162650</v>
      </c>
      <c r="B1278" s="1" t="s">
        <v>3025</v>
      </c>
    </row>
    <row r="1279" spans="1:2" x14ac:dyDescent="0.25">
      <c r="A1279" s="6">
        <v>162654</v>
      </c>
      <c r="B1279" s="1" t="s">
        <v>3025</v>
      </c>
    </row>
    <row r="1280" spans="1:2" x14ac:dyDescent="0.25">
      <c r="A1280" s="6">
        <v>162655</v>
      </c>
      <c r="B1280" s="1" t="s">
        <v>3025</v>
      </c>
    </row>
    <row r="1281" spans="1:2" x14ac:dyDescent="0.25">
      <c r="A1281" s="6">
        <v>162683</v>
      </c>
      <c r="B1281" s="1" t="s">
        <v>3025</v>
      </c>
    </row>
    <row r="1282" spans="1:2" x14ac:dyDescent="0.25">
      <c r="A1282" s="6">
        <v>162744</v>
      </c>
      <c r="B1282" s="1" t="s">
        <v>3025</v>
      </c>
    </row>
    <row r="1283" spans="1:2" x14ac:dyDescent="0.25">
      <c r="A1283" s="6">
        <v>162745</v>
      </c>
      <c r="B1283" s="1" t="s">
        <v>3025</v>
      </c>
    </row>
    <row r="1284" spans="1:2" x14ac:dyDescent="0.25">
      <c r="A1284" s="6">
        <v>162812</v>
      </c>
      <c r="B1284" s="1" t="s">
        <v>3025</v>
      </c>
    </row>
    <row r="1285" spans="1:2" x14ac:dyDescent="0.25">
      <c r="A1285" s="6">
        <v>162937</v>
      </c>
      <c r="B1285" s="1" t="s">
        <v>3025</v>
      </c>
    </row>
    <row r="1286" spans="1:2" x14ac:dyDescent="0.25">
      <c r="A1286" s="6">
        <v>162943</v>
      </c>
      <c r="B1286" s="1" t="s">
        <v>3025</v>
      </c>
    </row>
    <row r="1287" spans="1:2" x14ac:dyDescent="0.25">
      <c r="A1287" s="6">
        <v>163005</v>
      </c>
      <c r="B1287" s="1" t="s">
        <v>3025</v>
      </c>
    </row>
    <row r="1288" spans="1:2" x14ac:dyDescent="0.25">
      <c r="A1288" s="6">
        <v>163006</v>
      </c>
      <c r="B1288" s="1" t="s">
        <v>3025</v>
      </c>
    </row>
    <row r="1289" spans="1:2" x14ac:dyDescent="0.25">
      <c r="A1289" s="6">
        <v>163101</v>
      </c>
      <c r="B1289" s="1" t="s">
        <v>3025</v>
      </c>
    </row>
    <row r="1290" spans="1:2" x14ac:dyDescent="0.25">
      <c r="A1290" s="6">
        <v>163102</v>
      </c>
      <c r="B1290" s="1" t="s">
        <v>3025</v>
      </c>
    </row>
    <row r="1291" spans="1:2" x14ac:dyDescent="0.25">
      <c r="A1291" s="6">
        <v>163131</v>
      </c>
      <c r="B1291" s="1" t="s">
        <v>3025</v>
      </c>
    </row>
    <row r="1292" spans="1:2" x14ac:dyDescent="0.25">
      <c r="A1292" s="6">
        <v>163193</v>
      </c>
      <c r="B1292" s="1" t="s">
        <v>3025</v>
      </c>
    </row>
    <row r="1293" spans="1:2" x14ac:dyDescent="0.25">
      <c r="A1293" s="6">
        <v>163259</v>
      </c>
      <c r="B1293" s="1" t="s">
        <v>3025</v>
      </c>
    </row>
    <row r="1294" spans="1:2" x14ac:dyDescent="0.25">
      <c r="A1294" s="6">
        <v>163261</v>
      </c>
      <c r="B1294" s="1" t="s">
        <v>3025</v>
      </c>
    </row>
    <row r="1295" spans="1:2" x14ac:dyDescent="0.25">
      <c r="A1295" s="6">
        <v>163357</v>
      </c>
      <c r="B1295" s="1" t="s">
        <v>3025</v>
      </c>
    </row>
    <row r="1296" spans="1:2" x14ac:dyDescent="0.25">
      <c r="A1296" s="6">
        <v>163518</v>
      </c>
      <c r="B1296" s="1" t="s">
        <v>3025</v>
      </c>
    </row>
    <row r="1297" spans="1:2" x14ac:dyDescent="0.25">
      <c r="A1297" s="6">
        <v>163519</v>
      </c>
      <c r="B1297" s="1" t="s">
        <v>3025</v>
      </c>
    </row>
    <row r="1298" spans="1:2" x14ac:dyDescent="0.25">
      <c r="A1298" s="6">
        <v>163544</v>
      </c>
      <c r="B1298" s="1" t="s">
        <v>3025</v>
      </c>
    </row>
    <row r="1299" spans="1:2" x14ac:dyDescent="0.25">
      <c r="A1299" s="6">
        <v>163608</v>
      </c>
      <c r="B1299" s="1" t="s">
        <v>3025</v>
      </c>
    </row>
    <row r="1300" spans="1:2" x14ac:dyDescent="0.25">
      <c r="A1300" s="6">
        <v>163647</v>
      </c>
      <c r="B1300" s="1" t="s">
        <v>3025</v>
      </c>
    </row>
    <row r="1301" spans="1:2" x14ac:dyDescent="0.25">
      <c r="A1301" s="6">
        <v>163673</v>
      </c>
      <c r="B1301" s="1" t="s">
        <v>3025</v>
      </c>
    </row>
    <row r="1302" spans="1:2" x14ac:dyDescent="0.25">
      <c r="A1302" s="6">
        <v>163833</v>
      </c>
      <c r="B1302" s="1" t="s">
        <v>3025</v>
      </c>
    </row>
    <row r="1303" spans="1:2" x14ac:dyDescent="0.25">
      <c r="A1303" s="6">
        <v>163839</v>
      </c>
      <c r="B1303" s="1" t="s">
        <v>3025</v>
      </c>
    </row>
    <row r="1304" spans="1:2" x14ac:dyDescent="0.25">
      <c r="A1304" s="6">
        <v>163902</v>
      </c>
      <c r="B1304" s="1" t="s">
        <v>3025</v>
      </c>
    </row>
    <row r="1305" spans="1:2" x14ac:dyDescent="0.25">
      <c r="A1305" s="6">
        <v>163933</v>
      </c>
      <c r="B1305" s="1" t="s">
        <v>3025</v>
      </c>
    </row>
    <row r="1306" spans="1:2" x14ac:dyDescent="0.25">
      <c r="A1306" s="6">
        <v>164152</v>
      </c>
      <c r="B1306" s="1" t="s">
        <v>3025</v>
      </c>
    </row>
    <row r="1307" spans="1:2" x14ac:dyDescent="0.25">
      <c r="A1307" s="6">
        <v>164184</v>
      </c>
      <c r="B1307" s="1" t="s">
        <v>3025</v>
      </c>
    </row>
    <row r="1308" spans="1:2" x14ac:dyDescent="0.25">
      <c r="A1308" s="6">
        <v>164187</v>
      </c>
      <c r="B1308" s="1" t="s">
        <v>3025</v>
      </c>
    </row>
    <row r="1309" spans="1:2" x14ac:dyDescent="0.25">
      <c r="A1309" s="6">
        <v>164216</v>
      </c>
      <c r="B1309" s="1" t="s">
        <v>3025</v>
      </c>
    </row>
    <row r="1310" spans="1:2" x14ac:dyDescent="0.25">
      <c r="A1310" s="6">
        <v>164254</v>
      </c>
      <c r="B1310" s="1" t="s">
        <v>3025</v>
      </c>
    </row>
    <row r="1311" spans="1:2" x14ac:dyDescent="0.25">
      <c r="A1311" s="6">
        <v>164282</v>
      </c>
      <c r="B1311" s="1" t="s">
        <v>3025</v>
      </c>
    </row>
    <row r="1312" spans="1:2" x14ac:dyDescent="0.25">
      <c r="A1312" s="6">
        <v>164345</v>
      </c>
      <c r="B1312" s="1" t="s">
        <v>3025</v>
      </c>
    </row>
    <row r="1313" spans="1:2" x14ac:dyDescent="0.25">
      <c r="A1313" s="6">
        <v>164412</v>
      </c>
      <c r="B1313" s="1" t="s">
        <v>3025</v>
      </c>
    </row>
    <row r="1314" spans="1:2" x14ac:dyDescent="0.25">
      <c r="A1314" s="6">
        <v>164504</v>
      </c>
      <c r="B1314" s="1" t="s">
        <v>3025</v>
      </c>
    </row>
    <row r="1315" spans="1:2" x14ac:dyDescent="0.25">
      <c r="A1315" s="6">
        <v>164606</v>
      </c>
      <c r="B1315" s="1" t="s">
        <v>3025</v>
      </c>
    </row>
    <row r="1316" spans="1:2" x14ac:dyDescent="0.25">
      <c r="A1316" s="6">
        <v>164728</v>
      </c>
      <c r="B1316" s="1" t="s">
        <v>3025</v>
      </c>
    </row>
    <row r="1317" spans="1:2" x14ac:dyDescent="0.25">
      <c r="A1317" s="6">
        <v>164888</v>
      </c>
      <c r="B1317" s="1" t="s">
        <v>3025</v>
      </c>
    </row>
    <row r="1318" spans="1:2" x14ac:dyDescent="0.25">
      <c r="A1318" s="6">
        <v>164895</v>
      </c>
      <c r="B1318" s="1" t="s">
        <v>3025</v>
      </c>
    </row>
    <row r="1319" spans="1:2" x14ac:dyDescent="0.25">
      <c r="A1319" s="6">
        <v>164926</v>
      </c>
      <c r="B1319" s="1" t="s">
        <v>3025</v>
      </c>
    </row>
    <row r="1320" spans="1:2" x14ac:dyDescent="0.25">
      <c r="A1320" s="6">
        <v>165151</v>
      </c>
      <c r="B1320" s="1" t="s">
        <v>3025</v>
      </c>
    </row>
    <row r="1321" spans="1:2" x14ac:dyDescent="0.25">
      <c r="A1321" s="6">
        <v>165209</v>
      </c>
      <c r="B1321" s="1" t="s">
        <v>3025</v>
      </c>
    </row>
    <row r="1322" spans="1:2" x14ac:dyDescent="0.25">
      <c r="A1322" s="6">
        <v>165243</v>
      </c>
      <c r="B1322" s="1" t="s">
        <v>3025</v>
      </c>
    </row>
    <row r="1323" spans="1:2" x14ac:dyDescent="0.25">
      <c r="A1323" s="6">
        <v>165403</v>
      </c>
      <c r="B1323" s="1" t="s">
        <v>3025</v>
      </c>
    </row>
    <row r="1324" spans="1:2" x14ac:dyDescent="0.25">
      <c r="A1324" s="6">
        <v>165436</v>
      </c>
      <c r="B1324" s="1" t="s">
        <v>3025</v>
      </c>
    </row>
    <row r="1325" spans="1:2" x14ac:dyDescent="0.25">
      <c r="A1325" s="6">
        <v>165437</v>
      </c>
      <c r="B1325" s="1" t="s">
        <v>3025</v>
      </c>
    </row>
    <row r="1326" spans="1:2" x14ac:dyDescent="0.25">
      <c r="A1326" s="6">
        <v>165465</v>
      </c>
      <c r="B1326" s="1" t="s">
        <v>3025</v>
      </c>
    </row>
    <row r="1327" spans="1:2" x14ac:dyDescent="0.25">
      <c r="A1327" s="6">
        <v>165691</v>
      </c>
      <c r="B1327" s="1" t="s">
        <v>3025</v>
      </c>
    </row>
    <row r="1328" spans="1:2" x14ac:dyDescent="0.25">
      <c r="A1328" s="6">
        <v>165693</v>
      </c>
      <c r="B1328" s="1" t="s">
        <v>3025</v>
      </c>
    </row>
    <row r="1329" spans="1:2" x14ac:dyDescent="0.25">
      <c r="A1329" s="6">
        <v>165820</v>
      </c>
      <c r="B1329" s="1" t="s">
        <v>3025</v>
      </c>
    </row>
    <row r="1330" spans="1:2" x14ac:dyDescent="0.25">
      <c r="A1330" s="6">
        <v>165823</v>
      </c>
      <c r="B1330" s="1" t="s">
        <v>3025</v>
      </c>
    </row>
    <row r="1331" spans="1:2" x14ac:dyDescent="0.25">
      <c r="A1331" s="6">
        <v>165848</v>
      </c>
      <c r="B1331" s="1" t="s">
        <v>3025</v>
      </c>
    </row>
    <row r="1332" spans="1:2" x14ac:dyDescent="0.25">
      <c r="A1332" s="6">
        <v>165852</v>
      </c>
      <c r="B1332" s="1" t="s">
        <v>3025</v>
      </c>
    </row>
    <row r="1333" spans="1:2" x14ac:dyDescent="0.25">
      <c r="A1333" s="6">
        <v>165944</v>
      </c>
      <c r="B1333" s="1" t="s">
        <v>3025</v>
      </c>
    </row>
    <row r="1334" spans="1:2" x14ac:dyDescent="0.25">
      <c r="A1334" s="6">
        <v>165951</v>
      </c>
      <c r="B1334" s="1" t="s">
        <v>3025</v>
      </c>
    </row>
    <row r="1335" spans="1:2" x14ac:dyDescent="0.25">
      <c r="A1335" s="6">
        <v>166137</v>
      </c>
      <c r="B1335" s="1" t="s">
        <v>3025</v>
      </c>
    </row>
    <row r="1336" spans="1:2" x14ac:dyDescent="0.25">
      <c r="A1336" s="6">
        <v>166138</v>
      </c>
      <c r="B1336" s="1" t="s">
        <v>3025</v>
      </c>
    </row>
    <row r="1337" spans="1:2" x14ac:dyDescent="0.25">
      <c r="A1337" s="6">
        <v>166170</v>
      </c>
      <c r="B1337" s="1" t="s">
        <v>3025</v>
      </c>
    </row>
    <row r="1338" spans="1:2" x14ac:dyDescent="0.25">
      <c r="A1338" s="6">
        <v>166200</v>
      </c>
      <c r="B1338" s="1" t="s">
        <v>3025</v>
      </c>
    </row>
    <row r="1339" spans="1:2" x14ac:dyDescent="0.25">
      <c r="A1339" s="6">
        <v>166203</v>
      </c>
      <c r="B1339" s="1" t="s">
        <v>3025</v>
      </c>
    </row>
    <row r="1340" spans="1:2" x14ac:dyDescent="0.25">
      <c r="A1340" s="6">
        <v>166296</v>
      </c>
      <c r="B1340" s="1" t="s">
        <v>3025</v>
      </c>
    </row>
    <row r="1341" spans="1:2" x14ac:dyDescent="0.25">
      <c r="A1341" s="6">
        <v>166302</v>
      </c>
      <c r="B1341" s="1" t="s">
        <v>3025</v>
      </c>
    </row>
    <row r="1342" spans="1:2" x14ac:dyDescent="0.25">
      <c r="A1342" s="6">
        <v>166329</v>
      </c>
      <c r="B1342" s="1" t="s">
        <v>3025</v>
      </c>
    </row>
    <row r="1343" spans="1:2" x14ac:dyDescent="0.25">
      <c r="A1343" s="6">
        <v>166330</v>
      </c>
      <c r="B1343" s="1" t="s">
        <v>3025</v>
      </c>
    </row>
    <row r="1344" spans="1:2" x14ac:dyDescent="0.25">
      <c r="A1344" s="6">
        <v>166332</v>
      </c>
      <c r="B1344" s="1" t="s">
        <v>3025</v>
      </c>
    </row>
    <row r="1345" spans="1:2" x14ac:dyDescent="0.25">
      <c r="A1345" s="6">
        <v>166360</v>
      </c>
      <c r="B1345" s="1" t="s">
        <v>3025</v>
      </c>
    </row>
    <row r="1346" spans="1:2" x14ac:dyDescent="0.25">
      <c r="A1346" s="6">
        <v>166363</v>
      </c>
      <c r="B1346" s="1" t="s">
        <v>3025</v>
      </c>
    </row>
    <row r="1347" spans="1:2" x14ac:dyDescent="0.25">
      <c r="A1347" s="6">
        <v>166392</v>
      </c>
      <c r="B1347" s="1" t="s">
        <v>3025</v>
      </c>
    </row>
    <row r="1348" spans="1:2" x14ac:dyDescent="0.25">
      <c r="A1348" s="6">
        <v>166398</v>
      </c>
      <c r="B1348" s="1" t="s">
        <v>3025</v>
      </c>
    </row>
    <row r="1349" spans="1:2" x14ac:dyDescent="0.25">
      <c r="A1349" s="6">
        <v>166493</v>
      </c>
      <c r="B1349" s="1" t="s">
        <v>3025</v>
      </c>
    </row>
    <row r="1350" spans="1:2" x14ac:dyDescent="0.25">
      <c r="A1350" s="6">
        <v>166686</v>
      </c>
      <c r="B1350" s="1" t="s">
        <v>3025</v>
      </c>
    </row>
    <row r="1351" spans="1:2" x14ac:dyDescent="0.25">
      <c r="A1351" s="6">
        <v>166779</v>
      </c>
      <c r="B1351" s="1" t="s">
        <v>3025</v>
      </c>
    </row>
    <row r="1352" spans="1:2" x14ac:dyDescent="0.25">
      <c r="A1352" s="6">
        <v>166906</v>
      </c>
      <c r="B1352" s="1" t="s">
        <v>3025</v>
      </c>
    </row>
    <row r="1353" spans="1:2" x14ac:dyDescent="0.25">
      <c r="A1353" s="6">
        <v>166940</v>
      </c>
      <c r="B1353" s="1" t="s">
        <v>3025</v>
      </c>
    </row>
    <row r="1354" spans="1:2" x14ac:dyDescent="0.25">
      <c r="A1354" s="6">
        <v>166972</v>
      </c>
      <c r="B1354" s="1" t="s">
        <v>3025</v>
      </c>
    </row>
    <row r="1355" spans="1:2" x14ac:dyDescent="0.25">
      <c r="A1355" s="6">
        <v>167000</v>
      </c>
      <c r="B1355" s="1" t="s">
        <v>3025</v>
      </c>
    </row>
    <row r="1356" spans="1:2" x14ac:dyDescent="0.25">
      <c r="A1356" s="6">
        <v>167036</v>
      </c>
      <c r="B1356" s="1" t="s">
        <v>3025</v>
      </c>
    </row>
    <row r="1357" spans="1:2" x14ac:dyDescent="0.25">
      <c r="A1357" s="6">
        <v>167197</v>
      </c>
      <c r="B1357" s="1" t="s">
        <v>3025</v>
      </c>
    </row>
    <row r="1358" spans="1:2" x14ac:dyDescent="0.25">
      <c r="A1358" s="6">
        <v>167256</v>
      </c>
      <c r="B1358" s="1" t="s">
        <v>3025</v>
      </c>
    </row>
    <row r="1359" spans="1:2" x14ac:dyDescent="0.25">
      <c r="A1359" s="6">
        <v>167322</v>
      </c>
      <c r="B1359" s="1" t="s">
        <v>3025</v>
      </c>
    </row>
    <row r="1360" spans="1:2" x14ac:dyDescent="0.25">
      <c r="A1360" s="6">
        <v>167325</v>
      </c>
      <c r="B1360" s="1" t="s">
        <v>3025</v>
      </c>
    </row>
    <row r="1361" spans="1:2" x14ac:dyDescent="0.25">
      <c r="A1361" s="6">
        <v>167352</v>
      </c>
      <c r="B1361" s="1" t="s">
        <v>3025</v>
      </c>
    </row>
    <row r="1362" spans="1:2" x14ac:dyDescent="0.25">
      <c r="A1362" s="6">
        <v>167391</v>
      </c>
      <c r="B1362" s="1" t="s">
        <v>3025</v>
      </c>
    </row>
    <row r="1363" spans="1:2" x14ac:dyDescent="0.25">
      <c r="A1363" s="6">
        <v>167452</v>
      </c>
      <c r="B1363" s="1" t="s">
        <v>3025</v>
      </c>
    </row>
    <row r="1364" spans="1:2" x14ac:dyDescent="0.25">
      <c r="A1364" s="6">
        <v>167486</v>
      </c>
      <c r="B1364" s="1" t="s">
        <v>3025</v>
      </c>
    </row>
    <row r="1365" spans="1:2" x14ac:dyDescent="0.25">
      <c r="A1365" s="6">
        <v>167516</v>
      </c>
      <c r="B1365" s="1" t="s">
        <v>3025</v>
      </c>
    </row>
    <row r="1366" spans="1:2" x14ac:dyDescent="0.25">
      <c r="A1366" s="6">
        <v>167646</v>
      </c>
      <c r="B1366" s="1" t="s">
        <v>3025</v>
      </c>
    </row>
    <row r="1367" spans="1:2" x14ac:dyDescent="0.25">
      <c r="A1367" s="6">
        <v>167935</v>
      </c>
      <c r="B1367" s="1" t="s">
        <v>3025</v>
      </c>
    </row>
    <row r="1368" spans="1:2" x14ac:dyDescent="0.25">
      <c r="A1368" s="6">
        <v>167965</v>
      </c>
      <c r="B1368" s="1" t="s">
        <v>3025</v>
      </c>
    </row>
    <row r="1369" spans="1:2" x14ac:dyDescent="0.25">
      <c r="A1369" s="6">
        <v>168413</v>
      </c>
      <c r="B1369" s="1" t="s">
        <v>3025</v>
      </c>
    </row>
    <row r="1370" spans="1:2" x14ac:dyDescent="0.25">
      <c r="A1370" s="6">
        <v>168539</v>
      </c>
      <c r="B1370" s="1" t="s">
        <v>3025</v>
      </c>
    </row>
    <row r="1371" spans="1:2" x14ac:dyDescent="0.25">
      <c r="A1371" s="6">
        <v>168571</v>
      </c>
      <c r="B1371" s="1" t="s">
        <v>3025</v>
      </c>
    </row>
    <row r="1372" spans="1:2" x14ac:dyDescent="0.25">
      <c r="A1372" s="6">
        <v>168635</v>
      </c>
      <c r="B1372" s="1" t="s">
        <v>3025</v>
      </c>
    </row>
    <row r="1373" spans="1:2" x14ac:dyDescent="0.25">
      <c r="A1373" s="6">
        <v>168668</v>
      </c>
      <c r="B1373" s="1" t="s">
        <v>3025</v>
      </c>
    </row>
    <row r="1374" spans="1:2" x14ac:dyDescent="0.25">
      <c r="A1374" s="6">
        <v>168733</v>
      </c>
      <c r="B1374" s="1" t="s">
        <v>3025</v>
      </c>
    </row>
    <row r="1375" spans="1:2" x14ac:dyDescent="0.25">
      <c r="A1375" s="6">
        <v>168734</v>
      </c>
      <c r="B1375" s="1" t="s">
        <v>3025</v>
      </c>
    </row>
    <row r="1376" spans="1:2" x14ac:dyDescent="0.25">
      <c r="A1376" s="6">
        <v>168766</v>
      </c>
      <c r="B1376" s="1" t="s">
        <v>3025</v>
      </c>
    </row>
    <row r="1377" spans="1:2" x14ac:dyDescent="0.25">
      <c r="A1377" s="6">
        <v>168958</v>
      </c>
      <c r="B1377" s="1" t="s">
        <v>3025</v>
      </c>
    </row>
    <row r="1378" spans="1:2" x14ac:dyDescent="0.25">
      <c r="A1378" s="6">
        <v>168984</v>
      </c>
      <c r="B1378" s="1" t="s">
        <v>3025</v>
      </c>
    </row>
    <row r="1379" spans="1:2" x14ac:dyDescent="0.25">
      <c r="A1379" s="6">
        <v>168988</v>
      </c>
      <c r="B1379" s="1" t="s">
        <v>3025</v>
      </c>
    </row>
    <row r="1380" spans="1:2" x14ac:dyDescent="0.25">
      <c r="A1380" s="6">
        <v>169023</v>
      </c>
      <c r="B1380" s="1" t="s">
        <v>3025</v>
      </c>
    </row>
    <row r="1381" spans="1:2" x14ac:dyDescent="0.25">
      <c r="A1381" s="6">
        <v>169052</v>
      </c>
      <c r="B1381" s="1" t="s">
        <v>3025</v>
      </c>
    </row>
    <row r="1382" spans="1:2" x14ac:dyDescent="0.25">
      <c r="A1382" s="6">
        <v>169053</v>
      </c>
      <c r="B1382" s="1" t="s">
        <v>3025</v>
      </c>
    </row>
    <row r="1383" spans="1:2" x14ac:dyDescent="0.25">
      <c r="A1383" s="6">
        <v>169177</v>
      </c>
      <c r="B1383" s="1" t="s">
        <v>3025</v>
      </c>
    </row>
    <row r="1384" spans="1:2" x14ac:dyDescent="0.25">
      <c r="A1384" s="6">
        <v>169244</v>
      </c>
      <c r="B1384" s="1" t="s">
        <v>3025</v>
      </c>
    </row>
    <row r="1385" spans="1:2" x14ac:dyDescent="0.25">
      <c r="A1385" s="6">
        <v>169374</v>
      </c>
      <c r="B1385" s="1" t="s">
        <v>3025</v>
      </c>
    </row>
    <row r="1386" spans="1:2" x14ac:dyDescent="0.25">
      <c r="A1386" s="6">
        <v>169434</v>
      </c>
      <c r="B1386" s="1" t="s">
        <v>3025</v>
      </c>
    </row>
    <row r="1387" spans="1:2" x14ac:dyDescent="0.25">
      <c r="A1387" s="6">
        <v>169469</v>
      </c>
      <c r="B1387" s="1" t="s">
        <v>3025</v>
      </c>
    </row>
    <row r="1388" spans="1:2" x14ac:dyDescent="0.25">
      <c r="A1388" s="6">
        <v>169503</v>
      </c>
      <c r="B1388" s="1" t="s">
        <v>3025</v>
      </c>
    </row>
    <row r="1389" spans="1:2" x14ac:dyDescent="0.25">
      <c r="A1389" s="6">
        <v>169531</v>
      </c>
      <c r="B1389" s="1" t="s">
        <v>3025</v>
      </c>
    </row>
    <row r="1390" spans="1:2" x14ac:dyDescent="0.25">
      <c r="A1390" s="6">
        <v>169533</v>
      </c>
      <c r="B1390" s="1" t="s">
        <v>3025</v>
      </c>
    </row>
    <row r="1391" spans="1:2" x14ac:dyDescent="0.25">
      <c r="A1391" s="6">
        <v>169534</v>
      </c>
      <c r="B1391" s="1" t="s">
        <v>3025</v>
      </c>
    </row>
    <row r="1392" spans="1:2" x14ac:dyDescent="0.25">
      <c r="A1392" s="6">
        <v>169565</v>
      </c>
      <c r="B1392" s="1" t="s">
        <v>3025</v>
      </c>
    </row>
    <row r="1393" spans="1:2" x14ac:dyDescent="0.25">
      <c r="A1393" s="6">
        <v>169631</v>
      </c>
      <c r="B1393" s="1" t="s">
        <v>3025</v>
      </c>
    </row>
    <row r="1394" spans="1:2" x14ac:dyDescent="0.25">
      <c r="A1394" s="6">
        <v>169662</v>
      </c>
      <c r="B1394" s="1" t="s">
        <v>3025</v>
      </c>
    </row>
    <row r="1395" spans="1:2" x14ac:dyDescent="0.25">
      <c r="A1395" s="6">
        <v>169726</v>
      </c>
      <c r="B1395" s="1" t="s">
        <v>3025</v>
      </c>
    </row>
    <row r="1396" spans="1:2" x14ac:dyDescent="0.25">
      <c r="A1396" s="6">
        <v>169756</v>
      </c>
      <c r="B1396" s="1" t="s">
        <v>3025</v>
      </c>
    </row>
    <row r="1397" spans="1:2" x14ac:dyDescent="0.25">
      <c r="A1397" s="6">
        <v>169855</v>
      </c>
      <c r="B1397" s="1" t="s">
        <v>3025</v>
      </c>
    </row>
    <row r="1398" spans="1:2" x14ac:dyDescent="0.25">
      <c r="A1398" s="6">
        <v>169881</v>
      </c>
      <c r="B1398" s="1" t="s">
        <v>3025</v>
      </c>
    </row>
    <row r="1399" spans="1:2" x14ac:dyDescent="0.25">
      <c r="A1399" s="6">
        <v>169884</v>
      </c>
      <c r="B1399" s="1" t="s">
        <v>3025</v>
      </c>
    </row>
    <row r="1400" spans="1:2" x14ac:dyDescent="0.25">
      <c r="A1400" s="6">
        <v>169977</v>
      </c>
      <c r="B1400" s="1" t="s">
        <v>3025</v>
      </c>
    </row>
    <row r="1401" spans="1:2" x14ac:dyDescent="0.25">
      <c r="A1401" s="6">
        <v>169981</v>
      </c>
      <c r="B1401" s="1" t="s">
        <v>3025</v>
      </c>
    </row>
    <row r="1402" spans="1:2" x14ac:dyDescent="0.25">
      <c r="A1402" s="6">
        <v>170011</v>
      </c>
      <c r="B1402" s="1" t="s">
        <v>3025</v>
      </c>
    </row>
    <row r="1403" spans="1:2" x14ac:dyDescent="0.25">
      <c r="A1403" s="6">
        <v>170012</v>
      </c>
      <c r="B1403" s="1" t="s">
        <v>3025</v>
      </c>
    </row>
    <row r="1404" spans="1:2" x14ac:dyDescent="0.25">
      <c r="A1404" s="6">
        <v>170015</v>
      </c>
      <c r="B1404" s="1" t="s">
        <v>3025</v>
      </c>
    </row>
    <row r="1405" spans="1:2" x14ac:dyDescent="0.25">
      <c r="A1405" s="6">
        <v>170079</v>
      </c>
      <c r="B1405" s="1" t="s">
        <v>3025</v>
      </c>
    </row>
    <row r="1406" spans="1:2" x14ac:dyDescent="0.25">
      <c r="A1406" s="6">
        <v>170106</v>
      </c>
      <c r="B1406" s="1" t="s">
        <v>3025</v>
      </c>
    </row>
    <row r="1407" spans="1:2" x14ac:dyDescent="0.25">
      <c r="A1407" s="6">
        <v>170169</v>
      </c>
      <c r="B1407" s="1" t="s">
        <v>3025</v>
      </c>
    </row>
    <row r="1408" spans="1:2" x14ac:dyDescent="0.25">
      <c r="A1408" s="6">
        <v>170174</v>
      </c>
      <c r="B1408" s="1" t="s">
        <v>3025</v>
      </c>
    </row>
    <row r="1409" spans="1:2" x14ac:dyDescent="0.25">
      <c r="A1409" s="6">
        <v>170201</v>
      </c>
      <c r="B1409" s="1" t="s">
        <v>3025</v>
      </c>
    </row>
    <row r="1410" spans="1:2" x14ac:dyDescent="0.25">
      <c r="A1410" s="6">
        <v>170236</v>
      </c>
      <c r="B1410" s="1" t="s">
        <v>3025</v>
      </c>
    </row>
    <row r="1411" spans="1:2" x14ac:dyDescent="0.25">
      <c r="A1411" s="6">
        <v>170265</v>
      </c>
      <c r="B1411" s="1" t="s">
        <v>3025</v>
      </c>
    </row>
    <row r="1412" spans="1:2" x14ac:dyDescent="0.25">
      <c r="A1412" s="6">
        <v>170301</v>
      </c>
      <c r="B1412" s="1" t="s">
        <v>3025</v>
      </c>
    </row>
    <row r="1413" spans="1:2" x14ac:dyDescent="0.25">
      <c r="A1413" s="6">
        <v>170360</v>
      </c>
      <c r="B1413" s="1" t="s">
        <v>3025</v>
      </c>
    </row>
    <row r="1414" spans="1:2" x14ac:dyDescent="0.25">
      <c r="A1414" s="6">
        <v>170398</v>
      </c>
      <c r="B1414" s="1" t="s">
        <v>3025</v>
      </c>
    </row>
    <row r="1415" spans="1:2" x14ac:dyDescent="0.25">
      <c r="A1415" s="6">
        <v>170494</v>
      </c>
      <c r="B1415" s="1" t="s">
        <v>3025</v>
      </c>
    </row>
    <row r="1416" spans="1:2" x14ac:dyDescent="0.25">
      <c r="A1416" s="6">
        <v>170621</v>
      </c>
      <c r="B1416" s="1" t="s">
        <v>3025</v>
      </c>
    </row>
    <row r="1417" spans="1:2" x14ac:dyDescent="0.25">
      <c r="A1417" s="6">
        <v>170747</v>
      </c>
      <c r="B1417" s="1" t="s">
        <v>3025</v>
      </c>
    </row>
    <row r="1418" spans="1:2" x14ac:dyDescent="0.25">
      <c r="A1418" s="6">
        <v>170815</v>
      </c>
      <c r="B1418" s="1" t="s">
        <v>3025</v>
      </c>
    </row>
    <row r="1419" spans="1:2" x14ac:dyDescent="0.25">
      <c r="A1419" s="6">
        <v>171161</v>
      </c>
      <c r="B1419" s="1" t="s">
        <v>3025</v>
      </c>
    </row>
    <row r="1420" spans="1:2" x14ac:dyDescent="0.25">
      <c r="A1420" s="6">
        <v>171288</v>
      </c>
      <c r="B1420" s="1" t="s">
        <v>3025</v>
      </c>
    </row>
    <row r="1421" spans="1:2" x14ac:dyDescent="0.25">
      <c r="A1421" s="6">
        <v>171322</v>
      </c>
      <c r="B1421" s="1" t="s">
        <v>3025</v>
      </c>
    </row>
    <row r="1422" spans="1:2" x14ac:dyDescent="0.25">
      <c r="A1422" s="6">
        <v>171353</v>
      </c>
      <c r="B1422" s="1" t="s">
        <v>3025</v>
      </c>
    </row>
    <row r="1423" spans="1:2" x14ac:dyDescent="0.25">
      <c r="A1423" s="6">
        <v>171357</v>
      </c>
      <c r="B1423" s="1" t="s">
        <v>3025</v>
      </c>
    </row>
    <row r="1424" spans="1:2" x14ac:dyDescent="0.25">
      <c r="A1424" s="6">
        <v>171420</v>
      </c>
      <c r="B1424" s="1" t="s">
        <v>3025</v>
      </c>
    </row>
    <row r="1425" spans="1:2" x14ac:dyDescent="0.25">
      <c r="A1425" s="6">
        <v>171483</v>
      </c>
      <c r="B1425" s="1" t="s">
        <v>3025</v>
      </c>
    </row>
    <row r="1426" spans="1:2" x14ac:dyDescent="0.25">
      <c r="A1426" s="6">
        <v>171512</v>
      </c>
      <c r="B1426" s="1" t="s">
        <v>3025</v>
      </c>
    </row>
    <row r="1427" spans="1:2" x14ac:dyDescent="0.25">
      <c r="A1427" s="6">
        <v>171515</v>
      </c>
      <c r="B1427" s="1" t="s">
        <v>3025</v>
      </c>
    </row>
    <row r="1428" spans="1:2" x14ac:dyDescent="0.25">
      <c r="A1428" s="6">
        <v>171576</v>
      </c>
      <c r="B1428" s="1" t="s">
        <v>3025</v>
      </c>
    </row>
    <row r="1429" spans="1:2" x14ac:dyDescent="0.25">
      <c r="A1429" s="6">
        <v>171710</v>
      </c>
      <c r="B1429" s="1" t="s">
        <v>3025</v>
      </c>
    </row>
    <row r="1430" spans="1:2" x14ac:dyDescent="0.25">
      <c r="A1430" s="6">
        <v>171772</v>
      </c>
      <c r="B1430" s="1" t="s">
        <v>3025</v>
      </c>
    </row>
    <row r="1431" spans="1:2" x14ac:dyDescent="0.25">
      <c r="A1431" s="6">
        <v>171839</v>
      </c>
      <c r="B1431" s="1" t="s">
        <v>3025</v>
      </c>
    </row>
    <row r="1432" spans="1:2" x14ac:dyDescent="0.25">
      <c r="A1432" s="6">
        <v>171935</v>
      </c>
      <c r="B1432" s="1" t="s">
        <v>3025</v>
      </c>
    </row>
    <row r="1433" spans="1:2" x14ac:dyDescent="0.25">
      <c r="A1433" s="6">
        <v>171994</v>
      </c>
      <c r="B1433" s="1" t="s">
        <v>3025</v>
      </c>
    </row>
    <row r="1434" spans="1:2" x14ac:dyDescent="0.25">
      <c r="A1434" s="6">
        <v>171998</v>
      </c>
      <c r="B1434" s="1" t="s">
        <v>3025</v>
      </c>
    </row>
    <row r="1435" spans="1:2" x14ac:dyDescent="0.25">
      <c r="A1435" s="6">
        <v>172026</v>
      </c>
      <c r="B1435" s="1" t="s">
        <v>3025</v>
      </c>
    </row>
    <row r="1436" spans="1:2" x14ac:dyDescent="0.25">
      <c r="A1436" s="6">
        <v>172029</v>
      </c>
      <c r="B1436" s="1" t="s">
        <v>3025</v>
      </c>
    </row>
    <row r="1437" spans="1:2" x14ac:dyDescent="0.25">
      <c r="A1437" s="6">
        <v>172283</v>
      </c>
      <c r="B1437" s="1" t="s">
        <v>3025</v>
      </c>
    </row>
    <row r="1438" spans="1:2" x14ac:dyDescent="0.25">
      <c r="A1438" s="6">
        <v>172344</v>
      </c>
      <c r="B1438" s="1" t="s">
        <v>3025</v>
      </c>
    </row>
    <row r="1439" spans="1:2" x14ac:dyDescent="0.25">
      <c r="A1439" s="6">
        <v>172349</v>
      </c>
      <c r="B1439" s="1" t="s">
        <v>3025</v>
      </c>
    </row>
    <row r="1440" spans="1:2" x14ac:dyDescent="0.25">
      <c r="A1440" s="6">
        <v>172442</v>
      </c>
      <c r="B1440" s="1" t="s">
        <v>3025</v>
      </c>
    </row>
    <row r="1441" spans="1:2" x14ac:dyDescent="0.25">
      <c r="A1441" s="6">
        <v>172504</v>
      </c>
      <c r="B1441" s="1" t="s">
        <v>3025</v>
      </c>
    </row>
    <row r="1442" spans="1:2" x14ac:dyDescent="0.25">
      <c r="A1442" s="6">
        <v>172505</v>
      </c>
      <c r="B1442" s="1" t="s">
        <v>3025</v>
      </c>
    </row>
    <row r="1443" spans="1:2" x14ac:dyDescent="0.25">
      <c r="A1443" s="6">
        <v>172602</v>
      </c>
      <c r="B1443" s="1" t="s">
        <v>3025</v>
      </c>
    </row>
    <row r="1444" spans="1:2" x14ac:dyDescent="0.25">
      <c r="A1444" s="6">
        <v>172634</v>
      </c>
      <c r="B1444" s="1" t="s">
        <v>3025</v>
      </c>
    </row>
    <row r="1445" spans="1:2" x14ac:dyDescent="0.25">
      <c r="A1445" s="6">
        <v>172761</v>
      </c>
      <c r="B1445" s="1" t="s">
        <v>3025</v>
      </c>
    </row>
    <row r="1446" spans="1:2" x14ac:dyDescent="0.25">
      <c r="A1446" s="6">
        <v>172762</v>
      </c>
      <c r="B1446" s="1" t="s">
        <v>3025</v>
      </c>
    </row>
    <row r="1447" spans="1:2" x14ac:dyDescent="0.25">
      <c r="A1447" s="6">
        <v>172764</v>
      </c>
      <c r="B1447" s="1" t="s">
        <v>3025</v>
      </c>
    </row>
    <row r="1448" spans="1:2" x14ac:dyDescent="0.25">
      <c r="A1448" s="6">
        <v>172797</v>
      </c>
      <c r="B1448" s="1" t="s">
        <v>3025</v>
      </c>
    </row>
    <row r="1449" spans="1:2" x14ac:dyDescent="0.25">
      <c r="A1449" s="6">
        <v>172799</v>
      </c>
      <c r="B1449" s="1" t="s">
        <v>3025</v>
      </c>
    </row>
    <row r="1450" spans="1:2" x14ac:dyDescent="0.25">
      <c r="A1450" s="6">
        <v>172921</v>
      </c>
      <c r="B1450" s="1" t="s">
        <v>3025</v>
      </c>
    </row>
    <row r="1451" spans="1:2" x14ac:dyDescent="0.25">
      <c r="A1451" s="6">
        <v>172952</v>
      </c>
      <c r="B1451" s="1" t="s">
        <v>3025</v>
      </c>
    </row>
    <row r="1452" spans="1:2" x14ac:dyDescent="0.25">
      <c r="A1452" s="6">
        <v>173016</v>
      </c>
      <c r="B1452" s="1" t="s">
        <v>3025</v>
      </c>
    </row>
    <row r="1453" spans="1:2" x14ac:dyDescent="0.25">
      <c r="A1453" s="6">
        <v>173048</v>
      </c>
      <c r="B1453" s="1" t="s">
        <v>3025</v>
      </c>
    </row>
    <row r="1454" spans="1:2" x14ac:dyDescent="0.25">
      <c r="A1454" s="6">
        <v>173118</v>
      </c>
      <c r="B1454" s="1" t="s">
        <v>3025</v>
      </c>
    </row>
    <row r="1455" spans="1:2" x14ac:dyDescent="0.25">
      <c r="A1455" s="6">
        <v>173147</v>
      </c>
      <c r="B1455" s="1" t="s">
        <v>3025</v>
      </c>
    </row>
    <row r="1456" spans="1:2" x14ac:dyDescent="0.25">
      <c r="A1456" s="6">
        <v>173208</v>
      </c>
      <c r="B1456" s="1" t="s">
        <v>3025</v>
      </c>
    </row>
    <row r="1457" spans="1:2" x14ac:dyDescent="0.25">
      <c r="A1457" s="6">
        <v>173310</v>
      </c>
      <c r="B1457" s="1" t="s">
        <v>3025</v>
      </c>
    </row>
    <row r="1458" spans="1:2" x14ac:dyDescent="0.25">
      <c r="A1458" s="6">
        <v>173338</v>
      </c>
      <c r="B1458" s="1" t="s">
        <v>3025</v>
      </c>
    </row>
    <row r="1459" spans="1:2" x14ac:dyDescent="0.25">
      <c r="A1459" s="6">
        <v>173373</v>
      </c>
      <c r="B1459" s="1" t="s">
        <v>3025</v>
      </c>
    </row>
    <row r="1460" spans="1:2" x14ac:dyDescent="0.25">
      <c r="A1460" s="6">
        <v>173466</v>
      </c>
      <c r="B1460" s="1" t="s">
        <v>3025</v>
      </c>
    </row>
    <row r="1461" spans="1:2" x14ac:dyDescent="0.25">
      <c r="A1461" s="6">
        <v>173563</v>
      </c>
      <c r="B1461" s="1" t="s">
        <v>3025</v>
      </c>
    </row>
    <row r="1462" spans="1:2" x14ac:dyDescent="0.25">
      <c r="A1462" s="6">
        <v>173565</v>
      </c>
      <c r="B1462" s="1" t="s">
        <v>3025</v>
      </c>
    </row>
    <row r="1463" spans="1:2" x14ac:dyDescent="0.25">
      <c r="A1463" s="6">
        <v>173567</v>
      </c>
      <c r="B1463" s="1" t="s">
        <v>3025</v>
      </c>
    </row>
    <row r="1464" spans="1:2" x14ac:dyDescent="0.25">
      <c r="A1464" s="6">
        <v>173594</v>
      </c>
      <c r="B1464" s="1" t="s">
        <v>3025</v>
      </c>
    </row>
    <row r="1465" spans="1:2" x14ac:dyDescent="0.25">
      <c r="A1465" s="6">
        <v>173721</v>
      </c>
      <c r="B1465" s="1" t="s">
        <v>3025</v>
      </c>
    </row>
    <row r="1466" spans="1:2" x14ac:dyDescent="0.25">
      <c r="A1466" s="6">
        <v>173726</v>
      </c>
      <c r="B1466" s="1" t="s">
        <v>3025</v>
      </c>
    </row>
    <row r="1467" spans="1:2" x14ac:dyDescent="0.25">
      <c r="A1467" s="6">
        <v>173786</v>
      </c>
      <c r="B1467" s="1" t="s">
        <v>3025</v>
      </c>
    </row>
    <row r="1468" spans="1:2" x14ac:dyDescent="0.25">
      <c r="A1468" s="6">
        <v>173822</v>
      </c>
      <c r="B1468" s="1" t="s">
        <v>3025</v>
      </c>
    </row>
    <row r="1469" spans="1:2" x14ac:dyDescent="0.25">
      <c r="A1469" s="6">
        <v>173823</v>
      </c>
      <c r="B1469" s="1" t="s">
        <v>3025</v>
      </c>
    </row>
    <row r="1470" spans="1:2" x14ac:dyDescent="0.25">
      <c r="A1470" s="6">
        <v>173849</v>
      </c>
      <c r="B1470" s="1" t="s">
        <v>3025</v>
      </c>
    </row>
    <row r="1471" spans="1:2" x14ac:dyDescent="0.25">
      <c r="A1471" s="6">
        <v>173917</v>
      </c>
      <c r="B1471" s="1" t="s">
        <v>3025</v>
      </c>
    </row>
    <row r="1472" spans="1:2" x14ac:dyDescent="0.25">
      <c r="A1472" s="6">
        <v>173977</v>
      </c>
      <c r="B1472" s="1" t="s">
        <v>3025</v>
      </c>
    </row>
    <row r="1473" spans="1:2" x14ac:dyDescent="0.25">
      <c r="A1473" s="6">
        <v>173983</v>
      </c>
      <c r="B1473" s="1" t="s">
        <v>3025</v>
      </c>
    </row>
    <row r="1474" spans="1:2" x14ac:dyDescent="0.25">
      <c r="A1474" s="6">
        <v>174047</v>
      </c>
      <c r="B1474" s="1" t="s">
        <v>3025</v>
      </c>
    </row>
    <row r="1475" spans="1:2" x14ac:dyDescent="0.25">
      <c r="A1475" s="6">
        <v>174169</v>
      </c>
      <c r="B1475" s="1" t="s">
        <v>3025</v>
      </c>
    </row>
    <row r="1476" spans="1:2" x14ac:dyDescent="0.25">
      <c r="A1476" s="6">
        <v>174171</v>
      </c>
      <c r="B1476" s="1" t="s">
        <v>3025</v>
      </c>
    </row>
    <row r="1477" spans="1:2" x14ac:dyDescent="0.25">
      <c r="A1477" s="6">
        <v>174201</v>
      </c>
      <c r="B1477" s="1" t="s">
        <v>3025</v>
      </c>
    </row>
    <row r="1478" spans="1:2" x14ac:dyDescent="0.25">
      <c r="A1478" s="6">
        <v>174239</v>
      </c>
      <c r="B1478" s="1" t="s">
        <v>3025</v>
      </c>
    </row>
    <row r="1479" spans="1:2" x14ac:dyDescent="0.25">
      <c r="A1479" s="6">
        <v>174269</v>
      </c>
      <c r="B1479" s="1" t="s">
        <v>3025</v>
      </c>
    </row>
    <row r="1480" spans="1:2" x14ac:dyDescent="0.25">
      <c r="A1480" s="6">
        <v>174297</v>
      </c>
      <c r="B1480" s="1" t="s">
        <v>3025</v>
      </c>
    </row>
    <row r="1481" spans="1:2" x14ac:dyDescent="0.25">
      <c r="A1481" s="6">
        <v>174300</v>
      </c>
      <c r="B1481" s="1" t="s">
        <v>3025</v>
      </c>
    </row>
    <row r="1482" spans="1:2" x14ac:dyDescent="0.25">
      <c r="A1482" s="6">
        <v>174395</v>
      </c>
      <c r="B1482" s="1" t="s">
        <v>3025</v>
      </c>
    </row>
    <row r="1483" spans="1:2" x14ac:dyDescent="0.25">
      <c r="A1483" s="6">
        <v>174553</v>
      </c>
      <c r="B1483" s="1" t="s">
        <v>3025</v>
      </c>
    </row>
    <row r="1484" spans="1:2" x14ac:dyDescent="0.25">
      <c r="A1484" s="6">
        <v>174559</v>
      </c>
      <c r="B1484" s="1" t="s">
        <v>3025</v>
      </c>
    </row>
    <row r="1485" spans="1:2" x14ac:dyDescent="0.25">
      <c r="A1485" s="6">
        <v>174584</v>
      </c>
      <c r="B1485" s="1" t="s">
        <v>3025</v>
      </c>
    </row>
    <row r="1486" spans="1:2" x14ac:dyDescent="0.25">
      <c r="A1486" s="6">
        <v>174648</v>
      </c>
      <c r="B1486" s="1" t="s">
        <v>3025</v>
      </c>
    </row>
    <row r="1487" spans="1:2" x14ac:dyDescent="0.25">
      <c r="A1487" s="6">
        <v>174713</v>
      </c>
      <c r="B1487" s="1" t="s">
        <v>3025</v>
      </c>
    </row>
    <row r="1488" spans="1:2" x14ac:dyDescent="0.25">
      <c r="A1488" s="6">
        <v>174813</v>
      </c>
      <c r="B1488" s="1" t="s">
        <v>3025</v>
      </c>
    </row>
    <row r="1489" spans="1:2" x14ac:dyDescent="0.25">
      <c r="A1489" s="6">
        <v>174872</v>
      </c>
      <c r="B1489" s="1" t="s">
        <v>3025</v>
      </c>
    </row>
    <row r="1490" spans="1:2" x14ac:dyDescent="0.25">
      <c r="A1490" s="6">
        <v>174876</v>
      </c>
      <c r="B1490" s="1" t="s">
        <v>3025</v>
      </c>
    </row>
    <row r="1491" spans="1:2" x14ac:dyDescent="0.25">
      <c r="A1491" s="6">
        <v>174879</v>
      </c>
      <c r="B1491" s="1" t="s">
        <v>3025</v>
      </c>
    </row>
    <row r="1492" spans="1:2" x14ac:dyDescent="0.25">
      <c r="A1492" s="6">
        <v>174937</v>
      </c>
      <c r="B1492" s="1" t="s">
        <v>3025</v>
      </c>
    </row>
    <row r="1493" spans="1:2" x14ac:dyDescent="0.25">
      <c r="A1493" s="6">
        <v>174938</v>
      </c>
      <c r="B1493" s="1" t="s">
        <v>3025</v>
      </c>
    </row>
    <row r="1494" spans="1:2" x14ac:dyDescent="0.25">
      <c r="A1494" s="6">
        <v>174940</v>
      </c>
      <c r="B1494" s="1" t="s">
        <v>3025</v>
      </c>
    </row>
    <row r="1495" spans="1:2" x14ac:dyDescent="0.25">
      <c r="A1495" s="6">
        <v>174971</v>
      </c>
      <c r="B1495" s="1" t="s">
        <v>3025</v>
      </c>
    </row>
    <row r="1496" spans="1:2" x14ac:dyDescent="0.25">
      <c r="A1496" s="6">
        <v>174975</v>
      </c>
      <c r="B1496" s="1" t="s">
        <v>3025</v>
      </c>
    </row>
    <row r="1497" spans="1:2" x14ac:dyDescent="0.25">
      <c r="A1497" s="6">
        <v>175035</v>
      </c>
      <c r="B1497" s="1" t="s">
        <v>3025</v>
      </c>
    </row>
    <row r="1498" spans="1:2" x14ac:dyDescent="0.25">
      <c r="A1498" s="6">
        <v>175128</v>
      </c>
      <c r="B1498" s="1" t="s">
        <v>3025</v>
      </c>
    </row>
    <row r="1499" spans="1:2" x14ac:dyDescent="0.25">
      <c r="A1499" s="6">
        <v>175130</v>
      </c>
      <c r="B1499" s="1" t="s">
        <v>3025</v>
      </c>
    </row>
    <row r="1500" spans="1:2" x14ac:dyDescent="0.25">
      <c r="A1500" s="6">
        <v>175195</v>
      </c>
      <c r="B1500" s="1" t="s">
        <v>3025</v>
      </c>
    </row>
    <row r="1501" spans="1:2" x14ac:dyDescent="0.25">
      <c r="A1501" s="6">
        <v>175292</v>
      </c>
      <c r="B1501" s="1" t="s">
        <v>3025</v>
      </c>
    </row>
    <row r="1502" spans="1:2" x14ac:dyDescent="0.25">
      <c r="A1502" s="6">
        <v>175321</v>
      </c>
      <c r="B1502" s="1" t="s">
        <v>3025</v>
      </c>
    </row>
    <row r="1503" spans="1:2" x14ac:dyDescent="0.25">
      <c r="A1503" s="6">
        <v>175324</v>
      </c>
      <c r="B1503" s="1" t="s">
        <v>3025</v>
      </c>
    </row>
    <row r="1504" spans="1:2" x14ac:dyDescent="0.25">
      <c r="A1504" s="6">
        <v>175326</v>
      </c>
      <c r="B1504" s="1" t="s">
        <v>3025</v>
      </c>
    </row>
    <row r="1505" spans="1:2" x14ac:dyDescent="0.25">
      <c r="A1505" s="6">
        <v>175416</v>
      </c>
      <c r="B1505" s="1" t="s">
        <v>3025</v>
      </c>
    </row>
    <row r="1506" spans="1:2" x14ac:dyDescent="0.25">
      <c r="A1506" s="6">
        <v>175448</v>
      </c>
      <c r="B1506" s="1" t="s">
        <v>3025</v>
      </c>
    </row>
    <row r="1507" spans="1:2" x14ac:dyDescent="0.25">
      <c r="A1507" s="6">
        <v>175512</v>
      </c>
      <c r="B1507" s="1" t="s">
        <v>3025</v>
      </c>
    </row>
    <row r="1508" spans="1:2" x14ac:dyDescent="0.25">
      <c r="A1508" s="6">
        <v>175576</v>
      </c>
      <c r="B1508" s="1" t="s">
        <v>3025</v>
      </c>
    </row>
    <row r="1509" spans="1:2" x14ac:dyDescent="0.25">
      <c r="A1509" s="6">
        <v>175578</v>
      </c>
      <c r="B1509" s="1" t="s">
        <v>3025</v>
      </c>
    </row>
    <row r="1510" spans="1:2" x14ac:dyDescent="0.25">
      <c r="A1510" s="6">
        <v>175580</v>
      </c>
      <c r="B1510" s="1" t="s">
        <v>3025</v>
      </c>
    </row>
    <row r="1511" spans="1:2" x14ac:dyDescent="0.25">
      <c r="A1511" s="6">
        <v>175672</v>
      </c>
      <c r="B1511" s="1" t="s">
        <v>3025</v>
      </c>
    </row>
    <row r="1512" spans="1:2" x14ac:dyDescent="0.25">
      <c r="A1512" s="6">
        <v>175673</v>
      </c>
      <c r="B1512" s="1" t="s">
        <v>3025</v>
      </c>
    </row>
    <row r="1513" spans="1:2" x14ac:dyDescent="0.25">
      <c r="A1513" s="6">
        <v>175676</v>
      </c>
      <c r="B1513" s="1" t="s">
        <v>3025</v>
      </c>
    </row>
    <row r="1514" spans="1:2" x14ac:dyDescent="0.25">
      <c r="A1514" s="6">
        <v>175999</v>
      </c>
      <c r="B1514" s="1" t="s">
        <v>3025</v>
      </c>
    </row>
    <row r="1515" spans="1:2" x14ac:dyDescent="0.25">
      <c r="A1515" s="6">
        <v>176024</v>
      </c>
      <c r="B1515" s="1" t="s">
        <v>3025</v>
      </c>
    </row>
    <row r="1516" spans="1:2" x14ac:dyDescent="0.25">
      <c r="A1516" s="6">
        <v>176026</v>
      </c>
      <c r="B1516" s="1" t="s">
        <v>3025</v>
      </c>
    </row>
    <row r="1517" spans="1:2" x14ac:dyDescent="0.25">
      <c r="A1517" s="6">
        <v>176029</v>
      </c>
      <c r="B1517" s="1" t="s">
        <v>3025</v>
      </c>
    </row>
    <row r="1518" spans="1:2" x14ac:dyDescent="0.25">
      <c r="A1518" s="6">
        <v>176120</v>
      </c>
      <c r="B1518" s="1" t="s">
        <v>3025</v>
      </c>
    </row>
    <row r="1519" spans="1:2" x14ac:dyDescent="0.25">
      <c r="A1519" s="6">
        <v>176190</v>
      </c>
      <c r="B1519" s="1" t="s">
        <v>3025</v>
      </c>
    </row>
    <row r="1520" spans="1:2" x14ac:dyDescent="0.25">
      <c r="A1520" s="6">
        <v>176248</v>
      </c>
      <c r="B1520" s="1" t="s">
        <v>3025</v>
      </c>
    </row>
    <row r="1521" spans="1:2" x14ac:dyDescent="0.25">
      <c r="A1521" s="6">
        <v>176378</v>
      </c>
      <c r="B1521" s="1" t="s">
        <v>3025</v>
      </c>
    </row>
    <row r="1522" spans="1:2" x14ac:dyDescent="0.25">
      <c r="A1522" s="6">
        <v>176382</v>
      </c>
      <c r="B1522" s="1" t="s">
        <v>3025</v>
      </c>
    </row>
    <row r="1523" spans="1:2" x14ac:dyDescent="0.25">
      <c r="A1523" s="6">
        <v>176410</v>
      </c>
      <c r="B1523" s="1" t="s">
        <v>3025</v>
      </c>
    </row>
    <row r="1524" spans="1:2" x14ac:dyDescent="0.25">
      <c r="A1524" s="6">
        <v>176443</v>
      </c>
      <c r="B1524" s="1" t="s">
        <v>3025</v>
      </c>
    </row>
    <row r="1525" spans="1:2" x14ac:dyDescent="0.25">
      <c r="A1525" s="6">
        <v>176511</v>
      </c>
      <c r="B1525" s="1" t="s">
        <v>3025</v>
      </c>
    </row>
    <row r="1526" spans="1:2" x14ac:dyDescent="0.25">
      <c r="A1526" s="6">
        <v>176536</v>
      </c>
      <c r="B1526" s="1" t="s">
        <v>3025</v>
      </c>
    </row>
    <row r="1527" spans="1:2" x14ac:dyDescent="0.25">
      <c r="A1527" s="6">
        <v>176572</v>
      </c>
      <c r="B1527" s="1" t="s">
        <v>3025</v>
      </c>
    </row>
    <row r="1528" spans="1:2" x14ac:dyDescent="0.25">
      <c r="A1528" s="6">
        <v>176698</v>
      </c>
      <c r="B1528" s="1" t="s">
        <v>3025</v>
      </c>
    </row>
    <row r="1529" spans="1:2" x14ac:dyDescent="0.25">
      <c r="A1529" s="6">
        <v>176825</v>
      </c>
      <c r="B1529" s="1" t="s">
        <v>3025</v>
      </c>
    </row>
    <row r="1530" spans="1:2" x14ac:dyDescent="0.25">
      <c r="A1530" s="6">
        <v>176955</v>
      </c>
      <c r="B1530" s="1" t="s">
        <v>3025</v>
      </c>
    </row>
    <row r="1531" spans="1:2" x14ac:dyDescent="0.25">
      <c r="A1531" s="6">
        <v>177051</v>
      </c>
      <c r="B1531" s="1" t="s">
        <v>3025</v>
      </c>
    </row>
    <row r="1532" spans="1:2" x14ac:dyDescent="0.25">
      <c r="A1532" s="6">
        <v>177053</v>
      </c>
      <c r="B1532" s="1" t="s">
        <v>3025</v>
      </c>
    </row>
    <row r="1533" spans="1:2" x14ac:dyDescent="0.25">
      <c r="A1533" s="6">
        <v>177081</v>
      </c>
      <c r="B1533" s="1" t="s">
        <v>3025</v>
      </c>
    </row>
    <row r="1534" spans="1:2" x14ac:dyDescent="0.25">
      <c r="A1534" s="6">
        <v>177151</v>
      </c>
      <c r="B1534" s="1" t="s">
        <v>3025</v>
      </c>
    </row>
    <row r="1535" spans="1:2" x14ac:dyDescent="0.25">
      <c r="A1535" s="6">
        <v>177180</v>
      </c>
      <c r="B1535" s="1" t="s">
        <v>3025</v>
      </c>
    </row>
    <row r="1536" spans="1:2" x14ac:dyDescent="0.25">
      <c r="A1536" s="6">
        <v>177214</v>
      </c>
      <c r="B1536" s="1" t="s">
        <v>3025</v>
      </c>
    </row>
    <row r="1537" spans="1:2" x14ac:dyDescent="0.25">
      <c r="A1537" s="6">
        <v>177243</v>
      </c>
      <c r="B1537" s="1" t="s">
        <v>3025</v>
      </c>
    </row>
    <row r="1538" spans="1:2" x14ac:dyDescent="0.25">
      <c r="A1538" s="6">
        <v>177274</v>
      </c>
      <c r="B1538" s="1" t="s">
        <v>3025</v>
      </c>
    </row>
    <row r="1539" spans="1:2" x14ac:dyDescent="0.25">
      <c r="A1539" s="6">
        <v>177279</v>
      </c>
      <c r="B1539" s="1" t="s">
        <v>3025</v>
      </c>
    </row>
    <row r="1540" spans="1:2" x14ac:dyDescent="0.25">
      <c r="A1540" s="6">
        <v>177336</v>
      </c>
      <c r="B1540" s="1" t="s">
        <v>3025</v>
      </c>
    </row>
    <row r="1541" spans="1:2" x14ac:dyDescent="0.25">
      <c r="A1541" s="6">
        <v>177371</v>
      </c>
      <c r="B1541" s="1" t="s">
        <v>3025</v>
      </c>
    </row>
    <row r="1542" spans="1:2" x14ac:dyDescent="0.25">
      <c r="A1542" s="6">
        <v>177401</v>
      </c>
      <c r="B1542" s="1" t="s">
        <v>3025</v>
      </c>
    </row>
    <row r="1543" spans="1:2" x14ac:dyDescent="0.25">
      <c r="A1543" s="6">
        <v>177407</v>
      </c>
      <c r="B1543" s="1" t="s">
        <v>3025</v>
      </c>
    </row>
    <row r="1544" spans="1:2" x14ac:dyDescent="0.25">
      <c r="A1544" s="6">
        <v>177464</v>
      </c>
      <c r="B1544" s="1" t="s">
        <v>3025</v>
      </c>
    </row>
    <row r="1545" spans="1:2" x14ac:dyDescent="0.25">
      <c r="A1545" s="6">
        <v>177501</v>
      </c>
      <c r="B1545" s="1" t="s">
        <v>3025</v>
      </c>
    </row>
    <row r="1546" spans="1:2" x14ac:dyDescent="0.25">
      <c r="A1546" s="6">
        <v>177534</v>
      </c>
      <c r="B1546" s="1" t="s">
        <v>3025</v>
      </c>
    </row>
    <row r="1547" spans="1:2" x14ac:dyDescent="0.25">
      <c r="A1547" s="6">
        <v>177656</v>
      </c>
      <c r="B1547" s="1" t="s">
        <v>3025</v>
      </c>
    </row>
    <row r="1548" spans="1:2" x14ac:dyDescent="0.25">
      <c r="A1548" s="6">
        <v>177786</v>
      </c>
      <c r="B1548" s="1" t="s">
        <v>3025</v>
      </c>
    </row>
    <row r="1549" spans="1:2" x14ac:dyDescent="0.25">
      <c r="A1549" s="6">
        <v>177850</v>
      </c>
      <c r="B1549" s="1" t="s">
        <v>3025</v>
      </c>
    </row>
    <row r="1550" spans="1:2" x14ac:dyDescent="0.25">
      <c r="A1550" s="6">
        <v>177886</v>
      </c>
      <c r="B1550" s="1" t="s">
        <v>3025</v>
      </c>
    </row>
    <row r="1551" spans="1:2" x14ac:dyDescent="0.25">
      <c r="A1551" s="6">
        <v>178011</v>
      </c>
      <c r="B1551" s="1" t="s">
        <v>3025</v>
      </c>
    </row>
    <row r="1552" spans="1:2" x14ac:dyDescent="0.25">
      <c r="A1552" s="6">
        <v>178040</v>
      </c>
      <c r="B1552" s="1" t="s">
        <v>3025</v>
      </c>
    </row>
    <row r="1553" spans="1:2" x14ac:dyDescent="0.25">
      <c r="A1553" s="6">
        <v>178170</v>
      </c>
      <c r="B1553" s="1" t="s">
        <v>3025</v>
      </c>
    </row>
    <row r="1554" spans="1:2" x14ac:dyDescent="0.25">
      <c r="A1554" s="6">
        <v>178234</v>
      </c>
      <c r="B1554" s="1" t="s">
        <v>3025</v>
      </c>
    </row>
    <row r="1555" spans="1:2" x14ac:dyDescent="0.25">
      <c r="A1555" s="6">
        <v>178235</v>
      </c>
      <c r="B1555" s="1" t="s">
        <v>3025</v>
      </c>
    </row>
    <row r="1556" spans="1:2" x14ac:dyDescent="0.25">
      <c r="A1556" s="6">
        <v>178362</v>
      </c>
      <c r="B1556" s="1" t="s">
        <v>3025</v>
      </c>
    </row>
    <row r="1557" spans="1:2" x14ac:dyDescent="0.25">
      <c r="A1557" s="6">
        <v>178392</v>
      </c>
      <c r="B1557" s="1" t="s">
        <v>3025</v>
      </c>
    </row>
    <row r="1558" spans="1:2" x14ac:dyDescent="0.25">
      <c r="A1558" s="6">
        <v>178425</v>
      </c>
      <c r="B1558" s="1" t="s">
        <v>3025</v>
      </c>
    </row>
    <row r="1559" spans="1:2" x14ac:dyDescent="0.25">
      <c r="A1559" s="6">
        <v>178431</v>
      </c>
      <c r="B1559" s="1" t="s">
        <v>3025</v>
      </c>
    </row>
    <row r="1560" spans="1:2" x14ac:dyDescent="0.25">
      <c r="A1560" s="6">
        <v>178520</v>
      </c>
      <c r="B1560" s="1" t="s">
        <v>3025</v>
      </c>
    </row>
    <row r="1561" spans="1:2" x14ac:dyDescent="0.25">
      <c r="A1561" s="6">
        <v>178621</v>
      </c>
      <c r="B1561" s="1" t="s">
        <v>3025</v>
      </c>
    </row>
    <row r="1562" spans="1:2" x14ac:dyDescent="0.25">
      <c r="A1562" s="6">
        <v>178648</v>
      </c>
      <c r="B1562" s="1" t="s">
        <v>3025</v>
      </c>
    </row>
    <row r="1563" spans="1:2" x14ac:dyDescent="0.25">
      <c r="A1563" s="6">
        <v>178650</v>
      </c>
      <c r="B1563" s="1" t="s">
        <v>3025</v>
      </c>
    </row>
    <row r="1564" spans="1:2" x14ac:dyDescent="0.25">
      <c r="A1564" s="6">
        <v>178651</v>
      </c>
      <c r="B1564" s="1" t="s">
        <v>3025</v>
      </c>
    </row>
    <row r="1565" spans="1:2" x14ac:dyDescent="0.25">
      <c r="A1565" s="6">
        <v>178749</v>
      </c>
      <c r="B1565" s="1" t="s">
        <v>3025</v>
      </c>
    </row>
    <row r="1566" spans="1:2" x14ac:dyDescent="0.25">
      <c r="A1566" s="6">
        <v>178776</v>
      </c>
      <c r="B1566" s="1" t="s">
        <v>3025</v>
      </c>
    </row>
    <row r="1567" spans="1:2" x14ac:dyDescent="0.25">
      <c r="A1567" s="6">
        <v>178777</v>
      </c>
      <c r="B1567" s="1" t="s">
        <v>3025</v>
      </c>
    </row>
    <row r="1568" spans="1:2" x14ac:dyDescent="0.25">
      <c r="A1568" s="6">
        <v>178840</v>
      </c>
      <c r="B1568" s="1" t="s">
        <v>3025</v>
      </c>
    </row>
    <row r="1569" spans="1:2" x14ac:dyDescent="0.25">
      <c r="A1569" s="6">
        <v>178846</v>
      </c>
      <c r="B1569" s="1" t="s">
        <v>3025</v>
      </c>
    </row>
    <row r="1570" spans="1:2" x14ac:dyDescent="0.25">
      <c r="A1570" s="6">
        <v>178874</v>
      </c>
      <c r="B1570" s="1" t="s">
        <v>3025</v>
      </c>
    </row>
    <row r="1571" spans="1:2" x14ac:dyDescent="0.25">
      <c r="A1571" s="6">
        <v>178875</v>
      </c>
      <c r="B1571" s="1" t="s">
        <v>3025</v>
      </c>
    </row>
    <row r="1572" spans="1:2" x14ac:dyDescent="0.25">
      <c r="A1572" s="6">
        <v>179006</v>
      </c>
      <c r="B1572" s="1" t="s">
        <v>3025</v>
      </c>
    </row>
    <row r="1573" spans="1:2" x14ac:dyDescent="0.25">
      <c r="A1573" s="6">
        <v>179101</v>
      </c>
      <c r="B1573" s="1" t="s">
        <v>3025</v>
      </c>
    </row>
    <row r="1574" spans="1:2" x14ac:dyDescent="0.25">
      <c r="A1574" s="6">
        <v>179291</v>
      </c>
      <c r="B1574" s="1" t="s">
        <v>3025</v>
      </c>
    </row>
    <row r="1575" spans="1:2" x14ac:dyDescent="0.25">
      <c r="A1575" s="6">
        <v>179418</v>
      </c>
      <c r="B1575" s="1" t="s">
        <v>3025</v>
      </c>
    </row>
    <row r="1576" spans="1:2" x14ac:dyDescent="0.25">
      <c r="A1576" s="6">
        <v>179420</v>
      </c>
      <c r="B1576" s="1" t="s">
        <v>3025</v>
      </c>
    </row>
    <row r="1577" spans="1:2" x14ac:dyDescent="0.25">
      <c r="A1577" s="6">
        <v>179452</v>
      </c>
      <c r="B1577" s="1" t="s">
        <v>3025</v>
      </c>
    </row>
    <row r="1578" spans="1:2" x14ac:dyDescent="0.25">
      <c r="A1578" s="6">
        <v>179514</v>
      </c>
      <c r="B1578" s="1" t="s">
        <v>3025</v>
      </c>
    </row>
    <row r="1579" spans="1:2" x14ac:dyDescent="0.25">
      <c r="A1579" s="6">
        <v>179768</v>
      </c>
      <c r="B1579" s="1" t="s">
        <v>3025</v>
      </c>
    </row>
    <row r="1580" spans="1:2" x14ac:dyDescent="0.25">
      <c r="A1580" s="6">
        <v>179837</v>
      </c>
      <c r="B1580" s="1" t="s">
        <v>3025</v>
      </c>
    </row>
    <row r="1581" spans="1:2" x14ac:dyDescent="0.25">
      <c r="A1581" s="6">
        <v>179900</v>
      </c>
      <c r="B1581" s="1" t="s">
        <v>3025</v>
      </c>
    </row>
    <row r="1582" spans="1:2" x14ac:dyDescent="0.25">
      <c r="A1582" s="6">
        <v>179931</v>
      </c>
      <c r="B1582" s="1" t="s">
        <v>3025</v>
      </c>
    </row>
    <row r="1583" spans="1:2" x14ac:dyDescent="0.25">
      <c r="A1583" s="6">
        <v>180025</v>
      </c>
      <c r="B1583" s="1" t="s">
        <v>3025</v>
      </c>
    </row>
    <row r="1584" spans="1:2" x14ac:dyDescent="0.25">
      <c r="A1584" s="6">
        <v>180058</v>
      </c>
      <c r="B1584" s="1" t="s">
        <v>3025</v>
      </c>
    </row>
    <row r="1585" spans="1:2" x14ac:dyDescent="0.25">
      <c r="A1585" s="6">
        <v>180059</v>
      </c>
      <c r="B1585" s="1" t="s">
        <v>3025</v>
      </c>
    </row>
    <row r="1586" spans="1:2" x14ac:dyDescent="0.25">
      <c r="A1586" s="6">
        <v>180061</v>
      </c>
      <c r="B1586" s="1" t="s">
        <v>3025</v>
      </c>
    </row>
    <row r="1587" spans="1:2" x14ac:dyDescent="0.25">
      <c r="A1587" s="6">
        <v>180216</v>
      </c>
      <c r="B1587" s="1" t="s">
        <v>3025</v>
      </c>
    </row>
    <row r="1588" spans="1:2" x14ac:dyDescent="0.25">
      <c r="A1588" s="6">
        <v>180287</v>
      </c>
      <c r="B1588" s="1" t="s">
        <v>3025</v>
      </c>
    </row>
    <row r="1589" spans="1:2" x14ac:dyDescent="0.25">
      <c r="A1589" s="6">
        <v>180381</v>
      </c>
      <c r="B1589" s="1" t="s">
        <v>3025</v>
      </c>
    </row>
    <row r="1590" spans="1:2" x14ac:dyDescent="0.25">
      <c r="A1590" s="6">
        <v>180412</v>
      </c>
      <c r="B1590" s="1" t="s">
        <v>3025</v>
      </c>
    </row>
    <row r="1591" spans="1:2" x14ac:dyDescent="0.25">
      <c r="A1591" s="6">
        <v>180507</v>
      </c>
      <c r="B1591" s="1" t="s">
        <v>3025</v>
      </c>
    </row>
    <row r="1592" spans="1:2" x14ac:dyDescent="0.25">
      <c r="A1592" s="6">
        <v>180633</v>
      </c>
      <c r="B1592" s="1" t="s">
        <v>3025</v>
      </c>
    </row>
    <row r="1593" spans="1:2" x14ac:dyDescent="0.25">
      <c r="A1593" s="6">
        <v>180638</v>
      </c>
      <c r="B1593" s="1" t="s">
        <v>3025</v>
      </c>
    </row>
    <row r="1594" spans="1:2" x14ac:dyDescent="0.25">
      <c r="A1594" s="6">
        <v>180639</v>
      </c>
      <c r="B1594" s="1" t="s">
        <v>3025</v>
      </c>
    </row>
    <row r="1595" spans="1:2" x14ac:dyDescent="0.25">
      <c r="A1595" s="6">
        <v>180698</v>
      </c>
      <c r="B1595" s="1" t="s">
        <v>3025</v>
      </c>
    </row>
    <row r="1596" spans="1:2" x14ac:dyDescent="0.25">
      <c r="A1596" s="6">
        <v>180700</v>
      </c>
      <c r="B1596" s="1" t="s">
        <v>3025</v>
      </c>
    </row>
    <row r="1597" spans="1:2" x14ac:dyDescent="0.25">
      <c r="A1597" s="6">
        <v>180760</v>
      </c>
      <c r="B1597" s="1" t="s">
        <v>3025</v>
      </c>
    </row>
    <row r="1598" spans="1:2" x14ac:dyDescent="0.25">
      <c r="A1598" s="6">
        <v>180767</v>
      </c>
      <c r="B1598" s="1" t="s">
        <v>3025</v>
      </c>
    </row>
    <row r="1599" spans="1:2" x14ac:dyDescent="0.25">
      <c r="A1599" s="6">
        <v>180798</v>
      </c>
      <c r="B1599" s="1" t="s">
        <v>3025</v>
      </c>
    </row>
    <row r="1600" spans="1:2" x14ac:dyDescent="0.25">
      <c r="A1600" s="6">
        <v>180861</v>
      </c>
      <c r="B1600" s="1" t="s">
        <v>3025</v>
      </c>
    </row>
    <row r="1601" spans="1:2" x14ac:dyDescent="0.25">
      <c r="A1601" s="6">
        <v>180894</v>
      </c>
      <c r="B1601" s="1" t="s">
        <v>3025</v>
      </c>
    </row>
    <row r="1602" spans="1:2" x14ac:dyDescent="0.25">
      <c r="A1602" s="6">
        <v>180922</v>
      </c>
      <c r="B1602" s="1" t="s">
        <v>3025</v>
      </c>
    </row>
    <row r="1603" spans="1:2" x14ac:dyDescent="0.25">
      <c r="A1603" s="6">
        <v>181054</v>
      </c>
      <c r="B1603" s="1" t="s">
        <v>3025</v>
      </c>
    </row>
    <row r="1604" spans="1:2" x14ac:dyDescent="0.25">
      <c r="A1604" s="6">
        <v>181084</v>
      </c>
      <c r="B1604" s="1" t="s">
        <v>3025</v>
      </c>
    </row>
    <row r="1605" spans="1:2" x14ac:dyDescent="0.25">
      <c r="A1605" s="6">
        <v>181147</v>
      </c>
      <c r="B1605" s="1" t="s">
        <v>3025</v>
      </c>
    </row>
    <row r="1606" spans="1:2" x14ac:dyDescent="0.25">
      <c r="A1606" s="6">
        <v>181181</v>
      </c>
      <c r="B1606" s="1" t="s">
        <v>3025</v>
      </c>
    </row>
    <row r="1607" spans="1:2" x14ac:dyDescent="0.25">
      <c r="A1607" s="6">
        <v>181278</v>
      </c>
      <c r="B1607" s="1" t="s">
        <v>3025</v>
      </c>
    </row>
    <row r="1608" spans="1:2" x14ac:dyDescent="0.25">
      <c r="A1608" s="6">
        <v>181342</v>
      </c>
      <c r="B1608" s="1" t="s">
        <v>3025</v>
      </c>
    </row>
    <row r="1609" spans="1:2" x14ac:dyDescent="0.25">
      <c r="A1609" s="6">
        <v>181372</v>
      </c>
      <c r="B1609" s="1" t="s">
        <v>3025</v>
      </c>
    </row>
    <row r="1610" spans="1:2" x14ac:dyDescent="0.25">
      <c r="A1610" s="6">
        <v>181434</v>
      </c>
      <c r="B1610" s="1" t="s">
        <v>3025</v>
      </c>
    </row>
    <row r="1611" spans="1:2" x14ac:dyDescent="0.25">
      <c r="A1611" s="6">
        <v>181500</v>
      </c>
      <c r="B1611" s="1" t="s">
        <v>3025</v>
      </c>
    </row>
    <row r="1612" spans="1:2" x14ac:dyDescent="0.25">
      <c r="A1612" s="6">
        <v>181528</v>
      </c>
      <c r="B1612" s="1" t="s">
        <v>3025</v>
      </c>
    </row>
    <row r="1613" spans="1:2" x14ac:dyDescent="0.25">
      <c r="A1613" s="6">
        <v>181566</v>
      </c>
      <c r="B1613" s="1" t="s">
        <v>3025</v>
      </c>
    </row>
    <row r="1614" spans="1:2" x14ac:dyDescent="0.25">
      <c r="A1614" s="6">
        <v>181688</v>
      </c>
      <c r="B1614" s="1" t="s">
        <v>3025</v>
      </c>
    </row>
    <row r="1615" spans="1:2" x14ac:dyDescent="0.25">
      <c r="A1615" s="6">
        <v>181755</v>
      </c>
      <c r="B1615" s="1" t="s">
        <v>3025</v>
      </c>
    </row>
    <row r="1616" spans="1:2" x14ac:dyDescent="0.25">
      <c r="A1616" s="6">
        <v>181759</v>
      </c>
      <c r="B1616" s="1" t="s">
        <v>3025</v>
      </c>
    </row>
    <row r="1617" spans="1:2" x14ac:dyDescent="0.25">
      <c r="A1617" s="6">
        <v>181784</v>
      </c>
      <c r="B1617" s="1" t="s">
        <v>3025</v>
      </c>
    </row>
    <row r="1618" spans="1:2" x14ac:dyDescent="0.25">
      <c r="A1618" s="6">
        <v>181851</v>
      </c>
      <c r="B1618" s="1" t="s">
        <v>3025</v>
      </c>
    </row>
    <row r="1619" spans="1:2" x14ac:dyDescent="0.25">
      <c r="A1619" s="6">
        <v>181914</v>
      </c>
      <c r="B1619" s="1" t="s">
        <v>3025</v>
      </c>
    </row>
    <row r="1620" spans="1:2" x14ac:dyDescent="0.25">
      <c r="A1620" s="6">
        <v>182015</v>
      </c>
      <c r="B1620" s="1" t="s">
        <v>3025</v>
      </c>
    </row>
    <row r="1621" spans="1:2" x14ac:dyDescent="0.25">
      <c r="A1621" s="6">
        <v>182072</v>
      </c>
      <c r="B1621" s="1" t="s">
        <v>3025</v>
      </c>
    </row>
    <row r="1622" spans="1:2" x14ac:dyDescent="0.25">
      <c r="A1622" s="6">
        <v>182075</v>
      </c>
      <c r="B1622" s="1" t="s">
        <v>3025</v>
      </c>
    </row>
    <row r="1623" spans="1:2" x14ac:dyDescent="0.25">
      <c r="A1623" s="6">
        <v>182170</v>
      </c>
      <c r="B1623" s="1" t="s">
        <v>3025</v>
      </c>
    </row>
    <row r="1624" spans="1:2" x14ac:dyDescent="0.25">
      <c r="A1624" s="6">
        <v>182233</v>
      </c>
      <c r="B1624" s="1" t="s">
        <v>3025</v>
      </c>
    </row>
    <row r="1625" spans="1:2" x14ac:dyDescent="0.25">
      <c r="A1625" s="6">
        <v>182365</v>
      </c>
      <c r="B1625" s="1" t="s">
        <v>3025</v>
      </c>
    </row>
    <row r="1626" spans="1:2" x14ac:dyDescent="0.25">
      <c r="A1626" s="6">
        <v>182392</v>
      </c>
      <c r="B1626" s="1" t="s">
        <v>3025</v>
      </c>
    </row>
    <row r="1627" spans="1:2" x14ac:dyDescent="0.25">
      <c r="A1627" s="6">
        <v>182492</v>
      </c>
      <c r="B1627" s="1" t="s">
        <v>3025</v>
      </c>
    </row>
    <row r="1628" spans="1:2" x14ac:dyDescent="0.25">
      <c r="A1628" s="6">
        <v>182559</v>
      </c>
      <c r="B1628" s="1" t="s">
        <v>3025</v>
      </c>
    </row>
    <row r="1629" spans="1:2" x14ac:dyDescent="0.25">
      <c r="A1629" s="6">
        <v>182586</v>
      </c>
      <c r="B1629" s="1" t="s">
        <v>3025</v>
      </c>
    </row>
    <row r="1630" spans="1:2" x14ac:dyDescent="0.25">
      <c r="A1630" s="6">
        <v>182680</v>
      </c>
      <c r="B1630" s="1" t="s">
        <v>3025</v>
      </c>
    </row>
    <row r="1631" spans="1:2" x14ac:dyDescent="0.25">
      <c r="A1631" s="6">
        <v>182681</v>
      </c>
      <c r="B1631" s="1" t="s">
        <v>3025</v>
      </c>
    </row>
    <row r="1632" spans="1:2" x14ac:dyDescent="0.25">
      <c r="A1632" s="6">
        <v>182683</v>
      </c>
      <c r="B1632" s="1" t="s">
        <v>3025</v>
      </c>
    </row>
    <row r="1633" spans="1:2" x14ac:dyDescent="0.25">
      <c r="A1633" s="6">
        <v>182750</v>
      </c>
      <c r="B1633" s="1" t="s">
        <v>3025</v>
      </c>
    </row>
    <row r="1634" spans="1:2" x14ac:dyDescent="0.25">
      <c r="A1634" s="6">
        <v>182781</v>
      </c>
      <c r="B1634" s="1" t="s">
        <v>3025</v>
      </c>
    </row>
    <row r="1635" spans="1:2" x14ac:dyDescent="0.25">
      <c r="A1635" s="6">
        <v>182906</v>
      </c>
      <c r="B1635" s="1" t="s">
        <v>3025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6" tint="0.39997558519241921"/>
  </sheetPr>
  <dimension ref="A1:B5"/>
  <sheetViews>
    <sheetView workbookViewId="0">
      <selection activeCell="A1574" sqref="A1:XFD1048576"/>
    </sheetView>
  </sheetViews>
  <sheetFormatPr defaultRowHeight="15" x14ac:dyDescent="0.25"/>
  <cols>
    <col min="1" max="1" width="10.85546875" style="1" bestFit="1" customWidth="1"/>
    <col min="2" max="16384" width="9.140625" style="1"/>
  </cols>
  <sheetData>
    <row r="1" spans="1:2" x14ac:dyDescent="0.25">
      <c r="A1" s="7" t="s">
        <v>12</v>
      </c>
      <c r="B1" s="7" t="s">
        <v>3026</v>
      </c>
    </row>
    <row r="2" spans="1:2" x14ac:dyDescent="0.25">
      <c r="A2" s="1" t="s">
        <v>56</v>
      </c>
      <c r="B2" s="1" t="s">
        <v>3027</v>
      </c>
    </row>
    <row r="3" spans="1:2" x14ac:dyDescent="0.25">
      <c r="A3" s="1" t="s">
        <v>48</v>
      </c>
      <c r="B3" s="1" t="s">
        <v>3028</v>
      </c>
    </row>
    <row r="4" spans="1:2" x14ac:dyDescent="0.25">
      <c r="A4" s="1" t="s">
        <v>131</v>
      </c>
      <c r="B4" s="1" t="s">
        <v>3029</v>
      </c>
    </row>
    <row r="5" spans="1:2" x14ac:dyDescent="0.25">
      <c r="A5" s="1" t="s">
        <v>29</v>
      </c>
      <c r="B5" s="1" t="s">
        <v>3030</v>
      </c>
    </row>
  </sheetData>
  <phoneticPr fontId="2" type="noConversion"/>
  <pageMargins left="0.75" right="0.75" top="1" bottom="1" header="0.5" footer="0.5"/>
  <pageSetup orientation="portrait" horizontalDpi="300" verticalDpi="300"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39997558519241921"/>
  </sheetPr>
  <dimension ref="A1:AE1953"/>
  <sheetViews>
    <sheetView workbookViewId="0">
      <selection activeCell="AA1" sqref="AA1:AC1"/>
    </sheetView>
  </sheetViews>
  <sheetFormatPr defaultRowHeight="15" x14ac:dyDescent="0.25"/>
  <cols>
    <col min="1" max="1" width="9.5703125" style="1" bestFit="1" customWidth="1"/>
    <col min="2" max="2" width="12" style="1" bestFit="1" customWidth="1"/>
    <col min="3" max="3" width="15.28515625" style="1" customWidth="1"/>
    <col min="4" max="4" width="14" style="1" customWidth="1"/>
    <col min="5" max="5" width="26" style="1" bestFit="1" customWidth="1"/>
    <col min="6" max="6" width="11" style="1" bestFit="1" customWidth="1"/>
    <col min="7" max="7" width="12.42578125" style="1" bestFit="1" customWidth="1"/>
    <col min="8" max="8" width="9.5703125" style="1" bestFit="1" customWidth="1"/>
    <col min="9" max="9" width="18.140625" style="1" customWidth="1"/>
    <col min="10" max="10" width="19.5703125" style="1" bestFit="1" customWidth="1"/>
    <col min="11" max="11" width="14" style="1" bestFit="1" customWidth="1"/>
    <col min="12" max="12" width="16" style="1" customWidth="1"/>
    <col min="13" max="13" width="11.85546875" style="1" bestFit="1" customWidth="1"/>
    <col min="14" max="14" width="13.5703125" style="1" bestFit="1" customWidth="1"/>
    <col min="15" max="15" width="20" style="1" customWidth="1"/>
    <col min="16" max="16" width="18.28515625" style="1" bestFit="1" customWidth="1"/>
    <col min="17" max="17" width="29.28515625" style="1" bestFit="1" customWidth="1"/>
    <col min="18" max="18" width="19.140625" style="1" customWidth="1"/>
    <col min="19" max="19" width="86.7109375" style="1" bestFit="1" customWidth="1"/>
    <col min="20" max="20" width="16.140625" style="1" bestFit="1" customWidth="1"/>
    <col min="21" max="21" width="15" style="1" customWidth="1"/>
    <col min="22" max="22" width="11.42578125" style="1" bestFit="1" customWidth="1"/>
    <col min="23" max="23" width="14.5703125" style="1" bestFit="1" customWidth="1"/>
    <col min="24" max="24" width="26.5703125" style="1" bestFit="1" customWidth="1"/>
    <col min="25" max="25" width="15.28515625" style="1" bestFit="1" customWidth="1"/>
    <col min="26" max="26" width="24.85546875" style="1" customWidth="1"/>
    <col min="27" max="27" width="11.42578125" style="1" customWidth="1"/>
    <col min="28" max="28" width="16.7109375" style="1" customWidth="1"/>
    <col min="29" max="29" width="14.140625" style="1" customWidth="1"/>
  </cols>
  <sheetData>
    <row r="1" spans="1:31" x14ac:dyDescent="0.25">
      <c r="A1" s="1" t="s">
        <v>0</v>
      </c>
      <c r="B1" s="2" t="s">
        <v>19</v>
      </c>
      <c r="C1" s="1" t="s">
        <v>1</v>
      </c>
      <c r="D1" s="1" t="s">
        <v>3</v>
      </c>
      <c r="E1" s="1" t="s">
        <v>4</v>
      </c>
      <c r="F1" s="1" t="s">
        <v>3026</v>
      </c>
      <c r="G1" s="1" t="s">
        <v>11</v>
      </c>
      <c r="H1" s="1" t="s">
        <v>12</v>
      </c>
      <c r="I1" s="1" t="s">
        <v>13</v>
      </c>
      <c r="J1" s="1" t="s">
        <v>14</v>
      </c>
      <c r="K1" s="1" t="s">
        <v>15</v>
      </c>
      <c r="L1" s="1" t="s">
        <v>16</v>
      </c>
      <c r="M1" s="1" t="s">
        <v>17</v>
      </c>
      <c r="N1" s="1" t="s">
        <v>5</v>
      </c>
      <c r="O1" s="1" t="s">
        <v>6</v>
      </c>
      <c r="P1" s="1" t="s">
        <v>7</v>
      </c>
      <c r="Q1" s="1" t="s">
        <v>8</v>
      </c>
      <c r="R1" s="1" t="s">
        <v>9</v>
      </c>
      <c r="S1" s="1" t="s">
        <v>10</v>
      </c>
      <c r="T1" s="1" t="s">
        <v>3031</v>
      </c>
      <c r="U1" s="1" t="s">
        <v>3033</v>
      </c>
      <c r="V1" s="1" t="s">
        <v>18</v>
      </c>
      <c r="W1" s="1" t="s">
        <v>3032</v>
      </c>
      <c r="X1" s="1" t="s">
        <v>3061</v>
      </c>
      <c r="Y1" s="1" t="s">
        <v>2</v>
      </c>
      <c r="Z1" s="1" t="s">
        <v>3036</v>
      </c>
      <c r="AA1" s="1" t="s">
        <v>3025</v>
      </c>
      <c r="AB1" s="1" t="s">
        <v>3034</v>
      </c>
      <c r="AC1" s="1" t="s">
        <v>3035</v>
      </c>
    </row>
    <row r="2" spans="1:31" ht="12.75" customHeight="1" x14ac:dyDescent="0.25">
      <c r="A2" s="1">
        <v>20847</v>
      </c>
      <c r="B2" s="3">
        <v>88522</v>
      </c>
      <c r="C2" s="1" t="s">
        <v>20</v>
      </c>
      <c r="D2" s="1">
        <v>3</v>
      </c>
      <c r="E2" s="1" t="s">
        <v>21</v>
      </c>
      <c r="F2" s="1" t="s">
        <v>3030</v>
      </c>
      <c r="G2" s="1" t="s">
        <v>28</v>
      </c>
      <c r="H2" s="1" t="s">
        <v>29</v>
      </c>
      <c r="I2" s="1" t="s">
        <v>30</v>
      </c>
      <c r="J2" s="1" t="s">
        <v>31</v>
      </c>
      <c r="K2" s="1">
        <v>98221</v>
      </c>
      <c r="L2" s="4">
        <v>42011</v>
      </c>
      <c r="M2" s="4">
        <v>42012</v>
      </c>
      <c r="N2" s="1" t="s">
        <v>22</v>
      </c>
      <c r="O2" s="1" t="s">
        <v>23</v>
      </c>
      <c r="P2" s="1" t="s">
        <v>24</v>
      </c>
      <c r="Q2" s="1" t="s">
        <v>25</v>
      </c>
      <c r="R2" s="1" t="s">
        <v>26</v>
      </c>
      <c r="S2" s="1" t="s">
        <v>27</v>
      </c>
      <c r="T2" s="5">
        <v>2.84</v>
      </c>
      <c r="U2" s="1">
        <v>4</v>
      </c>
      <c r="V2" s="5">
        <f>T2*U2</f>
        <v>11.36</v>
      </c>
      <c r="W2" s="5">
        <v>1.42</v>
      </c>
      <c r="X2" s="5">
        <f>U2*W2</f>
        <v>5.68</v>
      </c>
      <c r="Y2" s="5">
        <v>0.93</v>
      </c>
      <c r="Z2" s="5">
        <f>V2-X2-Y2</f>
        <v>4.75</v>
      </c>
      <c r="AA2" s="1" t="str">
        <f>_xlfn.IFNA(IF(VLOOKUP(B2,Returns!$A$2:$B$1635,2,FALSE) = "Returned", "Yes", "No"),"No")</f>
        <v>No</v>
      </c>
      <c r="AB2" s="5">
        <f>IF(AA2= "Yes",Z2,0)</f>
        <v>0</v>
      </c>
      <c r="AC2" s="5">
        <f>Z2-AB2</f>
        <v>4.75</v>
      </c>
    </row>
    <row r="3" spans="1:31" ht="12.75" customHeight="1" x14ac:dyDescent="0.25">
      <c r="A3" s="1">
        <v>20228</v>
      </c>
      <c r="B3" s="3">
        <v>90193</v>
      </c>
      <c r="C3" s="1" t="s">
        <v>32</v>
      </c>
      <c r="D3" s="1">
        <v>5</v>
      </c>
      <c r="E3" s="1" t="s">
        <v>33</v>
      </c>
      <c r="F3" s="1" t="s">
        <v>3030</v>
      </c>
      <c r="G3" s="1" t="s">
        <v>28</v>
      </c>
      <c r="H3" s="1" t="s">
        <v>29</v>
      </c>
      <c r="I3" s="1" t="s">
        <v>40</v>
      </c>
      <c r="J3" s="1" t="s">
        <v>41</v>
      </c>
      <c r="K3" s="1">
        <v>91776</v>
      </c>
      <c r="L3" s="4">
        <v>42168</v>
      </c>
      <c r="M3" s="4">
        <v>42170</v>
      </c>
      <c r="N3" s="1" t="s">
        <v>34</v>
      </c>
      <c r="O3" s="1" t="s">
        <v>35</v>
      </c>
      <c r="P3" s="1" t="s">
        <v>36</v>
      </c>
      <c r="Q3" s="1" t="s">
        <v>37</v>
      </c>
      <c r="R3" s="1" t="s">
        <v>38</v>
      </c>
      <c r="S3" s="1" t="s">
        <v>39</v>
      </c>
      <c r="T3" s="5">
        <v>500.98</v>
      </c>
      <c r="U3" s="1">
        <v>12</v>
      </c>
      <c r="V3" s="5">
        <f t="shared" ref="V3:V66" si="0">T3*U3</f>
        <v>6011.76</v>
      </c>
      <c r="W3" s="5">
        <v>250.49</v>
      </c>
      <c r="X3" s="5">
        <f t="shared" ref="X3:X66" si="1">U3*W3</f>
        <v>3005.88</v>
      </c>
      <c r="Y3" s="5">
        <v>26</v>
      </c>
      <c r="Z3" s="5">
        <f t="shared" ref="Z3:Z66" si="2">V3-X3-Y3</f>
        <v>2979.88</v>
      </c>
      <c r="AA3" s="1" t="str">
        <f>_xlfn.IFNA(IF(VLOOKUP(B3,Returns!$A$2:$B$1635,2,FALSE) = "Returned", "Yes", "No"),"No")</f>
        <v>No</v>
      </c>
      <c r="AB3" s="5">
        <f t="shared" ref="AB3:AB66" si="3">IF(AA3= "Yes",Z3,0)</f>
        <v>0</v>
      </c>
      <c r="AC3" s="5">
        <f t="shared" ref="AC3:AC66" si="4">Z3-AB3</f>
        <v>2979.88</v>
      </c>
    </row>
    <row r="4" spans="1:31" ht="12.75" customHeight="1" x14ac:dyDescent="0.25">
      <c r="A4" s="1">
        <v>21776</v>
      </c>
      <c r="B4" s="3">
        <v>90192</v>
      </c>
      <c r="C4" s="1" t="s">
        <v>42</v>
      </c>
      <c r="D4" s="1">
        <v>11</v>
      </c>
      <c r="E4" s="1" t="s">
        <v>43</v>
      </c>
      <c r="F4" s="1" t="s">
        <v>3028</v>
      </c>
      <c r="G4" s="1" t="s">
        <v>28</v>
      </c>
      <c r="H4" s="1" t="s">
        <v>48</v>
      </c>
      <c r="I4" s="1" t="s">
        <v>49</v>
      </c>
      <c r="J4" s="1" t="s">
        <v>50</v>
      </c>
      <c r="K4" s="1">
        <v>7203</v>
      </c>
      <c r="L4" s="4">
        <v>42050</v>
      </c>
      <c r="M4" s="4">
        <v>42052</v>
      </c>
      <c r="N4" s="1" t="s">
        <v>44</v>
      </c>
      <c r="O4" s="1" t="s">
        <v>35</v>
      </c>
      <c r="P4" s="1" t="s">
        <v>36</v>
      </c>
      <c r="Q4" s="1" t="s">
        <v>45</v>
      </c>
      <c r="R4" s="1" t="s">
        <v>46</v>
      </c>
      <c r="S4" s="1" t="s">
        <v>47</v>
      </c>
      <c r="T4" s="5">
        <v>9.48</v>
      </c>
      <c r="U4" s="1">
        <v>22</v>
      </c>
      <c r="V4" s="5">
        <f>T4*U4</f>
        <v>208.56</v>
      </c>
      <c r="W4" s="5">
        <v>4.74</v>
      </c>
      <c r="X4" s="5">
        <f>U4*W4</f>
        <v>104.28</v>
      </c>
      <c r="Y4" s="5">
        <v>7.29</v>
      </c>
      <c r="Z4" s="5">
        <f>V4-X4-Y4</f>
        <v>96.99</v>
      </c>
      <c r="AA4" s="1" t="str">
        <f>_xlfn.IFNA(IF(VLOOKUP(B4,Returns!$A$2:$B$1635,2,FALSE) = "Returned", "Yes", "No"),"No")</f>
        <v>No</v>
      </c>
      <c r="AB4" s="5">
        <f t="shared" si="3"/>
        <v>0</v>
      </c>
      <c r="AC4" s="5">
        <f t="shared" si="4"/>
        <v>96.99</v>
      </c>
    </row>
    <row r="5" spans="1:31" ht="12.75" customHeight="1" x14ac:dyDescent="0.25">
      <c r="A5" s="1">
        <v>24844</v>
      </c>
      <c r="B5" s="3">
        <v>86838</v>
      </c>
      <c r="C5" s="1" t="s">
        <v>51</v>
      </c>
      <c r="D5" s="1">
        <v>14</v>
      </c>
      <c r="E5" s="1" t="s">
        <v>52</v>
      </c>
      <c r="F5" s="1" t="s">
        <v>3027</v>
      </c>
      <c r="G5" s="1" t="s">
        <v>28</v>
      </c>
      <c r="H5" s="1" t="s">
        <v>56</v>
      </c>
      <c r="I5" s="1" t="s">
        <v>57</v>
      </c>
      <c r="J5" s="1" t="s">
        <v>58</v>
      </c>
      <c r="K5" s="1">
        <v>55372</v>
      </c>
      <c r="L5" s="4">
        <v>42136</v>
      </c>
      <c r="M5" s="4">
        <v>42138</v>
      </c>
      <c r="N5" s="1" t="s">
        <v>44</v>
      </c>
      <c r="O5" s="1" t="s">
        <v>53</v>
      </c>
      <c r="P5" s="1" t="s">
        <v>36</v>
      </c>
      <c r="Q5" s="1" t="s">
        <v>45</v>
      </c>
      <c r="R5" s="1" t="s">
        <v>54</v>
      </c>
      <c r="S5" s="1" t="s">
        <v>55</v>
      </c>
      <c r="T5" s="5">
        <v>78.69</v>
      </c>
      <c r="U5" s="1">
        <v>16</v>
      </c>
      <c r="V5" s="5">
        <f t="shared" si="0"/>
        <v>1259.04</v>
      </c>
      <c r="W5" s="5">
        <v>39.344999999999999</v>
      </c>
      <c r="X5" s="5">
        <f t="shared" si="1"/>
        <v>629.52</v>
      </c>
      <c r="Y5" s="5">
        <v>19.989999999999998</v>
      </c>
      <c r="Z5" s="5">
        <f t="shared" si="2"/>
        <v>609.53</v>
      </c>
      <c r="AA5" s="1" t="str">
        <f>_xlfn.IFNA(IF(VLOOKUP(B5,Returns!$A$2:$B$1635,2,FALSE) = "Returned", "Yes", "No"),"No")</f>
        <v>No</v>
      </c>
      <c r="AB5" s="5">
        <f t="shared" si="3"/>
        <v>0</v>
      </c>
      <c r="AC5" s="5">
        <f t="shared" si="4"/>
        <v>609.53</v>
      </c>
      <c r="AE5" s="23"/>
    </row>
    <row r="6" spans="1:31" ht="12.75" customHeight="1" x14ac:dyDescent="0.25">
      <c r="A6" s="1">
        <v>24846</v>
      </c>
      <c r="B6" s="3">
        <v>86838</v>
      </c>
      <c r="C6" s="1" t="s">
        <v>51</v>
      </c>
      <c r="D6" s="1">
        <v>14</v>
      </c>
      <c r="E6" s="1" t="s">
        <v>52</v>
      </c>
      <c r="F6" s="1" t="s">
        <v>3027</v>
      </c>
      <c r="G6" s="1" t="s">
        <v>28</v>
      </c>
      <c r="H6" s="1" t="s">
        <v>56</v>
      </c>
      <c r="I6" s="1" t="s">
        <v>57</v>
      </c>
      <c r="J6" s="1" t="s">
        <v>58</v>
      </c>
      <c r="K6" s="1">
        <v>55372</v>
      </c>
      <c r="L6" s="4">
        <v>42136</v>
      </c>
      <c r="M6" s="4">
        <v>42137</v>
      </c>
      <c r="N6" s="1" t="s">
        <v>44</v>
      </c>
      <c r="O6" s="1" t="s">
        <v>53</v>
      </c>
      <c r="P6" s="1" t="s">
        <v>24</v>
      </c>
      <c r="Q6" s="1" t="s">
        <v>25</v>
      </c>
      <c r="R6" s="1" t="s">
        <v>26</v>
      </c>
      <c r="S6" s="1" t="s">
        <v>59</v>
      </c>
      <c r="T6" s="5">
        <v>3.28</v>
      </c>
      <c r="U6" s="1">
        <v>7</v>
      </c>
      <c r="V6" s="5">
        <f t="shared" si="0"/>
        <v>22.959999999999997</v>
      </c>
      <c r="W6" s="5">
        <v>1.64</v>
      </c>
      <c r="X6" s="5">
        <f t="shared" si="1"/>
        <v>11.479999999999999</v>
      </c>
      <c r="Y6" s="5">
        <v>2.31</v>
      </c>
      <c r="Z6" s="5">
        <f t="shared" si="2"/>
        <v>9.1699999999999982</v>
      </c>
      <c r="AA6" s="1" t="str">
        <f>_xlfn.IFNA(IF(VLOOKUP(B6,Returns!$A$2:$B$1635,2,FALSE) = "Returned", "Yes", "No"),"No")</f>
        <v>No</v>
      </c>
      <c r="AB6" s="5">
        <f t="shared" si="3"/>
        <v>0</v>
      </c>
      <c r="AC6" s="5">
        <f t="shared" si="4"/>
        <v>9.1699999999999982</v>
      </c>
    </row>
    <row r="7" spans="1:31" ht="12.75" customHeight="1" x14ac:dyDescent="0.25">
      <c r="A7" s="1">
        <v>24847</v>
      </c>
      <c r="B7" s="3">
        <v>86838</v>
      </c>
      <c r="C7" s="1" t="s">
        <v>51</v>
      </c>
      <c r="D7" s="1">
        <v>14</v>
      </c>
      <c r="E7" s="1" t="s">
        <v>52</v>
      </c>
      <c r="F7" s="1" t="s">
        <v>3027</v>
      </c>
      <c r="G7" s="1" t="s">
        <v>28</v>
      </c>
      <c r="H7" s="1" t="s">
        <v>56</v>
      </c>
      <c r="I7" s="1" t="s">
        <v>57</v>
      </c>
      <c r="J7" s="1" t="s">
        <v>58</v>
      </c>
      <c r="K7" s="1">
        <v>55372</v>
      </c>
      <c r="L7" s="4">
        <v>42136</v>
      </c>
      <c r="M7" s="4">
        <v>42137</v>
      </c>
      <c r="N7" s="1" t="s">
        <v>44</v>
      </c>
      <c r="O7" s="1" t="s">
        <v>53</v>
      </c>
      <c r="P7" s="1" t="s">
        <v>24</v>
      </c>
      <c r="Q7" s="1" t="s">
        <v>25</v>
      </c>
      <c r="R7" s="1" t="s">
        <v>26</v>
      </c>
      <c r="S7" s="1" t="s">
        <v>60</v>
      </c>
      <c r="T7" s="5">
        <v>3.28</v>
      </c>
      <c r="U7" s="1">
        <v>4</v>
      </c>
      <c r="V7" s="5">
        <f t="shared" si="0"/>
        <v>13.12</v>
      </c>
      <c r="W7" s="5">
        <v>1.64</v>
      </c>
      <c r="X7" s="5">
        <f t="shared" si="1"/>
        <v>6.56</v>
      </c>
      <c r="Y7" s="5">
        <v>4.2</v>
      </c>
      <c r="Z7" s="5">
        <f t="shared" si="2"/>
        <v>2.3599999999999994</v>
      </c>
      <c r="AA7" s="1" t="str">
        <f>_xlfn.IFNA(IF(VLOOKUP(B7,Returns!$A$2:$B$1635,2,FALSE) = "Returned", "Yes", "No"),"No")</f>
        <v>No</v>
      </c>
      <c r="AB7" s="5">
        <f t="shared" si="3"/>
        <v>0</v>
      </c>
      <c r="AC7" s="5">
        <f t="shared" si="4"/>
        <v>2.3599999999999994</v>
      </c>
    </row>
    <row r="8" spans="1:31" ht="12.75" customHeight="1" x14ac:dyDescent="0.25">
      <c r="A8" s="1">
        <v>24848</v>
      </c>
      <c r="B8" s="3">
        <v>86838</v>
      </c>
      <c r="C8" s="1" t="s">
        <v>51</v>
      </c>
      <c r="D8" s="1">
        <v>14</v>
      </c>
      <c r="E8" s="1" t="s">
        <v>52</v>
      </c>
      <c r="F8" s="1" t="s">
        <v>3027</v>
      </c>
      <c r="G8" s="1" t="s">
        <v>28</v>
      </c>
      <c r="H8" s="1" t="s">
        <v>56</v>
      </c>
      <c r="I8" s="1" t="s">
        <v>57</v>
      </c>
      <c r="J8" s="1" t="s">
        <v>58</v>
      </c>
      <c r="K8" s="1">
        <v>55372</v>
      </c>
      <c r="L8" s="4">
        <v>42136</v>
      </c>
      <c r="M8" s="4">
        <v>42137</v>
      </c>
      <c r="N8" s="1" t="s">
        <v>44</v>
      </c>
      <c r="O8" s="1" t="s">
        <v>53</v>
      </c>
      <c r="P8" s="1" t="s">
        <v>24</v>
      </c>
      <c r="Q8" s="1" t="s">
        <v>61</v>
      </c>
      <c r="R8" s="1" t="s">
        <v>26</v>
      </c>
      <c r="S8" s="1" t="s">
        <v>62</v>
      </c>
      <c r="T8" s="5">
        <v>3.58</v>
      </c>
      <c r="U8" s="1">
        <v>4</v>
      </c>
      <c r="V8" s="5">
        <f t="shared" si="0"/>
        <v>14.32</v>
      </c>
      <c r="W8" s="5">
        <v>1.79</v>
      </c>
      <c r="X8" s="5">
        <f t="shared" si="1"/>
        <v>7.16</v>
      </c>
      <c r="Y8" s="5">
        <v>1.63</v>
      </c>
      <c r="Z8" s="5">
        <f t="shared" si="2"/>
        <v>5.53</v>
      </c>
      <c r="AA8" s="1" t="str">
        <f>_xlfn.IFNA(IF(VLOOKUP(B8,Returns!$A$2:$B$1635,2,FALSE) = "Returned", "Yes", "No"),"No")</f>
        <v>No</v>
      </c>
      <c r="AB8" s="5">
        <f t="shared" si="3"/>
        <v>0</v>
      </c>
      <c r="AC8" s="5">
        <f t="shared" si="4"/>
        <v>5.53</v>
      </c>
    </row>
    <row r="9" spans="1:31" ht="12.75" customHeight="1" x14ac:dyDescent="0.25">
      <c r="A9" s="1">
        <v>18181</v>
      </c>
      <c r="B9" s="3">
        <v>86837</v>
      </c>
      <c r="C9" s="1" t="s">
        <v>42</v>
      </c>
      <c r="D9" s="1">
        <v>15</v>
      </c>
      <c r="E9" s="1" t="s">
        <v>63</v>
      </c>
      <c r="F9" s="1" t="s">
        <v>3028</v>
      </c>
      <c r="G9" s="1" t="s">
        <v>28</v>
      </c>
      <c r="H9" s="1" t="s">
        <v>48</v>
      </c>
      <c r="I9" s="1" t="s">
        <v>66</v>
      </c>
      <c r="J9" s="1" t="s">
        <v>67</v>
      </c>
      <c r="K9" s="1">
        <v>11787</v>
      </c>
      <c r="L9" s="4">
        <v>42102</v>
      </c>
      <c r="M9" s="4">
        <v>42103</v>
      </c>
      <c r="N9" s="1" t="s">
        <v>44</v>
      </c>
      <c r="O9" s="1" t="s">
        <v>53</v>
      </c>
      <c r="P9" s="1" t="s">
        <v>24</v>
      </c>
      <c r="Q9" s="1" t="s">
        <v>64</v>
      </c>
      <c r="R9" s="1" t="s">
        <v>54</v>
      </c>
      <c r="S9" s="1" t="s">
        <v>65</v>
      </c>
      <c r="T9" s="5">
        <v>4.42</v>
      </c>
      <c r="U9" s="1">
        <v>7</v>
      </c>
      <c r="V9" s="5">
        <f t="shared" si="0"/>
        <v>30.939999999999998</v>
      </c>
      <c r="W9" s="5">
        <v>2.21</v>
      </c>
      <c r="X9" s="5">
        <f t="shared" si="1"/>
        <v>15.469999999999999</v>
      </c>
      <c r="Y9" s="5">
        <v>4.99</v>
      </c>
      <c r="Z9" s="5">
        <f t="shared" si="2"/>
        <v>10.479999999999999</v>
      </c>
      <c r="AA9" s="1" t="str">
        <f>_xlfn.IFNA(IF(VLOOKUP(B9,Returns!$A$2:$B$1635,2,FALSE) = "Returned", "Yes", "No"),"No")</f>
        <v>No</v>
      </c>
      <c r="AB9" s="5">
        <f t="shared" si="3"/>
        <v>0</v>
      </c>
      <c r="AC9" s="5">
        <f t="shared" si="4"/>
        <v>10.479999999999999</v>
      </c>
    </row>
    <row r="10" spans="1:31" ht="12.75" customHeight="1" x14ac:dyDescent="0.25">
      <c r="A10" s="1">
        <v>20925</v>
      </c>
      <c r="B10" s="3">
        <v>86839</v>
      </c>
      <c r="C10" s="1" t="s">
        <v>51</v>
      </c>
      <c r="D10" s="1">
        <v>15</v>
      </c>
      <c r="E10" s="1" t="s">
        <v>63</v>
      </c>
      <c r="F10" s="1" t="s">
        <v>3028</v>
      </c>
      <c r="G10" s="1" t="s">
        <v>28</v>
      </c>
      <c r="H10" s="1" t="s">
        <v>48</v>
      </c>
      <c r="I10" s="1" t="s">
        <v>66</v>
      </c>
      <c r="J10" s="1" t="s">
        <v>67</v>
      </c>
      <c r="K10" s="1">
        <v>11787</v>
      </c>
      <c r="L10" s="4">
        <v>42152</v>
      </c>
      <c r="M10" s="4">
        <v>42152</v>
      </c>
      <c r="N10" s="1" t="s">
        <v>44</v>
      </c>
      <c r="O10" s="1" t="s">
        <v>53</v>
      </c>
      <c r="P10" s="1" t="s">
        <v>24</v>
      </c>
      <c r="Q10" s="1" t="s">
        <v>64</v>
      </c>
      <c r="R10" s="1" t="s">
        <v>54</v>
      </c>
      <c r="S10" s="1" t="s">
        <v>68</v>
      </c>
      <c r="T10" s="5">
        <v>35.94</v>
      </c>
      <c r="U10" s="1">
        <v>10</v>
      </c>
      <c r="V10" s="5">
        <f t="shared" si="0"/>
        <v>359.4</v>
      </c>
      <c r="W10" s="5">
        <v>17.97</v>
      </c>
      <c r="X10" s="5">
        <f t="shared" si="1"/>
        <v>179.7</v>
      </c>
      <c r="Y10" s="5">
        <v>6.66</v>
      </c>
      <c r="Z10" s="5">
        <f t="shared" si="2"/>
        <v>173.04</v>
      </c>
      <c r="AA10" s="1" t="str">
        <f>_xlfn.IFNA(IF(VLOOKUP(B10,Returns!$A$2:$B$1635,2,FALSE) = "Returned", "Yes", "No"),"No")</f>
        <v>No</v>
      </c>
      <c r="AB10" s="5">
        <f t="shared" si="3"/>
        <v>0</v>
      </c>
      <c r="AC10" s="5">
        <f t="shared" si="4"/>
        <v>173.04</v>
      </c>
    </row>
    <row r="11" spans="1:31" ht="12.75" customHeight="1" x14ac:dyDescent="0.25">
      <c r="A11" s="1">
        <v>26267</v>
      </c>
      <c r="B11" s="3">
        <v>86836</v>
      </c>
      <c r="C11" s="1" t="s">
        <v>20</v>
      </c>
      <c r="D11" s="1">
        <v>16</v>
      </c>
      <c r="E11" s="1" t="s">
        <v>69</v>
      </c>
      <c r="F11" s="1" t="s">
        <v>3028</v>
      </c>
      <c r="G11" s="1" t="s">
        <v>28</v>
      </c>
      <c r="H11" s="1" t="s">
        <v>48</v>
      </c>
      <c r="I11" s="1" t="s">
        <v>66</v>
      </c>
      <c r="J11" s="1" t="s">
        <v>71</v>
      </c>
      <c r="K11" s="1">
        <v>13210</v>
      </c>
      <c r="L11" s="4">
        <v>42047</v>
      </c>
      <c r="M11" s="4">
        <v>42050</v>
      </c>
      <c r="N11" s="1" t="s">
        <v>44</v>
      </c>
      <c r="O11" s="1" t="s">
        <v>53</v>
      </c>
      <c r="P11" s="1" t="s">
        <v>24</v>
      </c>
      <c r="Q11" s="1" t="s">
        <v>61</v>
      </c>
      <c r="R11" s="1" t="s">
        <v>26</v>
      </c>
      <c r="S11" s="1" t="s">
        <v>70</v>
      </c>
      <c r="T11" s="5">
        <v>2.98</v>
      </c>
      <c r="U11" s="1">
        <v>6</v>
      </c>
      <c r="V11" s="5">
        <f t="shared" si="0"/>
        <v>17.88</v>
      </c>
      <c r="W11" s="5">
        <v>1.49</v>
      </c>
      <c r="X11" s="5">
        <f t="shared" si="1"/>
        <v>8.94</v>
      </c>
      <c r="Y11" s="5">
        <v>1.58</v>
      </c>
      <c r="Z11" s="5">
        <f t="shared" si="2"/>
        <v>7.3599999999999994</v>
      </c>
      <c r="AA11" s="1" t="str">
        <f>_xlfn.IFNA(IF(VLOOKUP(B11,Returns!$A$2:$B$1635,2,FALSE) = "Returned", "Yes", "No"),"No")</f>
        <v>No</v>
      </c>
      <c r="AB11" s="5">
        <f t="shared" si="3"/>
        <v>0</v>
      </c>
      <c r="AC11" s="5">
        <f t="shared" si="4"/>
        <v>7.3599999999999994</v>
      </c>
    </row>
    <row r="12" spans="1:31" ht="12.75" customHeight="1" x14ac:dyDescent="0.25">
      <c r="A12" s="1">
        <v>26268</v>
      </c>
      <c r="B12" s="3">
        <v>86836</v>
      </c>
      <c r="C12" s="1" t="s">
        <v>20</v>
      </c>
      <c r="D12" s="1">
        <v>16</v>
      </c>
      <c r="E12" s="1" t="s">
        <v>69</v>
      </c>
      <c r="F12" s="1" t="s">
        <v>3028</v>
      </c>
      <c r="G12" s="1" t="s">
        <v>28</v>
      </c>
      <c r="H12" s="1" t="s">
        <v>48</v>
      </c>
      <c r="I12" s="1" t="s">
        <v>66</v>
      </c>
      <c r="J12" s="1" t="s">
        <v>71</v>
      </c>
      <c r="K12" s="1">
        <v>13210</v>
      </c>
      <c r="L12" s="4">
        <v>42047</v>
      </c>
      <c r="M12" s="4">
        <v>42049</v>
      </c>
      <c r="N12" s="1" t="s">
        <v>44</v>
      </c>
      <c r="O12" s="1" t="s">
        <v>53</v>
      </c>
      <c r="P12" s="1" t="s">
        <v>72</v>
      </c>
      <c r="Q12" s="1" t="s">
        <v>73</v>
      </c>
      <c r="R12" s="1" t="s">
        <v>54</v>
      </c>
      <c r="S12" s="1" t="s">
        <v>74</v>
      </c>
      <c r="T12" s="5">
        <v>115.99</v>
      </c>
      <c r="U12" s="1">
        <v>10</v>
      </c>
      <c r="V12" s="5">
        <f t="shared" si="0"/>
        <v>1159.8999999999999</v>
      </c>
      <c r="W12" s="5">
        <v>69.593999999999994</v>
      </c>
      <c r="X12" s="5">
        <f t="shared" si="1"/>
        <v>695.93999999999994</v>
      </c>
      <c r="Y12" s="5">
        <v>2.5</v>
      </c>
      <c r="Z12" s="5">
        <f t="shared" si="2"/>
        <v>461.45999999999992</v>
      </c>
      <c r="AA12" s="1" t="str">
        <f>_xlfn.IFNA(IF(VLOOKUP(B12,Returns!$A$2:$B$1635,2,FALSE) = "Returned", "Yes", "No"),"No")</f>
        <v>No</v>
      </c>
      <c r="AB12" s="5">
        <f t="shared" si="3"/>
        <v>0</v>
      </c>
      <c r="AC12" s="5">
        <f t="shared" si="4"/>
        <v>461.45999999999992</v>
      </c>
    </row>
    <row r="13" spans="1:31" ht="12.75" customHeight="1" x14ac:dyDescent="0.25">
      <c r="A13" s="1">
        <v>23890</v>
      </c>
      <c r="B13" s="3">
        <v>90031</v>
      </c>
      <c r="C13" s="1" t="s">
        <v>20</v>
      </c>
      <c r="D13" s="1">
        <v>18</v>
      </c>
      <c r="E13" s="1" t="s">
        <v>75</v>
      </c>
      <c r="F13" s="1" t="s">
        <v>3030</v>
      </c>
      <c r="G13" s="1" t="s">
        <v>28</v>
      </c>
      <c r="H13" s="1" t="s">
        <v>29</v>
      </c>
      <c r="I13" s="1" t="s">
        <v>77</v>
      </c>
      <c r="J13" s="1" t="s">
        <v>78</v>
      </c>
      <c r="K13" s="1">
        <v>59601</v>
      </c>
      <c r="L13" s="4">
        <v>42139</v>
      </c>
      <c r="M13" s="4">
        <v>42140</v>
      </c>
      <c r="N13" s="1" t="s">
        <v>44</v>
      </c>
      <c r="O13" s="1" t="s">
        <v>53</v>
      </c>
      <c r="P13" s="1" t="s">
        <v>36</v>
      </c>
      <c r="Q13" s="1" t="s">
        <v>45</v>
      </c>
      <c r="R13" s="1" t="s">
        <v>54</v>
      </c>
      <c r="S13" s="1" t="s">
        <v>76</v>
      </c>
      <c r="T13" s="5">
        <v>26.48</v>
      </c>
      <c r="U13" s="1">
        <v>17</v>
      </c>
      <c r="V13" s="5">
        <f t="shared" si="0"/>
        <v>450.16</v>
      </c>
      <c r="W13" s="5">
        <v>13.24</v>
      </c>
      <c r="X13" s="5">
        <f t="shared" si="1"/>
        <v>225.08</v>
      </c>
      <c r="Y13" s="5">
        <v>6.93</v>
      </c>
      <c r="Z13" s="5">
        <f t="shared" si="2"/>
        <v>218.15</v>
      </c>
      <c r="AA13" s="1" t="str">
        <f>_xlfn.IFNA(IF(VLOOKUP(B13,Returns!$A$2:$B$1635,2,FALSE) = "Returned", "Yes", "No"),"No")</f>
        <v>No</v>
      </c>
      <c r="AB13" s="5">
        <f t="shared" si="3"/>
        <v>0</v>
      </c>
      <c r="AC13" s="5">
        <f t="shared" si="4"/>
        <v>218.15</v>
      </c>
    </row>
    <row r="14" spans="1:31" ht="12.75" customHeight="1" x14ac:dyDescent="0.25">
      <c r="A14" s="1">
        <v>24063</v>
      </c>
      <c r="B14" s="3">
        <v>90032</v>
      </c>
      <c r="C14" s="1" t="s">
        <v>32</v>
      </c>
      <c r="D14" s="1">
        <v>19</v>
      </c>
      <c r="E14" s="1" t="s">
        <v>79</v>
      </c>
      <c r="F14" s="1" t="s">
        <v>3030</v>
      </c>
      <c r="G14" s="1" t="s">
        <v>28</v>
      </c>
      <c r="H14" s="1" t="s">
        <v>29</v>
      </c>
      <c r="I14" s="1" t="s">
        <v>77</v>
      </c>
      <c r="J14" s="1" t="s">
        <v>83</v>
      </c>
      <c r="K14" s="1">
        <v>59801</v>
      </c>
      <c r="L14" s="4">
        <v>42145</v>
      </c>
      <c r="M14" s="4">
        <v>42147</v>
      </c>
      <c r="N14" s="1" t="s">
        <v>44</v>
      </c>
      <c r="O14" s="1" t="s">
        <v>53</v>
      </c>
      <c r="P14" s="1" t="s">
        <v>72</v>
      </c>
      <c r="Q14" s="1" t="s">
        <v>80</v>
      </c>
      <c r="R14" s="1" t="s">
        <v>81</v>
      </c>
      <c r="S14" s="1" t="s">
        <v>82</v>
      </c>
      <c r="T14" s="5">
        <v>12.99</v>
      </c>
      <c r="U14" s="1">
        <v>18</v>
      </c>
      <c r="V14" s="5">
        <f t="shared" si="0"/>
        <v>233.82</v>
      </c>
      <c r="W14" s="5">
        <v>7.7939999999999996</v>
      </c>
      <c r="X14" s="5">
        <f t="shared" si="1"/>
        <v>140.292</v>
      </c>
      <c r="Y14" s="5">
        <v>9.44</v>
      </c>
      <c r="Z14" s="5">
        <f t="shared" si="2"/>
        <v>84.087999999999994</v>
      </c>
      <c r="AA14" s="1" t="str">
        <f>_xlfn.IFNA(IF(VLOOKUP(B14,Returns!$A$2:$B$1635,2,FALSE) = "Returned", "Yes", "No"),"No")</f>
        <v>No</v>
      </c>
      <c r="AB14" s="5">
        <f t="shared" si="3"/>
        <v>0</v>
      </c>
      <c r="AC14" s="5">
        <f t="shared" si="4"/>
        <v>84.087999999999994</v>
      </c>
    </row>
    <row r="15" spans="1:31" ht="12.75" customHeight="1" x14ac:dyDescent="0.25">
      <c r="A15" s="1">
        <v>5890</v>
      </c>
      <c r="B15" s="3">
        <v>41793</v>
      </c>
      <c r="C15" s="1" t="s">
        <v>20</v>
      </c>
      <c r="D15" s="1">
        <v>21</v>
      </c>
      <c r="E15" s="1" t="s">
        <v>84</v>
      </c>
      <c r="F15" s="1" t="s">
        <v>3028</v>
      </c>
      <c r="G15" s="1" t="s">
        <v>28</v>
      </c>
      <c r="H15" s="1" t="s">
        <v>48</v>
      </c>
      <c r="I15" s="1" t="s">
        <v>66</v>
      </c>
      <c r="J15" s="1" t="s">
        <v>85</v>
      </c>
      <c r="K15" s="1">
        <v>10012</v>
      </c>
      <c r="L15" s="4">
        <v>42139</v>
      </c>
      <c r="M15" s="4">
        <v>42140</v>
      </c>
      <c r="N15" s="1" t="s">
        <v>44</v>
      </c>
      <c r="O15" s="1" t="s">
        <v>53</v>
      </c>
      <c r="P15" s="1" t="s">
        <v>36</v>
      </c>
      <c r="Q15" s="1" t="s">
        <v>45</v>
      </c>
      <c r="R15" s="1" t="s">
        <v>54</v>
      </c>
      <c r="S15" s="1" t="s">
        <v>76</v>
      </c>
      <c r="T15" s="5">
        <v>26.48</v>
      </c>
      <c r="U15" s="1">
        <v>70</v>
      </c>
      <c r="V15" s="5">
        <f t="shared" si="0"/>
        <v>1853.6000000000001</v>
      </c>
      <c r="W15" s="5">
        <v>13.24</v>
      </c>
      <c r="X15" s="5">
        <f t="shared" si="1"/>
        <v>926.80000000000007</v>
      </c>
      <c r="Y15" s="5">
        <v>6.93</v>
      </c>
      <c r="Z15" s="5">
        <f t="shared" si="2"/>
        <v>919.87000000000012</v>
      </c>
      <c r="AA15" s="1" t="str">
        <f>_xlfn.IFNA(IF(VLOOKUP(B15,Returns!$A$2:$B$1635,2,FALSE) = "Returned", "Yes", "No"),"No")</f>
        <v>No</v>
      </c>
      <c r="AB15" s="5">
        <f t="shared" si="3"/>
        <v>0</v>
      </c>
      <c r="AC15" s="5">
        <f t="shared" si="4"/>
        <v>919.87000000000012</v>
      </c>
    </row>
    <row r="16" spans="1:31" ht="12.75" customHeight="1" x14ac:dyDescent="0.25">
      <c r="A16" s="1">
        <v>6062</v>
      </c>
      <c r="B16" s="3">
        <v>42949</v>
      </c>
      <c r="C16" s="1" t="s">
        <v>32</v>
      </c>
      <c r="D16" s="1">
        <v>21</v>
      </c>
      <c r="E16" s="1" t="s">
        <v>84</v>
      </c>
      <c r="F16" s="1" t="s">
        <v>3028</v>
      </c>
      <c r="G16" s="1" t="s">
        <v>28</v>
      </c>
      <c r="H16" s="1" t="s">
        <v>48</v>
      </c>
      <c r="I16" s="1" t="s">
        <v>66</v>
      </c>
      <c r="J16" s="1" t="s">
        <v>85</v>
      </c>
      <c r="K16" s="1">
        <v>10012</v>
      </c>
      <c r="L16" s="4">
        <v>42145</v>
      </c>
      <c r="M16" s="4">
        <v>42146</v>
      </c>
      <c r="N16" s="1" t="s">
        <v>44</v>
      </c>
      <c r="O16" s="1" t="s">
        <v>53</v>
      </c>
      <c r="P16" s="1" t="s">
        <v>24</v>
      </c>
      <c r="Q16" s="1" t="s">
        <v>61</v>
      </c>
      <c r="R16" s="1" t="s">
        <v>26</v>
      </c>
      <c r="S16" s="1" t="s">
        <v>86</v>
      </c>
      <c r="T16" s="5">
        <v>5</v>
      </c>
      <c r="U16" s="1">
        <v>58</v>
      </c>
      <c r="V16" s="5">
        <f t="shared" si="0"/>
        <v>290</v>
      </c>
      <c r="W16" s="5">
        <v>2.5</v>
      </c>
      <c r="X16" s="5">
        <f t="shared" si="1"/>
        <v>145</v>
      </c>
      <c r="Y16" s="5">
        <v>3.39</v>
      </c>
      <c r="Z16" s="5">
        <f t="shared" si="2"/>
        <v>141.61000000000001</v>
      </c>
      <c r="AA16" s="1" t="str">
        <f>_xlfn.IFNA(IF(VLOOKUP(B16,Returns!$A$2:$B$1635,2,FALSE) = "Returned", "Yes", "No"),"No")</f>
        <v>No</v>
      </c>
      <c r="AB16" s="5">
        <f t="shared" si="3"/>
        <v>0</v>
      </c>
      <c r="AC16" s="5">
        <f t="shared" si="4"/>
        <v>141.61000000000001</v>
      </c>
    </row>
    <row r="17" spans="1:29" ht="12.75" customHeight="1" x14ac:dyDescent="0.25">
      <c r="A17" s="1">
        <v>6063</v>
      </c>
      <c r="B17" s="3">
        <v>42949</v>
      </c>
      <c r="C17" s="1" t="s">
        <v>32</v>
      </c>
      <c r="D17" s="1">
        <v>21</v>
      </c>
      <c r="E17" s="1" t="s">
        <v>84</v>
      </c>
      <c r="F17" s="1" t="s">
        <v>3028</v>
      </c>
      <c r="G17" s="1" t="s">
        <v>28</v>
      </c>
      <c r="H17" s="1" t="s">
        <v>48</v>
      </c>
      <c r="I17" s="1" t="s">
        <v>66</v>
      </c>
      <c r="J17" s="1" t="s">
        <v>85</v>
      </c>
      <c r="K17" s="1">
        <v>10012</v>
      </c>
      <c r="L17" s="4">
        <v>42145</v>
      </c>
      <c r="M17" s="4">
        <v>42147</v>
      </c>
      <c r="N17" s="1" t="s">
        <v>44</v>
      </c>
      <c r="O17" s="1" t="s">
        <v>53</v>
      </c>
      <c r="P17" s="1" t="s">
        <v>72</v>
      </c>
      <c r="Q17" s="1" t="s">
        <v>80</v>
      </c>
      <c r="R17" s="1" t="s">
        <v>81</v>
      </c>
      <c r="S17" s="1" t="s">
        <v>82</v>
      </c>
      <c r="T17" s="5">
        <v>12.99</v>
      </c>
      <c r="U17" s="1">
        <v>71</v>
      </c>
      <c r="V17" s="5">
        <f t="shared" si="0"/>
        <v>922.29</v>
      </c>
      <c r="W17" s="5">
        <v>7.7939999999999996</v>
      </c>
      <c r="X17" s="5">
        <f t="shared" si="1"/>
        <v>553.37400000000002</v>
      </c>
      <c r="Y17" s="5">
        <v>9.44</v>
      </c>
      <c r="Z17" s="5">
        <f t="shared" si="2"/>
        <v>359.47599999999994</v>
      </c>
      <c r="AA17" s="1" t="str">
        <f>_xlfn.IFNA(IF(VLOOKUP(B17,Returns!$A$2:$B$1635,2,FALSE) = "Returned", "Yes", "No"),"No")</f>
        <v>No</v>
      </c>
      <c r="AB17" s="5">
        <f t="shared" si="3"/>
        <v>0</v>
      </c>
      <c r="AC17" s="5">
        <f t="shared" si="4"/>
        <v>359.47599999999994</v>
      </c>
    </row>
    <row r="18" spans="1:29" ht="12.75" customHeight="1" x14ac:dyDescent="0.25">
      <c r="A18" s="1">
        <v>20631</v>
      </c>
      <c r="B18" s="3">
        <v>87651</v>
      </c>
      <c r="C18" s="1" t="s">
        <v>20</v>
      </c>
      <c r="D18" s="1">
        <v>24</v>
      </c>
      <c r="E18" s="1" t="s">
        <v>87</v>
      </c>
      <c r="F18" s="1" t="s">
        <v>3030</v>
      </c>
      <c r="G18" s="1" t="s">
        <v>28</v>
      </c>
      <c r="H18" s="1" t="s">
        <v>29</v>
      </c>
      <c r="I18" s="1" t="s">
        <v>40</v>
      </c>
      <c r="J18" s="1" t="s">
        <v>90</v>
      </c>
      <c r="K18" s="1">
        <v>92677</v>
      </c>
      <c r="L18" s="4">
        <v>42032</v>
      </c>
      <c r="M18" s="4">
        <v>42033</v>
      </c>
      <c r="N18" s="1" t="s">
        <v>44</v>
      </c>
      <c r="O18" s="1" t="s">
        <v>23</v>
      </c>
      <c r="P18" s="1" t="s">
        <v>24</v>
      </c>
      <c r="Q18" s="1" t="s">
        <v>88</v>
      </c>
      <c r="R18" s="1" t="s">
        <v>54</v>
      </c>
      <c r="S18" s="1" t="s">
        <v>89</v>
      </c>
      <c r="T18" s="5">
        <v>55.48</v>
      </c>
      <c r="U18" s="1">
        <v>1</v>
      </c>
      <c r="V18" s="5">
        <f t="shared" si="0"/>
        <v>55.48</v>
      </c>
      <c r="W18" s="5">
        <v>27.74</v>
      </c>
      <c r="X18" s="5">
        <f t="shared" si="1"/>
        <v>27.74</v>
      </c>
      <c r="Y18" s="5">
        <v>14.3</v>
      </c>
      <c r="Z18" s="5">
        <f t="shared" si="2"/>
        <v>13.439999999999998</v>
      </c>
      <c r="AA18" s="1" t="str">
        <f>_xlfn.IFNA(IF(VLOOKUP(B18,Returns!$A$2:$B$1635,2,FALSE) = "Returned", "Yes", "No"),"No")</f>
        <v>No</v>
      </c>
      <c r="AB18" s="5">
        <f t="shared" si="3"/>
        <v>0</v>
      </c>
      <c r="AC18" s="5">
        <f t="shared" si="4"/>
        <v>13.439999999999998</v>
      </c>
    </row>
    <row r="19" spans="1:29" ht="12.75" customHeight="1" x14ac:dyDescent="0.25">
      <c r="A19" s="1">
        <v>20632</v>
      </c>
      <c r="B19" s="3">
        <v>87651</v>
      </c>
      <c r="C19" s="1" t="s">
        <v>20</v>
      </c>
      <c r="D19" s="1">
        <v>24</v>
      </c>
      <c r="E19" s="1" t="s">
        <v>87</v>
      </c>
      <c r="F19" s="1" t="s">
        <v>3030</v>
      </c>
      <c r="G19" s="1" t="s">
        <v>28</v>
      </c>
      <c r="H19" s="1" t="s">
        <v>29</v>
      </c>
      <c r="I19" s="1" t="s">
        <v>40</v>
      </c>
      <c r="J19" s="1" t="s">
        <v>90</v>
      </c>
      <c r="K19" s="1">
        <v>92677</v>
      </c>
      <c r="L19" s="4">
        <v>42032</v>
      </c>
      <c r="M19" s="4">
        <v>42034</v>
      </c>
      <c r="N19" s="1" t="s">
        <v>44</v>
      </c>
      <c r="O19" s="1" t="s">
        <v>23</v>
      </c>
      <c r="P19" s="1" t="s">
        <v>24</v>
      </c>
      <c r="Q19" s="1" t="s">
        <v>25</v>
      </c>
      <c r="R19" s="1" t="s">
        <v>26</v>
      </c>
      <c r="S19" s="1" t="s">
        <v>91</v>
      </c>
      <c r="T19" s="5">
        <v>1.68</v>
      </c>
      <c r="U19" s="1">
        <v>1</v>
      </c>
      <c r="V19" s="5">
        <f t="shared" si="0"/>
        <v>1.68</v>
      </c>
      <c r="W19" s="5">
        <v>0.84</v>
      </c>
      <c r="X19" s="5">
        <f t="shared" si="1"/>
        <v>0.84</v>
      </c>
      <c r="Y19" s="5">
        <v>1.57</v>
      </c>
      <c r="Z19" s="5">
        <f t="shared" si="2"/>
        <v>-0.73000000000000009</v>
      </c>
      <c r="AA19" s="1" t="str">
        <f>_xlfn.IFNA(IF(VLOOKUP(B19,Returns!$A$2:$B$1635,2,FALSE) = "Returned", "Yes", "No"),"No")</f>
        <v>No</v>
      </c>
      <c r="AB19" s="5">
        <f t="shared" si="3"/>
        <v>0</v>
      </c>
      <c r="AC19" s="5">
        <f t="shared" si="4"/>
        <v>-0.73000000000000009</v>
      </c>
    </row>
    <row r="20" spans="1:29" ht="12.75" customHeight="1" x14ac:dyDescent="0.25">
      <c r="A20" s="1">
        <v>23967</v>
      </c>
      <c r="B20" s="3">
        <v>87652</v>
      </c>
      <c r="C20" s="1" t="s">
        <v>32</v>
      </c>
      <c r="D20" s="1">
        <v>27</v>
      </c>
      <c r="E20" s="1" t="s">
        <v>92</v>
      </c>
      <c r="F20" s="1" t="s">
        <v>3030</v>
      </c>
      <c r="G20" s="1" t="s">
        <v>28</v>
      </c>
      <c r="H20" s="1" t="s">
        <v>29</v>
      </c>
      <c r="I20" s="1" t="s">
        <v>40</v>
      </c>
      <c r="J20" s="1" t="s">
        <v>94</v>
      </c>
      <c r="K20" s="1">
        <v>90712</v>
      </c>
      <c r="L20" s="4">
        <v>42126</v>
      </c>
      <c r="M20" s="4">
        <v>42128</v>
      </c>
      <c r="N20" s="1" t="s">
        <v>44</v>
      </c>
      <c r="O20" s="1" t="s">
        <v>23</v>
      </c>
      <c r="P20" s="1" t="s">
        <v>36</v>
      </c>
      <c r="Q20" s="1" t="s">
        <v>45</v>
      </c>
      <c r="R20" s="1" t="s">
        <v>54</v>
      </c>
      <c r="S20" s="1" t="s">
        <v>93</v>
      </c>
      <c r="T20" s="5">
        <v>4.1399999999999997</v>
      </c>
      <c r="U20" s="1">
        <v>12</v>
      </c>
      <c r="V20" s="5">
        <f t="shared" si="0"/>
        <v>49.679999999999993</v>
      </c>
      <c r="W20" s="5">
        <v>2.0699999999999998</v>
      </c>
      <c r="X20" s="5">
        <f t="shared" si="1"/>
        <v>24.839999999999996</v>
      </c>
      <c r="Y20" s="5">
        <v>6.6</v>
      </c>
      <c r="Z20" s="5">
        <f t="shared" si="2"/>
        <v>18.239999999999995</v>
      </c>
      <c r="AA20" s="1" t="str">
        <f>_xlfn.IFNA(IF(VLOOKUP(B20,Returns!$A$2:$B$1635,2,FALSE) = "Returned", "Yes", "No"),"No")</f>
        <v>No</v>
      </c>
      <c r="AB20" s="5">
        <f t="shared" si="3"/>
        <v>0</v>
      </c>
      <c r="AC20" s="5">
        <f t="shared" si="4"/>
        <v>18.239999999999995</v>
      </c>
    </row>
    <row r="21" spans="1:29" ht="12.75" customHeight="1" x14ac:dyDescent="0.25">
      <c r="A21" s="1">
        <v>23509</v>
      </c>
      <c r="B21" s="3">
        <v>89199</v>
      </c>
      <c r="C21" s="1" t="s">
        <v>20</v>
      </c>
      <c r="D21" s="1">
        <v>32</v>
      </c>
      <c r="E21" s="1" t="s">
        <v>95</v>
      </c>
      <c r="F21" s="1" t="s">
        <v>3030</v>
      </c>
      <c r="G21" s="1" t="s">
        <v>28</v>
      </c>
      <c r="H21" s="1" t="s">
        <v>29</v>
      </c>
      <c r="I21" s="1" t="s">
        <v>97</v>
      </c>
      <c r="J21" s="1" t="s">
        <v>98</v>
      </c>
      <c r="K21" s="1">
        <v>97526</v>
      </c>
      <c r="L21" s="4">
        <v>42057</v>
      </c>
      <c r="M21" s="4">
        <v>42058</v>
      </c>
      <c r="N21" s="1" t="s">
        <v>44</v>
      </c>
      <c r="O21" s="1" t="s">
        <v>23</v>
      </c>
      <c r="P21" s="1" t="s">
        <v>24</v>
      </c>
      <c r="Q21" s="1" t="s">
        <v>25</v>
      </c>
      <c r="R21" s="1" t="s">
        <v>54</v>
      </c>
      <c r="S21" s="1" t="s">
        <v>96</v>
      </c>
      <c r="T21" s="5">
        <v>34.99</v>
      </c>
      <c r="U21" s="1">
        <v>13</v>
      </c>
      <c r="V21" s="5">
        <f t="shared" si="0"/>
        <v>454.87</v>
      </c>
      <c r="W21" s="5">
        <v>17.495000000000001</v>
      </c>
      <c r="X21" s="5">
        <f t="shared" si="1"/>
        <v>227.435</v>
      </c>
      <c r="Y21" s="5">
        <v>7.73</v>
      </c>
      <c r="Z21" s="5">
        <f t="shared" si="2"/>
        <v>219.70500000000001</v>
      </c>
      <c r="AA21" s="1" t="str">
        <f>_xlfn.IFNA(IF(VLOOKUP(B21,Returns!$A$2:$B$1635,2,FALSE) = "Returned", "Yes", "No"),"No")</f>
        <v>No</v>
      </c>
      <c r="AB21" s="5">
        <f t="shared" si="3"/>
        <v>0</v>
      </c>
      <c r="AC21" s="5">
        <f t="shared" si="4"/>
        <v>219.70500000000001</v>
      </c>
    </row>
    <row r="22" spans="1:29" ht="12.75" customHeight="1" x14ac:dyDescent="0.25">
      <c r="A22" s="1">
        <v>23612</v>
      </c>
      <c r="B22" s="3">
        <v>89200</v>
      </c>
      <c r="C22" s="1" t="s">
        <v>20</v>
      </c>
      <c r="D22" s="1">
        <v>32</v>
      </c>
      <c r="E22" s="1" t="s">
        <v>95</v>
      </c>
      <c r="F22" s="1" t="s">
        <v>3030</v>
      </c>
      <c r="G22" s="1" t="s">
        <v>28</v>
      </c>
      <c r="H22" s="1" t="s">
        <v>29</v>
      </c>
      <c r="I22" s="1" t="s">
        <v>97</v>
      </c>
      <c r="J22" s="1" t="s">
        <v>98</v>
      </c>
      <c r="K22" s="1">
        <v>97526</v>
      </c>
      <c r="L22" s="4">
        <v>42090</v>
      </c>
      <c r="M22" s="4">
        <v>42091</v>
      </c>
      <c r="N22" s="1" t="s">
        <v>44</v>
      </c>
      <c r="O22" s="1" t="s">
        <v>23</v>
      </c>
      <c r="P22" s="1" t="s">
        <v>72</v>
      </c>
      <c r="Q22" s="1" t="s">
        <v>80</v>
      </c>
      <c r="R22" s="1" t="s">
        <v>81</v>
      </c>
      <c r="S22" s="1" t="s">
        <v>99</v>
      </c>
      <c r="T22" s="5">
        <v>17.98</v>
      </c>
      <c r="U22" s="1">
        <v>2</v>
      </c>
      <c r="V22" s="5">
        <f t="shared" si="0"/>
        <v>35.96</v>
      </c>
      <c r="W22" s="5">
        <v>10.788</v>
      </c>
      <c r="X22" s="5">
        <f t="shared" si="1"/>
        <v>21.576000000000001</v>
      </c>
      <c r="Y22" s="5">
        <v>8.51</v>
      </c>
      <c r="Z22" s="5">
        <f t="shared" si="2"/>
        <v>5.8740000000000006</v>
      </c>
      <c r="AA22" s="1" t="str">
        <f>_xlfn.IFNA(IF(VLOOKUP(B22,Returns!$A$2:$B$1635,2,FALSE) = "Returned", "Yes", "No"),"No")</f>
        <v>No</v>
      </c>
      <c r="AB22" s="5">
        <f t="shared" si="3"/>
        <v>0</v>
      </c>
      <c r="AC22" s="5">
        <f t="shared" si="4"/>
        <v>5.8740000000000006</v>
      </c>
    </row>
    <row r="23" spans="1:29" ht="12.75" customHeight="1" x14ac:dyDescent="0.25">
      <c r="A23" s="1">
        <v>23278</v>
      </c>
      <c r="B23" s="3">
        <v>89202</v>
      </c>
      <c r="C23" s="1" t="s">
        <v>51</v>
      </c>
      <c r="D23" s="1">
        <v>32</v>
      </c>
      <c r="E23" s="1" t="s">
        <v>95</v>
      </c>
      <c r="F23" s="1" t="s">
        <v>3030</v>
      </c>
      <c r="G23" s="1" t="s">
        <v>28</v>
      </c>
      <c r="H23" s="1" t="s">
        <v>29</v>
      </c>
      <c r="I23" s="1" t="s">
        <v>97</v>
      </c>
      <c r="J23" s="1" t="s">
        <v>98</v>
      </c>
      <c r="K23" s="1">
        <v>97526</v>
      </c>
      <c r="L23" s="4">
        <v>42024</v>
      </c>
      <c r="M23" s="4">
        <v>42026</v>
      </c>
      <c r="N23" s="1" t="s">
        <v>22</v>
      </c>
      <c r="O23" s="1" t="s">
        <v>23</v>
      </c>
      <c r="P23" s="1" t="s">
        <v>72</v>
      </c>
      <c r="Q23" s="1" t="s">
        <v>73</v>
      </c>
      <c r="R23" s="1" t="s">
        <v>54</v>
      </c>
      <c r="S23" s="1" t="s">
        <v>100</v>
      </c>
      <c r="T23" s="5">
        <v>125.99</v>
      </c>
      <c r="U23" s="1">
        <v>8</v>
      </c>
      <c r="V23" s="5">
        <f t="shared" si="0"/>
        <v>1007.92</v>
      </c>
      <c r="W23" s="5">
        <v>75.593999999999994</v>
      </c>
      <c r="X23" s="5">
        <f t="shared" si="1"/>
        <v>604.75199999999995</v>
      </c>
      <c r="Y23" s="5">
        <v>7.69</v>
      </c>
      <c r="Z23" s="5">
        <f t="shared" si="2"/>
        <v>395.47800000000001</v>
      </c>
      <c r="AA23" s="1" t="str">
        <f>_xlfn.IFNA(IF(VLOOKUP(B23,Returns!$A$2:$B$1635,2,FALSE) = "Returned", "Yes", "No"),"No")</f>
        <v>No</v>
      </c>
      <c r="AB23" s="5">
        <f t="shared" si="3"/>
        <v>0</v>
      </c>
      <c r="AC23" s="5">
        <f t="shared" si="4"/>
        <v>395.47800000000001</v>
      </c>
    </row>
    <row r="24" spans="1:29" ht="12.75" customHeight="1" x14ac:dyDescent="0.25">
      <c r="A24" s="1">
        <v>19355</v>
      </c>
      <c r="B24" s="3">
        <v>89203</v>
      </c>
      <c r="C24" s="1" t="s">
        <v>101</v>
      </c>
      <c r="D24" s="1">
        <v>32</v>
      </c>
      <c r="E24" s="1" t="s">
        <v>95</v>
      </c>
      <c r="F24" s="1" t="s">
        <v>3030</v>
      </c>
      <c r="G24" s="1" t="s">
        <v>28</v>
      </c>
      <c r="H24" s="1" t="s">
        <v>29</v>
      </c>
      <c r="I24" s="1" t="s">
        <v>97</v>
      </c>
      <c r="J24" s="1" t="s">
        <v>98</v>
      </c>
      <c r="K24" s="1">
        <v>97526</v>
      </c>
      <c r="L24" s="4">
        <v>42075</v>
      </c>
      <c r="M24" s="4">
        <v>42082</v>
      </c>
      <c r="N24" s="1" t="s">
        <v>44</v>
      </c>
      <c r="O24" s="1" t="s">
        <v>23</v>
      </c>
      <c r="P24" s="1" t="s">
        <v>72</v>
      </c>
      <c r="Q24" s="1" t="s">
        <v>73</v>
      </c>
      <c r="R24" s="1" t="s">
        <v>54</v>
      </c>
      <c r="S24" s="1" t="s">
        <v>102</v>
      </c>
      <c r="T24" s="5">
        <v>205.99</v>
      </c>
      <c r="U24" s="1">
        <v>22</v>
      </c>
      <c r="V24" s="5">
        <f t="shared" si="0"/>
        <v>4531.7800000000007</v>
      </c>
      <c r="W24" s="5">
        <v>123.59399999999999</v>
      </c>
      <c r="X24" s="5">
        <f t="shared" si="1"/>
        <v>2719.0679999999998</v>
      </c>
      <c r="Y24" s="5">
        <v>8.99</v>
      </c>
      <c r="Z24" s="5">
        <f t="shared" si="2"/>
        <v>1803.7220000000009</v>
      </c>
      <c r="AA24" s="1" t="str">
        <f>_xlfn.IFNA(IF(VLOOKUP(B24,Returns!$A$2:$B$1635,2,FALSE) = "Returned", "Yes", "No"),"No")</f>
        <v>No</v>
      </c>
      <c r="AB24" s="5">
        <f t="shared" si="3"/>
        <v>0</v>
      </c>
      <c r="AC24" s="5">
        <f t="shared" si="4"/>
        <v>1803.7220000000009</v>
      </c>
    </row>
    <row r="25" spans="1:29" ht="12.75" customHeight="1" x14ac:dyDescent="0.25">
      <c r="A25" s="1">
        <v>23654</v>
      </c>
      <c r="B25" s="3">
        <v>89201</v>
      </c>
      <c r="C25" s="1" t="s">
        <v>32</v>
      </c>
      <c r="D25" s="1">
        <v>33</v>
      </c>
      <c r="E25" s="1" t="s">
        <v>103</v>
      </c>
      <c r="F25" s="1" t="s">
        <v>3030</v>
      </c>
      <c r="G25" s="1" t="s">
        <v>28</v>
      </c>
      <c r="H25" s="1" t="s">
        <v>29</v>
      </c>
      <c r="I25" s="1" t="s">
        <v>97</v>
      </c>
      <c r="J25" s="1" t="s">
        <v>106</v>
      </c>
      <c r="K25" s="1">
        <v>97030</v>
      </c>
      <c r="L25" s="4">
        <v>42170</v>
      </c>
      <c r="M25" s="4">
        <v>42172</v>
      </c>
      <c r="N25" s="1" t="s">
        <v>44</v>
      </c>
      <c r="O25" s="1" t="s">
        <v>23</v>
      </c>
      <c r="P25" s="1" t="s">
        <v>24</v>
      </c>
      <c r="Q25" s="1" t="s">
        <v>104</v>
      </c>
      <c r="R25" s="1" t="s">
        <v>54</v>
      </c>
      <c r="S25" s="1" t="s">
        <v>105</v>
      </c>
      <c r="T25" s="5">
        <v>4.24</v>
      </c>
      <c r="U25" s="1">
        <v>13</v>
      </c>
      <c r="V25" s="5">
        <f t="shared" si="0"/>
        <v>55.120000000000005</v>
      </c>
      <c r="W25" s="5">
        <v>2.12</v>
      </c>
      <c r="X25" s="5">
        <f t="shared" si="1"/>
        <v>27.560000000000002</v>
      </c>
      <c r="Y25" s="5">
        <v>5.41</v>
      </c>
      <c r="Z25" s="5">
        <f t="shared" si="2"/>
        <v>22.150000000000002</v>
      </c>
      <c r="AA25" s="1" t="str">
        <f>_xlfn.IFNA(IF(VLOOKUP(B25,Returns!$A$2:$B$1635,2,FALSE) = "Returned", "Yes", "No"),"No")</f>
        <v>No</v>
      </c>
      <c r="AB25" s="5">
        <f t="shared" si="3"/>
        <v>0</v>
      </c>
      <c r="AC25" s="5">
        <f t="shared" si="4"/>
        <v>22.150000000000002</v>
      </c>
    </row>
    <row r="26" spans="1:29" ht="12.75" customHeight="1" x14ac:dyDescent="0.25">
      <c r="A26" s="1">
        <v>23655</v>
      </c>
      <c r="B26" s="3">
        <v>89201</v>
      </c>
      <c r="C26" s="1" t="s">
        <v>32</v>
      </c>
      <c r="D26" s="1">
        <v>33</v>
      </c>
      <c r="E26" s="1" t="s">
        <v>103</v>
      </c>
      <c r="F26" s="1" t="s">
        <v>3030</v>
      </c>
      <c r="G26" s="1" t="s">
        <v>28</v>
      </c>
      <c r="H26" s="1" t="s">
        <v>29</v>
      </c>
      <c r="I26" s="1" t="s">
        <v>97</v>
      </c>
      <c r="J26" s="1" t="s">
        <v>106</v>
      </c>
      <c r="K26" s="1">
        <v>97030</v>
      </c>
      <c r="L26" s="4">
        <v>42170</v>
      </c>
      <c r="M26" s="4">
        <v>42171</v>
      </c>
      <c r="N26" s="1" t="s">
        <v>44</v>
      </c>
      <c r="O26" s="1" t="s">
        <v>23</v>
      </c>
      <c r="P26" s="1" t="s">
        <v>24</v>
      </c>
      <c r="Q26" s="1" t="s">
        <v>25</v>
      </c>
      <c r="R26" s="1" t="s">
        <v>26</v>
      </c>
      <c r="S26" s="1" t="s">
        <v>107</v>
      </c>
      <c r="T26" s="5">
        <v>2.94</v>
      </c>
      <c r="U26" s="1">
        <v>18</v>
      </c>
      <c r="V26" s="5">
        <f t="shared" si="0"/>
        <v>52.92</v>
      </c>
      <c r="W26" s="5">
        <v>1.47</v>
      </c>
      <c r="X26" s="5">
        <f t="shared" si="1"/>
        <v>26.46</v>
      </c>
      <c r="Y26" s="5">
        <v>0.7</v>
      </c>
      <c r="Z26" s="5">
        <f t="shared" si="2"/>
        <v>25.76</v>
      </c>
      <c r="AA26" s="1" t="str">
        <f>_xlfn.IFNA(IF(VLOOKUP(B26,Returns!$A$2:$B$1635,2,FALSE) = "Returned", "Yes", "No"),"No")</f>
        <v>No</v>
      </c>
      <c r="AB26" s="5">
        <f t="shared" si="3"/>
        <v>0</v>
      </c>
      <c r="AC26" s="5">
        <f t="shared" si="4"/>
        <v>25.76</v>
      </c>
    </row>
    <row r="27" spans="1:29" ht="12.75" customHeight="1" x14ac:dyDescent="0.25">
      <c r="A27" s="1">
        <v>25933</v>
      </c>
      <c r="B27" s="3">
        <v>91454</v>
      </c>
      <c r="C27" s="1" t="s">
        <v>20</v>
      </c>
      <c r="D27" s="1">
        <v>43</v>
      </c>
      <c r="E27" s="1" t="s">
        <v>108</v>
      </c>
      <c r="F27" s="1" t="s">
        <v>3030</v>
      </c>
      <c r="G27" s="1" t="s">
        <v>28</v>
      </c>
      <c r="H27" s="1" t="s">
        <v>29</v>
      </c>
      <c r="I27" s="1" t="s">
        <v>30</v>
      </c>
      <c r="J27" s="1" t="s">
        <v>111</v>
      </c>
      <c r="K27" s="1">
        <v>98052</v>
      </c>
      <c r="L27" s="4">
        <v>42134</v>
      </c>
      <c r="M27" s="4">
        <v>42135</v>
      </c>
      <c r="N27" s="1" t="s">
        <v>44</v>
      </c>
      <c r="O27" s="1" t="s">
        <v>109</v>
      </c>
      <c r="P27" s="1" t="s">
        <v>72</v>
      </c>
      <c r="Q27" s="1" t="s">
        <v>80</v>
      </c>
      <c r="R27" s="1" t="s">
        <v>54</v>
      </c>
      <c r="S27" s="1" t="s">
        <v>110</v>
      </c>
      <c r="T27" s="5">
        <v>99.99</v>
      </c>
      <c r="U27" s="1">
        <v>6</v>
      </c>
      <c r="V27" s="5">
        <f t="shared" si="0"/>
        <v>599.93999999999994</v>
      </c>
      <c r="W27" s="5">
        <v>59.993999999999993</v>
      </c>
      <c r="X27" s="5">
        <f t="shared" si="1"/>
        <v>359.96399999999994</v>
      </c>
      <c r="Y27" s="5">
        <v>19.989999999999998</v>
      </c>
      <c r="Z27" s="5">
        <f t="shared" si="2"/>
        <v>219.98599999999999</v>
      </c>
      <c r="AA27" s="1" t="str">
        <f>_xlfn.IFNA(IF(VLOOKUP(B27,Returns!$A$2:$B$1635,2,FALSE) = "Returned", "Yes", "No"),"No")</f>
        <v>No</v>
      </c>
      <c r="AB27" s="5">
        <f t="shared" si="3"/>
        <v>0</v>
      </c>
      <c r="AC27" s="5">
        <f t="shared" si="4"/>
        <v>219.98599999999999</v>
      </c>
    </row>
    <row r="28" spans="1:29" ht="12.75" customHeight="1" x14ac:dyDescent="0.25">
      <c r="A28" s="1">
        <v>18551</v>
      </c>
      <c r="B28" s="3">
        <v>88426</v>
      </c>
      <c r="C28" s="1" t="s">
        <v>32</v>
      </c>
      <c r="D28" s="1">
        <v>52</v>
      </c>
      <c r="E28" s="1" t="s">
        <v>112</v>
      </c>
      <c r="F28" s="1" t="s">
        <v>3030</v>
      </c>
      <c r="G28" s="1" t="s">
        <v>28</v>
      </c>
      <c r="H28" s="1" t="s">
        <v>29</v>
      </c>
      <c r="I28" s="1" t="s">
        <v>30</v>
      </c>
      <c r="J28" s="1" t="s">
        <v>114</v>
      </c>
      <c r="K28" s="1">
        <v>98373</v>
      </c>
      <c r="L28" s="4">
        <v>42073</v>
      </c>
      <c r="M28" s="4">
        <v>42073</v>
      </c>
      <c r="N28" s="1" t="s">
        <v>44</v>
      </c>
      <c r="O28" s="1" t="s">
        <v>23</v>
      </c>
      <c r="P28" s="1" t="s">
        <v>72</v>
      </c>
      <c r="Q28" s="1" t="s">
        <v>73</v>
      </c>
      <c r="R28" s="1" t="s">
        <v>54</v>
      </c>
      <c r="S28" s="1" t="s">
        <v>113</v>
      </c>
      <c r="T28" s="5">
        <v>115.99</v>
      </c>
      <c r="U28" s="1">
        <v>6</v>
      </c>
      <c r="V28" s="5">
        <f t="shared" si="0"/>
        <v>695.93999999999994</v>
      </c>
      <c r="W28" s="5">
        <v>69.593999999999994</v>
      </c>
      <c r="X28" s="5">
        <f t="shared" si="1"/>
        <v>417.56399999999996</v>
      </c>
      <c r="Y28" s="5">
        <v>2.5</v>
      </c>
      <c r="Z28" s="5">
        <f t="shared" si="2"/>
        <v>275.87599999999998</v>
      </c>
      <c r="AA28" s="1" t="str">
        <f>_xlfn.IFNA(IF(VLOOKUP(B28,Returns!$A$2:$B$1635,2,FALSE) = "Returned", "Yes", "No"),"No")</f>
        <v>No</v>
      </c>
      <c r="AB28" s="5">
        <f t="shared" si="3"/>
        <v>0</v>
      </c>
      <c r="AC28" s="5">
        <f t="shared" si="4"/>
        <v>275.87599999999998</v>
      </c>
    </row>
    <row r="29" spans="1:29" ht="12.75" customHeight="1" x14ac:dyDescent="0.25">
      <c r="A29" s="1">
        <v>22117</v>
      </c>
      <c r="B29" s="3">
        <v>88425</v>
      </c>
      <c r="C29" s="1" t="s">
        <v>42</v>
      </c>
      <c r="D29" s="1">
        <v>53</v>
      </c>
      <c r="E29" s="1" t="s">
        <v>115</v>
      </c>
      <c r="F29" s="1" t="s">
        <v>3030</v>
      </c>
      <c r="G29" s="1" t="s">
        <v>28</v>
      </c>
      <c r="H29" s="1" t="s">
        <v>29</v>
      </c>
      <c r="I29" s="1" t="s">
        <v>30</v>
      </c>
      <c r="J29" s="1" t="s">
        <v>111</v>
      </c>
      <c r="K29" s="1">
        <v>98052</v>
      </c>
      <c r="L29" s="4">
        <v>42032</v>
      </c>
      <c r="M29" s="4">
        <v>42034</v>
      </c>
      <c r="N29" s="1" t="s">
        <v>34</v>
      </c>
      <c r="O29" s="1" t="s">
        <v>23</v>
      </c>
      <c r="P29" s="1" t="s">
        <v>72</v>
      </c>
      <c r="Q29" s="1" t="s">
        <v>80</v>
      </c>
      <c r="R29" s="1" t="s">
        <v>116</v>
      </c>
      <c r="S29" s="1" t="s">
        <v>117</v>
      </c>
      <c r="T29" s="5">
        <v>3502.14</v>
      </c>
      <c r="U29" s="1">
        <v>1</v>
      </c>
      <c r="V29" s="5">
        <f t="shared" si="0"/>
        <v>3502.14</v>
      </c>
      <c r="W29" s="5">
        <v>2101.2839999999997</v>
      </c>
      <c r="X29" s="5">
        <f t="shared" si="1"/>
        <v>2101.2839999999997</v>
      </c>
      <c r="Y29" s="5">
        <v>8.73</v>
      </c>
      <c r="Z29" s="5">
        <f t="shared" si="2"/>
        <v>1392.1260000000002</v>
      </c>
      <c r="AA29" s="1" t="str">
        <f>_xlfn.IFNA(IF(VLOOKUP(B29,Returns!$A$2:$B$1635,2,FALSE) = "Returned", "Yes", "No"),"No")</f>
        <v>No</v>
      </c>
      <c r="AB29" s="5">
        <f t="shared" si="3"/>
        <v>0</v>
      </c>
      <c r="AC29" s="5">
        <f t="shared" si="4"/>
        <v>1392.1260000000002</v>
      </c>
    </row>
    <row r="30" spans="1:29" ht="12.75" customHeight="1" x14ac:dyDescent="0.25">
      <c r="A30" s="1">
        <v>18552</v>
      </c>
      <c r="B30" s="3">
        <v>88426</v>
      </c>
      <c r="C30" s="1" t="s">
        <v>32</v>
      </c>
      <c r="D30" s="1">
        <v>53</v>
      </c>
      <c r="E30" s="1" t="s">
        <v>115</v>
      </c>
      <c r="F30" s="1" t="s">
        <v>3030</v>
      </c>
      <c r="G30" s="1" t="s">
        <v>28</v>
      </c>
      <c r="H30" s="1" t="s">
        <v>29</v>
      </c>
      <c r="I30" s="1" t="s">
        <v>30</v>
      </c>
      <c r="J30" s="1" t="s">
        <v>111</v>
      </c>
      <c r="K30" s="1">
        <v>98052</v>
      </c>
      <c r="L30" s="4">
        <v>42073</v>
      </c>
      <c r="M30" s="4">
        <v>42074</v>
      </c>
      <c r="N30" s="1" t="s">
        <v>44</v>
      </c>
      <c r="O30" s="1" t="s">
        <v>23</v>
      </c>
      <c r="P30" s="1" t="s">
        <v>24</v>
      </c>
      <c r="Q30" s="1" t="s">
        <v>88</v>
      </c>
      <c r="R30" s="1" t="s">
        <v>54</v>
      </c>
      <c r="S30" s="1" t="s">
        <v>118</v>
      </c>
      <c r="T30" s="5">
        <v>5.98</v>
      </c>
      <c r="U30" s="1">
        <v>17</v>
      </c>
      <c r="V30" s="5">
        <f t="shared" si="0"/>
        <v>101.66000000000001</v>
      </c>
      <c r="W30" s="5">
        <v>2.99</v>
      </c>
      <c r="X30" s="5">
        <f t="shared" si="1"/>
        <v>50.830000000000005</v>
      </c>
      <c r="Y30" s="5">
        <v>5.79</v>
      </c>
      <c r="Z30" s="5">
        <f t="shared" si="2"/>
        <v>45.040000000000006</v>
      </c>
      <c r="AA30" s="1" t="str">
        <f>_xlfn.IFNA(IF(VLOOKUP(B30,Returns!$A$2:$B$1635,2,FALSE) = "Returned", "Yes", "No"),"No")</f>
        <v>No</v>
      </c>
      <c r="AB30" s="5">
        <f t="shared" si="3"/>
        <v>0</v>
      </c>
      <c r="AC30" s="5">
        <f t="shared" si="4"/>
        <v>45.040000000000006</v>
      </c>
    </row>
    <row r="31" spans="1:29" ht="12.75" customHeight="1" x14ac:dyDescent="0.25">
      <c r="A31" s="1">
        <v>20697</v>
      </c>
      <c r="B31" s="3">
        <v>88075</v>
      </c>
      <c r="C31" s="1" t="s">
        <v>51</v>
      </c>
      <c r="D31" s="1">
        <v>56</v>
      </c>
      <c r="E31" s="1" t="s">
        <v>119</v>
      </c>
      <c r="F31" s="1" t="s">
        <v>3028</v>
      </c>
      <c r="G31" s="1" t="s">
        <v>28</v>
      </c>
      <c r="H31" s="1" t="s">
        <v>48</v>
      </c>
      <c r="I31" s="1" t="s">
        <v>66</v>
      </c>
      <c r="J31" s="1" t="s">
        <v>121</v>
      </c>
      <c r="K31" s="1">
        <v>14150</v>
      </c>
      <c r="L31" s="4">
        <v>42114</v>
      </c>
      <c r="M31" s="4">
        <v>42115</v>
      </c>
      <c r="N31" s="1" t="s">
        <v>44</v>
      </c>
      <c r="O31" s="1" t="s">
        <v>109</v>
      </c>
      <c r="P31" s="1" t="s">
        <v>24</v>
      </c>
      <c r="Q31" s="1" t="s">
        <v>104</v>
      </c>
      <c r="R31" s="1" t="s">
        <v>54</v>
      </c>
      <c r="S31" s="1" t="s">
        <v>120</v>
      </c>
      <c r="T31" s="5">
        <v>3.8</v>
      </c>
      <c r="U31" s="1">
        <v>20</v>
      </c>
      <c r="V31" s="5">
        <f t="shared" si="0"/>
        <v>76</v>
      </c>
      <c r="W31" s="5">
        <v>1.9</v>
      </c>
      <c r="X31" s="5">
        <f t="shared" si="1"/>
        <v>38</v>
      </c>
      <c r="Y31" s="5">
        <v>1.49</v>
      </c>
      <c r="Z31" s="5">
        <f t="shared" si="2"/>
        <v>36.51</v>
      </c>
      <c r="AA31" s="1" t="str">
        <f>_xlfn.IFNA(IF(VLOOKUP(B31,Returns!$A$2:$B$1635,2,FALSE) = "Returned", "Yes", "No"),"No")</f>
        <v>No</v>
      </c>
      <c r="AB31" s="5">
        <f t="shared" si="3"/>
        <v>0</v>
      </c>
      <c r="AC31" s="5">
        <f t="shared" si="4"/>
        <v>36.51</v>
      </c>
    </row>
    <row r="32" spans="1:29" ht="12.75" customHeight="1" x14ac:dyDescent="0.25">
      <c r="A32" s="1">
        <v>20698</v>
      </c>
      <c r="B32" s="3">
        <v>88075</v>
      </c>
      <c r="C32" s="1" t="s">
        <v>51</v>
      </c>
      <c r="D32" s="1">
        <v>56</v>
      </c>
      <c r="E32" s="1" t="s">
        <v>119</v>
      </c>
      <c r="F32" s="1" t="s">
        <v>3028</v>
      </c>
      <c r="G32" s="1" t="s">
        <v>28</v>
      </c>
      <c r="H32" s="1" t="s">
        <v>48</v>
      </c>
      <c r="I32" s="1" t="s">
        <v>66</v>
      </c>
      <c r="J32" s="1" t="s">
        <v>121</v>
      </c>
      <c r="K32" s="1">
        <v>14150</v>
      </c>
      <c r="L32" s="4">
        <v>42114</v>
      </c>
      <c r="M32" s="4">
        <v>42115</v>
      </c>
      <c r="N32" s="1" t="s">
        <v>44</v>
      </c>
      <c r="O32" s="1" t="s">
        <v>109</v>
      </c>
      <c r="P32" s="1" t="s">
        <v>24</v>
      </c>
      <c r="Q32" s="1" t="s">
        <v>25</v>
      </c>
      <c r="R32" s="1" t="s">
        <v>26</v>
      </c>
      <c r="S32" s="1" t="s">
        <v>122</v>
      </c>
      <c r="T32" s="5">
        <v>1.76</v>
      </c>
      <c r="U32" s="1">
        <v>17</v>
      </c>
      <c r="V32" s="5">
        <f t="shared" si="0"/>
        <v>29.92</v>
      </c>
      <c r="W32" s="5">
        <v>0.88</v>
      </c>
      <c r="X32" s="5">
        <f t="shared" si="1"/>
        <v>14.96</v>
      </c>
      <c r="Y32" s="5">
        <v>0.7</v>
      </c>
      <c r="Z32" s="5">
        <f t="shared" si="2"/>
        <v>14.260000000000002</v>
      </c>
      <c r="AA32" s="1" t="str">
        <f>_xlfn.IFNA(IF(VLOOKUP(B32,Returns!$A$2:$B$1635,2,FALSE) = "Returned", "Yes", "No"),"No")</f>
        <v>No</v>
      </c>
      <c r="AB32" s="5">
        <f t="shared" si="3"/>
        <v>0</v>
      </c>
      <c r="AC32" s="5">
        <f t="shared" si="4"/>
        <v>14.260000000000002</v>
      </c>
    </row>
    <row r="33" spans="1:29" ht="12.75" customHeight="1" x14ac:dyDescent="0.25">
      <c r="A33" s="1">
        <v>22890</v>
      </c>
      <c r="B33" s="3">
        <v>87407</v>
      </c>
      <c r="C33" s="1" t="s">
        <v>20</v>
      </c>
      <c r="D33" s="1">
        <v>62</v>
      </c>
      <c r="E33" s="1" t="s">
        <v>123</v>
      </c>
      <c r="F33" s="1" t="s">
        <v>3027</v>
      </c>
      <c r="G33" s="1" t="s">
        <v>28</v>
      </c>
      <c r="H33" s="1" t="s">
        <v>56</v>
      </c>
      <c r="I33" s="1" t="s">
        <v>125</v>
      </c>
      <c r="J33" s="1" t="s">
        <v>126</v>
      </c>
      <c r="K33" s="1">
        <v>78664</v>
      </c>
      <c r="L33" s="4">
        <v>42133</v>
      </c>
      <c r="M33" s="4">
        <v>42135</v>
      </c>
      <c r="N33" s="1" t="s">
        <v>44</v>
      </c>
      <c r="O33" s="1" t="s">
        <v>23</v>
      </c>
      <c r="P33" s="1" t="s">
        <v>24</v>
      </c>
      <c r="Q33" s="1" t="s">
        <v>88</v>
      </c>
      <c r="R33" s="1" t="s">
        <v>54</v>
      </c>
      <c r="S33" s="1" t="s">
        <v>124</v>
      </c>
      <c r="T33" s="5">
        <v>5.98</v>
      </c>
      <c r="U33" s="1">
        <v>3</v>
      </c>
      <c r="V33" s="5">
        <f t="shared" si="0"/>
        <v>17.940000000000001</v>
      </c>
      <c r="W33" s="5">
        <v>2.99</v>
      </c>
      <c r="X33" s="5">
        <f t="shared" si="1"/>
        <v>8.9700000000000006</v>
      </c>
      <c r="Y33" s="5">
        <v>5.15</v>
      </c>
      <c r="Z33" s="5">
        <f t="shared" si="2"/>
        <v>3.8200000000000003</v>
      </c>
      <c r="AA33" s="1" t="str">
        <f>_xlfn.IFNA(IF(VLOOKUP(B33,Returns!$A$2:$B$1635,2,FALSE) = "Returned", "Yes", "No"),"No")</f>
        <v>No</v>
      </c>
      <c r="AB33" s="5">
        <f t="shared" si="3"/>
        <v>0</v>
      </c>
      <c r="AC33" s="5">
        <f t="shared" si="4"/>
        <v>3.8200000000000003</v>
      </c>
    </row>
    <row r="34" spans="1:29" ht="12.75" customHeight="1" x14ac:dyDescent="0.25">
      <c r="A34" s="1">
        <v>25354</v>
      </c>
      <c r="B34" s="3">
        <v>87408</v>
      </c>
      <c r="C34" s="1" t="s">
        <v>20</v>
      </c>
      <c r="D34" s="1">
        <v>62</v>
      </c>
      <c r="E34" s="1" t="s">
        <v>123</v>
      </c>
      <c r="F34" s="1" t="s">
        <v>3027</v>
      </c>
      <c r="G34" s="1" t="s">
        <v>28</v>
      </c>
      <c r="H34" s="1" t="s">
        <v>56</v>
      </c>
      <c r="I34" s="1" t="s">
        <v>125</v>
      </c>
      <c r="J34" s="1" t="s">
        <v>126</v>
      </c>
      <c r="K34" s="1">
        <v>78664</v>
      </c>
      <c r="L34" s="4">
        <v>42167</v>
      </c>
      <c r="M34" s="4">
        <v>42169</v>
      </c>
      <c r="N34" s="1" t="s">
        <v>44</v>
      </c>
      <c r="O34" s="1" t="s">
        <v>23</v>
      </c>
      <c r="P34" s="1" t="s">
        <v>24</v>
      </c>
      <c r="Q34" s="1" t="s">
        <v>88</v>
      </c>
      <c r="R34" s="1" t="s">
        <v>26</v>
      </c>
      <c r="S34" s="1" t="s">
        <v>127</v>
      </c>
      <c r="T34" s="5">
        <v>29.14</v>
      </c>
      <c r="U34" s="1">
        <v>17</v>
      </c>
      <c r="V34" s="5">
        <f t="shared" si="0"/>
        <v>495.38</v>
      </c>
      <c r="W34" s="5">
        <v>14.57</v>
      </c>
      <c r="X34" s="5">
        <f t="shared" si="1"/>
        <v>247.69</v>
      </c>
      <c r="Y34" s="5">
        <v>4.8600000000000003</v>
      </c>
      <c r="Z34" s="5">
        <f t="shared" si="2"/>
        <v>242.82999999999998</v>
      </c>
      <c r="AA34" s="1" t="str">
        <f>_xlfn.IFNA(IF(VLOOKUP(B34,Returns!$A$2:$B$1635,2,FALSE) = "Returned", "Yes", "No"),"No")</f>
        <v>No</v>
      </c>
      <c r="AB34" s="5">
        <f t="shared" si="3"/>
        <v>0</v>
      </c>
      <c r="AC34" s="5">
        <f t="shared" si="4"/>
        <v>242.82999999999998</v>
      </c>
    </row>
    <row r="35" spans="1:29" ht="12.75" customHeight="1" x14ac:dyDescent="0.25">
      <c r="A35" s="1">
        <v>21017</v>
      </c>
      <c r="B35" s="3">
        <v>87406</v>
      </c>
      <c r="C35" s="1" t="s">
        <v>32</v>
      </c>
      <c r="D35" s="1">
        <v>64</v>
      </c>
      <c r="E35" s="1" t="s">
        <v>128</v>
      </c>
      <c r="F35" s="1" t="s">
        <v>3029</v>
      </c>
      <c r="G35" s="1" t="s">
        <v>28</v>
      </c>
      <c r="H35" s="1" t="s">
        <v>131</v>
      </c>
      <c r="I35" s="1" t="s">
        <v>132</v>
      </c>
      <c r="J35" s="1" t="s">
        <v>133</v>
      </c>
      <c r="K35" s="1">
        <v>24153</v>
      </c>
      <c r="L35" s="4">
        <v>42065</v>
      </c>
      <c r="M35" s="4">
        <v>42067</v>
      </c>
      <c r="N35" s="1" t="s">
        <v>44</v>
      </c>
      <c r="O35" s="1" t="s">
        <v>53</v>
      </c>
      <c r="P35" s="1" t="s">
        <v>24</v>
      </c>
      <c r="Q35" s="1" t="s">
        <v>129</v>
      </c>
      <c r="R35" s="1" t="s">
        <v>54</v>
      </c>
      <c r="S35" s="1" t="s">
        <v>130</v>
      </c>
      <c r="T35" s="5">
        <v>3.69</v>
      </c>
      <c r="U35" s="1">
        <v>1</v>
      </c>
      <c r="V35" s="5">
        <f t="shared" si="0"/>
        <v>3.69</v>
      </c>
      <c r="W35" s="5">
        <v>1.845</v>
      </c>
      <c r="X35" s="5">
        <f t="shared" si="1"/>
        <v>1.845</v>
      </c>
      <c r="Y35" s="5">
        <v>0.5</v>
      </c>
      <c r="Z35" s="5">
        <f t="shared" si="2"/>
        <v>1.345</v>
      </c>
      <c r="AA35" s="1" t="str">
        <f>_xlfn.IFNA(IF(VLOOKUP(B35,Returns!$A$2:$B$1635,2,FALSE) = "Returned", "Yes", "No"),"No")</f>
        <v>No</v>
      </c>
      <c r="AB35" s="5">
        <f t="shared" si="3"/>
        <v>0</v>
      </c>
      <c r="AC35" s="5">
        <f t="shared" si="4"/>
        <v>1.345</v>
      </c>
    </row>
    <row r="36" spans="1:29" ht="12.75" customHeight="1" x14ac:dyDescent="0.25">
      <c r="A36" s="1">
        <v>21019</v>
      </c>
      <c r="B36" s="3">
        <v>87406</v>
      </c>
      <c r="C36" s="1" t="s">
        <v>32</v>
      </c>
      <c r="D36" s="1">
        <v>64</v>
      </c>
      <c r="E36" s="1" t="s">
        <v>128</v>
      </c>
      <c r="F36" s="1" t="s">
        <v>3029</v>
      </c>
      <c r="G36" s="1" t="s">
        <v>28</v>
      </c>
      <c r="H36" s="1" t="s">
        <v>131</v>
      </c>
      <c r="I36" s="1" t="s">
        <v>132</v>
      </c>
      <c r="J36" s="1" t="s">
        <v>133</v>
      </c>
      <c r="K36" s="1">
        <v>24153</v>
      </c>
      <c r="L36" s="4">
        <v>42065</v>
      </c>
      <c r="M36" s="4">
        <v>42065</v>
      </c>
      <c r="N36" s="1" t="s">
        <v>22</v>
      </c>
      <c r="O36" s="1" t="s">
        <v>53</v>
      </c>
      <c r="P36" s="1" t="s">
        <v>72</v>
      </c>
      <c r="Q36" s="1" t="s">
        <v>73</v>
      </c>
      <c r="R36" s="1" t="s">
        <v>54</v>
      </c>
      <c r="S36" s="1" t="s">
        <v>134</v>
      </c>
      <c r="T36" s="5">
        <v>175.99</v>
      </c>
      <c r="U36" s="1">
        <v>4</v>
      </c>
      <c r="V36" s="5">
        <f t="shared" si="0"/>
        <v>703.96</v>
      </c>
      <c r="W36" s="5">
        <v>105.59400000000001</v>
      </c>
      <c r="X36" s="5">
        <f t="shared" si="1"/>
        <v>422.37600000000003</v>
      </c>
      <c r="Y36" s="5">
        <v>4.99</v>
      </c>
      <c r="Z36" s="5">
        <f t="shared" si="2"/>
        <v>276.59399999999999</v>
      </c>
      <c r="AA36" s="1" t="str">
        <f>_xlfn.IFNA(IF(VLOOKUP(B36,Returns!$A$2:$B$1635,2,FALSE) = "Returned", "Yes", "No"),"No")</f>
        <v>No</v>
      </c>
      <c r="AB36" s="5">
        <f t="shared" si="3"/>
        <v>0</v>
      </c>
      <c r="AC36" s="5">
        <f t="shared" si="4"/>
        <v>276.59399999999999</v>
      </c>
    </row>
    <row r="37" spans="1:29" ht="12.75" customHeight="1" x14ac:dyDescent="0.25">
      <c r="A37" s="1">
        <v>23274</v>
      </c>
      <c r="B37" s="3">
        <v>87946</v>
      </c>
      <c r="C37" s="1" t="s">
        <v>101</v>
      </c>
      <c r="D37" s="1">
        <v>67</v>
      </c>
      <c r="E37" s="1" t="s">
        <v>135</v>
      </c>
      <c r="F37" s="1" t="s">
        <v>3030</v>
      </c>
      <c r="G37" s="1" t="s">
        <v>28</v>
      </c>
      <c r="H37" s="1" t="s">
        <v>29</v>
      </c>
      <c r="I37" s="1" t="s">
        <v>40</v>
      </c>
      <c r="J37" s="1" t="s">
        <v>138</v>
      </c>
      <c r="K37" s="1">
        <v>94559</v>
      </c>
      <c r="L37" s="4">
        <v>42006</v>
      </c>
      <c r="M37" s="4">
        <v>42013</v>
      </c>
      <c r="N37" s="1" t="s">
        <v>44</v>
      </c>
      <c r="O37" s="1" t="s">
        <v>23</v>
      </c>
      <c r="P37" s="1" t="s">
        <v>24</v>
      </c>
      <c r="Q37" s="1" t="s">
        <v>136</v>
      </c>
      <c r="R37" s="1" t="s">
        <v>54</v>
      </c>
      <c r="S37" s="1" t="s">
        <v>137</v>
      </c>
      <c r="T37" s="5">
        <v>155.06</v>
      </c>
      <c r="U37" s="1">
        <v>8</v>
      </c>
      <c r="V37" s="5">
        <f t="shared" si="0"/>
        <v>1240.48</v>
      </c>
      <c r="W37" s="5">
        <v>77.53</v>
      </c>
      <c r="X37" s="5">
        <f t="shared" si="1"/>
        <v>620.24</v>
      </c>
      <c r="Y37" s="5">
        <v>7.07</v>
      </c>
      <c r="Z37" s="5">
        <f t="shared" si="2"/>
        <v>613.16999999999996</v>
      </c>
      <c r="AA37" s="1" t="str">
        <f>_xlfn.IFNA(IF(VLOOKUP(B37,Returns!$A$2:$B$1635,2,FALSE) = "Returned", "Yes", "No"),"No")</f>
        <v>No</v>
      </c>
      <c r="AB37" s="5">
        <f t="shared" si="3"/>
        <v>0</v>
      </c>
      <c r="AC37" s="5">
        <f t="shared" si="4"/>
        <v>613.16999999999996</v>
      </c>
    </row>
    <row r="38" spans="1:29" ht="12.75" customHeight="1" x14ac:dyDescent="0.25">
      <c r="A38" s="1">
        <v>5272</v>
      </c>
      <c r="B38" s="3">
        <v>37537</v>
      </c>
      <c r="C38" s="1" t="s">
        <v>101</v>
      </c>
      <c r="D38" s="1">
        <v>68</v>
      </c>
      <c r="E38" s="1" t="s">
        <v>139</v>
      </c>
      <c r="F38" s="1" t="s">
        <v>3028</v>
      </c>
      <c r="G38" s="1" t="s">
        <v>28</v>
      </c>
      <c r="H38" s="1" t="s">
        <v>48</v>
      </c>
      <c r="I38" s="1" t="s">
        <v>66</v>
      </c>
      <c r="J38" s="1" t="s">
        <v>85</v>
      </c>
      <c r="K38" s="1">
        <v>10177</v>
      </c>
      <c r="L38" s="4">
        <v>42006</v>
      </c>
      <c r="M38" s="4">
        <v>42006</v>
      </c>
      <c r="N38" s="1" t="s">
        <v>34</v>
      </c>
      <c r="O38" s="1" t="s">
        <v>23</v>
      </c>
      <c r="P38" s="1" t="s">
        <v>36</v>
      </c>
      <c r="Q38" s="1" t="s">
        <v>37</v>
      </c>
      <c r="R38" s="1" t="s">
        <v>38</v>
      </c>
      <c r="S38" s="1" t="s">
        <v>140</v>
      </c>
      <c r="T38" s="5">
        <v>291.73</v>
      </c>
      <c r="U38" s="1">
        <v>4</v>
      </c>
      <c r="V38" s="5">
        <f t="shared" si="0"/>
        <v>1166.92</v>
      </c>
      <c r="W38" s="5">
        <v>145.86500000000001</v>
      </c>
      <c r="X38" s="5">
        <f t="shared" si="1"/>
        <v>583.46</v>
      </c>
      <c r="Y38" s="5">
        <v>48.8</v>
      </c>
      <c r="Z38" s="5">
        <f t="shared" si="2"/>
        <v>534.66000000000008</v>
      </c>
      <c r="AA38" s="1" t="str">
        <f>_xlfn.IFNA(IF(VLOOKUP(B38,Returns!$A$2:$B$1635,2,FALSE) = "Returned", "Yes", "No"),"No")</f>
        <v>No</v>
      </c>
      <c r="AB38" s="5">
        <f t="shared" si="3"/>
        <v>0</v>
      </c>
      <c r="AC38" s="5">
        <f t="shared" si="4"/>
        <v>534.66000000000008</v>
      </c>
    </row>
    <row r="39" spans="1:29" ht="12.75" customHeight="1" x14ac:dyDescent="0.25">
      <c r="A39" s="1">
        <v>5273</v>
      </c>
      <c r="B39" s="3">
        <v>37537</v>
      </c>
      <c r="C39" s="1" t="s">
        <v>101</v>
      </c>
      <c r="D39" s="1">
        <v>68</v>
      </c>
      <c r="E39" s="1" t="s">
        <v>139</v>
      </c>
      <c r="F39" s="1" t="s">
        <v>3028</v>
      </c>
      <c r="G39" s="1" t="s">
        <v>28</v>
      </c>
      <c r="H39" s="1" t="s">
        <v>48</v>
      </c>
      <c r="I39" s="1" t="s">
        <v>66</v>
      </c>
      <c r="J39" s="1" t="s">
        <v>85</v>
      </c>
      <c r="K39" s="1">
        <v>10177</v>
      </c>
      <c r="L39" s="4">
        <v>42006</v>
      </c>
      <c r="M39" s="4">
        <v>42008</v>
      </c>
      <c r="N39" s="1" t="s">
        <v>34</v>
      </c>
      <c r="O39" s="1" t="s">
        <v>23</v>
      </c>
      <c r="P39" s="1" t="s">
        <v>36</v>
      </c>
      <c r="Q39" s="1" t="s">
        <v>37</v>
      </c>
      <c r="R39" s="1" t="s">
        <v>38</v>
      </c>
      <c r="S39" s="1" t="s">
        <v>141</v>
      </c>
      <c r="T39" s="5">
        <v>100.98</v>
      </c>
      <c r="U39" s="1">
        <v>43</v>
      </c>
      <c r="V39" s="5">
        <f t="shared" si="0"/>
        <v>4342.1400000000003</v>
      </c>
      <c r="W39" s="5">
        <v>50.49</v>
      </c>
      <c r="X39" s="5">
        <f t="shared" si="1"/>
        <v>2171.0700000000002</v>
      </c>
      <c r="Y39" s="5">
        <v>45</v>
      </c>
      <c r="Z39" s="5">
        <f t="shared" si="2"/>
        <v>2126.0700000000002</v>
      </c>
      <c r="AA39" s="1" t="str">
        <f>_xlfn.IFNA(IF(VLOOKUP(B39,Returns!$A$2:$B$1635,2,FALSE) = "Returned", "Yes", "No"),"No")</f>
        <v>No</v>
      </c>
      <c r="AB39" s="5">
        <f t="shared" si="3"/>
        <v>0</v>
      </c>
      <c r="AC39" s="5">
        <f t="shared" si="4"/>
        <v>2126.0700000000002</v>
      </c>
    </row>
    <row r="40" spans="1:29" ht="12.75" customHeight="1" x14ac:dyDescent="0.25">
      <c r="A40" s="1">
        <v>5274</v>
      </c>
      <c r="B40" s="3">
        <v>37537</v>
      </c>
      <c r="C40" s="1" t="s">
        <v>101</v>
      </c>
      <c r="D40" s="1">
        <v>68</v>
      </c>
      <c r="E40" s="1" t="s">
        <v>139</v>
      </c>
      <c r="F40" s="1" t="s">
        <v>3028</v>
      </c>
      <c r="G40" s="1" t="s">
        <v>28</v>
      </c>
      <c r="H40" s="1" t="s">
        <v>48</v>
      </c>
      <c r="I40" s="1" t="s">
        <v>66</v>
      </c>
      <c r="J40" s="1" t="s">
        <v>85</v>
      </c>
      <c r="K40" s="1">
        <v>10177</v>
      </c>
      <c r="L40" s="4">
        <v>42006</v>
      </c>
      <c r="M40" s="4">
        <v>42013</v>
      </c>
      <c r="N40" s="1" t="s">
        <v>44</v>
      </c>
      <c r="O40" s="1" t="s">
        <v>23</v>
      </c>
      <c r="P40" s="1" t="s">
        <v>24</v>
      </c>
      <c r="Q40" s="1" t="s">
        <v>136</v>
      </c>
      <c r="R40" s="1" t="s">
        <v>54</v>
      </c>
      <c r="S40" s="1" t="s">
        <v>137</v>
      </c>
      <c r="T40" s="5">
        <v>155.06</v>
      </c>
      <c r="U40" s="1">
        <v>32</v>
      </c>
      <c r="V40" s="5">
        <f t="shared" si="0"/>
        <v>4961.92</v>
      </c>
      <c r="W40" s="5">
        <v>77.53</v>
      </c>
      <c r="X40" s="5">
        <f t="shared" si="1"/>
        <v>2480.96</v>
      </c>
      <c r="Y40" s="5">
        <v>7.07</v>
      </c>
      <c r="Z40" s="5">
        <f t="shared" si="2"/>
        <v>2473.89</v>
      </c>
      <c r="AA40" s="1" t="str">
        <f>_xlfn.IFNA(IF(VLOOKUP(B40,Returns!$A$2:$B$1635,2,FALSE) = "Returned", "Yes", "No"),"No")</f>
        <v>No</v>
      </c>
      <c r="AB40" s="5">
        <f t="shared" si="3"/>
        <v>0</v>
      </c>
      <c r="AC40" s="5">
        <f t="shared" si="4"/>
        <v>2473.89</v>
      </c>
    </row>
    <row r="41" spans="1:29" ht="12.75" customHeight="1" x14ac:dyDescent="0.25">
      <c r="A41" s="1">
        <v>7786</v>
      </c>
      <c r="B41" s="3">
        <v>55713</v>
      </c>
      <c r="C41" s="1" t="s">
        <v>20</v>
      </c>
      <c r="D41" s="1">
        <v>68</v>
      </c>
      <c r="E41" s="1" t="s">
        <v>139</v>
      </c>
      <c r="F41" s="1" t="s">
        <v>3028</v>
      </c>
      <c r="G41" s="1" t="s">
        <v>28</v>
      </c>
      <c r="H41" s="1" t="s">
        <v>48</v>
      </c>
      <c r="I41" s="1" t="s">
        <v>66</v>
      </c>
      <c r="J41" s="1" t="s">
        <v>85</v>
      </c>
      <c r="K41" s="1">
        <v>10177</v>
      </c>
      <c r="L41" s="4">
        <v>42037</v>
      </c>
      <c r="M41" s="4">
        <v>42039</v>
      </c>
      <c r="N41" s="1" t="s">
        <v>34</v>
      </c>
      <c r="O41" s="1" t="s">
        <v>23</v>
      </c>
      <c r="P41" s="1" t="s">
        <v>36</v>
      </c>
      <c r="Q41" s="1" t="s">
        <v>37</v>
      </c>
      <c r="R41" s="1" t="s">
        <v>38</v>
      </c>
      <c r="S41" s="1" t="s">
        <v>142</v>
      </c>
      <c r="T41" s="5">
        <v>122.99</v>
      </c>
      <c r="U41" s="1">
        <v>49</v>
      </c>
      <c r="V41" s="5">
        <f t="shared" si="0"/>
        <v>6026.5099999999993</v>
      </c>
      <c r="W41" s="5">
        <v>61.494999999999997</v>
      </c>
      <c r="X41" s="5">
        <f t="shared" si="1"/>
        <v>3013.2549999999997</v>
      </c>
      <c r="Y41" s="5">
        <v>70.2</v>
      </c>
      <c r="Z41" s="5">
        <f t="shared" si="2"/>
        <v>2943.0549999999998</v>
      </c>
      <c r="AA41" s="1" t="str">
        <f>_xlfn.IFNA(IF(VLOOKUP(B41,Returns!$A$2:$B$1635,2,FALSE) = "Returned", "Yes", "No"),"No")</f>
        <v>No</v>
      </c>
      <c r="AB41" s="5">
        <f t="shared" si="3"/>
        <v>0</v>
      </c>
      <c r="AC41" s="5">
        <f t="shared" si="4"/>
        <v>2943.0549999999998</v>
      </c>
    </row>
    <row r="42" spans="1:29" ht="12.75" customHeight="1" x14ac:dyDescent="0.25">
      <c r="A42" s="1">
        <v>25786</v>
      </c>
      <c r="B42" s="3">
        <v>87947</v>
      </c>
      <c r="C42" s="1" t="s">
        <v>20</v>
      </c>
      <c r="D42" s="1">
        <v>70</v>
      </c>
      <c r="E42" s="1" t="s">
        <v>143</v>
      </c>
      <c r="F42" s="1" t="s">
        <v>3028</v>
      </c>
      <c r="G42" s="1" t="s">
        <v>28</v>
      </c>
      <c r="H42" s="1" t="s">
        <v>48</v>
      </c>
      <c r="I42" s="1" t="s">
        <v>144</v>
      </c>
      <c r="J42" s="1" t="s">
        <v>145</v>
      </c>
      <c r="K42" s="1">
        <v>5401</v>
      </c>
      <c r="L42" s="4">
        <v>42037</v>
      </c>
      <c r="M42" s="4">
        <v>42039</v>
      </c>
      <c r="N42" s="1" t="s">
        <v>34</v>
      </c>
      <c r="O42" s="1" t="s">
        <v>23</v>
      </c>
      <c r="P42" s="1" t="s">
        <v>36</v>
      </c>
      <c r="Q42" s="1" t="s">
        <v>37</v>
      </c>
      <c r="R42" s="1" t="s">
        <v>38</v>
      </c>
      <c r="S42" s="1" t="s">
        <v>142</v>
      </c>
      <c r="T42" s="5">
        <v>122.99</v>
      </c>
      <c r="U42" s="1">
        <v>12</v>
      </c>
      <c r="V42" s="5">
        <f t="shared" si="0"/>
        <v>1475.8799999999999</v>
      </c>
      <c r="W42" s="5">
        <v>61.494999999999997</v>
      </c>
      <c r="X42" s="5">
        <f t="shared" si="1"/>
        <v>737.93999999999994</v>
      </c>
      <c r="Y42" s="5">
        <v>70.2</v>
      </c>
      <c r="Z42" s="5">
        <f t="shared" si="2"/>
        <v>667.7399999999999</v>
      </c>
      <c r="AA42" s="1" t="str">
        <f>_xlfn.IFNA(IF(VLOOKUP(B42,Returns!$A$2:$B$1635,2,FALSE) = "Returned", "Yes", "No"),"No")</f>
        <v>No</v>
      </c>
      <c r="AB42" s="5">
        <f t="shared" si="3"/>
        <v>0</v>
      </c>
      <c r="AC42" s="5">
        <f t="shared" si="4"/>
        <v>667.7399999999999</v>
      </c>
    </row>
    <row r="43" spans="1:29" ht="12.75" customHeight="1" x14ac:dyDescent="0.25">
      <c r="A43" s="1">
        <v>18281</v>
      </c>
      <c r="B43" s="3">
        <v>87365</v>
      </c>
      <c r="C43" s="1" t="s">
        <v>20</v>
      </c>
      <c r="D43" s="1">
        <v>83</v>
      </c>
      <c r="E43" s="1" t="s">
        <v>146</v>
      </c>
      <c r="F43" s="1" t="s">
        <v>3028</v>
      </c>
      <c r="G43" s="1" t="s">
        <v>28</v>
      </c>
      <c r="H43" s="1" t="s">
        <v>48</v>
      </c>
      <c r="I43" s="1" t="s">
        <v>149</v>
      </c>
      <c r="J43" s="1" t="s">
        <v>150</v>
      </c>
      <c r="K43" s="1">
        <v>44708</v>
      </c>
      <c r="L43" s="4">
        <v>42078</v>
      </c>
      <c r="M43" s="4">
        <v>42078</v>
      </c>
      <c r="N43" s="1" t="s">
        <v>34</v>
      </c>
      <c r="O43" s="1" t="s">
        <v>23</v>
      </c>
      <c r="P43" s="1" t="s">
        <v>36</v>
      </c>
      <c r="Q43" s="1" t="s">
        <v>147</v>
      </c>
      <c r="R43" s="1" t="s">
        <v>116</v>
      </c>
      <c r="S43" s="1" t="s">
        <v>148</v>
      </c>
      <c r="T43" s="5">
        <v>296.18</v>
      </c>
      <c r="U43" s="1">
        <v>6</v>
      </c>
      <c r="V43" s="5">
        <f t="shared" si="0"/>
        <v>1777.08</v>
      </c>
      <c r="W43" s="5">
        <v>148.09</v>
      </c>
      <c r="X43" s="5">
        <f t="shared" si="1"/>
        <v>888.54</v>
      </c>
      <c r="Y43" s="5">
        <v>54.12</v>
      </c>
      <c r="Z43" s="5">
        <f t="shared" si="2"/>
        <v>834.42</v>
      </c>
      <c r="AA43" s="1" t="str">
        <f>_xlfn.IFNA(IF(VLOOKUP(B43,Returns!$A$2:$B$1635,2,FALSE) = "Returned", "Yes", "No"),"No")</f>
        <v>No</v>
      </c>
      <c r="AB43" s="5">
        <f t="shared" si="3"/>
        <v>0</v>
      </c>
      <c r="AC43" s="5">
        <f t="shared" si="4"/>
        <v>834.42</v>
      </c>
    </row>
    <row r="44" spans="1:29" ht="12.75" customHeight="1" x14ac:dyDescent="0.25">
      <c r="A44" s="1">
        <v>23639</v>
      </c>
      <c r="B44" s="3">
        <v>87364</v>
      </c>
      <c r="C44" s="1" t="s">
        <v>32</v>
      </c>
      <c r="D44" s="1">
        <v>84</v>
      </c>
      <c r="E44" s="1" t="s">
        <v>151</v>
      </c>
      <c r="F44" s="1" t="s">
        <v>3028</v>
      </c>
      <c r="G44" s="1" t="s">
        <v>28</v>
      </c>
      <c r="H44" s="1" t="s">
        <v>48</v>
      </c>
      <c r="I44" s="1" t="s">
        <v>149</v>
      </c>
      <c r="J44" s="1" t="s">
        <v>153</v>
      </c>
      <c r="K44" s="1">
        <v>45231</v>
      </c>
      <c r="L44" s="4">
        <v>42037</v>
      </c>
      <c r="M44" s="4">
        <v>42038</v>
      </c>
      <c r="N44" s="1" t="s">
        <v>44</v>
      </c>
      <c r="O44" s="1" t="s">
        <v>109</v>
      </c>
      <c r="P44" s="1" t="s">
        <v>36</v>
      </c>
      <c r="Q44" s="1" t="s">
        <v>45</v>
      </c>
      <c r="R44" s="1" t="s">
        <v>54</v>
      </c>
      <c r="S44" s="1" t="s">
        <v>152</v>
      </c>
      <c r="T44" s="5">
        <v>8.09</v>
      </c>
      <c r="U44" s="1">
        <v>11</v>
      </c>
      <c r="V44" s="5">
        <f t="shared" si="0"/>
        <v>88.99</v>
      </c>
      <c r="W44" s="5">
        <v>4.0449999999999999</v>
      </c>
      <c r="X44" s="5">
        <f t="shared" si="1"/>
        <v>44.494999999999997</v>
      </c>
      <c r="Y44" s="5">
        <v>7.96</v>
      </c>
      <c r="Z44" s="5">
        <f t="shared" si="2"/>
        <v>36.534999999999997</v>
      </c>
      <c r="AA44" s="1" t="str">
        <f>_xlfn.IFNA(IF(VLOOKUP(B44,Returns!$A$2:$B$1635,2,FALSE) = "Returned", "Yes", "No"),"No")</f>
        <v>No</v>
      </c>
      <c r="AB44" s="5">
        <f t="shared" si="3"/>
        <v>0</v>
      </c>
      <c r="AC44" s="5">
        <f t="shared" si="4"/>
        <v>36.534999999999997</v>
      </c>
    </row>
    <row r="45" spans="1:29" ht="12.75" customHeight="1" x14ac:dyDescent="0.25">
      <c r="A45" s="1">
        <v>23880</v>
      </c>
      <c r="B45" s="3">
        <v>87366</v>
      </c>
      <c r="C45" s="1" t="s">
        <v>20</v>
      </c>
      <c r="D45" s="1">
        <v>84</v>
      </c>
      <c r="E45" s="1" t="s">
        <v>151</v>
      </c>
      <c r="F45" s="1" t="s">
        <v>3028</v>
      </c>
      <c r="G45" s="1" t="s">
        <v>28</v>
      </c>
      <c r="H45" s="1" t="s">
        <v>48</v>
      </c>
      <c r="I45" s="1" t="s">
        <v>149</v>
      </c>
      <c r="J45" s="1" t="s">
        <v>153</v>
      </c>
      <c r="K45" s="1">
        <v>45231</v>
      </c>
      <c r="L45" s="4">
        <v>42093</v>
      </c>
      <c r="M45" s="4">
        <v>42096</v>
      </c>
      <c r="N45" s="1" t="s">
        <v>44</v>
      </c>
      <c r="O45" s="1" t="s">
        <v>23</v>
      </c>
      <c r="P45" s="1" t="s">
        <v>24</v>
      </c>
      <c r="Q45" s="1" t="s">
        <v>104</v>
      </c>
      <c r="R45" s="1" t="s">
        <v>54</v>
      </c>
      <c r="S45" s="1" t="s">
        <v>154</v>
      </c>
      <c r="T45" s="5">
        <v>896.99</v>
      </c>
      <c r="U45" s="1">
        <v>13</v>
      </c>
      <c r="V45" s="5">
        <f t="shared" si="0"/>
        <v>11660.87</v>
      </c>
      <c r="W45" s="5">
        <v>448.495</v>
      </c>
      <c r="X45" s="5">
        <f t="shared" si="1"/>
        <v>5830.4350000000004</v>
      </c>
      <c r="Y45" s="5">
        <v>19.989999999999998</v>
      </c>
      <c r="Z45" s="5">
        <f t="shared" si="2"/>
        <v>5810.4450000000006</v>
      </c>
      <c r="AA45" s="1" t="str">
        <f>_xlfn.IFNA(IF(VLOOKUP(B45,Returns!$A$2:$B$1635,2,FALSE) = "Returned", "Yes", "No"),"No")</f>
        <v>No</v>
      </c>
      <c r="AB45" s="5">
        <f t="shared" si="3"/>
        <v>0</v>
      </c>
      <c r="AC45" s="5">
        <f t="shared" si="4"/>
        <v>5810.4450000000006</v>
      </c>
    </row>
    <row r="46" spans="1:29" ht="12.75" customHeight="1" x14ac:dyDescent="0.25">
      <c r="A46" s="1">
        <v>24663</v>
      </c>
      <c r="B46" s="3">
        <v>90596</v>
      </c>
      <c r="C46" s="1" t="s">
        <v>101</v>
      </c>
      <c r="D46" s="1">
        <v>87</v>
      </c>
      <c r="E46" s="1" t="s">
        <v>155</v>
      </c>
      <c r="F46" s="1" t="s">
        <v>3030</v>
      </c>
      <c r="G46" s="1" t="s">
        <v>28</v>
      </c>
      <c r="H46" s="1" t="s">
        <v>29</v>
      </c>
      <c r="I46" s="1" t="s">
        <v>40</v>
      </c>
      <c r="J46" s="1" t="s">
        <v>157</v>
      </c>
      <c r="K46" s="1">
        <v>95687</v>
      </c>
      <c r="L46" s="4">
        <v>42158</v>
      </c>
      <c r="M46" s="4">
        <v>42163</v>
      </c>
      <c r="N46" s="1" t="s">
        <v>44</v>
      </c>
      <c r="O46" s="1" t="s">
        <v>23</v>
      </c>
      <c r="P46" s="1" t="s">
        <v>24</v>
      </c>
      <c r="Q46" s="1" t="s">
        <v>136</v>
      </c>
      <c r="R46" s="1" t="s">
        <v>54</v>
      </c>
      <c r="S46" s="1" t="s">
        <v>156</v>
      </c>
      <c r="T46" s="5">
        <v>161.55000000000001</v>
      </c>
      <c r="U46" s="1">
        <v>19</v>
      </c>
      <c r="V46" s="5">
        <f t="shared" si="0"/>
        <v>3069.4500000000003</v>
      </c>
      <c r="W46" s="5">
        <v>80.775000000000006</v>
      </c>
      <c r="X46" s="5">
        <f t="shared" si="1"/>
        <v>1534.7250000000001</v>
      </c>
      <c r="Y46" s="5">
        <v>19.989999999999998</v>
      </c>
      <c r="Z46" s="5">
        <f t="shared" si="2"/>
        <v>1514.7350000000001</v>
      </c>
      <c r="AA46" s="1" t="str">
        <f>_xlfn.IFNA(IF(VLOOKUP(B46,Returns!$A$2:$B$1635,2,FALSE) = "Returned", "Yes", "No"),"No")</f>
        <v>No</v>
      </c>
      <c r="AB46" s="5">
        <f t="shared" si="3"/>
        <v>0</v>
      </c>
      <c r="AC46" s="5">
        <f t="shared" si="4"/>
        <v>1514.7350000000001</v>
      </c>
    </row>
    <row r="47" spans="1:29" ht="12.75" customHeight="1" x14ac:dyDescent="0.25">
      <c r="A47" s="1">
        <v>23841</v>
      </c>
      <c r="B47" s="3">
        <v>90597</v>
      </c>
      <c r="C47" s="1" t="s">
        <v>20</v>
      </c>
      <c r="D47" s="1">
        <v>87</v>
      </c>
      <c r="E47" s="1" t="s">
        <v>155</v>
      </c>
      <c r="F47" s="1" t="s">
        <v>3030</v>
      </c>
      <c r="G47" s="1" t="s">
        <v>28</v>
      </c>
      <c r="H47" s="1" t="s">
        <v>29</v>
      </c>
      <c r="I47" s="1" t="s">
        <v>40</v>
      </c>
      <c r="J47" s="1" t="s">
        <v>157</v>
      </c>
      <c r="K47" s="1">
        <v>95687</v>
      </c>
      <c r="L47" s="4">
        <v>42085</v>
      </c>
      <c r="M47" s="4">
        <v>42086</v>
      </c>
      <c r="N47" s="1" t="s">
        <v>44</v>
      </c>
      <c r="O47" s="1" t="s">
        <v>23</v>
      </c>
      <c r="P47" s="1" t="s">
        <v>24</v>
      </c>
      <c r="Q47" s="1" t="s">
        <v>129</v>
      </c>
      <c r="R47" s="1" t="s">
        <v>54</v>
      </c>
      <c r="S47" s="1" t="s">
        <v>158</v>
      </c>
      <c r="T47" s="5">
        <v>4.91</v>
      </c>
      <c r="U47" s="1">
        <v>9</v>
      </c>
      <c r="V47" s="5">
        <f t="shared" si="0"/>
        <v>44.19</v>
      </c>
      <c r="W47" s="5">
        <v>2.4550000000000001</v>
      </c>
      <c r="X47" s="5">
        <f t="shared" si="1"/>
        <v>22.094999999999999</v>
      </c>
      <c r="Y47" s="5">
        <v>0.5</v>
      </c>
      <c r="Z47" s="5">
        <f t="shared" si="2"/>
        <v>21.594999999999999</v>
      </c>
      <c r="AA47" s="1" t="str">
        <f>_xlfn.IFNA(IF(VLOOKUP(B47,Returns!$A$2:$B$1635,2,FALSE) = "Returned", "Yes", "No"),"No")</f>
        <v>No</v>
      </c>
      <c r="AB47" s="5">
        <f t="shared" si="3"/>
        <v>0</v>
      </c>
      <c r="AC47" s="5">
        <f t="shared" si="4"/>
        <v>21.594999999999999</v>
      </c>
    </row>
    <row r="48" spans="1:29" ht="12.75" customHeight="1" x14ac:dyDescent="0.25">
      <c r="A48" s="1">
        <v>23842</v>
      </c>
      <c r="B48" s="3">
        <v>90597</v>
      </c>
      <c r="C48" s="1" t="s">
        <v>20</v>
      </c>
      <c r="D48" s="1">
        <v>87</v>
      </c>
      <c r="E48" s="1" t="s">
        <v>155</v>
      </c>
      <c r="F48" s="1" t="s">
        <v>3030</v>
      </c>
      <c r="G48" s="1" t="s">
        <v>28</v>
      </c>
      <c r="H48" s="1" t="s">
        <v>29</v>
      </c>
      <c r="I48" s="1" t="s">
        <v>40</v>
      </c>
      <c r="J48" s="1" t="s">
        <v>157</v>
      </c>
      <c r="K48" s="1">
        <v>95687</v>
      </c>
      <c r="L48" s="4">
        <v>42085</v>
      </c>
      <c r="M48" s="4">
        <v>42088</v>
      </c>
      <c r="N48" s="1" t="s">
        <v>34</v>
      </c>
      <c r="O48" s="1" t="s">
        <v>23</v>
      </c>
      <c r="P48" s="1" t="s">
        <v>36</v>
      </c>
      <c r="Q48" s="1" t="s">
        <v>147</v>
      </c>
      <c r="R48" s="1" t="s">
        <v>116</v>
      </c>
      <c r="S48" s="1" t="s">
        <v>148</v>
      </c>
      <c r="T48" s="5">
        <v>296.18</v>
      </c>
      <c r="U48" s="1">
        <v>9</v>
      </c>
      <c r="V48" s="5">
        <f t="shared" si="0"/>
        <v>2665.62</v>
      </c>
      <c r="W48" s="5">
        <v>148.09</v>
      </c>
      <c r="X48" s="5">
        <f t="shared" si="1"/>
        <v>1332.81</v>
      </c>
      <c r="Y48" s="5">
        <v>54.12</v>
      </c>
      <c r="Z48" s="5">
        <f t="shared" si="2"/>
        <v>1278.69</v>
      </c>
      <c r="AA48" s="1" t="str">
        <f>_xlfn.IFNA(IF(VLOOKUP(B48,Returns!$A$2:$B$1635,2,FALSE) = "Returned", "Yes", "No"),"No")</f>
        <v>No</v>
      </c>
      <c r="AB48" s="5">
        <f t="shared" si="3"/>
        <v>0</v>
      </c>
      <c r="AC48" s="5">
        <f t="shared" si="4"/>
        <v>1278.69</v>
      </c>
    </row>
    <row r="49" spans="1:29" ht="12.75" customHeight="1" x14ac:dyDescent="0.25">
      <c r="A49" s="1">
        <v>23071</v>
      </c>
      <c r="B49" s="3">
        <v>87175</v>
      </c>
      <c r="C49" s="1" t="s">
        <v>20</v>
      </c>
      <c r="D49" s="1">
        <v>91</v>
      </c>
      <c r="E49" s="1" t="s">
        <v>159</v>
      </c>
      <c r="F49" s="1" t="s">
        <v>3030</v>
      </c>
      <c r="G49" s="1" t="s">
        <v>28</v>
      </c>
      <c r="H49" s="1" t="s">
        <v>29</v>
      </c>
      <c r="I49" s="1" t="s">
        <v>40</v>
      </c>
      <c r="J49" s="1" t="s">
        <v>161</v>
      </c>
      <c r="K49" s="1">
        <v>94591</v>
      </c>
      <c r="L49" s="4">
        <v>42141</v>
      </c>
      <c r="M49" s="4">
        <v>42142</v>
      </c>
      <c r="N49" s="1" t="s">
        <v>44</v>
      </c>
      <c r="O49" s="1" t="s">
        <v>35</v>
      </c>
      <c r="P49" s="1" t="s">
        <v>24</v>
      </c>
      <c r="Q49" s="1" t="s">
        <v>25</v>
      </c>
      <c r="R49" s="1" t="s">
        <v>26</v>
      </c>
      <c r="S49" s="1" t="s">
        <v>160</v>
      </c>
      <c r="T49" s="5">
        <v>19.84</v>
      </c>
      <c r="U49" s="1">
        <v>9</v>
      </c>
      <c r="V49" s="5">
        <f t="shared" si="0"/>
        <v>178.56</v>
      </c>
      <c r="W49" s="5">
        <v>9.92</v>
      </c>
      <c r="X49" s="5">
        <f t="shared" si="1"/>
        <v>89.28</v>
      </c>
      <c r="Y49" s="5">
        <v>4.0999999999999996</v>
      </c>
      <c r="Z49" s="5">
        <f t="shared" si="2"/>
        <v>85.18</v>
      </c>
      <c r="AA49" s="1" t="str">
        <f>_xlfn.IFNA(IF(VLOOKUP(B49,Returns!$A$2:$B$1635,2,FALSE) = "Returned", "Yes", "No"),"No")</f>
        <v>No</v>
      </c>
      <c r="AB49" s="5">
        <f t="shared" si="3"/>
        <v>0</v>
      </c>
      <c r="AC49" s="5">
        <f t="shared" si="4"/>
        <v>85.18</v>
      </c>
    </row>
    <row r="50" spans="1:29" ht="12.75" customHeight="1" x14ac:dyDescent="0.25">
      <c r="A50" s="1">
        <v>19877</v>
      </c>
      <c r="B50" s="3">
        <v>87176</v>
      </c>
      <c r="C50" s="1" t="s">
        <v>51</v>
      </c>
      <c r="D50" s="1">
        <v>91</v>
      </c>
      <c r="E50" s="1" t="s">
        <v>159</v>
      </c>
      <c r="F50" s="1" t="s">
        <v>3030</v>
      </c>
      <c r="G50" s="1" t="s">
        <v>28</v>
      </c>
      <c r="H50" s="1" t="s">
        <v>29</v>
      </c>
      <c r="I50" s="1" t="s">
        <v>40</v>
      </c>
      <c r="J50" s="1" t="s">
        <v>161</v>
      </c>
      <c r="K50" s="1">
        <v>94591</v>
      </c>
      <c r="L50" s="4">
        <v>42053</v>
      </c>
      <c r="M50" s="4">
        <v>42055</v>
      </c>
      <c r="N50" s="1" t="s">
        <v>44</v>
      </c>
      <c r="O50" s="1" t="s">
        <v>35</v>
      </c>
      <c r="P50" s="1" t="s">
        <v>24</v>
      </c>
      <c r="Q50" s="1" t="s">
        <v>88</v>
      </c>
      <c r="R50" s="1" t="s">
        <v>26</v>
      </c>
      <c r="S50" s="1" t="s">
        <v>162</v>
      </c>
      <c r="T50" s="5">
        <v>5.18</v>
      </c>
      <c r="U50" s="1">
        <v>10</v>
      </c>
      <c r="V50" s="5">
        <f t="shared" si="0"/>
        <v>51.8</v>
      </c>
      <c r="W50" s="5">
        <v>2.59</v>
      </c>
      <c r="X50" s="5">
        <f t="shared" si="1"/>
        <v>25.9</v>
      </c>
      <c r="Y50" s="5">
        <v>2.04</v>
      </c>
      <c r="Z50" s="5">
        <f t="shared" si="2"/>
        <v>23.86</v>
      </c>
      <c r="AA50" s="1" t="str">
        <f>_xlfn.IFNA(IF(VLOOKUP(B50,Returns!$A$2:$B$1635,2,FALSE) = "Returned", "Yes", "No"),"No")</f>
        <v>No</v>
      </c>
      <c r="AB50" s="5">
        <f t="shared" si="3"/>
        <v>0</v>
      </c>
      <c r="AC50" s="5">
        <f t="shared" si="4"/>
        <v>23.86</v>
      </c>
    </row>
    <row r="51" spans="1:29" ht="12.75" customHeight="1" x14ac:dyDescent="0.25">
      <c r="A51" s="1">
        <v>19611</v>
      </c>
      <c r="B51" s="3">
        <v>87177</v>
      </c>
      <c r="C51" s="1" t="s">
        <v>51</v>
      </c>
      <c r="D51" s="1">
        <v>91</v>
      </c>
      <c r="E51" s="1" t="s">
        <v>159</v>
      </c>
      <c r="F51" s="1" t="s">
        <v>3030</v>
      </c>
      <c r="G51" s="1" t="s">
        <v>28</v>
      </c>
      <c r="H51" s="1" t="s">
        <v>29</v>
      </c>
      <c r="I51" s="1" t="s">
        <v>40</v>
      </c>
      <c r="J51" s="1" t="s">
        <v>161</v>
      </c>
      <c r="K51" s="1">
        <v>94591</v>
      </c>
      <c r="L51" s="4">
        <v>42067</v>
      </c>
      <c r="M51" s="4">
        <v>42069</v>
      </c>
      <c r="N51" s="1" t="s">
        <v>44</v>
      </c>
      <c r="O51" s="1" t="s">
        <v>23</v>
      </c>
      <c r="P51" s="1" t="s">
        <v>72</v>
      </c>
      <c r="Q51" s="1" t="s">
        <v>73</v>
      </c>
      <c r="R51" s="1" t="s">
        <v>54</v>
      </c>
      <c r="S51" s="1" t="s">
        <v>163</v>
      </c>
      <c r="T51" s="5">
        <v>175.99</v>
      </c>
      <c r="U51" s="1">
        <v>23</v>
      </c>
      <c r="V51" s="5">
        <f t="shared" si="0"/>
        <v>4047.7700000000004</v>
      </c>
      <c r="W51" s="5">
        <v>105.59400000000001</v>
      </c>
      <c r="X51" s="5">
        <f t="shared" si="1"/>
        <v>2428.6620000000003</v>
      </c>
      <c r="Y51" s="5">
        <v>8.99</v>
      </c>
      <c r="Z51" s="5">
        <f t="shared" si="2"/>
        <v>1610.1180000000002</v>
      </c>
      <c r="AA51" s="1" t="str">
        <f>_xlfn.IFNA(IF(VLOOKUP(B51,Returns!$A$2:$B$1635,2,FALSE) = "Returned", "Yes", "No"),"No")</f>
        <v>No</v>
      </c>
      <c r="AB51" s="5">
        <f t="shared" si="3"/>
        <v>0</v>
      </c>
      <c r="AC51" s="5">
        <f t="shared" si="4"/>
        <v>1610.1180000000002</v>
      </c>
    </row>
    <row r="52" spans="1:29" ht="12.75" customHeight="1" x14ac:dyDescent="0.25">
      <c r="A52" s="1">
        <v>23069</v>
      </c>
      <c r="B52" s="3">
        <v>87175</v>
      </c>
      <c r="C52" s="1" t="s">
        <v>20</v>
      </c>
      <c r="D52" s="1">
        <v>92</v>
      </c>
      <c r="E52" s="1" t="s">
        <v>164</v>
      </c>
      <c r="F52" s="1" t="s">
        <v>3029</v>
      </c>
      <c r="G52" s="1" t="s">
        <v>28</v>
      </c>
      <c r="H52" s="1" t="s">
        <v>131</v>
      </c>
      <c r="I52" s="1" t="s">
        <v>166</v>
      </c>
      <c r="J52" s="1" t="s">
        <v>167</v>
      </c>
      <c r="K52" s="1">
        <v>70056</v>
      </c>
      <c r="L52" s="4">
        <v>42141</v>
      </c>
      <c r="M52" s="4">
        <v>42143</v>
      </c>
      <c r="N52" s="1" t="s">
        <v>44</v>
      </c>
      <c r="O52" s="1" t="s">
        <v>35</v>
      </c>
      <c r="P52" s="1" t="s">
        <v>24</v>
      </c>
      <c r="Q52" s="1" t="s">
        <v>88</v>
      </c>
      <c r="R52" s="1" t="s">
        <v>26</v>
      </c>
      <c r="S52" s="1" t="s">
        <v>165</v>
      </c>
      <c r="T52" s="5">
        <v>8.34</v>
      </c>
      <c r="U52" s="1">
        <v>16</v>
      </c>
      <c r="V52" s="5">
        <f t="shared" si="0"/>
        <v>133.44</v>
      </c>
      <c r="W52" s="5">
        <v>4.17</v>
      </c>
      <c r="X52" s="5">
        <f t="shared" si="1"/>
        <v>66.72</v>
      </c>
      <c r="Y52" s="5">
        <v>1.43</v>
      </c>
      <c r="Z52" s="5">
        <f t="shared" si="2"/>
        <v>65.289999999999992</v>
      </c>
      <c r="AA52" s="1" t="str">
        <f>_xlfn.IFNA(IF(VLOOKUP(B52,Returns!$A$2:$B$1635,2,FALSE) = "Returned", "Yes", "No"),"No")</f>
        <v>No</v>
      </c>
      <c r="AB52" s="5">
        <f t="shared" si="3"/>
        <v>0</v>
      </c>
      <c r="AC52" s="5">
        <f t="shared" si="4"/>
        <v>65.289999999999992</v>
      </c>
    </row>
    <row r="53" spans="1:29" ht="12.75" customHeight="1" x14ac:dyDescent="0.25">
      <c r="A53" s="1">
        <v>23070</v>
      </c>
      <c r="B53" s="3">
        <v>87175</v>
      </c>
      <c r="C53" s="1" t="s">
        <v>20</v>
      </c>
      <c r="D53" s="1">
        <v>92</v>
      </c>
      <c r="E53" s="1" t="s">
        <v>164</v>
      </c>
      <c r="F53" s="1" t="s">
        <v>3029</v>
      </c>
      <c r="G53" s="1" t="s">
        <v>28</v>
      </c>
      <c r="H53" s="1" t="s">
        <v>131</v>
      </c>
      <c r="I53" s="1" t="s">
        <v>166</v>
      </c>
      <c r="J53" s="1" t="s">
        <v>167</v>
      </c>
      <c r="K53" s="1">
        <v>70056</v>
      </c>
      <c r="L53" s="4">
        <v>42141</v>
      </c>
      <c r="M53" s="4">
        <v>42142</v>
      </c>
      <c r="N53" s="1" t="s">
        <v>44</v>
      </c>
      <c r="O53" s="1" t="s">
        <v>35</v>
      </c>
      <c r="P53" s="1" t="s">
        <v>24</v>
      </c>
      <c r="Q53" s="1" t="s">
        <v>88</v>
      </c>
      <c r="R53" s="1" t="s">
        <v>54</v>
      </c>
      <c r="S53" s="1" t="s">
        <v>168</v>
      </c>
      <c r="T53" s="5">
        <v>4.9800000000000004</v>
      </c>
      <c r="U53" s="1">
        <v>9</v>
      </c>
      <c r="V53" s="5">
        <f t="shared" si="0"/>
        <v>44.820000000000007</v>
      </c>
      <c r="W53" s="5">
        <v>2.4900000000000002</v>
      </c>
      <c r="X53" s="5">
        <f t="shared" si="1"/>
        <v>22.410000000000004</v>
      </c>
      <c r="Y53" s="5">
        <v>6.07</v>
      </c>
      <c r="Z53" s="5">
        <f t="shared" si="2"/>
        <v>16.340000000000003</v>
      </c>
      <c r="AA53" s="1" t="str">
        <f>_xlfn.IFNA(IF(VLOOKUP(B53,Returns!$A$2:$B$1635,2,FALSE) = "Returned", "Yes", "No"),"No")</f>
        <v>No</v>
      </c>
      <c r="AB53" s="5">
        <f t="shared" si="3"/>
        <v>0</v>
      </c>
      <c r="AC53" s="5">
        <f t="shared" si="4"/>
        <v>16.340000000000003</v>
      </c>
    </row>
    <row r="54" spans="1:29" ht="12.75" customHeight="1" x14ac:dyDescent="0.25">
      <c r="A54" s="1">
        <v>23203</v>
      </c>
      <c r="B54" s="3">
        <v>87178</v>
      </c>
      <c r="C54" s="1" t="s">
        <v>51</v>
      </c>
      <c r="D54" s="1">
        <v>92</v>
      </c>
      <c r="E54" s="1" t="s">
        <v>164</v>
      </c>
      <c r="F54" s="1" t="s">
        <v>3029</v>
      </c>
      <c r="G54" s="1" t="s">
        <v>28</v>
      </c>
      <c r="H54" s="1" t="s">
        <v>131</v>
      </c>
      <c r="I54" s="1" t="s">
        <v>166</v>
      </c>
      <c r="J54" s="1" t="s">
        <v>167</v>
      </c>
      <c r="K54" s="1">
        <v>70056</v>
      </c>
      <c r="L54" s="4">
        <v>42162</v>
      </c>
      <c r="M54" s="4">
        <v>42164</v>
      </c>
      <c r="N54" s="1" t="s">
        <v>22</v>
      </c>
      <c r="O54" s="1" t="s">
        <v>23</v>
      </c>
      <c r="P54" s="1" t="s">
        <v>24</v>
      </c>
      <c r="Q54" s="1" t="s">
        <v>169</v>
      </c>
      <c r="R54" s="1" t="s">
        <v>46</v>
      </c>
      <c r="S54" s="1" t="s">
        <v>170</v>
      </c>
      <c r="T54" s="5">
        <v>12.98</v>
      </c>
      <c r="U54" s="1">
        <v>16</v>
      </c>
      <c r="V54" s="5">
        <f t="shared" si="0"/>
        <v>207.68</v>
      </c>
      <c r="W54" s="5">
        <v>6.49</v>
      </c>
      <c r="X54" s="5">
        <f t="shared" si="1"/>
        <v>103.84</v>
      </c>
      <c r="Y54" s="5">
        <v>3.14</v>
      </c>
      <c r="Z54" s="5">
        <f t="shared" si="2"/>
        <v>100.7</v>
      </c>
      <c r="AA54" s="1" t="str">
        <f>_xlfn.IFNA(IF(VLOOKUP(B54,Returns!$A$2:$B$1635,2,FALSE) = "Returned", "Yes", "No"),"No")</f>
        <v>No</v>
      </c>
      <c r="AB54" s="5">
        <f t="shared" si="3"/>
        <v>0</v>
      </c>
      <c r="AC54" s="5">
        <f t="shared" si="4"/>
        <v>100.7</v>
      </c>
    </row>
    <row r="55" spans="1:29" ht="12.75" customHeight="1" x14ac:dyDescent="0.25">
      <c r="A55" s="1">
        <v>6243</v>
      </c>
      <c r="B55" s="3">
        <v>44231</v>
      </c>
      <c r="C55" s="1" t="s">
        <v>32</v>
      </c>
      <c r="D55" s="1">
        <v>94</v>
      </c>
      <c r="E55" s="1" t="s">
        <v>171</v>
      </c>
      <c r="F55" s="1" t="s">
        <v>3027</v>
      </c>
      <c r="G55" s="1" t="s">
        <v>28</v>
      </c>
      <c r="H55" s="1" t="s">
        <v>56</v>
      </c>
      <c r="I55" s="1" t="s">
        <v>173</v>
      </c>
      <c r="J55" s="1" t="s">
        <v>174</v>
      </c>
      <c r="K55" s="1">
        <v>60601</v>
      </c>
      <c r="L55" s="4">
        <v>42127</v>
      </c>
      <c r="M55" s="4">
        <v>42129</v>
      </c>
      <c r="N55" s="1" t="s">
        <v>34</v>
      </c>
      <c r="O55" s="1" t="s">
        <v>35</v>
      </c>
      <c r="P55" s="1" t="s">
        <v>36</v>
      </c>
      <c r="Q55" s="1" t="s">
        <v>37</v>
      </c>
      <c r="R55" s="1" t="s">
        <v>38</v>
      </c>
      <c r="S55" s="1" t="s">
        <v>172</v>
      </c>
      <c r="T55" s="5">
        <v>160.97999999999999</v>
      </c>
      <c r="U55" s="1">
        <v>37</v>
      </c>
      <c r="V55" s="5">
        <f t="shared" si="0"/>
        <v>5956.2599999999993</v>
      </c>
      <c r="W55" s="5">
        <v>80.489999999999995</v>
      </c>
      <c r="X55" s="5">
        <f t="shared" si="1"/>
        <v>2978.1299999999997</v>
      </c>
      <c r="Y55" s="5">
        <v>30</v>
      </c>
      <c r="Z55" s="5">
        <f t="shared" si="2"/>
        <v>2948.1299999999997</v>
      </c>
      <c r="AA55" s="1" t="str">
        <f>_xlfn.IFNA(IF(VLOOKUP(B55,Returns!$A$2:$B$1635,2,FALSE) = "Returned", "Yes", "No"),"No")</f>
        <v>No</v>
      </c>
      <c r="AB55" s="5">
        <f t="shared" si="3"/>
        <v>0</v>
      </c>
      <c r="AC55" s="5">
        <f t="shared" si="4"/>
        <v>2948.1299999999997</v>
      </c>
    </row>
    <row r="56" spans="1:29" ht="12.75" customHeight="1" x14ac:dyDescent="0.25">
      <c r="A56" s="1">
        <v>6244</v>
      </c>
      <c r="B56" s="3">
        <v>44231</v>
      </c>
      <c r="C56" s="1" t="s">
        <v>32</v>
      </c>
      <c r="D56" s="1">
        <v>94</v>
      </c>
      <c r="E56" s="1" t="s">
        <v>171</v>
      </c>
      <c r="F56" s="1" t="s">
        <v>3027</v>
      </c>
      <c r="G56" s="1" t="s">
        <v>28</v>
      </c>
      <c r="H56" s="1" t="s">
        <v>56</v>
      </c>
      <c r="I56" s="1" t="s">
        <v>173</v>
      </c>
      <c r="J56" s="1" t="s">
        <v>174</v>
      </c>
      <c r="K56" s="1">
        <v>60601</v>
      </c>
      <c r="L56" s="4">
        <v>42127</v>
      </c>
      <c r="M56" s="4">
        <v>42129</v>
      </c>
      <c r="N56" s="1" t="s">
        <v>44</v>
      </c>
      <c r="O56" s="1" t="s">
        <v>35</v>
      </c>
      <c r="P56" s="1" t="s">
        <v>72</v>
      </c>
      <c r="Q56" s="1" t="s">
        <v>175</v>
      </c>
      <c r="R56" s="1" t="s">
        <v>54</v>
      </c>
      <c r="S56" s="1" t="s">
        <v>176</v>
      </c>
      <c r="T56" s="5">
        <v>17.98</v>
      </c>
      <c r="U56" s="1">
        <v>146</v>
      </c>
      <c r="V56" s="5">
        <f t="shared" si="0"/>
        <v>2625.08</v>
      </c>
      <c r="W56" s="5">
        <v>10.788</v>
      </c>
      <c r="X56" s="5">
        <f t="shared" si="1"/>
        <v>1575.048</v>
      </c>
      <c r="Y56" s="5">
        <v>4</v>
      </c>
      <c r="Z56" s="5">
        <f t="shared" si="2"/>
        <v>1046.0319999999999</v>
      </c>
      <c r="AA56" s="1" t="str">
        <f>_xlfn.IFNA(IF(VLOOKUP(B56,Returns!$A$2:$B$1635,2,FALSE) = "Returned", "Yes", "No"),"No")</f>
        <v>No</v>
      </c>
      <c r="AB56" s="5">
        <f t="shared" si="3"/>
        <v>0</v>
      </c>
      <c r="AC56" s="5">
        <f t="shared" si="4"/>
        <v>1046.0319999999999</v>
      </c>
    </row>
    <row r="57" spans="1:29" ht="12.75" customHeight="1" x14ac:dyDescent="0.25">
      <c r="A57" s="1">
        <v>24243</v>
      </c>
      <c r="B57" s="3">
        <v>87306</v>
      </c>
      <c r="C57" s="1" t="s">
        <v>32</v>
      </c>
      <c r="D57" s="1">
        <v>97</v>
      </c>
      <c r="E57" s="1" t="s">
        <v>177</v>
      </c>
      <c r="F57" s="1" t="s">
        <v>3027</v>
      </c>
      <c r="G57" s="1" t="s">
        <v>28</v>
      </c>
      <c r="H57" s="1" t="s">
        <v>56</v>
      </c>
      <c r="I57" s="1" t="s">
        <v>178</v>
      </c>
      <c r="J57" s="1" t="s">
        <v>179</v>
      </c>
      <c r="K57" s="1">
        <v>66502</v>
      </c>
      <c r="L57" s="4">
        <v>42127</v>
      </c>
      <c r="M57" s="4">
        <v>42129</v>
      </c>
      <c r="N57" s="1" t="s">
        <v>34</v>
      </c>
      <c r="O57" s="1" t="s">
        <v>35</v>
      </c>
      <c r="P57" s="1" t="s">
        <v>36</v>
      </c>
      <c r="Q57" s="1" t="s">
        <v>37</v>
      </c>
      <c r="R57" s="1" t="s">
        <v>38</v>
      </c>
      <c r="S57" s="1" t="s">
        <v>172</v>
      </c>
      <c r="T57" s="5">
        <v>160.97999999999999</v>
      </c>
      <c r="U57" s="1">
        <v>9</v>
      </c>
      <c r="V57" s="5">
        <f t="shared" si="0"/>
        <v>1448.82</v>
      </c>
      <c r="W57" s="5">
        <v>80.489999999999995</v>
      </c>
      <c r="X57" s="5">
        <f t="shared" si="1"/>
        <v>724.41</v>
      </c>
      <c r="Y57" s="5">
        <v>30</v>
      </c>
      <c r="Z57" s="5">
        <f t="shared" si="2"/>
        <v>694.41</v>
      </c>
      <c r="AA57" s="1" t="str">
        <f>_xlfn.IFNA(IF(VLOOKUP(B57,Returns!$A$2:$B$1635,2,FALSE) = "Returned", "Yes", "No"),"No")</f>
        <v>No</v>
      </c>
      <c r="AB57" s="5">
        <f t="shared" si="3"/>
        <v>0</v>
      </c>
      <c r="AC57" s="5">
        <f t="shared" si="4"/>
        <v>694.41</v>
      </c>
    </row>
    <row r="58" spans="1:29" ht="12.75" customHeight="1" x14ac:dyDescent="0.25">
      <c r="A58" s="1">
        <v>24245</v>
      </c>
      <c r="B58" s="3">
        <v>87306</v>
      </c>
      <c r="C58" s="1" t="s">
        <v>32</v>
      </c>
      <c r="D58" s="1">
        <v>97</v>
      </c>
      <c r="E58" s="1" t="s">
        <v>177</v>
      </c>
      <c r="F58" s="1" t="s">
        <v>3027</v>
      </c>
      <c r="G58" s="1" t="s">
        <v>28</v>
      </c>
      <c r="H58" s="1" t="s">
        <v>56</v>
      </c>
      <c r="I58" s="1" t="s">
        <v>178</v>
      </c>
      <c r="J58" s="1" t="s">
        <v>179</v>
      </c>
      <c r="K58" s="1">
        <v>66502</v>
      </c>
      <c r="L58" s="4">
        <v>42127</v>
      </c>
      <c r="M58" s="4">
        <v>42128</v>
      </c>
      <c r="N58" s="1" t="s">
        <v>44</v>
      </c>
      <c r="O58" s="1" t="s">
        <v>35</v>
      </c>
      <c r="P58" s="1" t="s">
        <v>72</v>
      </c>
      <c r="Q58" s="1" t="s">
        <v>73</v>
      </c>
      <c r="R58" s="1" t="s">
        <v>54</v>
      </c>
      <c r="S58" s="1" t="s">
        <v>180</v>
      </c>
      <c r="T58" s="5">
        <v>115.99</v>
      </c>
      <c r="U58" s="1">
        <v>20</v>
      </c>
      <c r="V58" s="5">
        <f t="shared" si="0"/>
        <v>2319.7999999999997</v>
      </c>
      <c r="W58" s="5">
        <v>69.593999999999994</v>
      </c>
      <c r="X58" s="5">
        <f t="shared" si="1"/>
        <v>1391.8799999999999</v>
      </c>
      <c r="Y58" s="5">
        <v>8.99</v>
      </c>
      <c r="Z58" s="5">
        <f t="shared" si="2"/>
        <v>918.92999999999984</v>
      </c>
      <c r="AA58" s="1" t="str">
        <f>_xlfn.IFNA(IF(VLOOKUP(B58,Returns!$A$2:$B$1635,2,FALSE) = "Returned", "Yes", "No"),"No")</f>
        <v>No</v>
      </c>
      <c r="AB58" s="5">
        <f t="shared" si="3"/>
        <v>0</v>
      </c>
      <c r="AC58" s="5">
        <f t="shared" si="4"/>
        <v>918.92999999999984</v>
      </c>
    </row>
    <row r="59" spans="1:29" ht="12.75" customHeight="1" x14ac:dyDescent="0.25">
      <c r="A59" s="1">
        <v>18494</v>
      </c>
      <c r="B59" s="3">
        <v>88205</v>
      </c>
      <c r="C59" s="1" t="s">
        <v>51</v>
      </c>
      <c r="D59" s="1">
        <v>101</v>
      </c>
      <c r="E59" s="1" t="s">
        <v>181</v>
      </c>
      <c r="F59" s="1" t="s">
        <v>3028</v>
      </c>
      <c r="G59" s="1" t="s">
        <v>28</v>
      </c>
      <c r="H59" s="1" t="s">
        <v>48</v>
      </c>
      <c r="I59" s="1" t="s">
        <v>183</v>
      </c>
      <c r="J59" s="1" t="s">
        <v>184</v>
      </c>
      <c r="K59" s="1">
        <v>4005</v>
      </c>
      <c r="L59" s="4">
        <v>42177</v>
      </c>
      <c r="M59" s="4">
        <v>42179</v>
      </c>
      <c r="N59" s="1" t="s">
        <v>44</v>
      </c>
      <c r="O59" s="1" t="s">
        <v>109</v>
      </c>
      <c r="P59" s="1" t="s">
        <v>72</v>
      </c>
      <c r="Q59" s="1" t="s">
        <v>175</v>
      </c>
      <c r="R59" s="1" t="s">
        <v>54</v>
      </c>
      <c r="S59" s="1" t="s">
        <v>182</v>
      </c>
      <c r="T59" s="5">
        <v>19.98</v>
      </c>
      <c r="U59" s="1">
        <v>16</v>
      </c>
      <c r="V59" s="5">
        <f t="shared" si="0"/>
        <v>319.68</v>
      </c>
      <c r="W59" s="5">
        <v>11.988</v>
      </c>
      <c r="X59" s="5">
        <f t="shared" si="1"/>
        <v>191.80799999999999</v>
      </c>
      <c r="Y59" s="5">
        <v>4</v>
      </c>
      <c r="Z59" s="5">
        <f t="shared" si="2"/>
        <v>123.87200000000001</v>
      </c>
      <c r="AA59" s="1" t="str">
        <f>_xlfn.IFNA(IF(VLOOKUP(B59,Returns!$A$2:$B$1635,2,FALSE) = "Returned", "Yes", "No"),"No")</f>
        <v>No</v>
      </c>
      <c r="AB59" s="5">
        <f t="shared" si="3"/>
        <v>0</v>
      </c>
      <c r="AC59" s="5">
        <f t="shared" si="4"/>
        <v>123.87200000000001</v>
      </c>
    </row>
    <row r="60" spans="1:29" ht="12.75" customHeight="1" x14ac:dyDescent="0.25">
      <c r="A60" s="1">
        <v>6014</v>
      </c>
      <c r="B60" s="3">
        <v>42599</v>
      </c>
      <c r="C60" s="1" t="s">
        <v>51</v>
      </c>
      <c r="D60" s="1">
        <v>102</v>
      </c>
      <c r="E60" s="1" t="s">
        <v>185</v>
      </c>
      <c r="F60" s="1" t="s">
        <v>3028</v>
      </c>
      <c r="G60" s="1" t="s">
        <v>28</v>
      </c>
      <c r="H60" s="1" t="s">
        <v>48</v>
      </c>
      <c r="I60" s="1" t="s">
        <v>188</v>
      </c>
      <c r="J60" s="1" t="s">
        <v>189</v>
      </c>
      <c r="K60" s="1">
        <v>2129</v>
      </c>
      <c r="L60" s="4">
        <v>42100</v>
      </c>
      <c r="M60" s="4">
        <v>42101</v>
      </c>
      <c r="N60" s="1" t="s">
        <v>34</v>
      </c>
      <c r="O60" s="1" t="s">
        <v>109</v>
      </c>
      <c r="P60" s="1" t="s">
        <v>36</v>
      </c>
      <c r="Q60" s="1" t="s">
        <v>186</v>
      </c>
      <c r="R60" s="1" t="s">
        <v>116</v>
      </c>
      <c r="S60" s="1" t="s">
        <v>187</v>
      </c>
      <c r="T60" s="5">
        <v>300.98</v>
      </c>
      <c r="U60" s="1">
        <v>31</v>
      </c>
      <c r="V60" s="5">
        <f t="shared" si="0"/>
        <v>9330.380000000001</v>
      </c>
      <c r="W60" s="5">
        <v>150.49</v>
      </c>
      <c r="X60" s="5">
        <f t="shared" si="1"/>
        <v>4665.1900000000005</v>
      </c>
      <c r="Y60" s="5">
        <v>54.92</v>
      </c>
      <c r="Z60" s="5">
        <f t="shared" si="2"/>
        <v>4610.2700000000004</v>
      </c>
      <c r="AA60" s="1" t="str">
        <f>_xlfn.IFNA(IF(VLOOKUP(B60,Returns!$A$2:$B$1635,2,FALSE) = "Returned", "Yes", "No"),"No")</f>
        <v>No</v>
      </c>
      <c r="AB60" s="5">
        <f t="shared" si="3"/>
        <v>0</v>
      </c>
      <c r="AC60" s="5">
        <f t="shared" si="4"/>
        <v>4610.2700000000004</v>
      </c>
    </row>
    <row r="61" spans="1:29" ht="12.75" customHeight="1" x14ac:dyDescent="0.25">
      <c r="A61" s="1">
        <v>494</v>
      </c>
      <c r="B61" s="3">
        <v>3397</v>
      </c>
      <c r="C61" s="1" t="s">
        <v>51</v>
      </c>
      <c r="D61" s="1">
        <v>102</v>
      </c>
      <c r="E61" s="1" t="s">
        <v>185</v>
      </c>
      <c r="F61" s="1" t="s">
        <v>3028</v>
      </c>
      <c r="G61" s="1" t="s">
        <v>28</v>
      </c>
      <c r="H61" s="1" t="s">
        <v>48</v>
      </c>
      <c r="I61" s="1" t="s">
        <v>188</v>
      </c>
      <c r="J61" s="1" t="s">
        <v>189</v>
      </c>
      <c r="K61" s="1">
        <v>2129</v>
      </c>
      <c r="L61" s="4">
        <v>42177</v>
      </c>
      <c r="M61" s="4">
        <v>42179</v>
      </c>
      <c r="N61" s="1" t="s">
        <v>44</v>
      </c>
      <c r="O61" s="1" t="s">
        <v>109</v>
      </c>
      <c r="P61" s="1" t="s">
        <v>72</v>
      </c>
      <c r="Q61" s="1" t="s">
        <v>175</v>
      </c>
      <c r="R61" s="1" t="s">
        <v>54</v>
      </c>
      <c r="S61" s="1" t="s">
        <v>182</v>
      </c>
      <c r="T61" s="5">
        <v>19.98</v>
      </c>
      <c r="U61" s="1">
        <v>65</v>
      </c>
      <c r="V61" s="5">
        <f t="shared" si="0"/>
        <v>1298.7</v>
      </c>
      <c r="W61" s="5">
        <v>11.988</v>
      </c>
      <c r="X61" s="5">
        <f t="shared" si="1"/>
        <v>779.22</v>
      </c>
      <c r="Y61" s="5">
        <v>4</v>
      </c>
      <c r="Z61" s="5">
        <f t="shared" si="2"/>
        <v>515.48</v>
      </c>
      <c r="AA61" s="1" t="str">
        <f>_xlfn.IFNA(IF(VLOOKUP(B61,Returns!$A$2:$B$1635,2,FALSE) = "Returned", "Yes", "No"),"No")</f>
        <v>No</v>
      </c>
      <c r="AB61" s="5">
        <f t="shared" si="3"/>
        <v>0</v>
      </c>
      <c r="AC61" s="5">
        <f t="shared" si="4"/>
        <v>515.48</v>
      </c>
    </row>
    <row r="62" spans="1:29" ht="12.75" customHeight="1" x14ac:dyDescent="0.25">
      <c r="A62" s="1">
        <v>495</v>
      </c>
      <c r="B62" s="3">
        <v>3397</v>
      </c>
      <c r="C62" s="1" t="s">
        <v>51</v>
      </c>
      <c r="D62" s="1">
        <v>102</v>
      </c>
      <c r="E62" s="1" t="s">
        <v>185</v>
      </c>
      <c r="F62" s="1" t="s">
        <v>3028</v>
      </c>
      <c r="G62" s="1" t="s">
        <v>28</v>
      </c>
      <c r="H62" s="1" t="s">
        <v>48</v>
      </c>
      <c r="I62" s="1" t="s">
        <v>188</v>
      </c>
      <c r="J62" s="1" t="s">
        <v>189</v>
      </c>
      <c r="K62" s="1">
        <v>2129</v>
      </c>
      <c r="L62" s="4">
        <v>42177</v>
      </c>
      <c r="M62" s="4">
        <v>42178</v>
      </c>
      <c r="N62" s="1" t="s">
        <v>44</v>
      </c>
      <c r="O62" s="1" t="s">
        <v>109</v>
      </c>
      <c r="P62" s="1" t="s">
        <v>24</v>
      </c>
      <c r="Q62" s="1" t="s">
        <v>104</v>
      </c>
      <c r="R62" s="1" t="s">
        <v>54</v>
      </c>
      <c r="S62" s="1" t="s">
        <v>190</v>
      </c>
      <c r="T62" s="5">
        <v>2.88</v>
      </c>
      <c r="U62" s="1">
        <v>17</v>
      </c>
      <c r="V62" s="5">
        <f t="shared" si="0"/>
        <v>48.96</v>
      </c>
      <c r="W62" s="5">
        <v>1.44</v>
      </c>
      <c r="X62" s="5">
        <f t="shared" si="1"/>
        <v>24.48</v>
      </c>
      <c r="Y62" s="5">
        <v>1.49</v>
      </c>
      <c r="Z62" s="5">
        <f t="shared" si="2"/>
        <v>22.990000000000002</v>
      </c>
      <c r="AA62" s="1" t="str">
        <f>_xlfn.IFNA(IF(VLOOKUP(B62,Returns!$A$2:$B$1635,2,FALSE) = "Returned", "Yes", "No"),"No")</f>
        <v>No</v>
      </c>
      <c r="AB62" s="5">
        <f t="shared" si="3"/>
        <v>0</v>
      </c>
      <c r="AC62" s="5">
        <f t="shared" si="4"/>
        <v>22.990000000000002</v>
      </c>
    </row>
    <row r="63" spans="1:29" ht="12.75" customHeight="1" x14ac:dyDescent="0.25">
      <c r="A63" s="1">
        <v>24014</v>
      </c>
      <c r="B63" s="3">
        <v>88204</v>
      </c>
      <c r="C63" s="1" t="s">
        <v>51</v>
      </c>
      <c r="D63" s="1">
        <v>107</v>
      </c>
      <c r="E63" s="1" t="s">
        <v>191</v>
      </c>
      <c r="F63" s="1" t="s">
        <v>3028</v>
      </c>
      <c r="G63" s="1" t="s">
        <v>28</v>
      </c>
      <c r="H63" s="1" t="s">
        <v>48</v>
      </c>
      <c r="I63" s="1" t="s">
        <v>192</v>
      </c>
      <c r="J63" s="1" t="s">
        <v>193</v>
      </c>
      <c r="K63" s="1">
        <v>3820</v>
      </c>
      <c r="L63" s="4">
        <v>42100</v>
      </c>
      <c r="M63" s="4">
        <v>42101</v>
      </c>
      <c r="N63" s="1" t="s">
        <v>34</v>
      </c>
      <c r="O63" s="1" t="s">
        <v>109</v>
      </c>
      <c r="P63" s="1" t="s">
        <v>36</v>
      </c>
      <c r="Q63" s="1" t="s">
        <v>186</v>
      </c>
      <c r="R63" s="1" t="s">
        <v>116</v>
      </c>
      <c r="S63" s="1" t="s">
        <v>187</v>
      </c>
      <c r="T63" s="5">
        <v>300.98</v>
      </c>
      <c r="U63" s="1">
        <v>8</v>
      </c>
      <c r="V63" s="5">
        <f t="shared" si="0"/>
        <v>2407.84</v>
      </c>
      <c r="W63" s="5">
        <v>150.49</v>
      </c>
      <c r="X63" s="5">
        <f t="shared" si="1"/>
        <v>1203.92</v>
      </c>
      <c r="Y63" s="5">
        <v>54.92</v>
      </c>
      <c r="Z63" s="5">
        <f t="shared" si="2"/>
        <v>1149</v>
      </c>
      <c r="AA63" s="1" t="str">
        <f>_xlfn.IFNA(IF(VLOOKUP(B63,Returns!$A$2:$B$1635,2,FALSE) = "Returned", "Yes", "No"),"No")</f>
        <v>No</v>
      </c>
      <c r="AB63" s="5">
        <f t="shared" si="3"/>
        <v>0</v>
      </c>
      <c r="AC63" s="5">
        <f t="shared" si="4"/>
        <v>1149</v>
      </c>
    </row>
    <row r="64" spans="1:29" ht="12.75" customHeight="1" x14ac:dyDescent="0.25">
      <c r="A64" s="1">
        <v>18495</v>
      </c>
      <c r="B64" s="3">
        <v>88205</v>
      </c>
      <c r="C64" s="1" t="s">
        <v>51</v>
      </c>
      <c r="D64" s="1">
        <v>109</v>
      </c>
      <c r="E64" s="1" t="s">
        <v>194</v>
      </c>
      <c r="F64" s="1" t="s">
        <v>3028</v>
      </c>
      <c r="G64" s="1" t="s">
        <v>28</v>
      </c>
      <c r="H64" s="1" t="s">
        <v>48</v>
      </c>
      <c r="I64" s="1" t="s">
        <v>49</v>
      </c>
      <c r="J64" s="1" t="s">
        <v>195</v>
      </c>
      <c r="K64" s="1">
        <v>7644</v>
      </c>
      <c r="L64" s="4">
        <v>42177</v>
      </c>
      <c r="M64" s="4">
        <v>42178</v>
      </c>
      <c r="N64" s="1" t="s">
        <v>44</v>
      </c>
      <c r="O64" s="1" t="s">
        <v>109</v>
      </c>
      <c r="P64" s="1" t="s">
        <v>24</v>
      </c>
      <c r="Q64" s="1" t="s">
        <v>104</v>
      </c>
      <c r="R64" s="1" t="s">
        <v>54</v>
      </c>
      <c r="S64" s="1" t="s">
        <v>190</v>
      </c>
      <c r="T64" s="5">
        <v>2.88</v>
      </c>
      <c r="U64" s="1">
        <v>4</v>
      </c>
      <c r="V64" s="5">
        <f t="shared" si="0"/>
        <v>11.52</v>
      </c>
      <c r="W64" s="5">
        <v>1.44</v>
      </c>
      <c r="X64" s="5">
        <f t="shared" si="1"/>
        <v>5.76</v>
      </c>
      <c r="Y64" s="5">
        <v>1.49</v>
      </c>
      <c r="Z64" s="5">
        <f t="shared" si="2"/>
        <v>4.2699999999999996</v>
      </c>
      <c r="AA64" s="1" t="str">
        <f>_xlfn.IFNA(IF(VLOOKUP(B64,Returns!$A$2:$B$1635,2,FALSE) = "Returned", "Yes", "No"),"No")</f>
        <v>No</v>
      </c>
      <c r="AB64" s="5">
        <f t="shared" si="3"/>
        <v>0</v>
      </c>
      <c r="AC64" s="5">
        <f t="shared" si="4"/>
        <v>4.2699999999999996</v>
      </c>
    </row>
    <row r="65" spans="1:29" ht="12.75" customHeight="1" x14ac:dyDescent="0.25">
      <c r="A65" s="1">
        <v>19074</v>
      </c>
      <c r="B65" s="3">
        <v>89583</v>
      </c>
      <c r="C65" s="1" t="s">
        <v>20</v>
      </c>
      <c r="D65" s="1">
        <v>114</v>
      </c>
      <c r="E65" s="1" t="s">
        <v>196</v>
      </c>
      <c r="F65" s="1" t="s">
        <v>3030</v>
      </c>
      <c r="G65" s="1" t="s">
        <v>28</v>
      </c>
      <c r="H65" s="1" t="s">
        <v>29</v>
      </c>
      <c r="I65" s="1" t="s">
        <v>97</v>
      </c>
      <c r="J65" s="1" t="s">
        <v>198</v>
      </c>
      <c r="K65" s="1">
        <v>97035</v>
      </c>
      <c r="L65" s="4">
        <v>42007</v>
      </c>
      <c r="M65" s="4">
        <v>42008</v>
      </c>
      <c r="N65" s="1" t="s">
        <v>44</v>
      </c>
      <c r="O65" s="1" t="s">
        <v>35</v>
      </c>
      <c r="P65" s="1" t="s">
        <v>24</v>
      </c>
      <c r="Q65" s="1" t="s">
        <v>25</v>
      </c>
      <c r="R65" s="1" t="s">
        <v>26</v>
      </c>
      <c r="S65" s="1" t="s">
        <v>197</v>
      </c>
      <c r="T65" s="5">
        <v>4.26</v>
      </c>
      <c r="U65" s="1">
        <v>7</v>
      </c>
      <c r="V65" s="5">
        <f t="shared" si="0"/>
        <v>29.82</v>
      </c>
      <c r="W65" s="5">
        <v>2.13</v>
      </c>
      <c r="X65" s="5">
        <f t="shared" si="1"/>
        <v>14.91</v>
      </c>
      <c r="Y65" s="5">
        <v>1.2</v>
      </c>
      <c r="Z65" s="5">
        <f t="shared" si="2"/>
        <v>13.71</v>
      </c>
      <c r="AA65" s="1" t="str">
        <f>_xlfn.IFNA(IF(VLOOKUP(B65,Returns!$A$2:$B$1635,2,FALSE) = "Returned", "Yes", "No"),"No")</f>
        <v>No</v>
      </c>
      <c r="AB65" s="5">
        <f t="shared" si="3"/>
        <v>0</v>
      </c>
      <c r="AC65" s="5">
        <f t="shared" si="4"/>
        <v>13.71</v>
      </c>
    </row>
    <row r="66" spans="1:29" ht="12.75" customHeight="1" x14ac:dyDescent="0.25">
      <c r="A66" s="1">
        <v>19950</v>
      </c>
      <c r="B66" s="3">
        <v>89584</v>
      </c>
      <c r="C66" s="1" t="s">
        <v>51</v>
      </c>
      <c r="D66" s="1">
        <v>114</v>
      </c>
      <c r="E66" s="1" t="s">
        <v>196</v>
      </c>
      <c r="F66" s="1" t="s">
        <v>3030</v>
      </c>
      <c r="G66" s="1" t="s">
        <v>28</v>
      </c>
      <c r="H66" s="1" t="s">
        <v>29</v>
      </c>
      <c r="I66" s="1" t="s">
        <v>97</v>
      </c>
      <c r="J66" s="1" t="s">
        <v>198</v>
      </c>
      <c r="K66" s="1">
        <v>97035</v>
      </c>
      <c r="L66" s="4">
        <v>42098</v>
      </c>
      <c r="M66" s="4">
        <v>42100</v>
      </c>
      <c r="N66" s="1" t="s">
        <v>44</v>
      </c>
      <c r="O66" s="1" t="s">
        <v>35</v>
      </c>
      <c r="P66" s="1" t="s">
        <v>24</v>
      </c>
      <c r="Q66" s="1" t="s">
        <v>129</v>
      </c>
      <c r="R66" s="1" t="s">
        <v>54</v>
      </c>
      <c r="S66" s="1" t="s">
        <v>158</v>
      </c>
      <c r="T66" s="5">
        <v>4.91</v>
      </c>
      <c r="U66" s="1">
        <v>12</v>
      </c>
      <c r="V66" s="5">
        <f t="shared" si="0"/>
        <v>58.92</v>
      </c>
      <c r="W66" s="5">
        <v>2.4550000000000001</v>
      </c>
      <c r="X66" s="5">
        <f t="shared" si="1"/>
        <v>29.46</v>
      </c>
      <c r="Y66" s="5">
        <v>0.5</v>
      </c>
      <c r="Z66" s="5">
        <f t="shared" si="2"/>
        <v>28.96</v>
      </c>
      <c r="AA66" s="1" t="str">
        <f>_xlfn.IFNA(IF(VLOOKUP(B66,Returns!$A$2:$B$1635,2,FALSE) = "Returned", "Yes", "No"),"No")</f>
        <v>No</v>
      </c>
      <c r="AB66" s="5">
        <f t="shared" si="3"/>
        <v>0</v>
      </c>
      <c r="AC66" s="5">
        <f t="shared" si="4"/>
        <v>28.96</v>
      </c>
    </row>
    <row r="67" spans="1:29" ht="12.75" customHeight="1" x14ac:dyDescent="0.25">
      <c r="A67" s="1">
        <v>19951</v>
      </c>
      <c r="B67" s="3">
        <v>89584</v>
      </c>
      <c r="C67" s="1" t="s">
        <v>51</v>
      </c>
      <c r="D67" s="1">
        <v>114</v>
      </c>
      <c r="E67" s="1" t="s">
        <v>196</v>
      </c>
      <c r="F67" s="1" t="s">
        <v>3030</v>
      </c>
      <c r="G67" s="1" t="s">
        <v>28</v>
      </c>
      <c r="H67" s="1" t="s">
        <v>29</v>
      </c>
      <c r="I67" s="1" t="s">
        <v>97</v>
      </c>
      <c r="J67" s="1" t="s">
        <v>198</v>
      </c>
      <c r="K67" s="1">
        <v>97035</v>
      </c>
      <c r="L67" s="4">
        <v>42098</v>
      </c>
      <c r="M67" s="4">
        <v>42100</v>
      </c>
      <c r="N67" s="1" t="s">
        <v>22</v>
      </c>
      <c r="O67" s="1" t="s">
        <v>35</v>
      </c>
      <c r="P67" s="1" t="s">
        <v>24</v>
      </c>
      <c r="Q67" s="1" t="s">
        <v>88</v>
      </c>
      <c r="R67" s="1" t="s">
        <v>26</v>
      </c>
      <c r="S67" s="1" t="s">
        <v>199</v>
      </c>
      <c r="T67" s="5">
        <v>4</v>
      </c>
      <c r="U67" s="1">
        <v>5</v>
      </c>
      <c r="V67" s="5">
        <f t="shared" ref="V67:V130" si="5">T67*U67</f>
        <v>20</v>
      </c>
      <c r="W67" s="5">
        <v>2</v>
      </c>
      <c r="X67" s="5">
        <f t="shared" ref="X67:X130" si="6">U67*W67</f>
        <v>10</v>
      </c>
      <c r="Y67" s="5">
        <v>1.3</v>
      </c>
      <c r="Z67" s="5">
        <f t="shared" ref="Z67:Z130" si="7">V67-X67-Y67</f>
        <v>8.6999999999999993</v>
      </c>
      <c r="AA67" s="1" t="str">
        <f>_xlfn.IFNA(IF(VLOOKUP(B67,Returns!$A$2:$B$1635,2,FALSE) = "Returned", "Yes", "No"),"No")</f>
        <v>No</v>
      </c>
      <c r="AB67" s="5">
        <f t="shared" ref="AB67:AB130" si="8">IF(AA67= "Yes",Z67,0)</f>
        <v>0</v>
      </c>
      <c r="AC67" s="5">
        <f t="shared" ref="AC67:AC130" si="9">Z67-AB67</f>
        <v>8.6999999999999993</v>
      </c>
    </row>
    <row r="68" spans="1:29" ht="12.75" customHeight="1" x14ac:dyDescent="0.25">
      <c r="A68" s="1">
        <v>26241</v>
      </c>
      <c r="B68" s="3">
        <v>89585</v>
      </c>
      <c r="C68" s="1" t="s">
        <v>101</v>
      </c>
      <c r="D68" s="1">
        <v>115</v>
      </c>
      <c r="E68" s="1" t="s">
        <v>200</v>
      </c>
      <c r="F68" s="1" t="s">
        <v>3030</v>
      </c>
      <c r="G68" s="1" t="s">
        <v>28</v>
      </c>
      <c r="H68" s="1" t="s">
        <v>29</v>
      </c>
      <c r="I68" s="1" t="s">
        <v>97</v>
      </c>
      <c r="J68" s="1" t="s">
        <v>202</v>
      </c>
      <c r="K68" s="1">
        <v>97128</v>
      </c>
      <c r="L68" s="4">
        <v>42103</v>
      </c>
      <c r="M68" s="4">
        <v>42105</v>
      </c>
      <c r="N68" s="1" t="s">
        <v>44</v>
      </c>
      <c r="O68" s="1" t="s">
        <v>35</v>
      </c>
      <c r="P68" s="1" t="s">
        <v>72</v>
      </c>
      <c r="Q68" s="1" t="s">
        <v>175</v>
      </c>
      <c r="R68" s="1" t="s">
        <v>46</v>
      </c>
      <c r="S68" s="1" t="s">
        <v>201</v>
      </c>
      <c r="T68" s="5">
        <v>2.12</v>
      </c>
      <c r="U68" s="1">
        <v>12</v>
      </c>
      <c r="V68" s="5">
        <f t="shared" si="5"/>
        <v>25.44</v>
      </c>
      <c r="W68" s="5">
        <v>1.272</v>
      </c>
      <c r="X68" s="5">
        <f t="shared" si="6"/>
        <v>15.263999999999999</v>
      </c>
      <c r="Y68" s="5">
        <v>1.99</v>
      </c>
      <c r="Z68" s="5">
        <f t="shared" si="7"/>
        <v>8.1860000000000017</v>
      </c>
      <c r="AA68" s="1" t="str">
        <f>_xlfn.IFNA(IF(VLOOKUP(B68,Returns!$A$2:$B$1635,2,FALSE) = "Returned", "Yes", "No"),"No")</f>
        <v>No</v>
      </c>
      <c r="AB68" s="5">
        <f t="shared" si="8"/>
        <v>0</v>
      </c>
      <c r="AC68" s="5">
        <f t="shared" si="9"/>
        <v>8.1860000000000017</v>
      </c>
    </row>
    <row r="69" spans="1:29" ht="12.75" customHeight="1" x14ac:dyDescent="0.25">
      <c r="A69" s="1">
        <v>1074</v>
      </c>
      <c r="B69" s="3">
        <v>7909</v>
      </c>
      <c r="C69" s="1" t="s">
        <v>20</v>
      </c>
      <c r="D69" s="1">
        <v>117</v>
      </c>
      <c r="E69" s="1" t="s">
        <v>203</v>
      </c>
      <c r="F69" s="1" t="s">
        <v>3030</v>
      </c>
      <c r="G69" s="1" t="s">
        <v>28</v>
      </c>
      <c r="H69" s="1" t="s">
        <v>29</v>
      </c>
      <c r="I69" s="1" t="s">
        <v>30</v>
      </c>
      <c r="J69" s="1" t="s">
        <v>204</v>
      </c>
      <c r="K69" s="1">
        <v>98103</v>
      </c>
      <c r="L69" s="4">
        <v>42007</v>
      </c>
      <c r="M69" s="4">
        <v>42008</v>
      </c>
      <c r="N69" s="1" t="s">
        <v>44</v>
      </c>
      <c r="O69" s="1" t="s">
        <v>35</v>
      </c>
      <c r="P69" s="1" t="s">
        <v>24</v>
      </c>
      <c r="Q69" s="1" t="s">
        <v>25</v>
      </c>
      <c r="R69" s="1" t="s">
        <v>26</v>
      </c>
      <c r="S69" s="1" t="s">
        <v>197</v>
      </c>
      <c r="T69" s="5">
        <v>4.26</v>
      </c>
      <c r="U69" s="1">
        <v>29</v>
      </c>
      <c r="V69" s="5">
        <f t="shared" si="5"/>
        <v>123.53999999999999</v>
      </c>
      <c r="W69" s="5">
        <v>2.13</v>
      </c>
      <c r="X69" s="5">
        <f t="shared" si="6"/>
        <v>61.769999999999996</v>
      </c>
      <c r="Y69" s="5">
        <v>1.2</v>
      </c>
      <c r="Z69" s="5">
        <f t="shared" si="7"/>
        <v>60.569999999999993</v>
      </c>
      <c r="AA69" s="1" t="str">
        <f>_xlfn.IFNA(IF(VLOOKUP(B69,Returns!$A$2:$B$1635,2,FALSE) = "Returned", "Yes", "No"),"No")</f>
        <v>No</v>
      </c>
      <c r="AB69" s="5">
        <f t="shared" si="8"/>
        <v>0</v>
      </c>
      <c r="AC69" s="5">
        <f t="shared" si="9"/>
        <v>60.569999999999993</v>
      </c>
    </row>
    <row r="70" spans="1:29" ht="12.75" customHeight="1" x14ac:dyDescent="0.25">
      <c r="A70" s="1">
        <v>1950</v>
      </c>
      <c r="B70" s="3">
        <v>13959</v>
      </c>
      <c r="C70" s="1" t="s">
        <v>51</v>
      </c>
      <c r="D70" s="1">
        <v>117</v>
      </c>
      <c r="E70" s="1" t="s">
        <v>203</v>
      </c>
      <c r="F70" s="1" t="s">
        <v>3030</v>
      </c>
      <c r="G70" s="1" t="s">
        <v>28</v>
      </c>
      <c r="H70" s="1" t="s">
        <v>29</v>
      </c>
      <c r="I70" s="1" t="s">
        <v>30</v>
      </c>
      <c r="J70" s="1" t="s">
        <v>204</v>
      </c>
      <c r="K70" s="1">
        <v>98103</v>
      </c>
      <c r="L70" s="4">
        <v>42098</v>
      </c>
      <c r="M70" s="4">
        <v>42100</v>
      </c>
      <c r="N70" s="1" t="s">
        <v>44</v>
      </c>
      <c r="O70" s="1" t="s">
        <v>35</v>
      </c>
      <c r="P70" s="1" t="s">
        <v>24</v>
      </c>
      <c r="Q70" s="1" t="s">
        <v>129</v>
      </c>
      <c r="R70" s="1" t="s">
        <v>54</v>
      </c>
      <c r="S70" s="1" t="s">
        <v>158</v>
      </c>
      <c r="T70" s="5">
        <v>4.91</v>
      </c>
      <c r="U70" s="1">
        <v>47</v>
      </c>
      <c r="V70" s="5">
        <f t="shared" si="5"/>
        <v>230.77</v>
      </c>
      <c r="W70" s="5">
        <v>2.4550000000000001</v>
      </c>
      <c r="X70" s="5">
        <f t="shared" si="6"/>
        <v>115.38500000000001</v>
      </c>
      <c r="Y70" s="5">
        <v>0.5</v>
      </c>
      <c r="Z70" s="5">
        <f t="shared" si="7"/>
        <v>114.88500000000001</v>
      </c>
      <c r="AA70" s="1" t="str">
        <f>_xlfn.IFNA(IF(VLOOKUP(B70,Returns!$A$2:$B$1635,2,FALSE) = "Returned", "Yes", "No"),"No")</f>
        <v>Yes</v>
      </c>
      <c r="AB70" s="5">
        <f t="shared" si="8"/>
        <v>114.88500000000001</v>
      </c>
      <c r="AC70" s="5">
        <f t="shared" si="9"/>
        <v>0</v>
      </c>
    </row>
    <row r="71" spans="1:29" ht="12.75" customHeight="1" x14ac:dyDescent="0.25">
      <c r="A71" s="1">
        <v>1951</v>
      </c>
      <c r="B71" s="3">
        <v>13959</v>
      </c>
      <c r="C71" s="1" t="s">
        <v>51</v>
      </c>
      <c r="D71" s="1">
        <v>117</v>
      </c>
      <c r="E71" s="1" t="s">
        <v>203</v>
      </c>
      <c r="F71" s="1" t="s">
        <v>3030</v>
      </c>
      <c r="G71" s="1" t="s">
        <v>28</v>
      </c>
      <c r="H71" s="1" t="s">
        <v>29</v>
      </c>
      <c r="I71" s="1" t="s">
        <v>30</v>
      </c>
      <c r="J71" s="1" t="s">
        <v>204</v>
      </c>
      <c r="K71" s="1">
        <v>98103</v>
      </c>
      <c r="L71" s="4">
        <v>42098</v>
      </c>
      <c r="M71" s="4">
        <v>42100</v>
      </c>
      <c r="N71" s="1" t="s">
        <v>22</v>
      </c>
      <c r="O71" s="1" t="s">
        <v>35</v>
      </c>
      <c r="P71" s="1" t="s">
        <v>24</v>
      </c>
      <c r="Q71" s="1" t="s">
        <v>88</v>
      </c>
      <c r="R71" s="1" t="s">
        <v>26</v>
      </c>
      <c r="S71" s="1" t="s">
        <v>199</v>
      </c>
      <c r="T71" s="5">
        <v>4</v>
      </c>
      <c r="U71" s="1">
        <v>19</v>
      </c>
      <c r="V71" s="5">
        <f t="shared" si="5"/>
        <v>76</v>
      </c>
      <c r="W71" s="5">
        <v>2</v>
      </c>
      <c r="X71" s="5">
        <f t="shared" si="6"/>
        <v>38</v>
      </c>
      <c r="Y71" s="5">
        <v>1.3</v>
      </c>
      <c r="Z71" s="5">
        <f t="shared" si="7"/>
        <v>36.700000000000003</v>
      </c>
      <c r="AA71" s="1" t="str">
        <f>_xlfn.IFNA(IF(VLOOKUP(B71,Returns!$A$2:$B$1635,2,FALSE) = "Returned", "Yes", "No"),"No")</f>
        <v>Yes</v>
      </c>
      <c r="AB71" s="5">
        <f t="shared" si="8"/>
        <v>36.700000000000003</v>
      </c>
      <c r="AC71" s="5">
        <f t="shared" si="9"/>
        <v>0</v>
      </c>
    </row>
    <row r="72" spans="1:29" ht="12.75" customHeight="1" x14ac:dyDescent="0.25">
      <c r="A72" s="1">
        <v>8241</v>
      </c>
      <c r="B72" s="3">
        <v>58914</v>
      </c>
      <c r="C72" s="1" t="s">
        <v>101</v>
      </c>
      <c r="D72" s="1">
        <v>117</v>
      </c>
      <c r="E72" s="1" t="s">
        <v>203</v>
      </c>
      <c r="F72" s="1" t="s">
        <v>3030</v>
      </c>
      <c r="G72" s="1" t="s">
        <v>28</v>
      </c>
      <c r="H72" s="1" t="s">
        <v>29</v>
      </c>
      <c r="I72" s="1" t="s">
        <v>30</v>
      </c>
      <c r="J72" s="1" t="s">
        <v>204</v>
      </c>
      <c r="K72" s="1">
        <v>98103</v>
      </c>
      <c r="L72" s="4">
        <v>42103</v>
      </c>
      <c r="M72" s="4">
        <v>42105</v>
      </c>
      <c r="N72" s="1" t="s">
        <v>44</v>
      </c>
      <c r="O72" s="1" t="s">
        <v>35</v>
      </c>
      <c r="P72" s="1" t="s">
        <v>72</v>
      </c>
      <c r="Q72" s="1" t="s">
        <v>175</v>
      </c>
      <c r="R72" s="1" t="s">
        <v>46</v>
      </c>
      <c r="S72" s="1" t="s">
        <v>201</v>
      </c>
      <c r="T72" s="5">
        <v>2.12</v>
      </c>
      <c r="U72" s="1">
        <v>46</v>
      </c>
      <c r="V72" s="5">
        <f t="shared" si="5"/>
        <v>97.52000000000001</v>
      </c>
      <c r="W72" s="5">
        <v>1.272</v>
      </c>
      <c r="X72" s="5">
        <f t="shared" si="6"/>
        <v>58.512</v>
      </c>
      <c r="Y72" s="5">
        <v>1.99</v>
      </c>
      <c r="Z72" s="5">
        <f t="shared" si="7"/>
        <v>37.018000000000008</v>
      </c>
      <c r="AA72" s="1" t="str">
        <f>_xlfn.IFNA(IF(VLOOKUP(B72,Returns!$A$2:$B$1635,2,FALSE) = "Returned", "Yes", "No"),"No")</f>
        <v>No</v>
      </c>
      <c r="AB72" s="5">
        <f t="shared" si="8"/>
        <v>0</v>
      </c>
      <c r="AC72" s="5">
        <f t="shared" si="9"/>
        <v>37.018000000000008</v>
      </c>
    </row>
    <row r="73" spans="1:29" ht="12.75" customHeight="1" x14ac:dyDescent="0.25">
      <c r="A73" s="1">
        <v>20688</v>
      </c>
      <c r="B73" s="3">
        <v>86520</v>
      </c>
      <c r="C73" s="1" t="s">
        <v>20</v>
      </c>
      <c r="D73" s="1">
        <v>120</v>
      </c>
      <c r="E73" s="1" t="s">
        <v>205</v>
      </c>
      <c r="F73" s="1" t="s">
        <v>3030</v>
      </c>
      <c r="G73" s="1" t="s">
        <v>28</v>
      </c>
      <c r="H73" s="1" t="s">
        <v>29</v>
      </c>
      <c r="I73" s="1" t="s">
        <v>207</v>
      </c>
      <c r="J73" s="1" t="s">
        <v>208</v>
      </c>
      <c r="K73" s="1">
        <v>84041</v>
      </c>
      <c r="L73" s="4">
        <v>42016</v>
      </c>
      <c r="M73" s="4">
        <v>42017</v>
      </c>
      <c r="N73" s="1" t="s">
        <v>44</v>
      </c>
      <c r="O73" s="1" t="s">
        <v>23</v>
      </c>
      <c r="P73" s="1" t="s">
        <v>24</v>
      </c>
      <c r="Q73" s="1" t="s">
        <v>129</v>
      </c>
      <c r="R73" s="1" t="s">
        <v>54</v>
      </c>
      <c r="S73" s="1" t="s">
        <v>206</v>
      </c>
      <c r="T73" s="5">
        <v>6.3</v>
      </c>
      <c r="U73" s="1">
        <v>10</v>
      </c>
      <c r="V73" s="5">
        <f t="shared" si="5"/>
        <v>63</v>
      </c>
      <c r="W73" s="5">
        <v>3.15</v>
      </c>
      <c r="X73" s="5">
        <f t="shared" si="6"/>
        <v>31.5</v>
      </c>
      <c r="Y73" s="5">
        <v>0.5</v>
      </c>
      <c r="Z73" s="5">
        <f t="shared" si="7"/>
        <v>31</v>
      </c>
      <c r="AA73" s="1" t="str">
        <f>_xlfn.IFNA(IF(VLOOKUP(B73,Returns!$A$2:$B$1635,2,FALSE) = "Returned", "Yes", "No"),"No")</f>
        <v>No</v>
      </c>
      <c r="AB73" s="5">
        <f t="shared" si="8"/>
        <v>0</v>
      </c>
      <c r="AC73" s="5">
        <f t="shared" si="9"/>
        <v>31</v>
      </c>
    </row>
    <row r="74" spans="1:29" ht="12.75" customHeight="1" x14ac:dyDescent="0.25">
      <c r="A74" s="1">
        <v>20689</v>
      </c>
      <c r="B74" s="3">
        <v>86520</v>
      </c>
      <c r="C74" s="1" t="s">
        <v>20</v>
      </c>
      <c r="D74" s="1">
        <v>120</v>
      </c>
      <c r="E74" s="1" t="s">
        <v>205</v>
      </c>
      <c r="F74" s="1" t="s">
        <v>3030</v>
      </c>
      <c r="G74" s="1" t="s">
        <v>28</v>
      </c>
      <c r="H74" s="1" t="s">
        <v>29</v>
      </c>
      <c r="I74" s="1" t="s">
        <v>207</v>
      </c>
      <c r="J74" s="1" t="s">
        <v>208</v>
      </c>
      <c r="K74" s="1">
        <v>84041</v>
      </c>
      <c r="L74" s="4">
        <v>42016</v>
      </c>
      <c r="M74" s="4">
        <v>42018</v>
      </c>
      <c r="N74" s="1" t="s">
        <v>22</v>
      </c>
      <c r="O74" s="1" t="s">
        <v>23</v>
      </c>
      <c r="P74" s="1" t="s">
        <v>72</v>
      </c>
      <c r="Q74" s="1" t="s">
        <v>73</v>
      </c>
      <c r="R74" s="1" t="s">
        <v>54</v>
      </c>
      <c r="S74" s="1" t="s">
        <v>209</v>
      </c>
      <c r="T74" s="5">
        <v>205.99</v>
      </c>
      <c r="U74" s="1">
        <v>10</v>
      </c>
      <c r="V74" s="5">
        <f t="shared" si="5"/>
        <v>2059.9</v>
      </c>
      <c r="W74" s="5">
        <v>123.59399999999999</v>
      </c>
      <c r="X74" s="5">
        <f t="shared" si="6"/>
        <v>1235.94</v>
      </c>
      <c r="Y74" s="5">
        <v>3</v>
      </c>
      <c r="Z74" s="5">
        <f t="shared" si="7"/>
        <v>820.96</v>
      </c>
      <c r="AA74" s="1" t="str">
        <f>_xlfn.IFNA(IF(VLOOKUP(B74,Returns!$A$2:$B$1635,2,FALSE) = "Returned", "Yes", "No"),"No")</f>
        <v>No</v>
      </c>
      <c r="AB74" s="5">
        <f t="shared" si="8"/>
        <v>0</v>
      </c>
      <c r="AC74" s="5">
        <f t="shared" si="9"/>
        <v>820.96</v>
      </c>
    </row>
    <row r="75" spans="1:29" ht="12.75" customHeight="1" x14ac:dyDescent="0.25">
      <c r="A75" s="1">
        <v>19942</v>
      </c>
      <c r="B75" s="3">
        <v>90669</v>
      </c>
      <c r="C75" s="1" t="s">
        <v>42</v>
      </c>
      <c r="D75" s="1">
        <v>123</v>
      </c>
      <c r="E75" s="1" t="s">
        <v>210</v>
      </c>
      <c r="F75" s="1" t="s">
        <v>3029</v>
      </c>
      <c r="G75" s="1" t="s">
        <v>28</v>
      </c>
      <c r="H75" s="1" t="s">
        <v>131</v>
      </c>
      <c r="I75" s="1" t="s">
        <v>132</v>
      </c>
      <c r="J75" s="1" t="s">
        <v>212</v>
      </c>
      <c r="K75" s="1">
        <v>22102</v>
      </c>
      <c r="L75" s="4">
        <v>42103</v>
      </c>
      <c r="M75" s="4">
        <v>42104</v>
      </c>
      <c r="N75" s="1" t="s">
        <v>44</v>
      </c>
      <c r="O75" s="1" t="s">
        <v>35</v>
      </c>
      <c r="P75" s="1" t="s">
        <v>24</v>
      </c>
      <c r="Q75" s="1" t="s">
        <v>169</v>
      </c>
      <c r="R75" s="1" t="s">
        <v>46</v>
      </c>
      <c r="S75" s="1" t="s">
        <v>211</v>
      </c>
      <c r="T75" s="5">
        <v>8.57</v>
      </c>
      <c r="U75" s="1">
        <v>11</v>
      </c>
      <c r="V75" s="5">
        <f t="shared" si="5"/>
        <v>94.27000000000001</v>
      </c>
      <c r="W75" s="5">
        <v>4.2850000000000001</v>
      </c>
      <c r="X75" s="5">
        <f t="shared" si="6"/>
        <v>47.135000000000005</v>
      </c>
      <c r="Y75" s="5">
        <v>6.14</v>
      </c>
      <c r="Z75" s="5">
        <f t="shared" si="7"/>
        <v>40.995000000000005</v>
      </c>
      <c r="AA75" s="1" t="str">
        <f>_xlfn.IFNA(IF(VLOOKUP(B75,Returns!$A$2:$B$1635,2,FALSE) = "Returned", "Yes", "No"),"No")</f>
        <v>No</v>
      </c>
      <c r="AB75" s="5">
        <f t="shared" si="8"/>
        <v>0</v>
      </c>
      <c r="AC75" s="5">
        <f t="shared" si="9"/>
        <v>40.995000000000005</v>
      </c>
    </row>
    <row r="76" spans="1:29" ht="12.75" customHeight="1" x14ac:dyDescent="0.25">
      <c r="A76" s="1">
        <v>24319</v>
      </c>
      <c r="B76" s="3">
        <v>86693</v>
      </c>
      <c r="C76" s="1" t="s">
        <v>32</v>
      </c>
      <c r="D76" s="1">
        <v>129</v>
      </c>
      <c r="E76" s="1" t="s">
        <v>213</v>
      </c>
      <c r="F76" s="1" t="s">
        <v>3027</v>
      </c>
      <c r="G76" s="1" t="s">
        <v>28</v>
      </c>
      <c r="H76" s="1" t="s">
        <v>56</v>
      </c>
      <c r="I76" s="1" t="s">
        <v>173</v>
      </c>
      <c r="J76" s="1" t="s">
        <v>215</v>
      </c>
      <c r="K76" s="1">
        <v>62002</v>
      </c>
      <c r="L76" s="4">
        <v>42031</v>
      </c>
      <c r="M76" s="4">
        <v>42032</v>
      </c>
      <c r="N76" s="1" t="s">
        <v>44</v>
      </c>
      <c r="O76" s="1" t="s">
        <v>53</v>
      </c>
      <c r="P76" s="1" t="s">
        <v>36</v>
      </c>
      <c r="Q76" s="1" t="s">
        <v>45</v>
      </c>
      <c r="R76" s="1" t="s">
        <v>46</v>
      </c>
      <c r="S76" s="1" t="s">
        <v>214</v>
      </c>
      <c r="T76" s="5">
        <v>1.74</v>
      </c>
      <c r="U76" s="1">
        <v>5</v>
      </c>
      <c r="V76" s="5">
        <f t="shared" si="5"/>
        <v>8.6999999999999993</v>
      </c>
      <c r="W76" s="5">
        <v>0.87</v>
      </c>
      <c r="X76" s="5">
        <f t="shared" si="6"/>
        <v>4.3499999999999996</v>
      </c>
      <c r="Y76" s="5">
        <v>4.08</v>
      </c>
      <c r="Z76" s="5">
        <f t="shared" si="7"/>
        <v>0.26999999999999957</v>
      </c>
      <c r="AA76" s="1" t="str">
        <f>_xlfn.IFNA(IF(VLOOKUP(B76,Returns!$A$2:$B$1635,2,FALSE) = "Returned", "Yes", "No"),"No")</f>
        <v>No</v>
      </c>
      <c r="AB76" s="5">
        <f t="shared" si="8"/>
        <v>0</v>
      </c>
      <c r="AC76" s="5">
        <f t="shared" si="9"/>
        <v>0.26999999999999957</v>
      </c>
    </row>
    <row r="77" spans="1:29" ht="12.75" customHeight="1" x14ac:dyDescent="0.25">
      <c r="A77" s="1">
        <v>18161</v>
      </c>
      <c r="B77" s="3">
        <v>86694</v>
      </c>
      <c r="C77" s="1" t="s">
        <v>32</v>
      </c>
      <c r="D77" s="1">
        <v>129</v>
      </c>
      <c r="E77" s="1" t="s">
        <v>213</v>
      </c>
      <c r="F77" s="1" t="s">
        <v>3027</v>
      </c>
      <c r="G77" s="1" t="s">
        <v>28</v>
      </c>
      <c r="H77" s="1" t="s">
        <v>56</v>
      </c>
      <c r="I77" s="1" t="s">
        <v>173</v>
      </c>
      <c r="J77" s="1" t="s">
        <v>215</v>
      </c>
      <c r="K77" s="1">
        <v>62002</v>
      </c>
      <c r="L77" s="4">
        <v>42149</v>
      </c>
      <c r="M77" s="4">
        <v>42150</v>
      </c>
      <c r="N77" s="1" t="s">
        <v>44</v>
      </c>
      <c r="O77" s="1" t="s">
        <v>53</v>
      </c>
      <c r="P77" s="1" t="s">
        <v>24</v>
      </c>
      <c r="Q77" s="1" t="s">
        <v>64</v>
      </c>
      <c r="R77" s="1" t="s">
        <v>54</v>
      </c>
      <c r="S77" s="1" t="s">
        <v>216</v>
      </c>
      <c r="T77" s="5">
        <v>15.74</v>
      </c>
      <c r="U77" s="1">
        <v>14</v>
      </c>
      <c r="V77" s="5">
        <f t="shared" si="5"/>
        <v>220.36</v>
      </c>
      <c r="W77" s="5">
        <v>7.87</v>
      </c>
      <c r="X77" s="5">
        <f t="shared" si="6"/>
        <v>110.18</v>
      </c>
      <c r="Y77" s="5">
        <v>1.39</v>
      </c>
      <c r="Z77" s="5">
        <f t="shared" si="7"/>
        <v>108.79</v>
      </c>
      <c r="AA77" s="1" t="str">
        <f>_xlfn.IFNA(IF(VLOOKUP(B77,Returns!$A$2:$B$1635,2,FALSE) = "Returned", "Yes", "No"),"No")</f>
        <v>No</v>
      </c>
      <c r="AB77" s="5">
        <f t="shared" si="8"/>
        <v>0</v>
      </c>
      <c r="AC77" s="5">
        <f t="shared" si="9"/>
        <v>108.79</v>
      </c>
    </row>
    <row r="78" spans="1:29" ht="12.75" customHeight="1" x14ac:dyDescent="0.25">
      <c r="A78" s="1">
        <v>25762</v>
      </c>
      <c r="B78" s="3">
        <v>88534</v>
      </c>
      <c r="C78" s="1" t="s">
        <v>42</v>
      </c>
      <c r="D78" s="1">
        <v>136</v>
      </c>
      <c r="E78" s="1" t="s">
        <v>217</v>
      </c>
      <c r="F78" s="1" t="s">
        <v>3030</v>
      </c>
      <c r="G78" s="1" t="s">
        <v>28</v>
      </c>
      <c r="H78" s="1" t="s">
        <v>29</v>
      </c>
      <c r="I78" s="1" t="s">
        <v>40</v>
      </c>
      <c r="J78" s="1" t="s">
        <v>219</v>
      </c>
      <c r="K78" s="1">
        <v>94952</v>
      </c>
      <c r="L78" s="4">
        <v>42140</v>
      </c>
      <c r="M78" s="4">
        <v>42141</v>
      </c>
      <c r="N78" s="1" t="s">
        <v>44</v>
      </c>
      <c r="O78" s="1" t="s">
        <v>53</v>
      </c>
      <c r="P78" s="1" t="s">
        <v>24</v>
      </c>
      <c r="Q78" s="1" t="s">
        <v>88</v>
      </c>
      <c r="R78" s="1" t="s">
        <v>54</v>
      </c>
      <c r="S78" s="1" t="s">
        <v>218</v>
      </c>
      <c r="T78" s="5">
        <v>18.97</v>
      </c>
      <c r="U78" s="1">
        <v>5</v>
      </c>
      <c r="V78" s="5">
        <f t="shared" si="5"/>
        <v>94.85</v>
      </c>
      <c r="W78" s="5">
        <v>9.4849999999999994</v>
      </c>
      <c r="X78" s="5">
        <f t="shared" si="6"/>
        <v>47.424999999999997</v>
      </c>
      <c r="Y78" s="5">
        <v>9.5399999999999991</v>
      </c>
      <c r="Z78" s="5">
        <f t="shared" si="7"/>
        <v>37.884999999999998</v>
      </c>
      <c r="AA78" s="1" t="str">
        <f>_xlfn.IFNA(IF(VLOOKUP(B78,Returns!$A$2:$B$1635,2,FALSE) = "Returned", "Yes", "No"),"No")</f>
        <v>No</v>
      </c>
      <c r="AB78" s="5">
        <f t="shared" si="8"/>
        <v>0</v>
      </c>
      <c r="AC78" s="5">
        <f t="shared" si="9"/>
        <v>37.884999999999998</v>
      </c>
    </row>
    <row r="79" spans="1:29" ht="12.75" customHeight="1" x14ac:dyDescent="0.25">
      <c r="A79" s="1">
        <v>25764</v>
      </c>
      <c r="B79" s="3">
        <v>88534</v>
      </c>
      <c r="C79" s="1" t="s">
        <v>42</v>
      </c>
      <c r="D79" s="1">
        <v>136</v>
      </c>
      <c r="E79" s="1" t="s">
        <v>217</v>
      </c>
      <c r="F79" s="1" t="s">
        <v>3030</v>
      </c>
      <c r="G79" s="1" t="s">
        <v>28</v>
      </c>
      <c r="H79" s="1" t="s">
        <v>29</v>
      </c>
      <c r="I79" s="1" t="s">
        <v>40</v>
      </c>
      <c r="J79" s="1" t="s">
        <v>219</v>
      </c>
      <c r="K79" s="1">
        <v>94952</v>
      </c>
      <c r="L79" s="4">
        <v>42140</v>
      </c>
      <c r="M79" s="4">
        <v>42141</v>
      </c>
      <c r="N79" s="1" t="s">
        <v>44</v>
      </c>
      <c r="O79" s="1" t="s">
        <v>53</v>
      </c>
      <c r="P79" s="1" t="s">
        <v>24</v>
      </c>
      <c r="Q79" s="1" t="s">
        <v>169</v>
      </c>
      <c r="R79" s="1" t="s">
        <v>46</v>
      </c>
      <c r="S79" s="1" t="s">
        <v>220</v>
      </c>
      <c r="T79" s="5">
        <v>10.98</v>
      </c>
      <c r="U79" s="1">
        <v>8</v>
      </c>
      <c r="V79" s="5">
        <f t="shared" si="5"/>
        <v>87.84</v>
      </c>
      <c r="W79" s="5">
        <v>5.49</v>
      </c>
      <c r="X79" s="5">
        <f t="shared" si="6"/>
        <v>43.92</v>
      </c>
      <c r="Y79" s="5">
        <v>3.37</v>
      </c>
      <c r="Z79" s="5">
        <f t="shared" si="7"/>
        <v>40.550000000000004</v>
      </c>
      <c r="AA79" s="1" t="str">
        <f>_xlfn.IFNA(IF(VLOOKUP(B79,Returns!$A$2:$B$1635,2,FALSE) = "Returned", "Yes", "No"),"No")</f>
        <v>No</v>
      </c>
      <c r="AB79" s="5">
        <f t="shared" si="8"/>
        <v>0</v>
      </c>
      <c r="AC79" s="5">
        <f t="shared" si="9"/>
        <v>40.550000000000004</v>
      </c>
    </row>
    <row r="80" spans="1:29" ht="12.75" customHeight="1" x14ac:dyDescent="0.25">
      <c r="A80" s="1">
        <v>24803</v>
      </c>
      <c r="B80" s="3">
        <v>91087</v>
      </c>
      <c r="C80" s="1" t="s">
        <v>42</v>
      </c>
      <c r="D80" s="1">
        <v>142</v>
      </c>
      <c r="E80" s="1" t="s">
        <v>221</v>
      </c>
      <c r="F80" s="1" t="s">
        <v>3028</v>
      </c>
      <c r="G80" s="1" t="s">
        <v>28</v>
      </c>
      <c r="H80" s="1" t="s">
        <v>48</v>
      </c>
      <c r="I80" s="1" t="s">
        <v>223</v>
      </c>
      <c r="J80" s="1" t="s">
        <v>224</v>
      </c>
      <c r="K80" s="1">
        <v>6401</v>
      </c>
      <c r="L80" s="4">
        <v>42157</v>
      </c>
      <c r="M80" s="4">
        <v>42158</v>
      </c>
      <c r="N80" s="1" t="s">
        <v>44</v>
      </c>
      <c r="O80" s="1" t="s">
        <v>53</v>
      </c>
      <c r="P80" s="1" t="s">
        <v>24</v>
      </c>
      <c r="Q80" s="1" t="s">
        <v>88</v>
      </c>
      <c r="R80" s="1" t="s">
        <v>54</v>
      </c>
      <c r="S80" s="1" t="s">
        <v>222</v>
      </c>
      <c r="T80" s="5">
        <v>22.84</v>
      </c>
      <c r="U80" s="1">
        <v>13</v>
      </c>
      <c r="V80" s="5">
        <f t="shared" si="5"/>
        <v>296.92</v>
      </c>
      <c r="W80" s="5">
        <v>11.42</v>
      </c>
      <c r="X80" s="5">
        <f t="shared" si="6"/>
        <v>148.46</v>
      </c>
      <c r="Y80" s="5">
        <v>11.54</v>
      </c>
      <c r="Z80" s="5">
        <f t="shared" si="7"/>
        <v>136.92000000000002</v>
      </c>
      <c r="AA80" s="1" t="str">
        <f>_xlfn.IFNA(IF(VLOOKUP(B80,Returns!$A$2:$B$1635,2,FALSE) = "Returned", "Yes", "No"),"No")</f>
        <v>No</v>
      </c>
      <c r="AB80" s="5">
        <f t="shared" si="8"/>
        <v>0</v>
      </c>
      <c r="AC80" s="5">
        <f t="shared" si="9"/>
        <v>136.92000000000002</v>
      </c>
    </row>
    <row r="81" spans="1:29" ht="12.75" customHeight="1" x14ac:dyDescent="0.25">
      <c r="A81" s="1">
        <v>24805</v>
      </c>
      <c r="B81" s="3">
        <v>91087</v>
      </c>
      <c r="C81" s="1" t="s">
        <v>42</v>
      </c>
      <c r="D81" s="1">
        <v>144</v>
      </c>
      <c r="E81" s="1" t="s">
        <v>225</v>
      </c>
      <c r="F81" s="1" t="s">
        <v>3028</v>
      </c>
      <c r="G81" s="1" t="s">
        <v>28</v>
      </c>
      <c r="H81" s="1" t="s">
        <v>48</v>
      </c>
      <c r="I81" s="1" t="s">
        <v>188</v>
      </c>
      <c r="J81" s="1" t="s">
        <v>226</v>
      </c>
      <c r="K81" s="1">
        <v>2664</v>
      </c>
      <c r="L81" s="4">
        <v>42157</v>
      </c>
      <c r="M81" s="4">
        <v>42158</v>
      </c>
      <c r="N81" s="1" t="s">
        <v>44</v>
      </c>
      <c r="O81" s="1" t="s">
        <v>53</v>
      </c>
      <c r="P81" s="1" t="s">
        <v>24</v>
      </c>
      <c r="Q81" s="1" t="s">
        <v>169</v>
      </c>
      <c r="R81" s="1" t="s">
        <v>46</v>
      </c>
      <c r="S81" s="1" t="s">
        <v>220</v>
      </c>
      <c r="T81" s="5">
        <v>10.98</v>
      </c>
      <c r="U81" s="1">
        <v>6</v>
      </c>
      <c r="V81" s="5">
        <f t="shared" si="5"/>
        <v>65.88</v>
      </c>
      <c r="W81" s="5">
        <v>5.49</v>
      </c>
      <c r="X81" s="5">
        <f t="shared" si="6"/>
        <v>32.94</v>
      </c>
      <c r="Y81" s="5">
        <v>3.37</v>
      </c>
      <c r="Z81" s="5">
        <f t="shared" si="7"/>
        <v>29.569999999999997</v>
      </c>
      <c r="AA81" s="1" t="str">
        <f>_xlfn.IFNA(IF(VLOOKUP(B81,Returns!$A$2:$B$1635,2,FALSE) = "Returned", "Yes", "No"),"No")</f>
        <v>No</v>
      </c>
      <c r="AB81" s="5">
        <f t="shared" si="8"/>
        <v>0</v>
      </c>
      <c r="AC81" s="5">
        <f t="shared" si="9"/>
        <v>29.569999999999997</v>
      </c>
    </row>
    <row r="82" spans="1:29" ht="12.75" customHeight="1" x14ac:dyDescent="0.25">
      <c r="A82" s="1">
        <v>24849</v>
      </c>
      <c r="B82" s="3">
        <v>91086</v>
      </c>
      <c r="C82" s="1" t="s">
        <v>51</v>
      </c>
      <c r="D82" s="1">
        <v>145</v>
      </c>
      <c r="E82" s="1" t="s">
        <v>227</v>
      </c>
      <c r="F82" s="1" t="s">
        <v>3028</v>
      </c>
      <c r="G82" s="1" t="s">
        <v>28</v>
      </c>
      <c r="H82" s="1" t="s">
        <v>48</v>
      </c>
      <c r="I82" s="1" t="s">
        <v>229</v>
      </c>
      <c r="J82" s="1" t="s">
        <v>230</v>
      </c>
      <c r="K82" s="1">
        <v>15122</v>
      </c>
      <c r="L82" s="4">
        <v>42019</v>
      </c>
      <c r="M82" s="4">
        <v>42021</v>
      </c>
      <c r="N82" s="1" t="s">
        <v>44</v>
      </c>
      <c r="O82" s="1" t="s">
        <v>53</v>
      </c>
      <c r="P82" s="1" t="s">
        <v>24</v>
      </c>
      <c r="Q82" s="1" t="s">
        <v>88</v>
      </c>
      <c r="R82" s="1" t="s">
        <v>26</v>
      </c>
      <c r="S82" s="1" t="s">
        <v>228</v>
      </c>
      <c r="T82" s="5">
        <v>7.04</v>
      </c>
      <c r="U82" s="1">
        <v>2</v>
      </c>
      <c r="V82" s="5">
        <f t="shared" si="5"/>
        <v>14.08</v>
      </c>
      <c r="W82" s="5">
        <v>3.52</v>
      </c>
      <c r="X82" s="5">
        <f t="shared" si="6"/>
        <v>7.04</v>
      </c>
      <c r="Y82" s="5">
        <v>2.17</v>
      </c>
      <c r="Z82" s="5">
        <f t="shared" si="7"/>
        <v>4.87</v>
      </c>
      <c r="AA82" s="1" t="str">
        <f>_xlfn.IFNA(IF(VLOOKUP(B82,Returns!$A$2:$B$1635,2,FALSE) = "Returned", "Yes", "No"),"No")</f>
        <v>No</v>
      </c>
      <c r="AB82" s="5">
        <f t="shared" si="8"/>
        <v>0</v>
      </c>
      <c r="AC82" s="5">
        <f t="shared" si="9"/>
        <v>4.87</v>
      </c>
    </row>
    <row r="83" spans="1:29" ht="12.75" customHeight="1" x14ac:dyDescent="0.25">
      <c r="A83" s="1">
        <v>25582</v>
      </c>
      <c r="B83" s="3">
        <v>91089</v>
      </c>
      <c r="C83" s="1" t="s">
        <v>101</v>
      </c>
      <c r="D83" s="1">
        <v>145</v>
      </c>
      <c r="E83" s="1" t="s">
        <v>227</v>
      </c>
      <c r="F83" s="1" t="s">
        <v>3028</v>
      </c>
      <c r="G83" s="1" t="s">
        <v>28</v>
      </c>
      <c r="H83" s="1" t="s">
        <v>48</v>
      </c>
      <c r="I83" s="1" t="s">
        <v>229</v>
      </c>
      <c r="J83" s="1" t="s">
        <v>230</v>
      </c>
      <c r="K83" s="1">
        <v>15122</v>
      </c>
      <c r="L83" s="4">
        <v>42079</v>
      </c>
      <c r="M83" s="4">
        <v>42079</v>
      </c>
      <c r="N83" s="1" t="s">
        <v>22</v>
      </c>
      <c r="O83" s="1" t="s">
        <v>35</v>
      </c>
      <c r="P83" s="1" t="s">
        <v>36</v>
      </c>
      <c r="Q83" s="1" t="s">
        <v>147</v>
      </c>
      <c r="R83" s="1" t="s">
        <v>231</v>
      </c>
      <c r="S83" s="1" t="s">
        <v>232</v>
      </c>
      <c r="T83" s="5">
        <v>154.13</v>
      </c>
      <c r="U83" s="1">
        <v>3</v>
      </c>
      <c r="V83" s="5">
        <f t="shared" si="5"/>
        <v>462.39</v>
      </c>
      <c r="W83" s="5">
        <v>77.064999999999998</v>
      </c>
      <c r="X83" s="5">
        <f t="shared" si="6"/>
        <v>231.19499999999999</v>
      </c>
      <c r="Y83" s="5">
        <v>69</v>
      </c>
      <c r="Z83" s="5">
        <f t="shared" si="7"/>
        <v>162.19499999999999</v>
      </c>
      <c r="AA83" s="1" t="str">
        <f>_xlfn.IFNA(IF(VLOOKUP(B83,Returns!$A$2:$B$1635,2,FALSE) = "Returned", "Yes", "No"),"No")</f>
        <v>No</v>
      </c>
      <c r="AB83" s="5">
        <f t="shared" si="8"/>
        <v>0</v>
      </c>
      <c r="AC83" s="5">
        <f t="shared" si="9"/>
        <v>162.19499999999999</v>
      </c>
    </row>
    <row r="84" spans="1:29" ht="12.75" customHeight="1" x14ac:dyDescent="0.25">
      <c r="A84" s="1">
        <v>23365</v>
      </c>
      <c r="B84" s="3">
        <v>91088</v>
      </c>
      <c r="C84" s="1" t="s">
        <v>32</v>
      </c>
      <c r="D84" s="1">
        <v>146</v>
      </c>
      <c r="E84" s="1" t="s">
        <v>233</v>
      </c>
      <c r="F84" s="1" t="s">
        <v>3027</v>
      </c>
      <c r="G84" s="1" t="s">
        <v>28</v>
      </c>
      <c r="H84" s="1" t="s">
        <v>56</v>
      </c>
      <c r="I84" s="1" t="s">
        <v>125</v>
      </c>
      <c r="J84" s="1" t="s">
        <v>235</v>
      </c>
      <c r="K84" s="1">
        <v>76148</v>
      </c>
      <c r="L84" s="4">
        <v>42075</v>
      </c>
      <c r="M84" s="4">
        <v>42076</v>
      </c>
      <c r="N84" s="1" t="s">
        <v>44</v>
      </c>
      <c r="O84" s="1" t="s">
        <v>53</v>
      </c>
      <c r="P84" s="1" t="s">
        <v>36</v>
      </c>
      <c r="Q84" s="1" t="s">
        <v>45</v>
      </c>
      <c r="R84" s="1" t="s">
        <v>26</v>
      </c>
      <c r="S84" s="1" t="s">
        <v>234</v>
      </c>
      <c r="T84" s="5">
        <v>45.98</v>
      </c>
      <c r="U84" s="1">
        <v>4</v>
      </c>
      <c r="V84" s="5">
        <f t="shared" si="5"/>
        <v>183.92</v>
      </c>
      <c r="W84" s="5">
        <v>22.99</v>
      </c>
      <c r="X84" s="5">
        <f t="shared" si="6"/>
        <v>91.96</v>
      </c>
      <c r="Y84" s="5">
        <v>4.8</v>
      </c>
      <c r="Z84" s="5">
        <f t="shared" si="7"/>
        <v>87.16</v>
      </c>
      <c r="AA84" s="1" t="str">
        <f>_xlfn.IFNA(IF(VLOOKUP(B84,Returns!$A$2:$B$1635,2,FALSE) = "Returned", "Yes", "No"),"No")</f>
        <v>No</v>
      </c>
      <c r="AB84" s="5">
        <f t="shared" si="8"/>
        <v>0</v>
      </c>
      <c r="AC84" s="5">
        <f t="shared" si="9"/>
        <v>87.16</v>
      </c>
    </row>
    <row r="85" spans="1:29" ht="12.75" customHeight="1" x14ac:dyDescent="0.25">
      <c r="A85" s="1">
        <v>22907</v>
      </c>
      <c r="B85" s="3">
        <v>91090</v>
      </c>
      <c r="C85" s="1" t="s">
        <v>51</v>
      </c>
      <c r="D85" s="1">
        <v>146</v>
      </c>
      <c r="E85" s="1" t="s">
        <v>233</v>
      </c>
      <c r="F85" s="1" t="s">
        <v>3027</v>
      </c>
      <c r="G85" s="1" t="s">
        <v>28</v>
      </c>
      <c r="H85" s="1" t="s">
        <v>56</v>
      </c>
      <c r="I85" s="1" t="s">
        <v>125</v>
      </c>
      <c r="J85" s="1" t="s">
        <v>235</v>
      </c>
      <c r="K85" s="1">
        <v>76148</v>
      </c>
      <c r="L85" s="4">
        <v>42117</v>
      </c>
      <c r="M85" s="4">
        <v>42118</v>
      </c>
      <c r="N85" s="1" t="s">
        <v>34</v>
      </c>
      <c r="O85" s="1" t="s">
        <v>23</v>
      </c>
      <c r="P85" s="1" t="s">
        <v>36</v>
      </c>
      <c r="Q85" s="1" t="s">
        <v>37</v>
      </c>
      <c r="R85" s="1" t="s">
        <v>38</v>
      </c>
      <c r="S85" s="1" t="s">
        <v>236</v>
      </c>
      <c r="T85" s="5">
        <v>180.98</v>
      </c>
      <c r="U85" s="1">
        <v>5</v>
      </c>
      <c r="V85" s="5">
        <f t="shared" si="5"/>
        <v>904.9</v>
      </c>
      <c r="W85" s="5">
        <v>90.49</v>
      </c>
      <c r="X85" s="5">
        <f t="shared" si="6"/>
        <v>452.45</v>
      </c>
      <c r="Y85" s="5">
        <v>26.2</v>
      </c>
      <c r="Z85" s="5">
        <f t="shared" si="7"/>
        <v>426.25</v>
      </c>
      <c r="AA85" s="1" t="str">
        <f>_xlfn.IFNA(IF(VLOOKUP(B85,Returns!$A$2:$B$1635,2,FALSE) = "Returned", "Yes", "No"),"No")</f>
        <v>No</v>
      </c>
      <c r="AB85" s="5">
        <f t="shared" si="8"/>
        <v>0</v>
      </c>
      <c r="AC85" s="5">
        <f t="shared" si="9"/>
        <v>426.25</v>
      </c>
    </row>
    <row r="86" spans="1:29" ht="12.75" customHeight="1" x14ac:dyDescent="0.25">
      <c r="A86" s="1">
        <v>19058</v>
      </c>
      <c r="B86" s="3">
        <v>89521</v>
      </c>
      <c r="C86" s="1" t="s">
        <v>42</v>
      </c>
      <c r="D86" s="1">
        <v>151</v>
      </c>
      <c r="E86" s="1" t="s">
        <v>237</v>
      </c>
      <c r="F86" s="1" t="s">
        <v>3029</v>
      </c>
      <c r="G86" s="1" t="s">
        <v>28</v>
      </c>
      <c r="H86" s="1" t="s">
        <v>131</v>
      </c>
      <c r="I86" s="1" t="s">
        <v>239</v>
      </c>
      <c r="J86" s="1" t="s">
        <v>240</v>
      </c>
      <c r="K86" s="1">
        <v>37664</v>
      </c>
      <c r="L86" s="4">
        <v>42026</v>
      </c>
      <c r="M86" s="4">
        <v>42027</v>
      </c>
      <c r="N86" s="1" t="s">
        <v>44</v>
      </c>
      <c r="O86" s="1" t="s">
        <v>35</v>
      </c>
      <c r="P86" s="1" t="s">
        <v>72</v>
      </c>
      <c r="Q86" s="1" t="s">
        <v>175</v>
      </c>
      <c r="R86" s="1" t="s">
        <v>54</v>
      </c>
      <c r="S86" s="1" t="s">
        <v>238</v>
      </c>
      <c r="T86" s="5">
        <v>32.979999999999997</v>
      </c>
      <c r="U86" s="1">
        <v>2</v>
      </c>
      <c r="V86" s="5">
        <f t="shared" si="5"/>
        <v>65.959999999999994</v>
      </c>
      <c r="W86" s="5">
        <v>19.787999999999997</v>
      </c>
      <c r="X86" s="5">
        <f t="shared" si="6"/>
        <v>39.575999999999993</v>
      </c>
      <c r="Y86" s="5">
        <v>5.5</v>
      </c>
      <c r="Z86" s="5">
        <f t="shared" si="7"/>
        <v>20.884</v>
      </c>
      <c r="AA86" s="1" t="str">
        <f>_xlfn.IFNA(IF(VLOOKUP(B86,Returns!$A$2:$B$1635,2,FALSE) = "Returned", "Yes", "No"),"No")</f>
        <v>No</v>
      </c>
      <c r="AB86" s="5">
        <f t="shared" si="8"/>
        <v>0</v>
      </c>
      <c r="AC86" s="5">
        <f t="shared" si="9"/>
        <v>20.884</v>
      </c>
    </row>
    <row r="87" spans="1:29" ht="12.75" customHeight="1" x14ac:dyDescent="0.25">
      <c r="A87" s="1">
        <v>20679</v>
      </c>
      <c r="B87" s="3">
        <v>89523</v>
      </c>
      <c r="C87" s="1" t="s">
        <v>20</v>
      </c>
      <c r="D87" s="1">
        <v>151</v>
      </c>
      <c r="E87" s="1" t="s">
        <v>237</v>
      </c>
      <c r="F87" s="1" t="s">
        <v>3029</v>
      </c>
      <c r="G87" s="1" t="s">
        <v>28</v>
      </c>
      <c r="H87" s="1" t="s">
        <v>131</v>
      </c>
      <c r="I87" s="1" t="s">
        <v>239</v>
      </c>
      <c r="J87" s="1" t="s">
        <v>240</v>
      </c>
      <c r="K87" s="1">
        <v>37664</v>
      </c>
      <c r="L87" s="4">
        <v>42114</v>
      </c>
      <c r="M87" s="4">
        <v>42116</v>
      </c>
      <c r="N87" s="1" t="s">
        <v>44</v>
      </c>
      <c r="O87" s="1" t="s">
        <v>35</v>
      </c>
      <c r="P87" s="1" t="s">
        <v>24</v>
      </c>
      <c r="Q87" s="1" t="s">
        <v>64</v>
      </c>
      <c r="R87" s="1" t="s">
        <v>54</v>
      </c>
      <c r="S87" s="1" t="s">
        <v>241</v>
      </c>
      <c r="T87" s="5">
        <v>5.98</v>
      </c>
      <c r="U87" s="1">
        <v>5</v>
      </c>
      <c r="V87" s="5">
        <f t="shared" si="5"/>
        <v>29.900000000000002</v>
      </c>
      <c r="W87" s="5">
        <v>2.99</v>
      </c>
      <c r="X87" s="5">
        <f t="shared" si="6"/>
        <v>14.950000000000001</v>
      </c>
      <c r="Y87" s="5">
        <v>2.5</v>
      </c>
      <c r="Z87" s="5">
        <f t="shared" si="7"/>
        <v>12.450000000000001</v>
      </c>
      <c r="AA87" s="1" t="str">
        <f>_xlfn.IFNA(IF(VLOOKUP(B87,Returns!$A$2:$B$1635,2,FALSE) = "Returned", "Yes", "No"),"No")</f>
        <v>No</v>
      </c>
      <c r="AB87" s="5">
        <f t="shared" si="8"/>
        <v>0</v>
      </c>
      <c r="AC87" s="5">
        <f t="shared" si="9"/>
        <v>12.450000000000001</v>
      </c>
    </row>
    <row r="88" spans="1:29" ht="12.75" customHeight="1" x14ac:dyDescent="0.25">
      <c r="A88" s="1">
        <v>21103</v>
      </c>
      <c r="B88" s="3">
        <v>89520</v>
      </c>
      <c r="C88" s="1" t="s">
        <v>42</v>
      </c>
      <c r="D88" s="1">
        <v>152</v>
      </c>
      <c r="E88" s="1" t="s">
        <v>242</v>
      </c>
      <c r="F88" s="1" t="s">
        <v>3029</v>
      </c>
      <c r="G88" s="1" t="s">
        <v>28</v>
      </c>
      <c r="H88" s="1" t="s">
        <v>131</v>
      </c>
      <c r="I88" s="1" t="s">
        <v>239</v>
      </c>
      <c r="J88" s="1" t="s">
        <v>244</v>
      </c>
      <c r="K88" s="1">
        <v>37918</v>
      </c>
      <c r="L88" s="4">
        <v>42019</v>
      </c>
      <c r="M88" s="4">
        <v>42020</v>
      </c>
      <c r="N88" s="1" t="s">
        <v>44</v>
      </c>
      <c r="O88" s="1" t="s">
        <v>109</v>
      </c>
      <c r="P88" s="1" t="s">
        <v>24</v>
      </c>
      <c r="Q88" s="1" t="s">
        <v>25</v>
      </c>
      <c r="R88" s="1" t="s">
        <v>26</v>
      </c>
      <c r="S88" s="1" t="s">
        <v>243</v>
      </c>
      <c r="T88" s="5">
        <v>2.88</v>
      </c>
      <c r="U88" s="1">
        <v>2</v>
      </c>
      <c r="V88" s="5">
        <f t="shared" si="5"/>
        <v>5.76</v>
      </c>
      <c r="W88" s="5">
        <v>1.44</v>
      </c>
      <c r="X88" s="5">
        <f t="shared" si="6"/>
        <v>2.88</v>
      </c>
      <c r="Y88" s="5">
        <v>0.7</v>
      </c>
      <c r="Z88" s="5">
        <f t="shared" si="7"/>
        <v>2.1799999999999997</v>
      </c>
      <c r="AA88" s="1" t="str">
        <f>_xlfn.IFNA(IF(VLOOKUP(B88,Returns!$A$2:$B$1635,2,FALSE) = "Returned", "Yes", "No"),"No")</f>
        <v>No</v>
      </c>
      <c r="AB88" s="5">
        <f t="shared" si="8"/>
        <v>0</v>
      </c>
      <c r="AC88" s="5">
        <f t="shared" si="9"/>
        <v>2.1799999999999997</v>
      </c>
    </row>
    <row r="89" spans="1:29" ht="12.75" customHeight="1" x14ac:dyDescent="0.25">
      <c r="A89" s="1">
        <v>22243</v>
      </c>
      <c r="B89" s="3">
        <v>89522</v>
      </c>
      <c r="C89" s="1" t="s">
        <v>101</v>
      </c>
      <c r="D89" s="1">
        <v>152</v>
      </c>
      <c r="E89" s="1" t="s">
        <v>242</v>
      </c>
      <c r="F89" s="1" t="s">
        <v>3029</v>
      </c>
      <c r="G89" s="1" t="s">
        <v>28</v>
      </c>
      <c r="H89" s="1" t="s">
        <v>131</v>
      </c>
      <c r="I89" s="1" t="s">
        <v>239</v>
      </c>
      <c r="J89" s="1" t="s">
        <v>244</v>
      </c>
      <c r="K89" s="1">
        <v>37918</v>
      </c>
      <c r="L89" s="4">
        <v>42113</v>
      </c>
      <c r="M89" s="4">
        <v>42120</v>
      </c>
      <c r="N89" s="1" t="s">
        <v>44</v>
      </c>
      <c r="O89" s="1" t="s">
        <v>35</v>
      </c>
      <c r="P89" s="1" t="s">
        <v>36</v>
      </c>
      <c r="Q89" s="1" t="s">
        <v>45</v>
      </c>
      <c r="R89" s="1" t="s">
        <v>81</v>
      </c>
      <c r="S89" s="1" t="s">
        <v>245</v>
      </c>
      <c r="T89" s="5">
        <v>79.52</v>
      </c>
      <c r="U89" s="1">
        <v>8</v>
      </c>
      <c r="V89" s="5">
        <f t="shared" si="5"/>
        <v>636.16</v>
      </c>
      <c r="W89" s="5">
        <v>39.76</v>
      </c>
      <c r="X89" s="5">
        <f t="shared" si="6"/>
        <v>318.08</v>
      </c>
      <c r="Y89" s="5">
        <v>48.2</v>
      </c>
      <c r="Z89" s="5">
        <f t="shared" si="7"/>
        <v>269.88</v>
      </c>
      <c r="AA89" s="1" t="str">
        <f>_xlfn.IFNA(IF(VLOOKUP(B89,Returns!$A$2:$B$1635,2,FALSE) = "Returned", "Yes", "No"),"No")</f>
        <v>No</v>
      </c>
      <c r="AB89" s="5">
        <f t="shared" si="8"/>
        <v>0</v>
      </c>
      <c r="AC89" s="5">
        <f t="shared" si="9"/>
        <v>269.88</v>
      </c>
    </row>
    <row r="90" spans="1:29" ht="12.75" customHeight="1" x14ac:dyDescent="0.25">
      <c r="A90" s="1">
        <v>21767</v>
      </c>
      <c r="B90" s="3">
        <v>89524</v>
      </c>
      <c r="C90" s="1" t="s">
        <v>20</v>
      </c>
      <c r="D90" s="1">
        <v>152</v>
      </c>
      <c r="E90" s="1" t="s">
        <v>242</v>
      </c>
      <c r="F90" s="1" t="s">
        <v>3029</v>
      </c>
      <c r="G90" s="1" t="s">
        <v>28</v>
      </c>
      <c r="H90" s="1" t="s">
        <v>131</v>
      </c>
      <c r="I90" s="1" t="s">
        <v>239</v>
      </c>
      <c r="J90" s="1" t="s">
        <v>244</v>
      </c>
      <c r="K90" s="1">
        <v>37918</v>
      </c>
      <c r="L90" s="4">
        <v>42092</v>
      </c>
      <c r="M90" s="4">
        <v>42095</v>
      </c>
      <c r="N90" s="1" t="s">
        <v>44</v>
      </c>
      <c r="O90" s="1" t="s">
        <v>109</v>
      </c>
      <c r="P90" s="1" t="s">
        <v>72</v>
      </c>
      <c r="Q90" s="1" t="s">
        <v>73</v>
      </c>
      <c r="R90" s="1" t="s">
        <v>54</v>
      </c>
      <c r="S90" s="1" t="s">
        <v>246</v>
      </c>
      <c r="T90" s="5">
        <v>65.989999999999995</v>
      </c>
      <c r="U90" s="1">
        <v>5</v>
      </c>
      <c r="V90" s="5">
        <f t="shared" si="5"/>
        <v>329.95</v>
      </c>
      <c r="W90" s="5">
        <v>39.593999999999994</v>
      </c>
      <c r="X90" s="5">
        <f t="shared" si="6"/>
        <v>197.96999999999997</v>
      </c>
      <c r="Y90" s="5">
        <v>8.99</v>
      </c>
      <c r="Z90" s="5">
        <f t="shared" si="7"/>
        <v>122.99000000000002</v>
      </c>
      <c r="AA90" s="1" t="str">
        <f>_xlfn.IFNA(IF(VLOOKUP(B90,Returns!$A$2:$B$1635,2,FALSE) = "Returned", "Yes", "No"),"No")</f>
        <v>No</v>
      </c>
      <c r="AB90" s="5">
        <f t="shared" si="8"/>
        <v>0</v>
      </c>
      <c r="AC90" s="5">
        <f t="shared" si="9"/>
        <v>122.99000000000002</v>
      </c>
    </row>
    <row r="91" spans="1:29" ht="12.75" customHeight="1" x14ac:dyDescent="0.25">
      <c r="A91" s="1">
        <v>22470</v>
      </c>
      <c r="B91" s="3">
        <v>89525</v>
      </c>
      <c r="C91" s="1" t="s">
        <v>101</v>
      </c>
      <c r="D91" s="1">
        <v>152</v>
      </c>
      <c r="E91" s="1" t="s">
        <v>242</v>
      </c>
      <c r="F91" s="1" t="s">
        <v>3029</v>
      </c>
      <c r="G91" s="1" t="s">
        <v>28</v>
      </c>
      <c r="H91" s="1" t="s">
        <v>131</v>
      </c>
      <c r="I91" s="1" t="s">
        <v>239</v>
      </c>
      <c r="J91" s="1" t="s">
        <v>244</v>
      </c>
      <c r="K91" s="1">
        <v>37918</v>
      </c>
      <c r="L91" s="4">
        <v>42173</v>
      </c>
      <c r="M91" s="4">
        <v>42177</v>
      </c>
      <c r="N91" s="1" t="s">
        <v>44</v>
      </c>
      <c r="O91" s="1" t="s">
        <v>53</v>
      </c>
      <c r="P91" s="1" t="s">
        <v>72</v>
      </c>
      <c r="Q91" s="1" t="s">
        <v>175</v>
      </c>
      <c r="R91" s="1" t="s">
        <v>54</v>
      </c>
      <c r="S91" s="1" t="s">
        <v>247</v>
      </c>
      <c r="T91" s="5">
        <v>39.979999999999997</v>
      </c>
      <c r="U91" s="1">
        <v>21</v>
      </c>
      <c r="V91" s="5">
        <f t="shared" si="5"/>
        <v>839.57999999999993</v>
      </c>
      <c r="W91" s="5">
        <v>23.987999999999996</v>
      </c>
      <c r="X91" s="5">
        <f t="shared" si="6"/>
        <v>503.74799999999993</v>
      </c>
      <c r="Y91" s="5">
        <v>4</v>
      </c>
      <c r="Z91" s="5">
        <f t="shared" si="7"/>
        <v>331.83199999999999</v>
      </c>
      <c r="AA91" s="1" t="str">
        <f>_xlfn.IFNA(IF(VLOOKUP(B91,Returns!$A$2:$B$1635,2,FALSE) = "Returned", "Yes", "No"),"No")</f>
        <v>No</v>
      </c>
      <c r="AB91" s="5">
        <f t="shared" si="8"/>
        <v>0</v>
      </c>
      <c r="AC91" s="5">
        <f t="shared" si="9"/>
        <v>331.83199999999999</v>
      </c>
    </row>
    <row r="92" spans="1:29" ht="12.75" customHeight="1" x14ac:dyDescent="0.25">
      <c r="A92" s="1">
        <v>22329</v>
      </c>
      <c r="B92" s="3">
        <v>87671</v>
      </c>
      <c r="C92" s="1" t="s">
        <v>42</v>
      </c>
      <c r="D92" s="1">
        <v>156</v>
      </c>
      <c r="E92" s="1" t="s">
        <v>248</v>
      </c>
      <c r="F92" s="1" t="s">
        <v>3030</v>
      </c>
      <c r="G92" s="1" t="s">
        <v>28</v>
      </c>
      <c r="H92" s="1" t="s">
        <v>29</v>
      </c>
      <c r="I92" s="1" t="s">
        <v>250</v>
      </c>
      <c r="J92" s="1" t="s">
        <v>251</v>
      </c>
      <c r="K92" s="1">
        <v>80525</v>
      </c>
      <c r="L92" s="4">
        <v>42138</v>
      </c>
      <c r="M92" s="4">
        <v>42139</v>
      </c>
      <c r="N92" s="1" t="s">
        <v>44</v>
      </c>
      <c r="O92" s="1" t="s">
        <v>23</v>
      </c>
      <c r="P92" s="1" t="s">
        <v>72</v>
      </c>
      <c r="Q92" s="1" t="s">
        <v>73</v>
      </c>
      <c r="R92" s="1" t="s">
        <v>54</v>
      </c>
      <c r="S92" s="1" t="s">
        <v>249</v>
      </c>
      <c r="T92" s="5">
        <v>95.99</v>
      </c>
      <c r="U92" s="1">
        <v>13</v>
      </c>
      <c r="V92" s="5">
        <f t="shared" si="5"/>
        <v>1247.8699999999999</v>
      </c>
      <c r="W92" s="5">
        <v>57.593999999999994</v>
      </c>
      <c r="X92" s="5">
        <f t="shared" si="6"/>
        <v>748.72199999999998</v>
      </c>
      <c r="Y92" s="5">
        <v>4.9000000000000004</v>
      </c>
      <c r="Z92" s="5">
        <f t="shared" si="7"/>
        <v>494.24799999999993</v>
      </c>
      <c r="AA92" s="1" t="str">
        <f>_xlfn.IFNA(IF(VLOOKUP(B92,Returns!$A$2:$B$1635,2,FALSE) = "Returned", "Yes", "No"),"No")</f>
        <v>No</v>
      </c>
      <c r="AB92" s="5">
        <f t="shared" si="8"/>
        <v>0</v>
      </c>
      <c r="AC92" s="5">
        <f t="shared" si="9"/>
        <v>494.24799999999993</v>
      </c>
    </row>
    <row r="93" spans="1:29" ht="12.75" customHeight="1" x14ac:dyDescent="0.25">
      <c r="A93" s="1">
        <v>20324</v>
      </c>
      <c r="B93" s="3">
        <v>87672</v>
      </c>
      <c r="C93" s="1" t="s">
        <v>20</v>
      </c>
      <c r="D93" s="1">
        <v>156</v>
      </c>
      <c r="E93" s="1" t="s">
        <v>248</v>
      </c>
      <c r="F93" s="1" t="s">
        <v>3030</v>
      </c>
      <c r="G93" s="1" t="s">
        <v>28</v>
      </c>
      <c r="H93" s="1" t="s">
        <v>29</v>
      </c>
      <c r="I93" s="1" t="s">
        <v>250</v>
      </c>
      <c r="J93" s="1" t="s">
        <v>251</v>
      </c>
      <c r="K93" s="1">
        <v>80525</v>
      </c>
      <c r="L93" s="4">
        <v>42029</v>
      </c>
      <c r="M93" s="4">
        <v>42030</v>
      </c>
      <c r="N93" s="1" t="s">
        <v>44</v>
      </c>
      <c r="O93" s="1" t="s">
        <v>23</v>
      </c>
      <c r="P93" s="1" t="s">
        <v>24</v>
      </c>
      <c r="Q93" s="1" t="s">
        <v>252</v>
      </c>
      <c r="R93" s="1" t="s">
        <v>54</v>
      </c>
      <c r="S93" s="1" t="s">
        <v>253</v>
      </c>
      <c r="T93" s="5">
        <v>10.89</v>
      </c>
      <c r="U93" s="1">
        <v>3</v>
      </c>
      <c r="V93" s="5">
        <f t="shared" si="5"/>
        <v>32.67</v>
      </c>
      <c r="W93" s="5">
        <v>5.4450000000000003</v>
      </c>
      <c r="X93" s="5">
        <f t="shared" si="6"/>
        <v>16.335000000000001</v>
      </c>
      <c r="Y93" s="5">
        <v>4.5</v>
      </c>
      <c r="Z93" s="5">
        <f t="shared" si="7"/>
        <v>11.835000000000001</v>
      </c>
      <c r="AA93" s="1" t="str">
        <f>_xlfn.IFNA(IF(VLOOKUP(B93,Returns!$A$2:$B$1635,2,FALSE) = "Returned", "Yes", "No"),"No")</f>
        <v>No</v>
      </c>
      <c r="AB93" s="5">
        <f t="shared" si="8"/>
        <v>0</v>
      </c>
      <c r="AC93" s="5">
        <f t="shared" si="9"/>
        <v>11.835000000000001</v>
      </c>
    </row>
    <row r="94" spans="1:29" ht="12.75" customHeight="1" x14ac:dyDescent="0.25">
      <c r="A94" s="1">
        <v>26102</v>
      </c>
      <c r="B94" s="3">
        <v>89961</v>
      </c>
      <c r="C94" s="1" t="s">
        <v>51</v>
      </c>
      <c r="D94" s="1">
        <v>164</v>
      </c>
      <c r="E94" s="1" t="s">
        <v>254</v>
      </c>
      <c r="F94" s="1" t="s">
        <v>3030</v>
      </c>
      <c r="G94" s="1" t="s">
        <v>28</v>
      </c>
      <c r="H94" s="1" t="s">
        <v>29</v>
      </c>
      <c r="I94" s="1" t="s">
        <v>30</v>
      </c>
      <c r="J94" s="1" t="s">
        <v>256</v>
      </c>
      <c r="K94" s="1">
        <v>99352</v>
      </c>
      <c r="L94" s="4">
        <v>42006</v>
      </c>
      <c r="M94" s="4">
        <v>42008</v>
      </c>
      <c r="N94" s="1" t="s">
        <v>34</v>
      </c>
      <c r="O94" s="1" t="s">
        <v>35</v>
      </c>
      <c r="P94" s="1" t="s">
        <v>36</v>
      </c>
      <c r="Q94" s="1" t="s">
        <v>186</v>
      </c>
      <c r="R94" s="1" t="s">
        <v>116</v>
      </c>
      <c r="S94" s="1" t="s">
        <v>255</v>
      </c>
      <c r="T94" s="5">
        <v>100.98</v>
      </c>
      <c r="U94" s="1">
        <v>7</v>
      </c>
      <c r="V94" s="5">
        <f t="shared" si="5"/>
        <v>706.86</v>
      </c>
      <c r="W94" s="5">
        <v>50.49</v>
      </c>
      <c r="X94" s="5">
        <f t="shared" si="6"/>
        <v>353.43</v>
      </c>
      <c r="Y94" s="5">
        <v>35.840000000000003</v>
      </c>
      <c r="Z94" s="5">
        <f t="shared" si="7"/>
        <v>317.59000000000003</v>
      </c>
      <c r="AA94" s="1" t="str">
        <f>_xlfn.IFNA(IF(VLOOKUP(B94,Returns!$A$2:$B$1635,2,FALSE) = "Returned", "Yes", "No"),"No")</f>
        <v>No</v>
      </c>
      <c r="AB94" s="5">
        <f t="shared" si="8"/>
        <v>0</v>
      </c>
      <c r="AC94" s="5">
        <f t="shared" si="9"/>
        <v>317.59000000000003</v>
      </c>
    </row>
    <row r="95" spans="1:29" ht="12.75" customHeight="1" x14ac:dyDescent="0.25">
      <c r="A95" s="1">
        <v>26103</v>
      </c>
      <c r="B95" s="3">
        <v>89961</v>
      </c>
      <c r="C95" s="1" t="s">
        <v>51</v>
      </c>
      <c r="D95" s="1">
        <v>164</v>
      </c>
      <c r="E95" s="1" t="s">
        <v>254</v>
      </c>
      <c r="F95" s="1" t="s">
        <v>3030</v>
      </c>
      <c r="G95" s="1" t="s">
        <v>28</v>
      </c>
      <c r="H95" s="1" t="s">
        <v>29</v>
      </c>
      <c r="I95" s="1" t="s">
        <v>30</v>
      </c>
      <c r="J95" s="1" t="s">
        <v>256</v>
      </c>
      <c r="K95" s="1">
        <v>99352</v>
      </c>
      <c r="L95" s="4">
        <v>42006</v>
      </c>
      <c r="M95" s="4">
        <v>42007</v>
      </c>
      <c r="N95" s="1" t="s">
        <v>44</v>
      </c>
      <c r="O95" s="1" t="s">
        <v>35</v>
      </c>
      <c r="P95" s="1" t="s">
        <v>24</v>
      </c>
      <c r="Q95" s="1" t="s">
        <v>88</v>
      </c>
      <c r="R95" s="1" t="s">
        <v>54</v>
      </c>
      <c r="S95" s="1" t="s">
        <v>257</v>
      </c>
      <c r="T95" s="5">
        <v>4.9800000000000004</v>
      </c>
      <c r="U95" s="1">
        <v>9</v>
      </c>
      <c r="V95" s="5">
        <f t="shared" si="5"/>
        <v>44.820000000000007</v>
      </c>
      <c r="W95" s="5">
        <v>2.4900000000000002</v>
      </c>
      <c r="X95" s="5">
        <f t="shared" si="6"/>
        <v>22.410000000000004</v>
      </c>
      <c r="Y95" s="5">
        <v>5.49</v>
      </c>
      <c r="Z95" s="5">
        <f t="shared" si="7"/>
        <v>16.920000000000002</v>
      </c>
      <c r="AA95" s="1" t="str">
        <f>_xlfn.IFNA(IF(VLOOKUP(B95,Returns!$A$2:$B$1635,2,FALSE) = "Returned", "Yes", "No"),"No")</f>
        <v>No</v>
      </c>
      <c r="AB95" s="5">
        <f t="shared" si="8"/>
        <v>0</v>
      </c>
      <c r="AC95" s="5">
        <f t="shared" si="9"/>
        <v>16.920000000000002</v>
      </c>
    </row>
    <row r="96" spans="1:29" ht="12.75" customHeight="1" x14ac:dyDescent="0.25">
      <c r="A96" s="1">
        <v>21040</v>
      </c>
      <c r="B96" s="3">
        <v>89426</v>
      </c>
      <c r="C96" s="1" t="s">
        <v>101</v>
      </c>
      <c r="D96" s="1">
        <v>166</v>
      </c>
      <c r="E96" s="1" t="s">
        <v>258</v>
      </c>
      <c r="F96" s="1" t="s">
        <v>3029</v>
      </c>
      <c r="G96" s="1" t="s">
        <v>28</v>
      </c>
      <c r="H96" s="1" t="s">
        <v>131</v>
      </c>
      <c r="I96" s="1" t="s">
        <v>239</v>
      </c>
      <c r="J96" s="1" t="s">
        <v>260</v>
      </c>
      <c r="K96" s="1">
        <v>37087</v>
      </c>
      <c r="L96" s="4">
        <v>42015</v>
      </c>
      <c r="M96" s="4">
        <v>42022</v>
      </c>
      <c r="N96" s="1" t="s">
        <v>34</v>
      </c>
      <c r="O96" s="1" t="s">
        <v>109</v>
      </c>
      <c r="P96" s="1" t="s">
        <v>72</v>
      </c>
      <c r="Q96" s="1" t="s">
        <v>80</v>
      </c>
      <c r="R96" s="1" t="s">
        <v>116</v>
      </c>
      <c r="S96" s="1" t="s">
        <v>259</v>
      </c>
      <c r="T96" s="5">
        <v>399.98</v>
      </c>
      <c r="U96" s="1">
        <v>5</v>
      </c>
      <c r="V96" s="5">
        <f t="shared" si="5"/>
        <v>1999.9</v>
      </c>
      <c r="W96" s="5">
        <v>239.988</v>
      </c>
      <c r="X96" s="5">
        <f t="shared" si="6"/>
        <v>1199.94</v>
      </c>
      <c r="Y96" s="5">
        <v>12.06</v>
      </c>
      <c r="Z96" s="5">
        <f t="shared" si="7"/>
        <v>787.90000000000009</v>
      </c>
      <c r="AA96" s="1" t="str">
        <f>_xlfn.IFNA(IF(VLOOKUP(B96,Returns!$A$2:$B$1635,2,FALSE) = "Returned", "Yes", "No"),"No")</f>
        <v>No</v>
      </c>
      <c r="AB96" s="5">
        <f t="shared" si="8"/>
        <v>0</v>
      </c>
      <c r="AC96" s="5">
        <f t="shared" si="9"/>
        <v>787.90000000000009</v>
      </c>
    </row>
    <row r="97" spans="1:29" ht="12.75" customHeight="1" x14ac:dyDescent="0.25">
      <c r="A97" s="1">
        <v>19315</v>
      </c>
      <c r="B97" s="3">
        <v>87463</v>
      </c>
      <c r="C97" s="1" t="s">
        <v>101</v>
      </c>
      <c r="D97" s="1">
        <v>169</v>
      </c>
      <c r="E97" s="1" t="s">
        <v>261</v>
      </c>
      <c r="F97" s="1" t="s">
        <v>3029</v>
      </c>
      <c r="G97" s="1" t="s">
        <v>28</v>
      </c>
      <c r="H97" s="1" t="s">
        <v>131</v>
      </c>
      <c r="I97" s="1" t="s">
        <v>166</v>
      </c>
      <c r="J97" s="1" t="s">
        <v>263</v>
      </c>
      <c r="K97" s="1">
        <v>70802</v>
      </c>
      <c r="L97" s="4">
        <v>42007</v>
      </c>
      <c r="M97" s="4">
        <v>42009</v>
      </c>
      <c r="N97" s="1" t="s">
        <v>44</v>
      </c>
      <c r="O97" s="1" t="s">
        <v>23</v>
      </c>
      <c r="P97" s="1" t="s">
        <v>72</v>
      </c>
      <c r="Q97" s="1" t="s">
        <v>175</v>
      </c>
      <c r="R97" s="1" t="s">
        <v>54</v>
      </c>
      <c r="S97" s="1" t="s">
        <v>262</v>
      </c>
      <c r="T97" s="5">
        <v>43.22</v>
      </c>
      <c r="U97" s="1">
        <v>3</v>
      </c>
      <c r="V97" s="5">
        <f t="shared" si="5"/>
        <v>129.66</v>
      </c>
      <c r="W97" s="5">
        <v>25.931999999999999</v>
      </c>
      <c r="X97" s="5">
        <f t="shared" si="6"/>
        <v>77.795999999999992</v>
      </c>
      <c r="Y97" s="5">
        <v>16.71</v>
      </c>
      <c r="Z97" s="5">
        <f t="shared" si="7"/>
        <v>35.154000000000003</v>
      </c>
      <c r="AA97" s="1" t="str">
        <f>_xlfn.IFNA(IF(VLOOKUP(B97,Returns!$A$2:$B$1635,2,FALSE) = "Returned", "Yes", "No"),"No")</f>
        <v>No</v>
      </c>
      <c r="AB97" s="5">
        <f t="shared" si="8"/>
        <v>0</v>
      </c>
      <c r="AC97" s="5">
        <f t="shared" si="9"/>
        <v>35.154000000000003</v>
      </c>
    </row>
    <row r="98" spans="1:29" ht="12.75" customHeight="1" x14ac:dyDescent="0.25">
      <c r="A98" s="1">
        <v>19316</v>
      </c>
      <c r="B98" s="3">
        <v>87463</v>
      </c>
      <c r="C98" s="1" t="s">
        <v>101</v>
      </c>
      <c r="D98" s="1">
        <v>169</v>
      </c>
      <c r="E98" s="1" t="s">
        <v>261</v>
      </c>
      <c r="F98" s="1" t="s">
        <v>3029</v>
      </c>
      <c r="G98" s="1" t="s">
        <v>28</v>
      </c>
      <c r="H98" s="1" t="s">
        <v>131</v>
      </c>
      <c r="I98" s="1" t="s">
        <v>166</v>
      </c>
      <c r="J98" s="1" t="s">
        <v>263</v>
      </c>
      <c r="K98" s="1">
        <v>70802</v>
      </c>
      <c r="L98" s="4">
        <v>42007</v>
      </c>
      <c r="M98" s="4">
        <v>42014</v>
      </c>
      <c r="N98" s="1" t="s">
        <v>44</v>
      </c>
      <c r="O98" s="1" t="s">
        <v>23</v>
      </c>
      <c r="P98" s="1" t="s">
        <v>72</v>
      </c>
      <c r="Q98" s="1" t="s">
        <v>80</v>
      </c>
      <c r="R98" s="1" t="s">
        <v>231</v>
      </c>
      <c r="S98" s="1" t="s">
        <v>264</v>
      </c>
      <c r="T98" s="5">
        <v>574.74</v>
      </c>
      <c r="U98" s="1">
        <v>12</v>
      </c>
      <c r="V98" s="5">
        <f t="shared" si="5"/>
        <v>6896.88</v>
      </c>
      <c r="W98" s="5">
        <v>344.84399999999999</v>
      </c>
      <c r="X98" s="5">
        <f t="shared" si="6"/>
        <v>4138.1279999999997</v>
      </c>
      <c r="Y98" s="5">
        <v>24.49</v>
      </c>
      <c r="Z98" s="5">
        <f t="shared" si="7"/>
        <v>2734.2620000000006</v>
      </c>
      <c r="AA98" s="1" t="str">
        <f>_xlfn.IFNA(IF(VLOOKUP(B98,Returns!$A$2:$B$1635,2,FALSE) = "Returned", "Yes", "No"),"No")</f>
        <v>No</v>
      </c>
      <c r="AB98" s="5">
        <f t="shared" si="8"/>
        <v>0</v>
      </c>
      <c r="AC98" s="5">
        <f t="shared" si="9"/>
        <v>2734.2620000000006</v>
      </c>
    </row>
    <row r="99" spans="1:29" ht="12.75" customHeight="1" x14ac:dyDescent="0.25">
      <c r="A99" s="1">
        <v>19317</v>
      </c>
      <c r="B99" s="3">
        <v>87463</v>
      </c>
      <c r="C99" s="1" t="s">
        <v>101</v>
      </c>
      <c r="D99" s="1">
        <v>169</v>
      </c>
      <c r="E99" s="1" t="s">
        <v>261</v>
      </c>
      <c r="F99" s="1" t="s">
        <v>3029</v>
      </c>
      <c r="G99" s="1" t="s">
        <v>28</v>
      </c>
      <c r="H99" s="1" t="s">
        <v>131</v>
      </c>
      <c r="I99" s="1" t="s">
        <v>166</v>
      </c>
      <c r="J99" s="1" t="s">
        <v>263</v>
      </c>
      <c r="K99" s="1">
        <v>70802</v>
      </c>
      <c r="L99" s="4">
        <v>42007</v>
      </c>
      <c r="M99" s="4">
        <v>42011</v>
      </c>
      <c r="N99" s="1" t="s">
        <v>44</v>
      </c>
      <c r="O99" s="1" t="s">
        <v>23</v>
      </c>
      <c r="P99" s="1" t="s">
        <v>24</v>
      </c>
      <c r="Q99" s="1" t="s">
        <v>88</v>
      </c>
      <c r="R99" s="1" t="s">
        <v>26</v>
      </c>
      <c r="S99" s="1" t="s">
        <v>265</v>
      </c>
      <c r="T99" s="5">
        <v>10.14</v>
      </c>
      <c r="U99" s="1">
        <v>3</v>
      </c>
      <c r="V99" s="5">
        <f t="shared" si="5"/>
        <v>30.42</v>
      </c>
      <c r="W99" s="5">
        <v>5.07</v>
      </c>
      <c r="X99" s="5">
        <f t="shared" si="6"/>
        <v>15.21</v>
      </c>
      <c r="Y99" s="5">
        <v>2.27</v>
      </c>
      <c r="Z99" s="5">
        <f t="shared" si="7"/>
        <v>12.940000000000001</v>
      </c>
      <c r="AA99" s="1" t="str">
        <f>_xlfn.IFNA(IF(VLOOKUP(B99,Returns!$A$2:$B$1635,2,FALSE) = "Returned", "Yes", "No"),"No")</f>
        <v>No</v>
      </c>
      <c r="AB99" s="5">
        <f t="shared" si="8"/>
        <v>0</v>
      </c>
      <c r="AC99" s="5">
        <f t="shared" si="9"/>
        <v>12.940000000000001</v>
      </c>
    </row>
    <row r="100" spans="1:29" ht="12.75" customHeight="1" x14ac:dyDescent="0.25">
      <c r="A100" s="1">
        <v>19314</v>
      </c>
      <c r="B100" s="3">
        <v>87464</v>
      </c>
      <c r="C100" s="1" t="s">
        <v>42</v>
      </c>
      <c r="D100" s="1">
        <v>171</v>
      </c>
      <c r="E100" s="1" t="s">
        <v>266</v>
      </c>
      <c r="F100" s="1" t="s">
        <v>3028</v>
      </c>
      <c r="G100" s="1" t="s">
        <v>28</v>
      </c>
      <c r="H100" s="1" t="s">
        <v>48</v>
      </c>
      <c r="I100" s="1" t="s">
        <v>49</v>
      </c>
      <c r="J100" s="1" t="s">
        <v>268</v>
      </c>
      <c r="K100" s="1">
        <v>7024</v>
      </c>
      <c r="L100" s="4">
        <v>42107</v>
      </c>
      <c r="M100" s="4">
        <v>42109</v>
      </c>
      <c r="N100" s="1" t="s">
        <v>44</v>
      </c>
      <c r="O100" s="1" t="s">
        <v>23</v>
      </c>
      <c r="P100" s="1" t="s">
        <v>24</v>
      </c>
      <c r="Q100" s="1" t="s">
        <v>104</v>
      </c>
      <c r="R100" s="1" t="s">
        <v>54</v>
      </c>
      <c r="S100" s="1" t="s">
        <v>267</v>
      </c>
      <c r="T100" s="5">
        <v>1.88</v>
      </c>
      <c r="U100" s="1">
        <v>1</v>
      </c>
      <c r="V100" s="5">
        <f t="shared" si="5"/>
        <v>1.88</v>
      </c>
      <c r="W100" s="5">
        <v>0.94</v>
      </c>
      <c r="X100" s="5">
        <f t="shared" si="6"/>
        <v>0.94</v>
      </c>
      <c r="Y100" s="5">
        <v>1.49</v>
      </c>
      <c r="Z100" s="5">
        <f t="shared" si="7"/>
        <v>-0.55000000000000004</v>
      </c>
      <c r="AA100" s="1" t="str">
        <f>_xlfn.IFNA(IF(VLOOKUP(B100,Returns!$A$2:$B$1635,2,FALSE) = "Returned", "Yes", "No"),"No")</f>
        <v>No</v>
      </c>
      <c r="AB100" s="5">
        <f t="shared" si="8"/>
        <v>0</v>
      </c>
      <c r="AC100" s="5">
        <f t="shared" si="9"/>
        <v>-0.55000000000000004</v>
      </c>
    </row>
    <row r="101" spans="1:29" ht="12.75" customHeight="1" x14ac:dyDescent="0.25">
      <c r="A101" s="1">
        <v>5361</v>
      </c>
      <c r="B101" s="3">
        <v>38087</v>
      </c>
      <c r="C101" s="1" t="s">
        <v>42</v>
      </c>
      <c r="D101" s="1">
        <v>181</v>
      </c>
      <c r="E101" s="1" t="s">
        <v>269</v>
      </c>
      <c r="F101" s="1" t="s">
        <v>3030</v>
      </c>
      <c r="G101" s="1" t="s">
        <v>28</v>
      </c>
      <c r="H101" s="1" t="s">
        <v>29</v>
      </c>
      <c r="I101" s="1" t="s">
        <v>40</v>
      </c>
      <c r="J101" s="1" t="s">
        <v>271</v>
      </c>
      <c r="K101" s="1">
        <v>94122</v>
      </c>
      <c r="L101" s="4">
        <v>42056</v>
      </c>
      <c r="M101" s="4">
        <v>42056</v>
      </c>
      <c r="N101" s="1" t="s">
        <v>44</v>
      </c>
      <c r="O101" s="1" t="s">
        <v>53</v>
      </c>
      <c r="P101" s="1" t="s">
        <v>72</v>
      </c>
      <c r="Q101" s="1" t="s">
        <v>175</v>
      </c>
      <c r="R101" s="1" t="s">
        <v>54</v>
      </c>
      <c r="S101" s="1" t="s">
        <v>270</v>
      </c>
      <c r="T101" s="5">
        <v>49.99</v>
      </c>
      <c r="U101" s="1">
        <v>18</v>
      </c>
      <c r="V101" s="5">
        <f t="shared" si="5"/>
        <v>899.82</v>
      </c>
      <c r="W101" s="5">
        <v>29.994</v>
      </c>
      <c r="X101" s="5">
        <f t="shared" si="6"/>
        <v>539.89200000000005</v>
      </c>
      <c r="Y101" s="5">
        <v>19.989999999999998</v>
      </c>
      <c r="Z101" s="5">
        <f t="shared" si="7"/>
        <v>339.93799999999999</v>
      </c>
      <c r="AA101" s="1" t="str">
        <f>_xlfn.IFNA(IF(VLOOKUP(B101,Returns!$A$2:$B$1635,2,FALSE) = "Returned", "Yes", "No"),"No")</f>
        <v>No</v>
      </c>
      <c r="AB101" s="5">
        <f t="shared" si="8"/>
        <v>0</v>
      </c>
      <c r="AC101" s="5">
        <f t="shared" si="9"/>
        <v>339.93799999999999</v>
      </c>
    </row>
    <row r="102" spans="1:29" ht="12.75" customHeight="1" x14ac:dyDescent="0.25">
      <c r="A102" s="1">
        <v>522</v>
      </c>
      <c r="B102" s="3">
        <v>3585</v>
      </c>
      <c r="C102" s="1" t="s">
        <v>20</v>
      </c>
      <c r="D102" s="1">
        <v>181</v>
      </c>
      <c r="E102" s="1" t="s">
        <v>269</v>
      </c>
      <c r="F102" s="1" t="s">
        <v>3030</v>
      </c>
      <c r="G102" s="1" t="s">
        <v>28</v>
      </c>
      <c r="H102" s="1" t="s">
        <v>29</v>
      </c>
      <c r="I102" s="1" t="s">
        <v>40</v>
      </c>
      <c r="J102" s="1" t="s">
        <v>271</v>
      </c>
      <c r="K102" s="1">
        <v>94122</v>
      </c>
      <c r="L102" s="4">
        <v>42146</v>
      </c>
      <c r="M102" s="4">
        <v>42147</v>
      </c>
      <c r="N102" s="1" t="s">
        <v>44</v>
      </c>
      <c r="O102" s="1" t="s">
        <v>23</v>
      </c>
      <c r="P102" s="1" t="s">
        <v>24</v>
      </c>
      <c r="Q102" s="1" t="s">
        <v>25</v>
      </c>
      <c r="R102" s="1" t="s">
        <v>26</v>
      </c>
      <c r="S102" s="1" t="s">
        <v>91</v>
      </c>
      <c r="T102" s="5">
        <v>1.68</v>
      </c>
      <c r="U102" s="1">
        <v>116</v>
      </c>
      <c r="V102" s="5">
        <f t="shared" si="5"/>
        <v>194.88</v>
      </c>
      <c r="W102" s="5">
        <v>0.84</v>
      </c>
      <c r="X102" s="5">
        <f t="shared" si="6"/>
        <v>97.44</v>
      </c>
      <c r="Y102" s="5">
        <v>1.57</v>
      </c>
      <c r="Z102" s="5">
        <f t="shared" si="7"/>
        <v>95.87</v>
      </c>
      <c r="AA102" s="1" t="str">
        <f>_xlfn.IFNA(IF(VLOOKUP(B102,Returns!$A$2:$B$1635,2,FALSE) = "Returned", "Yes", "No"),"No")</f>
        <v>No</v>
      </c>
      <c r="AB102" s="5">
        <f t="shared" si="8"/>
        <v>0</v>
      </c>
      <c r="AC102" s="5">
        <f t="shared" si="9"/>
        <v>95.87</v>
      </c>
    </row>
    <row r="103" spans="1:29" ht="12.75" customHeight="1" x14ac:dyDescent="0.25">
      <c r="A103" s="1">
        <v>23361</v>
      </c>
      <c r="B103" s="3">
        <v>88360</v>
      </c>
      <c r="C103" s="1" t="s">
        <v>42</v>
      </c>
      <c r="D103" s="1">
        <v>184</v>
      </c>
      <c r="E103" s="1" t="s">
        <v>272</v>
      </c>
      <c r="F103" s="1" t="s">
        <v>3028</v>
      </c>
      <c r="G103" s="1" t="s">
        <v>28</v>
      </c>
      <c r="H103" s="1" t="s">
        <v>48</v>
      </c>
      <c r="I103" s="1" t="s">
        <v>188</v>
      </c>
      <c r="J103" s="1" t="s">
        <v>273</v>
      </c>
      <c r="K103" s="1">
        <v>2474</v>
      </c>
      <c r="L103" s="4">
        <v>42056</v>
      </c>
      <c r="M103" s="4">
        <v>42056</v>
      </c>
      <c r="N103" s="1" t="s">
        <v>44</v>
      </c>
      <c r="O103" s="1" t="s">
        <v>53</v>
      </c>
      <c r="P103" s="1" t="s">
        <v>72</v>
      </c>
      <c r="Q103" s="1" t="s">
        <v>175</v>
      </c>
      <c r="R103" s="1" t="s">
        <v>54</v>
      </c>
      <c r="S103" s="1" t="s">
        <v>270</v>
      </c>
      <c r="T103" s="5">
        <v>49.99</v>
      </c>
      <c r="U103" s="1">
        <v>5</v>
      </c>
      <c r="V103" s="5">
        <f t="shared" si="5"/>
        <v>249.95000000000002</v>
      </c>
      <c r="W103" s="5">
        <v>29.994</v>
      </c>
      <c r="X103" s="5">
        <f t="shared" si="6"/>
        <v>149.97</v>
      </c>
      <c r="Y103" s="5">
        <v>19.989999999999998</v>
      </c>
      <c r="Z103" s="5">
        <f t="shared" si="7"/>
        <v>79.990000000000023</v>
      </c>
      <c r="AA103" s="1" t="str">
        <f>_xlfn.IFNA(IF(VLOOKUP(B103,Returns!$A$2:$B$1635,2,FALSE) = "Returned", "Yes", "No"),"No")</f>
        <v>No</v>
      </c>
      <c r="AB103" s="5">
        <f t="shared" si="8"/>
        <v>0</v>
      </c>
      <c r="AC103" s="5">
        <f t="shared" si="9"/>
        <v>79.990000000000023</v>
      </c>
    </row>
    <row r="104" spans="1:29" ht="12.75" customHeight="1" x14ac:dyDescent="0.25">
      <c r="A104" s="1">
        <v>18521</v>
      </c>
      <c r="B104" s="3">
        <v>88361</v>
      </c>
      <c r="C104" s="1" t="s">
        <v>20</v>
      </c>
      <c r="D104" s="1">
        <v>188</v>
      </c>
      <c r="E104" s="1" t="s">
        <v>274</v>
      </c>
      <c r="F104" s="1" t="s">
        <v>3027</v>
      </c>
      <c r="G104" s="1" t="s">
        <v>28</v>
      </c>
      <c r="H104" s="1" t="s">
        <v>56</v>
      </c>
      <c r="I104" s="1" t="s">
        <v>125</v>
      </c>
      <c r="J104" s="1" t="s">
        <v>276</v>
      </c>
      <c r="K104" s="1">
        <v>76240</v>
      </c>
      <c r="L104" s="4">
        <v>42146</v>
      </c>
      <c r="M104" s="4">
        <v>42146</v>
      </c>
      <c r="N104" s="1" t="s">
        <v>44</v>
      </c>
      <c r="O104" s="1" t="s">
        <v>23</v>
      </c>
      <c r="P104" s="1" t="s">
        <v>24</v>
      </c>
      <c r="Q104" s="1" t="s">
        <v>88</v>
      </c>
      <c r="R104" s="1" t="s">
        <v>26</v>
      </c>
      <c r="S104" s="1" t="s">
        <v>275</v>
      </c>
      <c r="T104" s="5">
        <v>10.06</v>
      </c>
      <c r="U104" s="1">
        <v>23</v>
      </c>
      <c r="V104" s="5">
        <f t="shared" si="5"/>
        <v>231.38000000000002</v>
      </c>
      <c r="W104" s="5">
        <v>5.03</v>
      </c>
      <c r="X104" s="5">
        <f t="shared" si="6"/>
        <v>115.69000000000001</v>
      </c>
      <c r="Y104" s="5">
        <v>2.06</v>
      </c>
      <c r="Z104" s="5">
        <f t="shared" si="7"/>
        <v>113.63000000000001</v>
      </c>
      <c r="AA104" s="1" t="str">
        <f>_xlfn.IFNA(IF(VLOOKUP(B104,Returns!$A$2:$B$1635,2,FALSE) = "Returned", "Yes", "No"),"No")</f>
        <v>No</v>
      </c>
      <c r="AB104" s="5">
        <f t="shared" si="8"/>
        <v>0</v>
      </c>
      <c r="AC104" s="5">
        <f t="shared" si="9"/>
        <v>113.63000000000001</v>
      </c>
    </row>
    <row r="105" spans="1:29" ht="12.75" customHeight="1" x14ac:dyDescent="0.25">
      <c r="A105" s="1">
        <v>18522</v>
      </c>
      <c r="B105" s="3">
        <v>88361</v>
      </c>
      <c r="C105" s="1" t="s">
        <v>20</v>
      </c>
      <c r="D105" s="1">
        <v>188</v>
      </c>
      <c r="E105" s="1" t="s">
        <v>274</v>
      </c>
      <c r="F105" s="1" t="s">
        <v>3027</v>
      </c>
      <c r="G105" s="1" t="s">
        <v>28</v>
      </c>
      <c r="H105" s="1" t="s">
        <v>56</v>
      </c>
      <c r="I105" s="1" t="s">
        <v>125</v>
      </c>
      <c r="J105" s="1" t="s">
        <v>276</v>
      </c>
      <c r="K105" s="1">
        <v>76240</v>
      </c>
      <c r="L105" s="4">
        <v>42146</v>
      </c>
      <c r="M105" s="4">
        <v>42147</v>
      </c>
      <c r="N105" s="1" t="s">
        <v>44</v>
      </c>
      <c r="O105" s="1" t="s">
        <v>23</v>
      </c>
      <c r="P105" s="1" t="s">
        <v>24</v>
      </c>
      <c r="Q105" s="1" t="s">
        <v>25</v>
      </c>
      <c r="R105" s="1" t="s">
        <v>26</v>
      </c>
      <c r="S105" s="1" t="s">
        <v>91</v>
      </c>
      <c r="T105" s="5">
        <v>1.68</v>
      </c>
      <c r="U105" s="1">
        <v>29</v>
      </c>
      <c r="V105" s="5">
        <f t="shared" si="5"/>
        <v>48.72</v>
      </c>
      <c r="W105" s="5">
        <v>0.84</v>
      </c>
      <c r="X105" s="5">
        <f t="shared" si="6"/>
        <v>24.36</v>
      </c>
      <c r="Y105" s="5">
        <v>1.57</v>
      </c>
      <c r="Z105" s="5">
        <f t="shared" si="7"/>
        <v>22.79</v>
      </c>
      <c r="AA105" s="1" t="str">
        <f>_xlfn.IFNA(IF(VLOOKUP(B105,Returns!$A$2:$B$1635,2,FALSE) = "Returned", "Yes", "No"),"No")</f>
        <v>No</v>
      </c>
      <c r="AB105" s="5">
        <f t="shared" si="8"/>
        <v>0</v>
      </c>
      <c r="AC105" s="5">
        <f t="shared" si="9"/>
        <v>22.79</v>
      </c>
    </row>
    <row r="106" spans="1:29" ht="12.75" customHeight="1" x14ac:dyDescent="0.25">
      <c r="A106" s="1">
        <v>18817</v>
      </c>
      <c r="B106" s="3">
        <v>89092</v>
      </c>
      <c r="C106" s="1" t="s">
        <v>20</v>
      </c>
      <c r="D106" s="1">
        <v>190</v>
      </c>
      <c r="E106" s="1" t="s">
        <v>277</v>
      </c>
      <c r="F106" s="1" t="s">
        <v>3027</v>
      </c>
      <c r="G106" s="1" t="s">
        <v>28</v>
      </c>
      <c r="H106" s="1" t="s">
        <v>56</v>
      </c>
      <c r="I106" s="1" t="s">
        <v>173</v>
      </c>
      <c r="J106" s="1" t="s">
        <v>279</v>
      </c>
      <c r="K106" s="1">
        <v>60004</v>
      </c>
      <c r="L106" s="4">
        <v>42047</v>
      </c>
      <c r="M106" s="4">
        <v>42048</v>
      </c>
      <c r="N106" s="1" t="s">
        <v>44</v>
      </c>
      <c r="O106" s="1" t="s">
        <v>23</v>
      </c>
      <c r="P106" s="1" t="s">
        <v>24</v>
      </c>
      <c r="Q106" s="1" t="s">
        <v>104</v>
      </c>
      <c r="R106" s="1" t="s">
        <v>54</v>
      </c>
      <c r="S106" s="1" t="s">
        <v>278</v>
      </c>
      <c r="T106" s="5">
        <v>58.1</v>
      </c>
      <c r="U106" s="1">
        <v>3</v>
      </c>
      <c r="V106" s="5">
        <f t="shared" si="5"/>
        <v>174.3</v>
      </c>
      <c r="W106" s="5">
        <v>29.05</v>
      </c>
      <c r="X106" s="5">
        <f t="shared" si="6"/>
        <v>87.15</v>
      </c>
      <c r="Y106" s="5">
        <v>1.49</v>
      </c>
      <c r="Z106" s="5">
        <f t="shared" si="7"/>
        <v>85.660000000000011</v>
      </c>
      <c r="AA106" s="1" t="str">
        <f>_xlfn.IFNA(IF(VLOOKUP(B106,Returns!$A$2:$B$1635,2,FALSE) = "Returned", "Yes", "No"),"No")</f>
        <v>No</v>
      </c>
      <c r="AB106" s="5">
        <f t="shared" si="8"/>
        <v>0</v>
      </c>
      <c r="AC106" s="5">
        <f t="shared" si="9"/>
        <v>85.660000000000011</v>
      </c>
    </row>
    <row r="107" spans="1:29" ht="12.75" customHeight="1" x14ac:dyDescent="0.25">
      <c r="A107" s="1">
        <v>18818</v>
      </c>
      <c r="B107" s="3">
        <v>89092</v>
      </c>
      <c r="C107" s="1" t="s">
        <v>20</v>
      </c>
      <c r="D107" s="1">
        <v>191</v>
      </c>
      <c r="E107" s="1" t="s">
        <v>280</v>
      </c>
      <c r="F107" s="1" t="s">
        <v>3027</v>
      </c>
      <c r="G107" s="1" t="s">
        <v>28</v>
      </c>
      <c r="H107" s="1" t="s">
        <v>56</v>
      </c>
      <c r="I107" s="1" t="s">
        <v>173</v>
      </c>
      <c r="J107" s="1" t="s">
        <v>282</v>
      </c>
      <c r="K107" s="1">
        <v>60505</v>
      </c>
      <c r="L107" s="4">
        <v>42047</v>
      </c>
      <c r="M107" s="4">
        <v>42050</v>
      </c>
      <c r="N107" s="1" t="s">
        <v>44</v>
      </c>
      <c r="O107" s="1" t="s">
        <v>23</v>
      </c>
      <c r="P107" s="1" t="s">
        <v>24</v>
      </c>
      <c r="Q107" s="1" t="s">
        <v>252</v>
      </c>
      <c r="R107" s="1" t="s">
        <v>54</v>
      </c>
      <c r="S107" s="1" t="s">
        <v>281</v>
      </c>
      <c r="T107" s="5">
        <v>80.48</v>
      </c>
      <c r="U107" s="1">
        <v>1</v>
      </c>
      <c r="V107" s="5">
        <f t="shared" si="5"/>
        <v>80.48</v>
      </c>
      <c r="W107" s="5">
        <v>40.24</v>
      </c>
      <c r="X107" s="5">
        <f t="shared" si="6"/>
        <v>40.24</v>
      </c>
      <c r="Y107" s="5">
        <v>4.5</v>
      </c>
      <c r="Z107" s="5">
        <f t="shared" si="7"/>
        <v>35.74</v>
      </c>
      <c r="AA107" s="1" t="str">
        <f>_xlfn.IFNA(IF(VLOOKUP(B107,Returns!$A$2:$B$1635,2,FALSE) = "Returned", "Yes", "No"),"No")</f>
        <v>No</v>
      </c>
      <c r="AB107" s="5">
        <f t="shared" si="8"/>
        <v>0</v>
      </c>
      <c r="AC107" s="5">
        <f t="shared" si="9"/>
        <v>35.74</v>
      </c>
    </row>
    <row r="108" spans="1:29" ht="12.75" customHeight="1" x14ac:dyDescent="0.25">
      <c r="A108" s="1">
        <v>20520</v>
      </c>
      <c r="B108" s="3">
        <v>89093</v>
      </c>
      <c r="C108" s="1" t="s">
        <v>32</v>
      </c>
      <c r="D108" s="1">
        <v>191</v>
      </c>
      <c r="E108" s="1" t="s">
        <v>280</v>
      </c>
      <c r="F108" s="1" t="s">
        <v>3027</v>
      </c>
      <c r="G108" s="1" t="s">
        <v>28</v>
      </c>
      <c r="H108" s="1" t="s">
        <v>56</v>
      </c>
      <c r="I108" s="1" t="s">
        <v>173</v>
      </c>
      <c r="J108" s="1" t="s">
        <v>282</v>
      </c>
      <c r="K108" s="1">
        <v>60505</v>
      </c>
      <c r="L108" s="4">
        <v>42103</v>
      </c>
      <c r="M108" s="4">
        <v>42105</v>
      </c>
      <c r="N108" s="1" t="s">
        <v>44</v>
      </c>
      <c r="O108" s="1" t="s">
        <v>23</v>
      </c>
      <c r="P108" s="1" t="s">
        <v>24</v>
      </c>
      <c r="Q108" s="1" t="s">
        <v>104</v>
      </c>
      <c r="R108" s="1" t="s">
        <v>54</v>
      </c>
      <c r="S108" s="1" t="s">
        <v>120</v>
      </c>
      <c r="T108" s="5">
        <v>3.8</v>
      </c>
      <c r="U108" s="1">
        <v>14</v>
      </c>
      <c r="V108" s="5">
        <f t="shared" si="5"/>
        <v>53.199999999999996</v>
      </c>
      <c r="W108" s="5">
        <v>1.9</v>
      </c>
      <c r="X108" s="5">
        <f t="shared" si="6"/>
        <v>26.599999999999998</v>
      </c>
      <c r="Y108" s="5">
        <v>1.49</v>
      </c>
      <c r="Z108" s="5">
        <f t="shared" si="7"/>
        <v>25.11</v>
      </c>
      <c r="AA108" s="1" t="str">
        <f>_xlfn.IFNA(IF(VLOOKUP(B108,Returns!$A$2:$B$1635,2,FALSE) = "Returned", "Yes", "No"),"No")</f>
        <v>No</v>
      </c>
      <c r="AB108" s="5">
        <f t="shared" si="8"/>
        <v>0</v>
      </c>
      <c r="AC108" s="5">
        <f t="shared" si="9"/>
        <v>25.11</v>
      </c>
    </row>
    <row r="109" spans="1:29" ht="12.75" customHeight="1" x14ac:dyDescent="0.25">
      <c r="A109" s="1">
        <v>20521</v>
      </c>
      <c r="B109" s="3">
        <v>89093</v>
      </c>
      <c r="C109" s="1" t="s">
        <v>32</v>
      </c>
      <c r="D109" s="1">
        <v>191</v>
      </c>
      <c r="E109" s="1" t="s">
        <v>280</v>
      </c>
      <c r="F109" s="1" t="s">
        <v>3027</v>
      </c>
      <c r="G109" s="1" t="s">
        <v>28</v>
      </c>
      <c r="H109" s="1" t="s">
        <v>56</v>
      </c>
      <c r="I109" s="1" t="s">
        <v>173</v>
      </c>
      <c r="J109" s="1" t="s">
        <v>282</v>
      </c>
      <c r="K109" s="1">
        <v>60505</v>
      </c>
      <c r="L109" s="4">
        <v>42103</v>
      </c>
      <c r="M109" s="4">
        <v>42103</v>
      </c>
      <c r="N109" s="1" t="s">
        <v>44</v>
      </c>
      <c r="O109" s="1" t="s">
        <v>23</v>
      </c>
      <c r="P109" s="1" t="s">
        <v>72</v>
      </c>
      <c r="Q109" s="1" t="s">
        <v>175</v>
      </c>
      <c r="R109" s="1" t="s">
        <v>54</v>
      </c>
      <c r="S109" s="1" t="s">
        <v>283</v>
      </c>
      <c r="T109" s="5">
        <v>30.73</v>
      </c>
      <c r="U109" s="1">
        <v>7</v>
      </c>
      <c r="V109" s="5">
        <f t="shared" si="5"/>
        <v>215.11</v>
      </c>
      <c r="W109" s="5">
        <v>18.437999999999999</v>
      </c>
      <c r="X109" s="5">
        <f t="shared" si="6"/>
        <v>129.066</v>
      </c>
      <c r="Y109" s="5">
        <v>4</v>
      </c>
      <c r="Z109" s="5">
        <f t="shared" si="7"/>
        <v>82.044000000000011</v>
      </c>
      <c r="AA109" s="1" t="str">
        <f>_xlfn.IFNA(IF(VLOOKUP(B109,Returns!$A$2:$B$1635,2,FALSE) = "Returned", "Yes", "No"),"No")</f>
        <v>No</v>
      </c>
      <c r="AB109" s="5">
        <f t="shared" si="8"/>
        <v>0</v>
      </c>
      <c r="AC109" s="5">
        <f t="shared" si="9"/>
        <v>82.044000000000011</v>
      </c>
    </row>
    <row r="110" spans="1:29" ht="12.75" customHeight="1" x14ac:dyDescent="0.25">
      <c r="A110" s="1">
        <v>20522</v>
      </c>
      <c r="B110" s="3">
        <v>89093</v>
      </c>
      <c r="C110" s="1" t="s">
        <v>32</v>
      </c>
      <c r="D110" s="1">
        <v>191</v>
      </c>
      <c r="E110" s="1" t="s">
        <v>280</v>
      </c>
      <c r="F110" s="1" t="s">
        <v>3027</v>
      </c>
      <c r="G110" s="1" t="s">
        <v>28</v>
      </c>
      <c r="H110" s="1" t="s">
        <v>56</v>
      </c>
      <c r="I110" s="1" t="s">
        <v>173</v>
      </c>
      <c r="J110" s="1" t="s">
        <v>282</v>
      </c>
      <c r="K110" s="1">
        <v>60505</v>
      </c>
      <c r="L110" s="4">
        <v>42103</v>
      </c>
      <c r="M110" s="4">
        <v>42104</v>
      </c>
      <c r="N110" s="1" t="s">
        <v>44</v>
      </c>
      <c r="O110" s="1" t="s">
        <v>23</v>
      </c>
      <c r="P110" s="1" t="s">
        <v>72</v>
      </c>
      <c r="Q110" s="1" t="s">
        <v>73</v>
      </c>
      <c r="R110" s="1" t="s">
        <v>54</v>
      </c>
      <c r="S110" s="1" t="s">
        <v>284</v>
      </c>
      <c r="T110" s="5">
        <v>125.99</v>
      </c>
      <c r="U110" s="1">
        <v>22</v>
      </c>
      <c r="V110" s="5">
        <f t="shared" si="5"/>
        <v>2771.7799999999997</v>
      </c>
      <c r="W110" s="5">
        <v>75.593999999999994</v>
      </c>
      <c r="X110" s="5">
        <f t="shared" si="6"/>
        <v>1663.0679999999998</v>
      </c>
      <c r="Y110" s="5">
        <v>8.08</v>
      </c>
      <c r="Z110" s="5">
        <f t="shared" si="7"/>
        <v>1100.6320000000001</v>
      </c>
      <c r="AA110" s="1" t="str">
        <f>_xlfn.IFNA(IF(VLOOKUP(B110,Returns!$A$2:$B$1635,2,FALSE) = "Returned", "Yes", "No"),"No")</f>
        <v>No</v>
      </c>
      <c r="AB110" s="5">
        <f t="shared" si="8"/>
        <v>0</v>
      </c>
      <c r="AC110" s="5">
        <f t="shared" si="9"/>
        <v>1100.6320000000001</v>
      </c>
    </row>
    <row r="111" spans="1:29" ht="12.75" customHeight="1" x14ac:dyDescent="0.25">
      <c r="A111" s="1">
        <v>19663</v>
      </c>
      <c r="B111" s="3">
        <v>90430</v>
      </c>
      <c r="C111" s="1" t="s">
        <v>32</v>
      </c>
      <c r="D111" s="1">
        <v>193</v>
      </c>
      <c r="E111" s="1" t="s">
        <v>285</v>
      </c>
      <c r="F111" s="1" t="s">
        <v>3030</v>
      </c>
      <c r="G111" s="1" t="s">
        <v>28</v>
      </c>
      <c r="H111" s="1" t="s">
        <v>29</v>
      </c>
      <c r="I111" s="1" t="s">
        <v>207</v>
      </c>
      <c r="J111" s="1" t="s">
        <v>208</v>
      </c>
      <c r="K111" s="1">
        <v>84041</v>
      </c>
      <c r="L111" s="4">
        <v>42007</v>
      </c>
      <c r="M111" s="4">
        <v>42009</v>
      </c>
      <c r="N111" s="1" t="s">
        <v>34</v>
      </c>
      <c r="O111" s="1" t="s">
        <v>23</v>
      </c>
      <c r="P111" s="1" t="s">
        <v>72</v>
      </c>
      <c r="Q111" s="1" t="s">
        <v>80</v>
      </c>
      <c r="R111" s="1" t="s">
        <v>38</v>
      </c>
      <c r="S111" s="1" t="s">
        <v>286</v>
      </c>
      <c r="T111" s="5">
        <v>213.45</v>
      </c>
      <c r="U111" s="1">
        <v>1</v>
      </c>
      <c r="V111" s="5">
        <f t="shared" si="5"/>
        <v>213.45</v>
      </c>
      <c r="W111" s="5">
        <v>128.07</v>
      </c>
      <c r="X111" s="5">
        <f t="shared" si="6"/>
        <v>128.07</v>
      </c>
      <c r="Y111" s="5">
        <v>14.7</v>
      </c>
      <c r="Z111" s="5">
        <f t="shared" si="7"/>
        <v>70.679999999999993</v>
      </c>
      <c r="AA111" s="1" t="str">
        <f>_xlfn.IFNA(IF(VLOOKUP(B111,Returns!$A$2:$B$1635,2,FALSE) = "Returned", "Yes", "No"),"No")</f>
        <v>No</v>
      </c>
      <c r="AB111" s="5">
        <f t="shared" si="8"/>
        <v>0</v>
      </c>
      <c r="AC111" s="5">
        <f t="shared" si="9"/>
        <v>70.679999999999993</v>
      </c>
    </row>
    <row r="112" spans="1:29" ht="12.75" customHeight="1" x14ac:dyDescent="0.25">
      <c r="A112" s="1">
        <v>20645</v>
      </c>
      <c r="B112" s="3">
        <v>90432</v>
      </c>
      <c r="C112" s="1" t="s">
        <v>51</v>
      </c>
      <c r="D112" s="1">
        <v>193</v>
      </c>
      <c r="E112" s="1" t="s">
        <v>285</v>
      </c>
      <c r="F112" s="1" t="s">
        <v>3030</v>
      </c>
      <c r="G112" s="1" t="s">
        <v>28</v>
      </c>
      <c r="H112" s="1" t="s">
        <v>29</v>
      </c>
      <c r="I112" s="1" t="s">
        <v>207</v>
      </c>
      <c r="J112" s="1" t="s">
        <v>208</v>
      </c>
      <c r="K112" s="1">
        <v>84041</v>
      </c>
      <c r="L112" s="4">
        <v>42093</v>
      </c>
      <c r="M112" s="4">
        <v>42095</v>
      </c>
      <c r="N112" s="1" t="s">
        <v>44</v>
      </c>
      <c r="O112" s="1" t="s">
        <v>23</v>
      </c>
      <c r="P112" s="1" t="s">
        <v>24</v>
      </c>
      <c r="Q112" s="1" t="s">
        <v>104</v>
      </c>
      <c r="R112" s="1" t="s">
        <v>54</v>
      </c>
      <c r="S112" s="1" t="s">
        <v>287</v>
      </c>
      <c r="T112" s="5">
        <v>6.54</v>
      </c>
      <c r="U112" s="1">
        <v>21</v>
      </c>
      <c r="V112" s="5">
        <f t="shared" si="5"/>
        <v>137.34</v>
      </c>
      <c r="W112" s="5">
        <v>3.27</v>
      </c>
      <c r="X112" s="5">
        <f t="shared" si="6"/>
        <v>68.67</v>
      </c>
      <c r="Y112" s="5">
        <v>5.27</v>
      </c>
      <c r="Z112" s="5">
        <f t="shared" si="7"/>
        <v>63.400000000000006</v>
      </c>
      <c r="AA112" s="1" t="str">
        <f>_xlfn.IFNA(IF(VLOOKUP(B112,Returns!$A$2:$B$1635,2,FALSE) = "Returned", "Yes", "No"),"No")</f>
        <v>No</v>
      </c>
      <c r="AB112" s="5">
        <f t="shared" si="8"/>
        <v>0</v>
      </c>
      <c r="AC112" s="5">
        <f t="shared" si="9"/>
        <v>63.400000000000006</v>
      </c>
    </row>
    <row r="113" spans="1:29" ht="12.75" customHeight="1" x14ac:dyDescent="0.25">
      <c r="A113" s="1">
        <v>24273</v>
      </c>
      <c r="B113" s="3">
        <v>90431</v>
      </c>
      <c r="C113" s="1" t="s">
        <v>32</v>
      </c>
      <c r="D113" s="1">
        <v>194</v>
      </c>
      <c r="E113" s="1" t="s">
        <v>288</v>
      </c>
      <c r="F113" s="1" t="s">
        <v>3030</v>
      </c>
      <c r="G113" s="1" t="s">
        <v>28</v>
      </c>
      <c r="H113" s="1" t="s">
        <v>29</v>
      </c>
      <c r="I113" s="1" t="s">
        <v>207</v>
      </c>
      <c r="J113" s="1" t="s">
        <v>290</v>
      </c>
      <c r="K113" s="1">
        <v>84043</v>
      </c>
      <c r="L113" s="4">
        <v>42014</v>
      </c>
      <c r="M113" s="4">
        <v>42015</v>
      </c>
      <c r="N113" s="1" t="s">
        <v>44</v>
      </c>
      <c r="O113" s="1" t="s">
        <v>23</v>
      </c>
      <c r="P113" s="1" t="s">
        <v>24</v>
      </c>
      <c r="Q113" s="1" t="s">
        <v>88</v>
      </c>
      <c r="R113" s="1" t="s">
        <v>54</v>
      </c>
      <c r="S113" s="1" t="s">
        <v>289</v>
      </c>
      <c r="T113" s="5">
        <v>6.48</v>
      </c>
      <c r="U113" s="1">
        <v>4</v>
      </c>
      <c r="V113" s="5">
        <f t="shared" si="5"/>
        <v>25.92</v>
      </c>
      <c r="W113" s="5">
        <v>3.24</v>
      </c>
      <c r="X113" s="5">
        <f t="shared" si="6"/>
        <v>12.96</v>
      </c>
      <c r="Y113" s="5">
        <v>9.17</v>
      </c>
      <c r="Z113" s="5">
        <f t="shared" si="7"/>
        <v>3.7900000000000009</v>
      </c>
      <c r="AA113" s="1" t="str">
        <f>_xlfn.IFNA(IF(VLOOKUP(B113,Returns!$A$2:$B$1635,2,FALSE) = "Returned", "Yes", "No"),"No")</f>
        <v>No</v>
      </c>
      <c r="AB113" s="5">
        <f t="shared" si="8"/>
        <v>0</v>
      </c>
      <c r="AC113" s="5">
        <f t="shared" si="9"/>
        <v>3.7900000000000009</v>
      </c>
    </row>
    <row r="114" spans="1:29" ht="12.75" customHeight="1" x14ac:dyDescent="0.25">
      <c r="A114" s="1">
        <v>20646</v>
      </c>
      <c r="B114" s="3">
        <v>90432</v>
      </c>
      <c r="C114" s="1" t="s">
        <v>51</v>
      </c>
      <c r="D114" s="1">
        <v>194</v>
      </c>
      <c r="E114" s="1" t="s">
        <v>288</v>
      </c>
      <c r="F114" s="1" t="s">
        <v>3030</v>
      </c>
      <c r="G114" s="1" t="s">
        <v>28</v>
      </c>
      <c r="H114" s="1" t="s">
        <v>29</v>
      </c>
      <c r="I114" s="1" t="s">
        <v>207</v>
      </c>
      <c r="J114" s="1" t="s">
        <v>290</v>
      </c>
      <c r="K114" s="1">
        <v>84043</v>
      </c>
      <c r="L114" s="4">
        <v>42093</v>
      </c>
      <c r="M114" s="4">
        <v>42095</v>
      </c>
      <c r="N114" s="1" t="s">
        <v>44</v>
      </c>
      <c r="O114" s="1" t="s">
        <v>23</v>
      </c>
      <c r="P114" s="1" t="s">
        <v>24</v>
      </c>
      <c r="Q114" s="1" t="s">
        <v>61</v>
      </c>
      <c r="R114" s="1" t="s">
        <v>26</v>
      </c>
      <c r="S114" s="1" t="s">
        <v>291</v>
      </c>
      <c r="T114" s="5">
        <v>3.29</v>
      </c>
      <c r="U114" s="1">
        <v>23</v>
      </c>
      <c r="V114" s="5">
        <f t="shared" si="5"/>
        <v>75.67</v>
      </c>
      <c r="W114" s="5">
        <v>1.645</v>
      </c>
      <c r="X114" s="5">
        <f t="shared" si="6"/>
        <v>37.835000000000001</v>
      </c>
      <c r="Y114" s="5">
        <v>1.35</v>
      </c>
      <c r="Z114" s="5">
        <f t="shared" si="7"/>
        <v>36.484999999999999</v>
      </c>
      <c r="AA114" s="1" t="str">
        <f>_xlfn.IFNA(IF(VLOOKUP(B114,Returns!$A$2:$B$1635,2,FALSE) = "Returned", "Yes", "No"),"No")</f>
        <v>No</v>
      </c>
      <c r="AB114" s="5">
        <f t="shared" si="8"/>
        <v>0</v>
      </c>
      <c r="AC114" s="5">
        <f t="shared" si="9"/>
        <v>36.484999999999999</v>
      </c>
    </row>
    <row r="115" spans="1:29" ht="12.75" customHeight="1" x14ac:dyDescent="0.25">
      <c r="A115" s="1">
        <v>25158</v>
      </c>
      <c r="B115" s="3">
        <v>88921</v>
      </c>
      <c r="C115" s="1" t="s">
        <v>42</v>
      </c>
      <c r="D115" s="1">
        <v>197</v>
      </c>
      <c r="E115" s="1" t="s">
        <v>292</v>
      </c>
      <c r="F115" s="1" t="s">
        <v>3027</v>
      </c>
      <c r="G115" s="1" t="s">
        <v>28</v>
      </c>
      <c r="H115" s="1" t="s">
        <v>56</v>
      </c>
      <c r="I115" s="1" t="s">
        <v>178</v>
      </c>
      <c r="J115" s="1" t="s">
        <v>293</v>
      </c>
      <c r="K115" s="1">
        <v>66212</v>
      </c>
      <c r="L115" s="4">
        <v>42096</v>
      </c>
      <c r="M115" s="4">
        <v>42098</v>
      </c>
      <c r="N115" s="1" t="s">
        <v>44</v>
      </c>
      <c r="O115" s="1" t="s">
        <v>53</v>
      </c>
      <c r="P115" s="1" t="s">
        <v>24</v>
      </c>
      <c r="Q115" s="1" t="s">
        <v>136</v>
      </c>
      <c r="R115" s="1" t="s">
        <v>54</v>
      </c>
      <c r="S115" s="1" t="s">
        <v>156</v>
      </c>
      <c r="T115" s="5">
        <v>161.55000000000001</v>
      </c>
      <c r="U115" s="1">
        <v>19</v>
      </c>
      <c r="V115" s="5">
        <f t="shared" si="5"/>
        <v>3069.4500000000003</v>
      </c>
      <c r="W115" s="5">
        <v>80.775000000000006</v>
      </c>
      <c r="X115" s="5">
        <f t="shared" si="6"/>
        <v>1534.7250000000001</v>
      </c>
      <c r="Y115" s="5">
        <v>19.989999999999998</v>
      </c>
      <c r="Z115" s="5">
        <f t="shared" si="7"/>
        <v>1514.7350000000001</v>
      </c>
      <c r="AA115" s="1" t="str">
        <f>_xlfn.IFNA(IF(VLOOKUP(B115,Returns!$A$2:$B$1635,2,FALSE) = "Returned", "Yes", "No"),"No")</f>
        <v>No</v>
      </c>
      <c r="AB115" s="5">
        <f t="shared" si="8"/>
        <v>0</v>
      </c>
      <c r="AC115" s="5">
        <f t="shared" si="9"/>
        <v>1514.7350000000001</v>
      </c>
    </row>
    <row r="116" spans="1:29" ht="12.75" customHeight="1" x14ac:dyDescent="0.25">
      <c r="A116" s="1">
        <v>7158</v>
      </c>
      <c r="B116" s="3">
        <v>51072</v>
      </c>
      <c r="C116" s="1" t="s">
        <v>42</v>
      </c>
      <c r="D116" s="1">
        <v>198</v>
      </c>
      <c r="E116" s="1" t="s">
        <v>294</v>
      </c>
      <c r="F116" s="1" t="s">
        <v>3027</v>
      </c>
      <c r="G116" s="1" t="s">
        <v>28</v>
      </c>
      <c r="H116" s="1" t="s">
        <v>56</v>
      </c>
      <c r="I116" s="1" t="s">
        <v>295</v>
      </c>
      <c r="J116" s="1" t="s">
        <v>296</v>
      </c>
      <c r="K116" s="1">
        <v>48138</v>
      </c>
      <c r="L116" s="4">
        <v>42096</v>
      </c>
      <c r="M116" s="4">
        <v>42098</v>
      </c>
      <c r="N116" s="1" t="s">
        <v>44</v>
      </c>
      <c r="O116" s="1" t="s">
        <v>53</v>
      </c>
      <c r="P116" s="1" t="s">
        <v>24</v>
      </c>
      <c r="Q116" s="1" t="s">
        <v>136</v>
      </c>
      <c r="R116" s="1" t="s">
        <v>54</v>
      </c>
      <c r="S116" s="1" t="s">
        <v>156</v>
      </c>
      <c r="T116" s="5">
        <v>161.55000000000001</v>
      </c>
      <c r="U116" s="1">
        <v>77</v>
      </c>
      <c r="V116" s="5">
        <f t="shared" si="5"/>
        <v>12439.35</v>
      </c>
      <c r="W116" s="5">
        <v>80.775000000000006</v>
      </c>
      <c r="X116" s="5">
        <f t="shared" si="6"/>
        <v>6219.6750000000002</v>
      </c>
      <c r="Y116" s="5">
        <v>19.989999999999998</v>
      </c>
      <c r="Z116" s="5">
        <f t="shared" si="7"/>
        <v>6199.6850000000004</v>
      </c>
      <c r="AA116" s="1" t="str">
        <f>_xlfn.IFNA(IF(VLOOKUP(B116,Returns!$A$2:$B$1635,2,FALSE) = "Returned", "Yes", "No"),"No")</f>
        <v>No</v>
      </c>
      <c r="AB116" s="5">
        <f t="shared" si="8"/>
        <v>0</v>
      </c>
      <c r="AC116" s="5">
        <f t="shared" si="9"/>
        <v>6199.6850000000004</v>
      </c>
    </row>
    <row r="117" spans="1:29" ht="12.75" customHeight="1" x14ac:dyDescent="0.25">
      <c r="A117" s="1">
        <v>22136</v>
      </c>
      <c r="B117" s="3">
        <v>88971</v>
      </c>
      <c r="C117" s="1" t="s">
        <v>32</v>
      </c>
      <c r="D117" s="1">
        <v>202</v>
      </c>
      <c r="E117" s="1" t="s">
        <v>297</v>
      </c>
      <c r="F117" s="1" t="s">
        <v>3027</v>
      </c>
      <c r="G117" s="1" t="s">
        <v>28</v>
      </c>
      <c r="H117" s="1" t="s">
        <v>56</v>
      </c>
      <c r="I117" s="1" t="s">
        <v>299</v>
      </c>
      <c r="J117" s="1" t="s">
        <v>300</v>
      </c>
      <c r="K117" s="1">
        <v>74006</v>
      </c>
      <c r="L117" s="4">
        <v>42121</v>
      </c>
      <c r="M117" s="4">
        <v>42122</v>
      </c>
      <c r="N117" s="1" t="s">
        <v>44</v>
      </c>
      <c r="O117" s="1" t="s">
        <v>23</v>
      </c>
      <c r="P117" s="1" t="s">
        <v>24</v>
      </c>
      <c r="Q117" s="1" t="s">
        <v>88</v>
      </c>
      <c r="R117" s="1" t="s">
        <v>54</v>
      </c>
      <c r="S117" s="1" t="s">
        <v>298</v>
      </c>
      <c r="T117" s="5">
        <v>12.28</v>
      </c>
      <c r="U117" s="1">
        <v>3</v>
      </c>
      <c r="V117" s="5">
        <f t="shared" si="5"/>
        <v>36.839999999999996</v>
      </c>
      <c r="W117" s="5">
        <v>6.14</v>
      </c>
      <c r="X117" s="5">
        <f t="shared" si="6"/>
        <v>18.419999999999998</v>
      </c>
      <c r="Y117" s="5">
        <v>4.8600000000000003</v>
      </c>
      <c r="Z117" s="5">
        <f t="shared" si="7"/>
        <v>13.559999999999999</v>
      </c>
      <c r="AA117" s="1" t="str">
        <f>_xlfn.IFNA(IF(VLOOKUP(B117,Returns!$A$2:$B$1635,2,FALSE) = "Returned", "Yes", "No"),"No")</f>
        <v>No</v>
      </c>
      <c r="AB117" s="5">
        <f t="shared" si="8"/>
        <v>0</v>
      </c>
      <c r="AC117" s="5">
        <f t="shared" si="9"/>
        <v>13.559999999999999</v>
      </c>
    </row>
    <row r="118" spans="1:29" ht="12.75" customHeight="1" x14ac:dyDescent="0.25">
      <c r="A118" s="1">
        <v>18783</v>
      </c>
      <c r="B118" s="3">
        <v>88972</v>
      </c>
      <c r="C118" s="1" t="s">
        <v>20</v>
      </c>
      <c r="D118" s="1">
        <v>202</v>
      </c>
      <c r="E118" s="1" t="s">
        <v>297</v>
      </c>
      <c r="F118" s="1" t="s">
        <v>3027</v>
      </c>
      <c r="G118" s="1" t="s">
        <v>28</v>
      </c>
      <c r="H118" s="1" t="s">
        <v>56</v>
      </c>
      <c r="I118" s="1" t="s">
        <v>299</v>
      </c>
      <c r="J118" s="1" t="s">
        <v>300</v>
      </c>
      <c r="K118" s="1">
        <v>74006</v>
      </c>
      <c r="L118" s="4">
        <v>42020</v>
      </c>
      <c r="M118" s="4">
        <v>42022</v>
      </c>
      <c r="N118" s="1" t="s">
        <v>44</v>
      </c>
      <c r="O118" s="1" t="s">
        <v>23</v>
      </c>
      <c r="P118" s="1" t="s">
        <v>72</v>
      </c>
      <c r="Q118" s="1" t="s">
        <v>175</v>
      </c>
      <c r="R118" s="1" t="s">
        <v>46</v>
      </c>
      <c r="S118" s="1" t="s">
        <v>301</v>
      </c>
      <c r="T118" s="5">
        <v>7.37</v>
      </c>
      <c r="U118" s="1">
        <v>11</v>
      </c>
      <c r="V118" s="5">
        <f t="shared" si="5"/>
        <v>81.070000000000007</v>
      </c>
      <c r="W118" s="5">
        <v>4.4219999999999997</v>
      </c>
      <c r="X118" s="5">
        <f t="shared" si="6"/>
        <v>48.641999999999996</v>
      </c>
      <c r="Y118" s="5">
        <v>5.53</v>
      </c>
      <c r="Z118" s="5">
        <f t="shared" si="7"/>
        <v>26.89800000000001</v>
      </c>
      <c r="AA118" s="1" t="str">
        <f>_xlfn.IFNA(IF(VLOOKUP(B118,Returns!$A$2:$B$1635,2,FALSE) = "Returned", "Yes", "No"),"No")</f>
        <v>No</v>
      </c>
      <c r="AB118" s="5">
        <f t="shared" si="8"/>
        <v>0</v>
      </c>
      <c r="AC118" s="5">
        <f t="shared" si="9"/>
        <v>26.89800000000001</v>
      </c>
    </row>
    <row r="119" spans="1:29" ht="12.75" customHeight="1" x14ac:dyDescent="0.25">
      <c r="A119" s="1">
        <v>21401</v>
      </c>
      <c r="B119" s="3">
        <v>85965</v>
      </c>
      <c r="C119" s="1" t="s">
        <v>101</v>
      </c>
      <c r="D119" s="1">
        <v>210</v>
      </c>
      <c r="E119" s="1" t="s">
        <v>302</v>
      </c>
      <c r="F119" s="1" t="s">
        <v>3028</v>
      </c>
      <c r="G119" s="1" t="s">
        <v>28</v>
      </c>
      <c r="H119" s="1" t="s">
        <v>48</v>
      </c>
      <c r="I119" s="1" t="s">
        <v>66</v>
      </c>
      <c r="J119" s="1" t="s">
        <v>304</v>
      </c>
      <c r="K119" s="1">
        <v>12180</v>
      </c>
      <c r="L119" s="4">
        <v>42021</v>
      </c>
      <c r="M119" s="4">
        <v>42025</v>
      </c>
      <c r="N119" s="1" t="s">
        <v>44</v>
      </c>
      <c r="O119" s="1" t="s">
        <v>35</v>
      </c>
      <c r="P119" s="1" t="s">
        <v>24</v>
      </c>
      <c r="Q119" s="1" t="s">
        <v>61</v>
      </c>
      <c r="R119" s="1" t="s">
        <v>26</v>
      </c>
      <c r="S119" s="1" t="s">
        <v>303</v>
      </c>
      <c r="T119" s="5">
        <v>1.86</v>
      </c>
      <c r="U119" s="1">
        <v>9</v>
      </c>
      <c r="V119" s="5">
        <f t="shared" si="5"/>
        <v>16.740000000000002</v>
      </c>
      <c r="W119" s="5">
        <v>0.93</v>
      </c>
      <c r="X119" s="5">
        <f t="shared" si="6"/>
        <v>8.370000000000001</v>
      </c>
      <c r="Y119" s="5">
        <v>2.58</v>
      </c>
      <c r="Z119" s="5">
        <f t="shared" si="7"/>
        <v>5.7900000000000009</v>
      </c>
      <c r="AA119" s="1" t="str">
        <f>_xlfn.IFNA(IF(VLOOKUP(B119,Returns!$A$2:$B$1635,2,FALSE) = "Returned", "Yes", "No"),"No")</f>
        <v>No</v>
      </c>
      <c r="AB119" s="5">
        <f t="shared" si="8"/>
        <v>0</v>
      </c>
      <c r="AC119" s="5">
        <f t="shared" si="9"/>
        <v>5.7900000000000009</v>
      </c>
    </row>
    <row r="120" spans="1:29" ht="12.75" customHeight="1" x14ac:dyDescent="0.25">
      <c r="A120" s="1">
        <v>23097</v>
      </c>
      <c r="B120" s="3">
        <v>85966</v>
      </c>
      <c r="C120" s="1" t="s">
        <v>51</v>
      </c>
      <c r="D120" s="1">
        <v>210</v>
      </c>
      <c r="E120" s="1" t="s">
        <v>302</v>
      </c>
      <c r="F120" s="1" t="s">
        <v>3028</v>
      </c>
      <c r="G120" s="1" t="s">
        <v>28</v>
      </c>
      <c r="H120" s="1" t="s">
        <v>48</v>
      </c>
      <c r="I120" s="1" t="s">
        <v>66</v>
      </c>
      <c r="J120" s="1" t="s">
        <v>304</v>
      </c>
      <c r="K120" s="1">
        <v>12180</v>
      </c>
      <c r="L120" s="4">
        <v>42157</v>
      </c>
      <c r="M120" s="4">
        <v>42157</v>
      </c>
      <c r="N120" s="1" t="s">
        <v>22</v>
      </c>
      <c r="O120" s="1" t="s">
        <v>35</v>
      </c>
      <c r="P120" s="1" t="s">
        <v>24</v>
      </c>
      <c r="Q120" s="1" t="s">
        <v>104</v>
      </c>
      <c r="R120" s="1" t="s">
        <v>54</v>
      </c>
      <c r="S120" s="1" t="s">
        <v>305</v>
      </c>
      <c r="T120" s="5">
        <v>5.4</v>
      </c>
      <c r="U120" s="1">
        <v>4</v>
      </c>
      <c r="V120" s="5">
        <f t="shared" si="5"/>
        <v>21.6</v>
      </c>
      <c r="W120" s="5">
        <v>2.7</v>
      </c>
      <c r="X120" s="5">
        <f t="shared" si="6"/>
        <v>10.8</v>
      </c>
      <c r="Y120" s="5">
        <v>7.78</v>
      </c>
      <c r="Z120" s="5">
        <f t="shared" si="7"/>
        <v>3.0200000000000005</v>
      </c>
      <c r="AA120" s="1" t="str">
        <f>_xlfn.IFNA(IF(VLOOKUP(B120,Returns!$A$2:$B$1635,2,FALSE) = "Returned", "Yes", "No"),"No")</f>
        <v>No</v>
      </c>
      <c r="AB120" s="5">
        <f t="shared" si="8"/>
        <v>0</v>
      </c>
      <c r="AC120" s="5">
        <f t="shared" si="9"/>
        <v>3.0200000000000005</v>
      </c>
    </row>
    <row r="121" spans="1:29" ht="12.75" customHeight="1" x14ac:dyDescent="0.25">
      <c r="A121" s="1">
        <v>23098</v>
      </c>
      <c r="B121" s="3">
        <v>85966</v>
      </c>
      <c r="C121" s="1" t="s">
        <v>51</v>
      </c>
      <c r="D121" s="1">
        <v>210</v>
      </c>
      <c r="E121" s="1" t="s">
        <v>302</v>
      </c>
      <c r="F121" s="1" t="s">
        <v>3028</v>
      </c>
      <c r="G121" s="1" t="s">
        <v>28</v>
      </c>
      <c r="H121" s="1" t="s">
        <v>48</v>
      </c>
      <c r="I121" s="1" t="s">
        <v>66</v>
      </c>
      <c r="J121" s="1" t="s">
        <v>304</v>
      </c>
      <c r="K121" s="1">
        <v>12180</v>
      </c>
      <c r="L121" s="4">
        <v>42157</v>
      </c>
      <c r="M121" s="4">
        <v>42157</v>
      </c>
      <c r="N121" s="1" t="s">
        <v>44</v>
      </c>
      <c r="O121" s="1" t="s">
        <v>35</v>
      </c>
      <c r="P121" s="1" t="s">
        <v>36</v>
      </c>
      <c r="Q121" s="1" t="s">
        <v>45</v>
      </c>
      <c r="R121" s="1" t="s">
        <v>54</v>
      </c>
      <c r="S121" s="1" t="s">
        <v>306</v>
      </c>
      <c r="T121" s="5">
        <v>20.28</v>
      </c>
      <c r="U121" s="1">
        <v>3</v>
      </c>
      <c r="V121" s="5">
        <f t="shared" si="5"/>
        <v>60.84</v>
      </c>
      <c r="W121" s="5">
        <v>10.14</v>
      </c>
      <c r="X121" s="5">
        <f t="shared" si="6"/>
        <v>30.42</v>
      </c>
      <c r="Y121" s="5">
        <v>6.68</v>
      </c>
      <c r="Z121" s="5">
        <f t="shared" si="7"/>
        <v>23.740000000000002</v>
      </c>
      <c r="AA121" s="1" t="str">
        <f>_xlfn.IFNA(IF(VLOOKUP(B121,Returns!$A$2:$B$1635,2,FALSE) = "Returned", "Yes", "No"),"No")</f>
        <v>No</v>
      </c>
      <c r="AB121" s="5">
        <f t="shared" si="8"/>
        <v>0</v>
      </c>
      <c r="AC121" s="5">
        <f t="shared" si="9"/>
        <v>23.740000000000002</v>
      </c>
    </row>
    <row r="122" spans="1:29" ht="12.75" customHeight="1" x14ac:dyDescent="0.25">
      <c r="A122" s="1">
        <v>23099</v>
      </c>
      <c r="B122" s="3">
        <v>85966</v>
      </c>
      <c r="C122" s="1" t="s">
        <v>51</v>
      </c>
      <c r="D122" s="1">
        <v>210</v>
      </c>
      <c r="E122" s="1" t="s">
        <v>302</v>
      </c>
      <c r="F122" s="1" t="s">
        <v>3028</v>
      </c>
      <c r="G122" s="1" t="s">
        <v>28</v>
      </c>
      <c r="H122" s="1" t="s">
        <v>48</v>
      </c>
      <c r="I122" s="1" t="s">
        <v>66</v>
      </c>
      <c r="J122" s="1" t="s">
        <v>304</v>
      </c>
      <c r="K122" s="1">
        <v>12180</v>
      </c>
      <c r="L122" s="4">
        <v>42157</v>
      </c>
      <c r="M122" s="4">
        <v>42158</v>
      </c>
      <c r="N122" s="1" t="s">
        <v>44</v>
      </c>
      <c r="O122" s="1" t="s">
        <v>35</v>
      </c>
      <c r="P122" s="1" t="s">
        <v>24</v>
      </c>
      <c r="Q122" s="1" t="s">
        <v>25</v>
      </c>
      <c r="R122" s="1" t="s">
        <v>26</v>
      </c>
      <c r="S122" s="1" t="s">
        <v>307</v>
      </c>
      <c r="T122" s="5">
        <v>11.55</v>
      </c>
      <c r="U122" s="1">
        <v>5</v>
      </c>
      <c r="V122" s="5">
        <f t="shared" si="5"/>
        <v>57.75</v>
      </c>
      <c r="W122" s="5">
        <v>5.7750000000000004</v>
      </c>
      <c r="X122" s="5">
        <f t="shared" si="6"/>
        <v>28.875</v>
      </c>
      <c r="Y122" s="5">
        <v>2.36</v>
      </c>
      <c r="Z122" s="5">
        <f t="shared" si="7"/>
        <v>26.515000000000001</v>
      </c>
      <c r="AA122" s="1" t="str">
        <f>_xlfn.IFNA(IF(VLOOKUP(B122,Returns!$A$2:$B$1635,2,FALSE) = "Returned", "Yes", "No"),"No")</f>
        <v>No</v>
      </c>
      <c r="AB122" s="5">
        <f t="shared" si="8"/>
        <v>0</v>
      </c>
      <c r="AC122" s="5">
        <f t="shared" si="9"/>
        <v>26.515000000000001</v>
      </c>
    </row>
    <row r="123" spans="1:29" ht="12.75" customHeight="1" x14ac:dyDescent="0.25">
      <c r="A123" s="1">
        <v>23605</v>
      </c>
      <c r="B123" s="3">
        <v>85964</v>
      </c>
      <c r="C123" s="1" t="s">
        <v>51</v>
      </c>
      <c r="D123" s="1">
        <v>211</v>
      </c>
      <c r="E123" s="1" t="s">
        <v>308</v>
      </c>
      <c r="F123" s="1" t="s">
        <v>3028</v>
      </c>
      <c r="G123" s="1" t="s">
        <v>28</v>
      </c>
      <c r="H123" s="1" t="s">
        <v>48</v>
      </c>
      <c r="I123" s="1" t="s">
        <v>66</v>
      </c>
      <c r="J123" s="1" t="s">
        <v>309</v>
      </c>
      <c r="K123" s="1">
        <v>13501</v>
      </c>
      <c r="L123" s="4">
        <v>42010</v>
      </c>
      <c r="M123" s="4">
        <v>42012</v>
      </c>
      <c r="N123" s="1" t="s">
        <v>44</v>
      </c>
      <c r="O123" s="1" t="s">
        <v>109</v>
      </c>
      <c r="P123" s="1" t="s">
        <v>24</v>
      </c>
      <c r="Q123" s="1" t="s">
        <v>88</v>
      </c>
      <c r="R123" s="1" t="s">
        <v>26</v>
      </c>
      <c r="S123" s="1" t="s">
        <v>275</v>
      </c>
      <c r="T123" s="5">
        <v>10.06</v>
      </c>
      <c r="U123" s="1">
        <v>2</v>
      </c>
      <c r="V123" s="5">
        <f t="shared" si="5"/>
        <v>20.12</v>
      </c>
      <c r="W123" s="5">
        <v>5.03</v>
      </c>
      <c r="X123" s="5">
        <f t="shared" si="6"/>
        <v>10.06</v>
      </c>
      <c r="Y123" s="5">
        <v>2.06</v>
      </c>
      <c r="Z123" s="5">
        <f t="shared" si="7"/>
        <v>8</v>
      </c>
      <c r="AA123" s="1" t="str">
        <f>_xlfn.IFNA(IF(VLOOKUP(B123,Returns!$A$2:$B$1635,2,FALSE) = "Returned", "Yes", "No"),"No")</f>
        <v>No</v>
      </c>
      <c r="AB123" s="5">
        <f t="shared" si="8"/>
        <v>0</v>
      </c>
      <c r="AC123" s="5">
        <f t="shared" si="9"/>
        <v>8</v>
      </c>
    </row>
    <row r="124" spans="1:29" ht="12.75" customHeight="1" x14ac:dyDescent="0.25">
      <c r="A124" s="1">
        <v>23606</v>
      </c>
      <c r="B124" s="3">
        <v>85964</v>
      </c>
      <c r="C124" s="1" t="s">
        <v>51</v>
      </c>
      <c r="D124" s="1">
        <v>211</v>
      </c>
      <c r="E124" s="1" t="s">
        <v>308</v>
      </c>
      <c r="F124" s="1" t="s">
        <v>3028</v>
      </c>
      <c r="G124" s="1" t="s">
        <v>28</v>
      </c>
      <c r="H124" s="1" t="s">
        <v>48</v>
      </c>
      <c r="I124" s="1" t="s">
        <v>66</v>
      </c>
      <c r="J124" s="1" t="s">
        <v>309</v>
      </c>
      <c r="K124" s="1">
        <v>13501</v>
      </c>
      <c r="L124" s="4">
        <v>42010</v>
      </c>
      <c r="M124" s="4">
        <v>42012</v>
      </c>
      <c r="N124" s="1" t="s">
        <v>44</v>
      </c>
      <c r="O124" s="1" t="s">
        <v>109</v>
      </c>
      <c r="P124" s="1" t="s">
        <v>72</v>
      </c>
      <c r="Q124" s="1" t="s">
        <v>73</v>
      </c>
      <c r="R124" s="1" t="s">
        <v>54</v>
      </c>
      <c r="S124" s="1" t="s">
        <v>310</v>
      </c>
      <c r="T124" s="5">
        <v>65.989999999999995</v>
      </c>
      <c r="U124" s="1">
        <v>3</v>
      </c>
      <c r="V124" s="5">
        <f t="shared" si="5"/>
        <v>197.96999999999997</v>
      </c>
      <c r="W124" s="5">
        <v>39.593999999999994</v>
      </c>
      <c r="X124" s="5">
        <f t="shared" si="6"/>
        <v>118.78199999999998</v>
      </c>
      <c r="Y124" s="5">
        <v>5.92</v>
      </c>
      <c r="Z124" s="5">
        <f t="shared" si="7"/>
        <v>73.267999999999986</v>
      </c>
      <c r="AA124" s="1" t="str">
        <f>_xlfn.IFNA(IF(VLOOKUP(B124,Returns!$A$2:$B$1635,2,FALSE) = "Returned", "Yes", "No"),"No")</f>
        <v>No</v>
      </c>
      <c r="AB124" s="5">
        <f t="shared" si="8"/>
        <v>0</v>
      </c>
      <c r="AC124" s="5">
        <f t="shared" si="9"/>
        <v>73.267999999999986</v>
      </c>
    </row>
    <row r="125" spans="1:29" ht="12.75" customHeight="1" x14ac:dyDescent="0.25">
      <c r="A125" s="1">
        <v>23100</v>
      </c>
      <c r="B125" s="3">
        <v>85966</v>
      </c>
      <c r="C125" s="1" t="s">
        <v>51</v>
      </c>
      <c r="D125" s="1">
        <v>211</v>
      </c>
      <c r="E125" s="1" t="s">
        <v>308</v>
      </c>
      <c r="F125" s="1" t="s">
        <v>3028</v>
      </c>
      <c r="G125" s="1" t="s">
        <v>28</v>
      </c>
      <c r="H125" s="1" t="s">
        <v>48</v>
      </c>
      <c r="I125" s="1" t="s">
        <v>66</v>
      </c>
      <c r="J125" s="1" t="s">
        <v>309</v>
      </c>
      <c r="K125" s="1">
        <v>13501</v>
      </c>
      <c r="L125" s="4">
        <v>42157</v>
      </c>
      <c r="M125" s="4">
        <v>42158</v>
      </c>
      <c r="N125" s="1" t="s">
        <v>44</v>
      </c>
      <c r="O125" s="1" t="s">
        <v>35</v>
      </c>
      <c r="P125" s="1" t="s">
        <v>24</v>
      </c>
      <c r="Q125" s="1" t="s">
        <v>169</v>
      </c>
      <c r="R125" s="1" t="s">
        <v>46</v>
      </c>
      <c r="S125" s="1" t="s">
        <v>311</v>
      </c>
      <c r="T125" s="5">
        <v>2.08</v>
      </c>
      <c r="U125" s="1">
        <v>20</v>
      </c>
      <c r="V125" s="5">
        <f t="shared" si="5"/>
        <v>41.6</v>
      </c>
      <c r="W125" s="5">
        <v>1.04</v>
      </c>
      <c r="X125" s="5">
        <f t="shared" si="6"/>
        <v>20.8</v>
      </c>
      <c r="Y125" s="5">
        <v>2.56</v>
      </c>
      <c r="Z125" s="5">
        <f t="shared" si="7"/>
        <v>18.240000000000002</v>
      </c>
      <c r="AA125" s="1" t="str">
        <f>_xlfn.IFNA(IF(VLOOKUP(B125,Returns!$A$2:$B$1635,2,FALSE) = "Returned", "Yes", "No"),"No")</f>
        <v>No</v>
      </c>
      <c r="AB125" s="5">
        <f t="shared" si="8"/>
        <v>0</v>
      </c>
      <c r="AC125" s="5">
        <f t="shared" si="9"/>
        <v>18.240000000000002</v>
      </c>
    </row>
    <row r="126" spans="1:29" ht="12.75" customHeight="1" x14ac:dyDescent="0.25">
      <c r="A126" s="1">
        <v>26303</v>
      </c>
      <c r="B126" s="3">
        <v>88048</v>
      </c>
      <c r="C126" s="1" t="s">
        <v>51</v>
      </c>
      <c r="D126" s="1">
        <v>218</v>
      </c>
      <c r="E126" s="1" t="s">
        <v>312</v>
      </c>
      <c r="F126" s="1" t="s">
        <v>3030</v>
      </c>
      <c r="G126" s="1" t="s">
        <v>28</v>
      </c>
      <c r="H126" s="1" t="s">
        <v>29</v>
      </c>
      <c r="I126" s="1" t="s">
        <v>207</v>
      </c>
      <c r="J126" s="1" t="s">
        <v>314</v>
      </c>
      <c r="K126" s="1">
        <v>84107</v>
      </c>
      <c r="L126" s="4">
        <v>42164</v>
      </c>
      <c r="M126" s="4">
        <v>42166</v>
      </c>
      <c r="N126" s="1" t="s">
        <v>34</v>
      </c>
      <c r="O126" s="1" t="s">
        <v>109</v>
      </c>
      <c r="P126" s="1" t="s">
        <v>72</v>
      </c>
      <c r="Q126" s="1" t="s">
        <v>80</v>
      </c>
      <c r="R126" s="1" t="s">
        <v>116</v>
      </c>
      <c r="S126" s="1" t="s">
        <v>313</v>
      </c>
      <c r="T126" s="5">
        <v>119.99</v>
      </c>
      <c r="U126" s="1">
        <v>6</v>
      </c>
      <c r="V126" s="5">
        <f t="shared" si="5"/>
        <v>719.93999999999994</v>
      </c>
      <c r="W126" s="5">
        <v>71.994</v>
      </c>
      <c r="X126" s="5">
        <f t="shared" si="6"/>
        <v>431.964</v>
      </c>
      <c r="Y126" s="5">
        <v>56.14</v>
      </c>
      <c r="Z126" s="5">
        <f t="shared" si="7"/>
        <v>231.83599999999996</v>
      </c>
      <c r="AA126" s="1" t="str">
        <f>_xlfn.IFNA(IF(VLOOKUP(B126,Returns!$A$2:$B$1635,2,FALSE) = "Returned", "Yes", "No"),"No")</f>
        <v>No</v>
      </c>
      <c r="AB126" s="5">
        <f t="shared" si="8"/>
        <v>0</v>
      </c>
      <c r="AC126" s="5">
        <f t="shared" si="9"/>
        <v>231.83599999999996</v>
      </c>
    </row>
    <row r="127" spans="1:29" ht="12.75" customHeight="1" x14ac:dyDescent="0.25">
      <c r="A127" s="1">
        <v>21203</v>
      </c>
      <c r="B127" s="3">
        <v>88527</v>
      </c>
      <c r="C127" s="1" t="s">
        <v>51</v>
      </c>
      <c r="D127" s="1">
        <v>228</v>
      </c>
      <c r="E127" s="1" t="s">
        <v>315</v>
      </c>
      <c r="F127" s="1" t="s">
        <v>3029</v>
      </c>
      <c r="G127" s="1" t="s">
        <v>28</v>
      </c>
      <c r="H127" s="1" t="s">
        <v>131</v>
      </c>
      <c r="I127" s="1" t="s">
        <v>317</v>
      </c>
      <c r="J127" s="1" t="s">
        <v>318</v>
      </c>
      <c r="K127" s="1">
        <v>28227</v>
      </c>
      <c r="L127" s="4">
        <v>42096</v>
      </c>
      <c r="M127" s="4">
        <v>42097</v>
      </c>
      <c r="N127" s="1" t="s">
        <v>34</v>
      </c>
      <c r="O127" s="1" t="s">
        <v>53</v>
      </c>
      <c r="P127" s="1" t="s">
        <v>36</v>
      </c>
      <c r="Q127" s="1" t="s">
        <v>37</v>
      </c>
      <c r="R127" s="1" t="s">
        <v>38</v>
      </c>
      <c r="S127" s="1" t="s">
        <v>316</v>
      </c>
      <c r="T127" s="5">
        <v>60.89</v>
      </c>
      <c r="U127" s="1">
        <v>7</v>
      </c>
      <c r="V127" s="5">
        <f t="shared" si="5"/>
        <v>426.23</v>
      </c>
      <c r="W127" s="5">
        <v>30.445</v>
      </c>
      <c r="X127" s="5">
        <f t="shared" si="6"/>
        <v>213.11500000000001</v>
      </c>
      <c r="Y127" s="5">
        <v>32.409999999999997</v>
      </c>
      <c r="Z127" s="5">
        <f t="shared" si="7"/>
        <v>180.70500000000001</v>
      </c>
      <c r="AA127" s="1" t="str">
        <f>_xlfn.IFNA(IF(VLOOKUP(B127,Returns!$A$2:$B$1635,2,FALSE) = "Returned", "Yes", "No"),"No")</f>
        <v>No</v>
      </c>
      <c r="AB127" s="5">
        <f t="shared" si="8"/>
        <v>0</v>
      </c>
      <c r="AC127" s="5">
        <f t="shared" si="9"/>
        <v>180.70500000000001</v>
      </c>
    </row>
    <row r="128" spans="1:29" ht="12.75" customHeight="1" x14ac:dyDescent="0.25">
      <c r="A128" s="1">
        <v>25500</v>
      </c>
      <c r="B128" s="3">
        <v>90237</v>
      </c>
      <c r="C128" s="1" t="s">
        <v>51</v>
      </c>
      <c r="D128" s="1">
        <v>233</v>
      </c>
      <c r="E128" s="1" t="s">
        <v>319</v>
      </c>
      <c r="F128" s="1" t="s">
        <v>3027</v>
      </c>
      <c r="G128" s="1" t="s">
        <v>28</v>
      </c>
      <c r="H128" s="1" t="s">
        <v>56</v>
      </c>
      <c r="I128" s="1" t="s">
        <v>173</v>
      </c>
      <c r="J128" s="1" t="s">
        <v>321</v>
      </c>
      <c r="K128" s="1">
        <v>60462</v>
      </c>
      <c r="L128" s="4">
        <v>42055</v>
      </c>
      <c r="M128" s="4">
        <v>42057</v>
      </c>
      <c r="N128" s="1" t="s">
        <v>44</v>
      </c>
      <c r="O128" s="1" t="s">
        <v>53</v>
      </c>
      <c r="P128" s="1" t="s">
        <v>24</v>
      </c>
      <c r="Q128" s="1" t="s">
        <v>104</v>
      </c>
      <c r="R128" s="1" t="s">
        <v>54</v>
      </c>
      <c r="S128" s="1" t="s">
        <v>320</v>
      </c>
      <c r="T128" s="5">
        <v>5.81</v>
      </c>
      <c r="U128" s="1">
        <v>10</v>
      </c>
      <c r="V128" s="5">
        <f t="shared" si="5"/>
        <v>58.099999999999994</v>
      </c>
      <c r="W128" s="5">
        <v>2.9049999999999998</v>
      </c>
      <c r="X128" s="5">
        <f t="shared" si="6"/>
        <v>29.049999999999997</v>
      </c>
      <c r="Y128" s="5">
        <v>8.49</v>
      </c>
      <c r="Z128" s="5">
        <f t="shared" si="7"/>
        <v>20.559999999999995</v>
      </c>
      <c r="AA128" s="1" t="str">
        <f>_xlfn.IFNA(IF(VLOOKUP(B128,Returns!$A$2:$B$1635,2,FALSE) = "Returned", "Yes", "No"),"No")</f>
        <v>No</v>
      </c>
      <c r="AB128" s="5">
        <f t="shared" si="8"/>
        <v>0</v>
      </c>
      <c r="AC128" s="5">
        <f t="shared" si="9"/>
        <v>20.559999999999995</v>
      </c>
    </row>
    <row r="129" spans="1:29" ht="12.75" customHeight="1" x14ac:dyDescent="0.25">
      <c r="A129" s="1">
        <v>25501</v>
      </c>
      <c r="B129" s="3">
        <v>90237</v>
      </c>
      <c r="C129" s="1" t="s">
        <v>51</v>
      </c>
      <c r="D129" s="1">
        <v>233</v>
      </c>
      <c r="E129" s="1" t="s">
        <v>319</v>
      </c>
      <c r="F129" s="1" t="s">
        <v>3027</v>
      </c>
      <c r="G129" s="1" t="s">
        <v>28</v>
      </c>
      <c r="H129" s="1" t="s">
        <v>56</v>
      </c>
      <c r="I129" s="1" t="s">
        <v>173</v>
      </c>
      <c r="J129" s="1" t="s">
        <v>321</v>
      </c>
      <c r="K129" s="1">
        <v>60462</v>
      </c>
      <c r="L129" s="4">
        <v>42055</v>
      </c>
      <c r="M129" s="4">
        <v>42056</v>
      </c>
      <c r="N129" s="1" t="s">
        <v>44</v>
      </c>
      <c r="O129" s="1" t="s">
        <v>53</v>
      </c>
      <c r="P129" s="1" t="s">
        <v>36</v>
      </c>
      <c r="Q129" s="1" t="s">
        <v>45</v>
      </c>
      <c r="R129" s="1" t="s">
        <v>54</v>
      </c>
      <c r="S129" s="1" t="s">
        <v>322</v>
      </c>
      <c r="T129" s="5">
        <v>9.65</v>
      </c>
      <c r="U129" s="1">
        <v>12</v>
      </c>
      <c r="V129" s="5">
        <f t="shared" si="5"/>
        <v>115.80000000000001</v>
      </c>
      <c r="W129" s="5">
        <v>4.8250000000000002</v>
      </c>
      <c r="X129" s="5">
        <f t="shared" si="6"/>
        <v>57.900000000000006</v>
      </c>
      <c r="Y129" s="5">
        <v>6.22</v>
      </c>
      <c r="Z129" s="5">
        <f t="shared" si="7"/>
        <v>51.680000000000007</v>
      </c>
      <c r="AA129" s="1" t="str">
        <f>_xlfn.IFNA(IF(VLOOKUP(B129,Returns!$A$2:$B$1635,2,FALSE) = "Returned", "Yes", "No"),"No")</f>
        <v>No</v>
      </c>
      <c r="AB129" s="5">
        <f t="shared" si="8"/>
        <v>0</v>
      </c>
      <c r="AC129" s="5">
        <f t="shared" si="9"/>
        <v>51.680000000000007</v>
      </c>
    </row>
    <row r="130" spans="1:29" ht="12.75" customHeight="1" x14ac:dyDescent="0.25">
      <c r="A130" s="1">
        <v>23058</v>
      </c>
      <c r="B130" s="3">
        <v>90236</v>
      </c>
      <c r="C130" s="1" t="s">
        <v>42</v>
      </c>
      <c r="D130" s="1">
        <v>234</v>
      </c>
      <c r="E130" s="1" t="s">
        <v>323</v>
      </c>
      <c r="F130" s="1" t="s">
        <v>3027</v>
      </c>
      <c r="G130" s="1" t="s">
        <v>28</v>
      </c>
      <c r="H130" s="1" t="s">
        <v>56</v>
      </c>
      <c r="I130" s="1" t="s">
        <v>325</v>
      </c>
      <c r="J130" s="1" t="s">
        <v>326</v>
      </c>
      <c r="K130" s="1">
        <v>50208</v>
      </c>
      <c r="L130" s="4">
        <v>42040</v>
      </c>
      <c r="M130" s="4">
        <v>42041</v>
      </c>
      <c r="N130" s="1" t="s">
        <v>34</v>
      </c>
      <c r="O130" s="1" t="s">
        <v>53</v>
      </c>
      <c r="P130" s="1" t="s">
        <v>24</v>
      </c>
      <c r="Q130" s="1" t="s">
        <v>252</v>
      </c>
      <c r="R130" s="1" t="s">
        <v>38</v>
      </c>
      <c r="S130" s="1" t="s">
        <v>324</v>
      </c>
      <c r="T130" s="5">
        <v>279.81</v>
      </c>
      <c r="U130" s="1">
        <v>6</v>
      </c>
      <c r="V130" s="5">
        <f t="shared" si="5"/>
        <v>1678.8600000000001</v>
      </c>
      <c r="W130" s="5">
        <v>139.905</v>
      </c>
      <c r="X130" s="5">
        <f t="shared" si="6"/>
        <v>839.43000000000006</v>
      </c>
      <c r="Y130" s="5">
        <v>23.19</v>
      </c>
      <c r="Z130" s="5">
        <f t="shared" si="7"/>
        <v>816.24</v>
      </c>
      <c r="AA130" s="1" t="str">
        <f>_xlfn.IFNA(IF(VLOOKUP(B130,Returns!$A$2:$B$1635,2,FALSE) = "Returned", "Yes", "No"),"No")</f>
        <v>No</v>
      </c>
      <c r="AB130" s="5">
        <f t="shared" si="8"/>
        <v>0</v>
      </c>
      <c r="AC130" s="5">
        <f t="shared" si="9"/>
        <v>816.24</v>
      </c>
    </row>
    <row r="131" spans="1:29" ht="12.75" customHeight="1" x14ac:dyDescent="0.25">
      <c r="A131" s="1">
        <v>25121</v>
      </c>
      <c r="B131" s="3">
        <v>90238</v>
      </c>
      <c r="C131" s="1" t="s">
        <v>20</v>
      </c>
      <c r="D131" s="1">
        <v>234</v>
      </c>
      <c r="E131" s="1" t="s">
        <v>323</v>
      </c>
      <c r="F131" s="1" t="s">
        <v>3027</v>
      </c>
      <c r="G131" s="1" t="s">
        <v>28</v>
      </c>
      <c r="H131" s="1" t="s">
        <v>56</v>
      </c>
      <c r="I131" s="1" t="s">
        <v>325</v>
      </c>
      <c r="J131" s="1" t="s">
        <v>326</v>
      </c>
      <c r="K131" s="1">
        <v>50208</v>
      </c>
      <c r="L131" s="4">
        <v>42090</v>
      </c>
      <c r="M131" s="4">
        <v>42092</v>
      </c>
      <c r="N131" s="1" t="s">
        <v>44</v>
      </c>
      <c r="O131" s="1" t="s">
        <v>53</v>
      </c>
      <c r="P131" s="1" t="s">
        <v>24</v>
      </c>
      <c r="Q131" s="1" t="s">
        <v>104</v>
      </c>
      <c r="R131" s="1" t="s">
        <v>54</v>
      </c>
      <c r="S131" s="1" t="s">
        <v>327</v>
      </c>
      <c r="T131" s="5">
        <v>28.53</v>
      </c>
      <c r="U131" s="1">
        <v>7</v>
      </c>
      <c r="V131" s="5">
        <f t="shared" ref="V131:V194" si="10">T131*U131</f>
        <v>199.71</v>
      </c>
      <c r="W131" s="5">
        <v>14.265000000000001</v>
      </c>
      <c r="X131" s="5">
        <f t="shared" ref="X131:X194" si="11">U131*W131</f>
        <v>99.855000000000004</v>
      </c>
      <c r="Y131" s="5">
        <v>1.49</v>
      </c>
      <c r="Z131" s="5">
        <f t="shared" ref="Z131:Z194" si="12">V131-X131-Y131</f>
        <v>98.365000000000009</v>
      </c>
      <c r="AA131" s="1" t="str">
        <f>_xlfn.IFNA(IF(VLOOKUP(B131,Returns!$A$2:$B$1635,2,FALSE) = "Returned", "Yes", "No"),"No")</f>
        <v>No</v>
      </c>
      <c r="AB131" s="5">
        <f t="shared" ref="AB131:AB194" si="13">IF(AA131= "Yes",Z131,0)</f>
        <v>0</v>
      </c>
      <c r="AC131" s="5">
        <f t="shared" ref="AC131:AC194" si="14">Z131-AB131</f>
        <v>98.365000000000009</v>
      </c>
    </row>
    <row r="132" spans="1:29" ht="12.75" customHeight="1" x14ac:dyDescent="0.25">
      <c r="A132" s="1">
        <v>25122</v>
      </c>
      <c r="B132" s="3">
        <v>90238</v>
      </c>
      <c r="C132" s="1" t="s">
        <v>20</v>
      </c>
      <c r="D132" s="1">
        <v>234</v>
      </c>
      <c r="E132" s="1" t="s">
        <v>323</v>
      </c>
      <c r="F132" s="1" t="s">
        <v>3027</v>
      </c>
      <c r="G132" s="1" t="s">
        <v>28</v>
      </c>
      <c r="H132" s="1" t="s">
        <v>56</v>
      </c>
      <c r="I132" s="1" t="s">
        <v>325</v>
      </c>
      <c r="J132" s="1" t="s">
        <v>326</v>
      </c>
      <c r="K132" s="1">
        <v>50208</v>
      </c>
      <c r="L132" s="4">
        <v>42090</v>
      </c>
      <c r="M132" s="4">
        <v>42092</v>
      </c>
      <c r="N132" s="1" t="s">
        <v>44</v>
      </c>
      <c r="O132" s="1" t="s">
        <v>53</v>
      </c>
      <c r="P132" s="1" t="s">
        <v>72</v>
      </c>
      <c r="Q132" s="1" t="s">
        <v>175</v>
      </c>
      <c r="R132" s="1" t="s">
        <v>46</v>
      </c>
      <c r="S132" s="1" t="s">
        <v>328</v>
      </c>
      <c r="T132" s="5">
        <v>15.28</v>
      </c>
      <c r="U132" s="1">
        <v>2</v>
      </c>
      <c r="V132" s="5">
        <f t="shared" si="10"/>
        <v>30.56</v>
      </c>
      <c r="W132" s="5">
        <v>9.1679999999999993</v>
      </c>
      <c r="X132" s="5">
        <f t="shared" si="11"/>
        <v>18.335999999999999</v>
      </c>
      <c r="Y132" s="5">
        <v>1.99</v>
      </c>
      <c r="Z132" s="5">
        <f t="shared" si="12"/>
        <v>10.234</v>
      </c>
      <c r="AA132" s="1" t="str">
        <f>_xlfn.IFNA(IF(VLOOKUP(B132,Returns!$A$2:$B$1635,2,FALSE) = "Returned", "Yes", "No"),"No")</f>
        <v>No</v>
      </c>
      <c r="AB132" s="5">
        <f t="shared" si="13"/>
        <v>0</v>
      </c>
      <c r="AC132" s="5">
        <f t="shared" si="14"/>
        <v>10.234</v>
      </c>
    </row>
    <row r="133" spans="1:29" ht="12.75" customHeight="1" x14ac:dyDescent="0.25">
      <c r="A133" s="1">
        <v>22044</v>
      </c>
      <c r="B133" s="3">
        <v>90239</v>
      </c>
      <c r="C133" s="1" t="s">
        <v>101</v>
      </c>
      <c r="D133" s="1">
        <v>234</v>
      </c>
      <c r="E133" s="1" t="s">
        <v>323</v>
      </c>
      <c r="F133" s="1" t="s">
        <v>3027</v>
      </c>
      <c r="G133" s="1" t="s">
        <v>28</v>
      </c>
      <c r="H133" s="1" t="s">
        <v>56</v>
      </c>
      <c r="I133" s="1" t="s">
        <v>325</v>
      </c>
      <c r="J133" s="1" t="s">
        <v>326</v>
      </c>
      <c r="K133" s="1">
        <v>50208</v>
      </c>
      <c r="L133" s="4">
        <v>42122</v>
      </c>
      <c r="M133" s="4">
        <v>42124</v>
      </c>
      <c r="N133" s="1" t="s">
        <v>22</v>
      </c>
      <c r="O133" s="1" t="s">
        <v>53</v>
      </c>
      <c r="P133" s="1" t="s">
        <v>24</v>
      </c>
      <c r="Q133" s="1" t="s">
        <v>25</v>
      </c>
      <c r="R133" s="1" t="s">
        <v>26</v>
      </c>
      <c r="S133" s="1" t="s">
        <v>329</v>
      </c>
      <c r="T133" s="5">
        <v>3.34</v>
      </c>
      <c r="U133" s="1">
        <v>8</v>
      </c>
      <c r="V133" s="5">
        <f t="shared" si="10"/>
        <v>26.72</v>
      </c>
      <c r="W133" s="5">
        <v>1.67</v>
      </c>
      <c r="X133" s="5">
        <f t="shared" si="11"/>
        <v>13.36</v>
      </c>
      <c r="Y133" s="5">
        <v>7.49</v>
      </c>
      <c r="Z133" s="5">
        <f t="shared" si="12"/>
        <v>5.8699999999999992</v>
      </c>
      <c r="AA133" s="1" t="str">
        <f>_xlfn.IFNA(IF(VLOOKUP(B133,Returns!$A$2:$B$1635,2,FALSE) = "Returned", "Yes", "No"),"No")</f>
        <v>No</v>
      </c>
      <c r="AB133" s="5">
        <f t="shared" si="13"/>
        <v>0</v>
      </c>
      <c r="AC133" s="5">
        <f t="shared" si="14"/>
        <v>5.8699999999999992</v>
      </c>
    </row>
    <row r="134" spans="1:29" ht="12.75" customHeight="1" x14ac:dyDescent="0.25">
      <c r="A134" s="1">
        <v>18885</v>
      </c>
      <c r="B134" s="3">
        <v>86621</v>
      </c>
      <c r="C134" s="1" t="s">
        <v>32</v>
      </c>
      <c r="D134" s="1">
        <v>236</v>
      </c>
      <c r="E134" s="1" t="s">
        <v>330</v>
      </c>
      <c r="F134" s="1" t="s">
        <v>3030</v>
      </c>
      <c r="G134" s="1" t="s">
        <v>28</v>
      </c>
      <c r="H134" s="1" t="s">
        <v>29</v>
      </c>
      <c r="I134" s="1" t="s">
        <v>250</v>
      </c>
      <c r="J134" s="1" t="s">
        <v>332</v>
      </c>
      <c r="K134" s="1">
        <v>80027</v>
      </c>
      <c r="L134" s="4">
        <v>42057</v>
      </c>
      <c r="M134" s="4">
        <v>42057</v>
      </c>
      <c r="N134" s="1" t="s">
        <v>34</v>
      </c>
      <c r="O134" s="1" t="s">
        <v>23</v>
      </c>
      <c r="P134" s="1" t="s">
        <v>72</v>
      </c>
      <c r="Q134" s="1" t="s">
        <v>80</v>
      </c>
      <c r="R134" s="1" t="s">
        <v>38</v>
      </c>
      <c r="S134" s="1" t="s">
        <v>331</v>
      </c>
      <c r="T134" s="5">
        <v>442.14</v>
      </c>
      <c r="U134" s="1">
        <v>10</v>
      </c>
      <c r="V134" s="5">
        <f t="shared" si="10"/>
        <v>4421.3999999999996</v>
      </c>
      <c r="W134" s="5">
        <v>265.28399999999999</v>
      </c>
      <c r="X134" s="5">
        <f t="shared" si="11"/>
        <v>2652.84</v>
      </c>
      <c r="Y134" s="5">
        <v>14.7</v>
      </c>
      <c r="Z134" s="5">
        <f t="shared" si="12"/>
        <v>1753.8599999999994</v>
      </c>
      <c r="AA134" s="1" t="str">
        <f>_xlfn.IFNA(IF(VLOOKUP(B134,Returns!$A$2:$B$1635,2,FALSE) = "Returned", "Yes", "No"),"No")</f>
        <v>No</v>
      </c>
      <c r="AB134" s="5">
        <f t="shared" si="13"/>
        <v>0</v>
      </c>
      <c r="AC134" s="5">
        <f t="shared" si="14"/>
        <v>1753.8599999999994</v>
      </c>
    </row>
    <row r="135" spans="1:29" ht="12.75" customHeight="1" x14ac:dyDescent="0.25">
      <c r="A135" s="1">
        <v>24327</v>
      </c>
      <c r="B135" s="3">
        <v>90479</v>
      </c>
      <c r="C135" s="1" t="s">
        <v>51</v>
      </c>
      <c r="D135" s="1">
        <v>240</v>
      </c>
      <c r="E135" s="1" t="s">
        <v>333</v>
      </c>
      <c r="F135" s="1" t="s">
        <v>3030</v>
      </c>
      <c r="G135" s="1" t="s">
        <v>28</v>
      </c>
      <c r="H135" s="1" t="s">
        <v>29</v>
      </c>
      <c r="I135" s="1" t="s">
        <v>250</v>
      </c>
      <c r="J135" s="1" t="s">
        <v>335</v>
      </c>
      <c r="K135" s="1">
        <v>80817</v>
      </c>
      <c r="L135" s="4">
        <v>42114</v>
      </c>
      <c r="M135" s="4">
        <v>42114</v>
      </c>
      <c r="N135" s="1" t="s">
        <v>22</v>
      </c>
      <c r="O135" s="1" t="s">
        <v>53</v>
      </c>
      <c r="P135" s="1" t="s">
        <v>24</v>
      </c>
      <c r="Q135" s="1" t="s">
        <v>88</v>
      </c>
      <c r="R135" s="1" t="s">
        <v>54</v>
      </c>
      <c r="S135" s="1" t="s">
        <v>334</v>
      </c>
      <c r="T135" s="5">
        <v>19.98</v>
      </c>
      <c r="U135" s="1">
        <v>3</v>
      </c>
      <c r="V135" s="5">
        <f t="shared" si="10"/>
        <v>59.94</v>
      </c>
      <c r="W135" s="5">
        <v>9.99</v>
      </c>
      <c r="X135" s="5">
        <f t="shared" si="11"/>
        <v>29.97</v>
      </c>
      <c r="Y135" s="5">
        <v>5.77</v>
      </c>
      <c r="Z135" s="5">
        <f t="shared" si="12"/>
        <v>24.2</v>
      </c>
      <c r="AA135" s="1" t="str">
        <f>_xlfn.IFNA(IF(VLOOKUP(B135,Returns!$A$2:$B$1635,2,FALSE) = "Returned", "Yes", "No"),"No")</f>
        <v>No</v>
      </c>
      <c r="AB135" s="5">
        <f t="shared" si="13"/>
        <v>0</v>
      </c>
      <c r="AC135" s="5">
        <f t="shared" si="14"/>
        <v>24.2</v>
      </c>
    </row>
    <row r="136" spans="1:29" ht="12.75" customHeight="1" x14ac:dyDescent="0.25">
      <c r="A136" s="1">
        <v>24328</v>
      </c>
      <c r="B136" s="3">
        <v>90479</v>
      </c>
      <c r="C136" s="1" t="s">
        <v>51</v>
      </c>
      <c r="D136" s="1">
        <v>241</v>
      </c>
      <c r="E136" s="1" t="s">
        <v>336</v>
      </c>
      <c r="F136" s="1" t="s">
        <v>3030</v>
      </c>
      <c r="G136" s="1" t="s">
        <v>28</v>
      </c>
      <c r="H136" s="1" t="s">
        <v>29</v>
      </c>
      <c r="I136" s="1" t="s">
        <v>250</v>
      </c>
      <c r="J136" s="1" t="s">
        <v>338</v>
      </c>
      <c r="K136" s="1">
        <v>81503</v>
      </c>
      <c r="L136" s="4">
        <v>42114</v>
      </c>
      <c r="M136" s="4">
        <v>42115</v>
      </c>
      <c r="N136" s="1" t="s">
        <v>34</v>
      </c>
      <c r="O136" s="1" t="s">
        <v>53</v>
      </c>
      <c r="P136" s="1" t="s">
        <v>36</v>
      </c>
      <c r="Q136" s="1" t="s">
        <v>147</v>
      </c>
      <c r="R136" s="1" t="s">
        <v>116</v>
      </c>
      <c r="S136" s="1" t="s">
        <v>337</v>
      </c>
      <c r="T136" s="5">
        <v>259.70999999999998</v>
      </c>
      <c r="U136" s="1">
        <v>11</v>
      </c>
      <c r="V136" s="5">
        <f t="shared" si="10"/>
        <v>2856.81</v>
      </c>
      <c r="W136" s="5">
        <v>129.85499999999999</v>
      </c>
      <c r="X136" s="5">
        <f t="shared" si="11"/>
        <v>1428.405</v>
      </c>
      <c r="Y136" s="5">
        <v>66.67</v>
      </c>
      <c r="Z136" s="5">
        <f t="shared" si="12"/>
        <v>1361.7349999999999</v>
      </c>
      <c r="AA136" s="1" t="str">
        <f>_xlfn.IFNA(IF(VLOOKUP(B136,Returns!$A$2:$B$1635,2,FALSE) = "Returned", "Yes", "No"),"No")</f>
        <v>No</v>
      </c>
      <c r="AB136" s="5">
        <f t="shared" si="13"/>
        <v>0</v>
      </c>
      <c r="AC136" s="5">
        <f t="shared" si="14"/>
        <v>1361.7349999999999</v>
      </c>
    </row>
    <row r="137" spans="1:29" ht="12.75" customHeight="1" x14ac:dyDescent="0.25">
      <c r="A137" s="1">
        <v>25264</v>
      </c>
      <c r="B137" s="3">
        <v>90480</v>
      </c>
      <c r="C137" s="1" t="s">
        <v>101</v>
      </c>
      <c r="D137" s="1">
        <v>241</v>
      </c>
      <c r="E137" s="1" t="s">
        <v>336</v>
      </c>
      <c r="F137" s="1" t="s">
        <v>3030</v>
      </c>
      <c r="G137" s="1" t="s">
        <v>28</v>
      </c>
      <c r="H137" s="1" t="s">
        <v>29</v>
      </c>
      <c r="I137" s="1" t="s">
        <v>250</v>
      </c>
      <c r="J137" s="1" t="s">
        <v>338</v>
      </c>
      <c r="K137" s="1">
        <v>81503</v>
      </c>
      <c r="L137" s="4">
        <v>42150</v>
      </c>
      <c r="M137" s="4">
        <v>42157</v>
      </c>
      <c r="N137" s="1" t="s">
        <v>44</v>
      </c>
      <c r="O137" s="1" t="s">
        <v>53</v>
      </c>
      <c r="P137" s="1" t="s">
        <v>24</v>
      </c>
      <c r="Q137" s="1" t="s">
        <v>104</v>
      </c>
      <c r="R137" s="1" t="s">
        <v>54</v>
      </c>
      <c r="S137" s="1" t="s">
        <v>339</v>
      </c>
      <c r="T137" s="5">
        <v>5.94</v>
      </c>
      <c r="U137" s="1">
        <v>13</v>
      </c>
      <c r="V137" s="5">
        <f t="shared" si="10"/>
        <v>77.22</v>
      </c>
      <c r="W137" s="5">
        <v>2.97</v>
      </c>
      <c r="X137" s="5">
        <f t="shared" si="11"/>
        <v>38.61</v>
      </c>
      <c r="Y137" s="5">
        <v>9.92</v>
      </c>
      <c r="Z137" s="5">
        <f t="shared" si="12"/>
        <v>28.689999999999998</v>
      </c>
      <c r="AA137" s="1" t="str">
        <f>_xlfn.IFNA(IF(VLOOKUP(B137,Returns!$A$2:$B$1635,2,FALSE) = "Returned", "Yes", "No"),"No")</f>
        <v>No</v>
      </c>
      <c r="AB137" s="5">
        <f t="shared" si="13"/>
        <v>0</v>
      </c>
      <c r="AC137" s="5">
        <f t="shared" si="14"/>
        <v>28.689999999999998</v>
      </c>
    </row>
    <row r="138" spans="1:29" ht="12.75" customHeight="1" x14ac:dyDescent="0.25">
      <c r="A138" s="1">
        <v>25265</v>
      </c>
      <c r="B138" s="3">
        <v>90480</v>
      </c>
      <c r="C138" s="1" t="s">
        <v>101</v>
      </c>
      <c r="D138" s="1">
        <v>241</v>
      </c>
      <c r="E138" s="1" t="s">
        <v>336</v>
      </c>
      <c r="F138" s="1" t="s">
        <v>3030</v>
      </c>
      <c r="G138" s="1" t="s">
        <v>28</v>
      </c>
      <c r="H138" s="1" t="s">
        <v>29</v>
      </c>
      <c r="I138" s="1" t="s">
        <v>250</v>
      </c>
      <c r="J138" s="1" t="s">
        <v>338</v>
      </c>
      <c r="K138" s="1">
        <v>81503</v>
      </c>
      <c r="L138" s="4">
        <v>42150</v>
      </c>
      <c r="M138" s="4">
        <v>42150</v>
      </c>
      <c r="N138" s="1" t="s">
        <v>44</v>
      </c>
      <c r="O138" s="1" t="s">
        <v>53</v>
      </c>
      <c r="P138" s="1" t="s">
        <v>72</v>
      </c>
      <c r="Q138" s="1" t="s">
        <v>73</v>
      </c>
      <c r="R138" s="1" t="s">
        <v>54</v>
      </c>
      <c r="S138" s="1" t="s">
        <v>340</v>
      </c>
      <c r="T138" s="5">
        <v>125.99</v>
      </c>
      <c r="U138" s="1">
        <v>8</v>
      </c>
      <c r="V138" s="5">
        <f t="shared" si="10"/>
        <v>1007.92</v>
      </c>
      <c r="W138" s="5">
        <v>75.593999999999994</v>
      </c>
      <c r="X138" s="5">
        <f t="shared" si="11"/>
        <v>604.75199999999995</v>
      </c>
      <c r="Y138" s="5">
        <v>3</v>
      </c>
      <c r="Z138" s="5">
        <f t="shared" si="12"/>
        <v>400.16800000000001</v>
      </c>
      <c r="AA138" s="1" t="str">
        <f>_xlfn.IFNA(IF(VLOOKUP(B138,Returns!$A$2:$B$1635,2,FALSE) = "Returned", "Yes", "No"),"No")</f>
        <v>No</v>
      </c>
      <c r="AB138" s="5">
        <f t="shared" si="13"/>
        <v>0</v>
      </c>
      <c r="AC138" s="5">
        <f t="shared" si="14"/>
        <v>400.16800000000001</v>
      </c>
    </row>
    <row r="139" spans="1:29" ht="12.75" customHeight="1" x14ac:dyDescent="0.25">
      <c r="A139" s="1">
        <v>18849</v>
      </c>
      <c r="B139" s="3">
        <v>89139</v>
      </c>
      <c r="C139" s="1" t="s">
        <v>51</v>
      </c>
      <c r="D139" s="1">
        <v>247</v>
      </c>
      <c r="E139" s="1" t="s">
        <v>341</v>
      </c>
      <c r="F139" s="1" t="s">
        <v>3029</v>
      </c>
      <c r="G139" s="1" t="s">
        <v>28</v>
      </c>
      <c r="H139" s="1" t="s">
        <v>131</v>
      </c>
      <c r="I139" s="1" t="s">
        <v>239</v>
      </c>
      <c r="J139" s="1" t="s">
        <v>343</v>
      </c>
      <c r="K139" s="1">
        <v>37804</v>
      </c>
      <c r="L139" s="4">
        <v>42058</v>
      </c>
      <c r="M139" s="4">
        <v>42058</v>
      </c>
      <c r="N139" s="1" t="s">
        <v>34</v>
      </c>
      <c r="O139" s="1" t="s">
        <v>23</v>
      </c>
      <c r="P139" s="1" t="s">
        <v>36</v>
      </c>
      <c r="Q139" s="1" t="s">
        <v>147</v>
      </c>
      <c r="R139" s="1" t="s">
        <v>116</v>
      </c>
      <c r="S139" s="1" t="s">
        <v>342</v>
      </c>
      <c r="T139" s="5">
        <v>146.05000000000001</v>
      </c>
      <c r="U139" s="1">
        <v>5</v>
      </c>
      <c r="V139" s="5">
        <f t="shared" si="10"/>
        <v>730.25</v>
      </c>
      <c r="W139" s="5">
        <v>73.025000000000006</v>
      </c>
      <c r="X139" s="5">
        <f t="shared" si="11"/>
        <v>365.125</v>
      </c>
      <c r="Y139" s="5">
        <v>80.2</v>
      </c>
      <c r="Z139" s="5">
        <f t="shared" si="12"/>
        <v>284.92500000000001</v>
      </c>
      <c r="AA139" s="1" t="str">
        <f>_xlfn.IFNA(IF(VLOOKUP(B139,Returns!$A$2:$B$1635,2,FALSE) = "Returned", "Yes", "No"),"No")</f>
        <v>No</v>
      </c>
      <c r="AB139" s="5">
        <f t="shared" si="13"/>
        <v>0</v>
      </c>
      <c r="AC139" s="5">
        <f t="shared" si="14"/>
        <v>284.92500000000001</v>
      </c>
    </row>
    <row r="140" spans="1:29" ht="12.75" customHeight="1" x14ac:dyDescent="0.25">
      <c r="A140" s="1">
        <v>18850</v>
      </c>
      <c r="B140" s="3">
        <v>89139</v>
      </c>
      <c r="C140" s="1" t="s">
        <v>51</v>
      </c>
      <c r="D140" s="1">
        <v>247</v>
      </c>
      <c r="E140" s="1" t="s">
        <v>341</v>
      </c>
      <c r="F140" s="1" t="s">
        <v>3029</v>
      </c>
      <c r="G140" s="1" t="s">
        <v>28</v>
      </c>
      <c r="H140" s="1" t="s">
        <v>131</v>
      </c>
      <c r="I140" s="1" t="s">
        <v>239</v>
      </c>
      <c r="J140" s="1" t="s">
        <v>343</v>
      </c>
      <c r="K140" s="1">
        <v>37804</v>
      </c>
      <c r="L140" s="4">
        <v>42058</v>
      </c>
      <c r="M140" s="4">
        <v>42059</v>
      </c>
      <c r="N140" s="1" t="s">
        <v>44</v>
      </c>
      <c r="O140" s="1" t="s">
        <v>23</v>
      </c>
      <c r="P140" s="1" t="s">
        <v>72</v>
      </c>
      <c r="Q140" s="1" t="s">
        <v>73</v>
      </c>
      <c r="R140" s="1" t="s">
        <v>54</v>
      </c>
      <c r="S140" s="1" t="s">
        <v>310</v>
      </c>
      <c r="T140" s="5">
        <v>65.989999999999995</v>
      </c>
      <c r="U140" s="1">
        <v>14</v>
      </c>
      <c r="V140" s="5">
        <f t="shared" si="10"/>
        <v>923.8599999999999</v>
      </c>
      <c r="W140" s="5">
        <v>39.593999999999994</v>
      </c>
      <c r="X140" s="5">
        <f t="shared" si="11"/>
        <v>554.31599999999992</v>
      </c>
      <c r="Y140" s="5">
        <v>5.92</v>
      </c>
      <c r="Z140" s="5">
        <f t="shared" si="12"/>
        <v>363.62399999999997</v>
      </c>
      <c r="AA140" s="1" t="str">
        <f>_xlfn.IFNA(IF(VLOOKUP(B140,Returns!$A$2:$B$1635,2,FALSE) = "Returned", "Yes", "No"),"No")</f>
        <v>No</v>
      </c>
      <c r="AB140" s="5">
        <f t="shared" si="13"/>
        <v>0</v>
      </c>
      <c r="AC140" s="5">
        <f t="shared" si="14"/>
        <v>363.62399999999997</v>
      </c>
    </row>
    <row r="141" spans="1:29" ht="12.75" customHeight="1" x14ac:dyDescent="0.25">
      <c r="A141" s="1">
        <v>18842</v>
      </c>
      <c r="B141" s="3">
        <v>89140</v>
      </c>
      <c r="C141" s="1" t="s">
        <v>51</v>
      </c>
      <c r="D141" s="1">
        <v>247</v>
      </c>
      <c r="E141" s="1" t="s">
        <v>341</v>
      </c>
      <c r="F141" s="1" t="s">
        <v>3029</v>
      </c>
      <c r="G141" s="1" t="s">
        <v>28</v>
      </c>
      <c r="H141" s="1" t="s">
        <v>131</v>
      </c>
      <c r="I141" s="1" t="s">
        <v>239</v>
      </c>
      <c r="J141" s="1" t="s">
        <v>343</v>
      </c>
      <c r="K141" s="1">
        <v>37804</v>
      </c>
      <c r="L141" s="4">
        <v>42084</v>
      </c>
      <c r="M141" s="4">
        <v>42086</v>
      </c>
      <c r="N141" s="1" t="s">
        <v>44</v>
      </c>
      <c r="O141" s="1" t="s">
        <v>23</v>
      </c>
      <c r="P141" s="1" t="s">
        <v>24</v>
      </c>
      <c r="Q141" s="1" t="s">
        <v>129</v>
      </c>
      <c r="R141" s="1" t="s">
        <v>54</v>
      </c>
      <c r="S141" s="1" t="s">
        <v>344</v>
      </c>
      <c r="T141" s="5">
        <v>2.88</v>
      </c>
      <c r="U141" s="1">
        <v>10</v>
      </c>
      <c r="V141" s="5">
        <f t="shared" si="10"/>
        <v>28.799999999999997</v>
      </c>
      <c r="W141" s="5">
        <v>1.44</v>
      </c>
      <c r="X141" s="5">
        <f t="shared" si="11"/>
        <v>14.399999999999999</v>
      </c>
      <c r="Y141" s="5">
        <v>0.99</v>
      </c>
      <c r="Z141" s="5">
        <f t="shared" si="12"/>
        <v>13.409999999999998</v>
      </c>
      <c r="AA141" s="1" t="str">
        <f>_xlfn.IFNA(IF(VLOOKUP(B141,Returns!$A$2:$B$1635,2,FALSE) = "Returned", "Yes", "No"),"No")</f>
        <v>No</v>
      </c>
      <c r="AB141" s="5">
        <f t="shared" si="13"/>
        <v>0</v>
      </c>
      <c r="AC141" s="5">
        <f t="shared" si="14"/>
        <v>13.409999999999998</v>
      </c>
    </row>
    <row r="142" spans="1:29" ht="12.75" customHeight="1" x14ac:dyDescent="0.25">
      <c r="A142" s="1">
        <v>18773</v>
      </c>
      <c r="B142" s="3">
        <v>87214</v>
      </c>
      <c r="C142" s="1" t="s">
        <v>42</v>
      </c>
      <c r="D142" s="1">
        <v>250</v>
      </c>
      <c r="E142" s="1" t="s">
        <v>345</v>
      </c>
      <c r="F142" s="1" t="s">
        <v>3027</v>
      </c>
      <c r="G142" s="1" t="s">
        <v>28</v>
      </c>
      <c r="H142" s="1" t="s">
        <v>56</v>
      </c>
      <c r="I142" s="1" t="s">
        <v>57</v>
      </c>
      <c r="J142" s="1" t="s">
        <v>347</v>
      </c>
      <c r="K142" s="1">
        <v>55423</v>
      </c>
      <c r="L142" s="4">
        <v>42152</v>
      </c>
      <c r="M142" s="4">
        <v>42153</v>
      </c>
      <c r="N142" s="1" t="s">
        <v>22</v>
      </c>
      <c r="O142" s="1" t="s">
        <v>23</v>
      </c>
      <c r="P142" s="1" t="s">
        <v>24</v>
      </c>
      <c r="Q142" s="1" t="s">
        <v>25</v>
      </c>
      <c r="R142" s="1" t="s">
        <v>26</v>
      </c>
      <c r="S142" s="1" t="s">
        <v>346</v>
      </c>
      <c r="T142" s="5">
        <v>2.58</v>
      </c>
      <c r="U142" s="1">
        <v>39</v>
      </c>
      <c r="V142" s="5">
        <f t="shared" si="10"/>
        <v>100.62</v>
      </c>
      <c r="W142" s="5">
        <v>1.29</v>
      </c>
      <c r="X142" s="5">
        <f t="shared" si="11"/>
        <v>50.31</v>
      </c>
      <c r="Y142" s="5">
        <v>1.3</v>
      </c>
      <c r="Z142" s="5">
        <f t="shared" si="12"/>
        <v>49.010000000000005</v>
      </c>
      <c r="AA142" s="1" t="str">
        <f>_xlfn.IFNA(IF(VLOOKUP(B142,Returns!$A$2:$B$1635,2,FALSE) = "Returned", "Yes", "No"),"No")</f>
        <v>No</v>
      </c>
      <c r="AB142" s="5">
        <f t="shared" si="13"/>
        <v>0</v>
      </c>
      <c r="AC142" s="5">
        <f t="shared" si="14"/>
        <v>49.010000000000005</v>
      </c>
    </row>
    <row r="143" spans="1:29" ht="12.75" customHeight="1" x14ac:dyDescent="0.25">
      <c r="A143" s="1">
        <v>18774</v>
      </c>
      <c r="B143" s="3">
        <v>87214</v>
      </c>
      <c r="C143" s="1" t="s">
        <v>42</v>
      </c>
      <c r="D143" s="1">
        <v>250</v>
      </c>
      <c r="E143" s="1" t="s">
        <v>345</v>
      </c>
      <c r="F143" s="1" t="s">
        <v>3027</v>
      </c>
      <c r="G143" s="1" t="s">
        <v>28</v>
      </c>
      <c r="H143" s="1" t="s">
        <v>56</v>
      </c>
      <c r="I143" s="1" t="s">
        <v>57</v>
      </c>
      <c r="J143" s="1" t="s">
        <v>347</v>
      </c>
      <c r="K143" s="1">
        <v>55423</v>
      </c>
      <c r="L143" s="4">
        <v>42152</v>
      </c>
      <c r="M143" s="4">
        <v>42153</v>
      </c>
      <c r="N143" s="1" t="s">
        <v>44</v>
      </c>
      <c r="O143" s="1" t="s">
        <v>23</v>
      </c>
      <c r="P143" s="1" t="s">
        <v>72</v>
      </c>
      <c r="Q143" s="1" t="s">
        <v>73</v>
      </c>
      <c r="R143" s="1" t="s">
        <v>54</v>
      </c>
      <c r="S143" s="1" t="s">
        <v>348</v>
      </c>
      <c r="T143" s="5">
        <v>65.989999999999995</v>
      </c>
      <c r="U143" s="1">
        <v>27</v>
      </c>
      <c r="V143" s="5">
        <f t="shared" si="10"/>
        <v>1781.7299999999998</v>
      </c>
      <c r="W143" s="5">
        <v>39.593999999999994</v>
      </c>
      <c r="X143" s="5">
        <f t="shared" si="11"/>
        <v>1069.0379999999998</v>
      </c>
      <c r="Y143" s="5">
        <v>3.9</v>
      </c>
      <c r="Z143" s="5">
        <f t="shared" si="12"/>
        <v>708.79200000000003</v>
      </c>
      <c r="AA143" s="1" t="str">
        <f>_xlfn.IFNA(IF(VLOOKUP(B143,Returns!$A$2:$B$1635,2,FALSE) = "Returned", "Yes", "No"),"No")</f>
        <v>No</v>
      </c>
      <c r="AB143" s="5">
        <f t="shared" si="13"/>
        <v>0</v>
      </c>
      <c r="AC143" s="5">
        <f t="shared" si="14"/>
        <v>708.79200000000003</v>
      </c>
    </row>
    <row r="144" spans="1:29" ht="12.75" customHeight="1" x14ac:dyDescent="0.25">
      <c r="A144" s="1">
        <v>18801</v>
      </c>
      <c r="B144" s="3">
        <v>86268</v>
      </c>
      <c r="C144" s="1" t="s">
        <v>51</v>
      </c>
      <c r="D144" s="1">
        <v>254</v>
      </c>
      <c r="E144" s="1" t="s">
        <v>349</v>
      </c>
      <c r="F144" s="1" t="s">
        <v>3030</v>
      </c>
      <c r="G144" s="1" t="s">
        <v>28</v>
      </c>
      <c r="H144" s="1" t="s">
        <v>29</v>
      </c>
      <c r="I144" s="1" t="s">
        <v>250</v>
      </c>
      <c r="J144" s="1" t="s">
        <v>351</v>
      </c>
      <c r="K144" s="1">
        <v>80126</v>
      </c>
      <c r="L144" s="4">
        <v>42165</v>
      </c>
      <c r="M144" s="4">
        <v>42166</v>
      </c>
      <c r="N144" s="1" t="s">
        <v>34</v>
      </c>
      <c r="O144" s="1" t="s">
        <v>35</v>
      </c>
      <c r="P144" s="1" t="s">
        <v>36</v>
      </c>
      <c r="Q144" s="1" t="s">
        <v>147</v>
      </c>
      <c r="R144" s="1" t="s">
        <v>116</v>
      </c>
      <c r="S144" s="1" t="s">
        <v>350</v>
      </c>
      <c r="T144" s="5">
        <v>280.98</v>
      </c>
      <c r="U144" s="1">
        <v>5</v>
      </c>
      <c r="V144" s="5">
        <f t="shared" si="10"/>
        <v>1404.9</v>
      </c>
      <c r="W144" s="5">
        <v>140.49</v>
      </c>
      <c r="X144" s="5">
        <f t="shared" si="11"/>
        <v>702.45</v>
      </c>
      <c r="Y144" s="5">
        <v>35.67</v>
      </c>
      <c r="Z144" s="5">
        <f t="shared" si="12"/>
        <v>666.78000000000009</v>
      </c>
      <c r="AA144" s="1" t="str">
        <f>_xlfn.IFNA(IF(VLOOKUP(B144,Returns!$A$2:$B$1635,2,FALSE) = "Returned", "Yes", "No"),"No")</f>
        <v>No</v>
      </c>
      <c r="AB144" s="5">
        <f t="shared" si="13"/>
        <v>0</v>
      </c>
      <c r="AC144" s="5">
        <f t="shared" si="14"/>
        <v>666.78000000000009</v>
      </c>
    </row>
    <row r="145" spans="1:29" ht="12.75" customHeight="1" x14ac:dyDescent="0.25">
      <c r="A145" s="1">
        <v>20577</v>
      </c>
      <c r="B145" s="3">
        <v>86267</v>
      </c>
      <c r="C145" s="1" t="s">
        <v>42</v>
      </c>
      <c r="D145" s="1">
        <v>256</v>
      </c>
      <c r="E145" s="1" t="s">
        <v>352</v>
      </c>
      <c r="F145" s="1" t="s">
        <v>3028</v>
      </c>
      <c r="G145" s="1" t="s">
        <v>28</v>
      </c>
      <c r="H145" s="1" t="s">
        <v>48</v>
      </c>
      <c r="I145" s="1" t="s">
        <v>229</v>
      </c>
      <c r="J145" s="1" t="s">
        <v>354</v>
      </c>
      <c r="K145" s="1">
        <v>17331</v>
      </c>
      <c r="L145" s="4">
        <v>42035</v>
      </c>
      <c r="M145" s="4">
        <v>42037</v>
      </c>
      <c r="N145" s="1" t="s">
        <v>44</v>
      </c>
      <c r="O145" s="1" t="s">
        <v>35</v>
      </c>
      <c r="P145" s="1" t="s">
        <v>24</v>
      </c>
      <c r="Q145" s="1" t="s">
        <v>169</v>
      </c>
      <c r="R145" s="1" t="s">
        <v>46</v>
      </c>
      <c r="S145" s="1" t="s">
        <v>353</v>
      </c>
      <c r="T145" s="5">
        <v>8.34</v>
      </c>
      <c r="U145" s="1">
        <v>4</v>
      </c>
      <c r="V145" s="5">
        <f t="shared" si="10"/>
        <v>33.36</v>
      </c>
      <c r="W145" s="5">
        <v>4.17</v>
      </c>
      <c r="X145" s="5">
        <f t="shared" si="11"/>
        <v>16.68</v>
      </c>
      <c r="Y145" s="5">
        <v>2.64</v>
      </c>
      <c r="Z145" s="5">
        <f t="shared" si="12"/>
        <v>14.04</v>
      </c>
      <c r="AA145" s="1" t="str">
        <f>_xlfn.IFNA(IF(VLOOKUP(B145,Returns!$A$2:$B$1635,2,FALSE) = "Returned", "Yes", "No"),"No")</f>
        <v>No</v>
      </c>
      <c r="AB145" s="5">
        <f t="shared" si="13"/>
        <v>0</v>
      </c>
      <c r="AC145" s="5">
        <f t="shared" si="14"/>
        <v>14.04</v>
      </c>
    </row>
    <row r="146" spans="1:29" ht="12.75" customHeight="1" x14ac:dyDescent="0.25">
      <c r="A146" s="1">
        <v>24498</v>
      </c>
      <c r="B146" s="3">
        <v>85858</v>
      </c>
      <c r="C146" s="1" t="s">
        <v>51</v>
      </c>
      <c r="D146" s="1">
        <v>258</v>
      </c>
      <c r="E146" s="1" t="s">
        <v>355</v>
      </c>
      <c r="F146" s="1" t="s">
        <v>3029</v>
      </c>
      <c r="G146" s="1" t="s">
        <v>28</v>
      </c>
      <c r="H146" s="1" t="s">
        <v>131</v>
      </c>
      <c r="I146" s="1" t="s">
        <v>357</v>
      </c>
      <c r="J146" s="1" t="s">
        <v>358</v>
      </c>
      <c r="K146" s="1">
        <v>33772</v>
      </c>
      <c r="L146" s="4">
        <v>42006</v>
      </c>
      <c r="M146" s="4">
        <v>42008</v>
      </c>
      <c r="N146" s="1" t="s">
        <v>44</v>
      </c>
      <c r="O146" s="1" t="s">
        <v>109</v>
      </c>
      <c r="P146" s="1" t="s">
        <v>72</v>
      </c>
      <c r="Q146" s="1" t="s">
        <v>175</v>
      </c>
      <c r="R146" s="1" t="s">
        <v>46</v>
      </c>
      <c r="S146" s="1" t="s">
        <v>356</v>
      </c>
      <c r="T146" s="5">
        <v>17.48</v>
      </c>
      <c r="U146" s="1">
        <v>3</v>
      </c>
      <c r="V146" s="5">
        <f t="shared" si="10"/>
        <v>52.44</v>
      </c>
      <c r="W146" s="5">
        <v>10.488</v>
      </c>
      <c r="X146" s="5">
        <f t="shared" si="11"/>
        <v>31.463999999999999</v>
      </c>
      <c r="Y146" s="5">
        <v>1.99</v>
      </c>
      <c r="Z146" s="5">
        <f t="shared" si="12"/>
        <v>18.986000000000001</v>
      </c>
      <c r="AA146" s="1" t="str">
        <f>_xlfn.IFNA(IF(VLOOKUP(B146,Returns!$A$2:$B$1635,2,FALSE) = "Returned", "Yes", "No"),"No")</f>
        <v>No</v>
      </c>
      <c r="AB146" s="5">
        <f t="shared" si="13"/>
        <v>0</v>
      </c>
      <c r="AC146" s="5">
        <f t="shared" si="14"/>
        <v>18.986000000000001</v>
      </c>
    </row>
    <row r="147" spans="1:29" ht="12.75" customHeight="1" x14ac:dyDescent="0.25">
      <c r="A147" s="1">
        <v>18011</v>
      </c>
      <c r="B147" s="3">
        <v>85857</v>
      </c>
      <c r="C147" s="1" t="s">
        <v>101</v>
      </c>
      <c r="D147" s="1">
        <v>259</v>
      </c>
      <c r="E147" s="1" t="s">
        <v>359</v>
      </c>
      <c r="F147" s="1" t="s">
        <v>3030</v>
      </c>
      <c r="G147" s="1" t="s">
        <v>28</v>
      </c>
      <c r="H147" s="1" t="s">
        <v>29</v>
      </c>
      <c r="I147" s="1" t="s">
        <v>361</v>
      </c>
      <c r="J147" s="1" t="s">
        <v>362</v>
      </c>
      <c r="K147" s="1">
        <v>87505</v>
      </c>
      <c r="L147" s="4">
        <v>42023</v>
      </c>
      <c r="M147" s="4">
        <v>42023</v>
      </c>
      <c r="N147" s="1" t="s">
        <v>44</v>
      </c>
      <c r="O147" s="1" t="s">
        <v>109</v>
      </c>
      <c r="P147" s="1" t="s">
        <v>24</v>
      </c>
      <c r="Q147" s="1" t="s">
        <v>25</v>
      </c>
      <c r="R147" s="1" t="s">
        <v>26</v>
      </c>
      <c r="S147" s="1" t="s">
        <v>360</v>
      </c>
      <c r="T147" s="5">
        <v>2.88</v>
      </c>
      <c r="U147" s="1">
        <v>10</v>
      </c>
      <c r="V147" s="5">
        <f t="shared" si="10"/>
        <v>28.799999999999997</v>
      </c>
      <c r="W147" s="5">
        <v>1.44</v>
      </c>
      <c r="X147" s="5">
        <f t="shared" si="11"/>
        <v>14.399999999999999</v>
      </c>
      <c r="Y147" s="5">
        <v>0.7</v>
      </c>
      <c r="Z147" s="5">
        <f t="shared" si="12"/>
        <v>13.7</v>
      </c>
      <c r="AA147" s="1" t="str">
        <f>_xlfn.IFNA(IF(VLOOKUP(B147,Returns!$A$2:$B$1635,2,FALSE) = "Returned", "Yes", "No"),"No")</f>
        <v>No</v>
      </c>
      <c r="AB147" s="5">
        <f t="shared" si="13"/>
        <v>0</v>
      </c>
      <c r="AC147" s="5">
        <f t="shared" si="14"/>
        <v>13.7</v>
      </c>
    </row>
    <row r="148" spans="1:29" ht="12.75" customHeight="1" x14ac:dyDescent="0.25">
      <c r="A148" s="1">
        <v>22370</v>
      </c>
      <c r="B148" s="3">
        <v>86297</v>
      </c>
      <c r="C148" s="1" t="s">
        <v>20</v>
      </c>
      <c r="D148" s="1">
        <v>263</v>
      </c>
      <c r="E148" s="1" t="s">
        <v>363</v>
      </c>
      <c r="F148" s="1" t="s">
        <v>3028</v>
      </c>
      <c r="G148" s="1" t="s">
        <v>28</v>
      </c>
      <c r="H148" s="1" t="s">
        <v>48</v>
      </c>
      <c r="I148" s="1" t="s">
        <v>149</v>
      </c>
      <c r="J148" s="1" t="s">
        <v>365</v>
      </c>
      <c r="K148" s="1">
        <v>44106</v>
      </c>
      <c r="L148" s="4">
        <v>42025</v>
      </c>
      <c r="M148" s="4">
        <v>42027</v>
      </c>
      <c r="N148" s="1" t="s">
        <v>34</v>
      </c>
      <c r="O148" s="1" t="s">
        <v>53</v>
      </c>
      <c r="P148" s="1" t="s">
        <v>36</v>
      </c>
      <c r="Q148" s="1" t="s">
        <v>147</v>
      </c>
      <c r="R148" s="1" t="s">
        <v>116</v>
      </c>
      <c r="S148" s="1" t="s">
        <v>364</v>
      </c>
      <c r="T148" s="5">
        <v>31.76</v>
      </c>
      <c r="U148" s="1">
        <v>9</v>
      </c>
      <c r="V148" s="5">
        <f t="shared" si="10"/>
        <v>285.84000000000003</v>
      </c>
      <c r="W148" s="5">
        <v>15.88</v>
      </c>
      <c r="X148" s="5">
        <f t="shared" si="11"/>
        <v>142.92000000000002</v>
      </c>
      <c r="Y148" s="5">
        <v>45.51</v>
      </c>
      <c r="Z148" s="5">
        <f t="shared" si="12"/>
        <v>97.410000000000025</v>
      </c>
      <c r="AA148" s="1" t="str">
        <f>_xlfn.IFNA(IF(VLOOKUP(B148,Returns!$A$2:$B$1635,2,FALSE) = "Returned", "Yes", "No"),"No")</f>
        <v>No</v>
      </c>
      <c r="AB148" s="5">
        <f t="shared" si="13"/>
        <v>0</v>
      </c>
      <c r="AC148" s="5">
        <f t="shared" si="14"/>
        <v>97.410000000000025</v>
      </c>
    </row>
    <row r="149" spans="1:29" ht="12.75" customHeight="1" x14ac:dyDescent="0.25">
      <c r="A149" s="1">
        <v>20858</v>
      </c>
      <c r="B149" s="3">
        <v>90593</v>
      </c>
      <c r="C149" s="1" t="s">
        <v>32</v>
      </c>
      <c r="D149" s="1">
        <v>266</v>
      </c>
      <c r="E149" s="1" t="s">
        <v>366</v>
      </c>
      <c r="F149" s="1" t="s">
        <v>3027</v>
      </c>
      <c r="G149" s="1" t="s">
        <v>28</v>
      </c>
      <c r="H149" s="1" t="s">
        <v>56</v>
      </c>
      <c r="I149" s="1" t="s">
        <v>125</v>
      </c>
      <c r="J149" s="1" t="s">
        <v>368</v>
      </c>
      <c r="K149" s="1">
        <v>78207</v>
      </c>
      <c r="L149" s="4">
        <v>42142</v>
      </c>
      <c r="M149" s="4">
        <v>42144</v>
      </c>
      <c r="N149" s="1" t="s">
        <v>22</v>
      </c>
      <c r="O149" s="1" t="s">
        <v>23</v>
      </c>
      <c r="P149" s="1" t="s">
        <v>72</v>
      </c>
      <c r="Q149" s="1" t="s">
        <v>175</v>
      </c>
      <c r="R149" s="1" t="s">
        <v>54</v>
      </c>
      <c r="S149" s="1" t="s">
        <v>367</v>
      </c>
      <c r="T149" s="5">
        <v>73.98</v>
      </c>
      <c r="U149" s="1">
        <v>17</v>
      </c>
      <c r="V149" s="5">
        <f t="shared" si="10"/>
        <v>1257.6600000000001</v>
      </c>
      <c r="W149" s="5">
        <v>44.387999999999998</v>
      </c>
      <c r="X149" s="5">
        <f t="shared" si="11"/>
        <v>754.596</v>
      </c>
      <c r="Y149" s="5">
        <v>12.14</v>
      </c>
      <c r="Z149" s="5">
        <f t="shared" si="12"/>
        <v>490.92400000000009</v>
      </c>
      <c r="AA149" s="1" t="str">
        <f>_xlfn.IFNA(IF(VLOOKUP(B149,Returns!$A$2:$B$1635,2,FALSE) = "Returned", "Yes", "No"),"No")</f>
        <v>No</v>
      </c>
      <c r="AB149" s="5">
        <f t="shared" si="13"/>
        <v>0</v>
      </c>
      <c r="AC149" s="5">
        <f t="shared" si="14"/>
        <v>490.92400000000009</v>
      </c>
    </row>
    <row r="150" spans="1:29" ht="12.75" customHeight="1" x14ac:dyDescent="0.25">
      <c r="A150" s="1">
        <v>19823</v>
      </c>
      <c r="B150" s="3">
        <v>90594</v>
      </c>
      <c r="C150" s="1" t="s">
        <v>51</v>
      </c>
      <c r="D150" s="1">
        <v>266</v>
      </c>
      <c r="E150" s="1" t="s">
        <v>366</v>
      </c>
      <c r="F150" s="1" t="s">
        <v>3027</v>
      </c>
      <c r="G150" s="1" t="s">
        <v>28</v>
      </c>
      <c r="H150" s="1" t="s">
        <v>56</v>
      </c>
      <c r="I150" s="1" t="s">
        <v>125</v>
      </c>
      <c r="J150" s="1" t="s">
        <v>368</v>
      </c>
      <c r="K150" s="1">
        <v>78207</v>
      </c>
      <c r="L150" s="4">
        <v>42139</v>
      </c>
      <c r="M150" s="4">
        <v>42140</v>
      </c>
      <c r="N150" s="1" t="s">
        <v>44</v>
      </c>
      <c r="O150" s="1" t="s">
        <v>23</v>
      </c>
      <c r="P150" s="1" t="s">
        <v>24</v>
      </c>
      <c r="Q150" s="1" t="s">
        <v>88</v>
      </c>
      <c r="R150" s="1" t="s">
        <v>54</v>
      </c>
      <c r="S150" s="1" t="s">
        <v>369</v>
      </c>
      <c r="T150" s="5">
        <v>6.48</v>
      </c>
      <c r="U150" s="1">
        <v>10</v>
      </c>
      <c r="V150" s="5">
        <f t="shared" si="10"/>
        <v>64.800000000000011</v>
      </c>
      <c r="W150" s="5">
        <v>3.24</v>
      </c>
      <c r="X150" s="5">
        <f t="shared" si="11"/>
        <v>32.400000000000006</v>
      </c>
      <c r="Y150" s="5">
        <v>7.03</v>
      </c>
      <c r="Z150" s="5">
        <f t="shared" si="12"/>
        <v>25.370000000000005</v>
      </c>
      <c r="AA150" s="1" t="str">
        <f>_xlfn.IFNA(IF(VLOOKUP(B150,Returns!$A$2:$B$1635,2,FALSE) = "Returned", "Yes", "No"),"No")</f>
        <v>No</v>
      </c>
      <c r="AB150" s="5">
        <f t="shared" si="13"/>
        <v>0</v>
      </c>
      <c r="AC150" s="5">
        <f t="shared" si="14"/>
        <v>25.370000000000005</v>
      </c>
    </row>
    <row r="151" spans="1:29" ht="12.75" customHeight="1" x14ac:dyDescent="0.25">
      <c r="A151" s="1">
        <v>19824</v>
      </c>
      <c r="B151" s="3">
        <v>90594</v>
      </c>
      <c r="C151" s="1" t="s">
        <v>51</v>
      </c>
      <c r="D151" s="1">
        <v>266</v>
      </c>
      <c r="E151" s="1" t="s">
        <v>366</v>
      </c>
      <c r="F151" s="1" t="s">
        <v>3027</v>
      </c>
      <c r="G151" s="1" t="s">
        <v>28</v>
      </c>
      <c r="H151" s="1" t="s">
        <v>56</v>
      </c>
      <c r="I151" s="1" t="s">
        <v>125</v>
      </c>
      <c r="J151" s="1" t="s">
        <v>368</v>
      </c>
      <c r="K151" s="1">
        <v>78207</v>
      </c>
      <c r="L151" s="4">
        <v>42139</v>
      </c>
      <c r="M151" s="4">
        <v>42140</v>
      </c>
      <c r="N151" s="1" t="s">
        <v>44</v>
      </c>
      <c r="O151" s="1" t="s">
        <v>23</v>
      </c>
      <c r="P151" s="1" t="s">
        <v>24</v>
      </c>
      <c r="Q151" s="1" t="s">
        <v>136</v>
      </c>
      <c r="R151" s="1" t="s">
        <v>231</v>
      </c>
      <c r="S151" s="1" t="s">
        <v>370</v>
      </c>
      <c r="T151" s="5">
        <v>20.34</v>
      </c>
      <c r="U151" s="1">
        <v>33</v>
      </c>
      <c r="V151" s="5">
        <f t="shared" si="10"/>
        <v>671.22</v>
      </c>
      <c r="W151" s="5">
        <v>10.17</v>
      </c>
      <c r="X151" s="5">
        <f t="shared" si="11"/>
        <v>335.61</v>
      </c>
      <c r="Y151" s="5">
        <v>35</v>
      </c>
      <c r="Z151" s="5">
        <f t="shared" si="12"/>
        <v>300.61</v>
      </c>
      <c r="AA151" s="1" t="str">
        <f>_xlfn.IFNA(IF(VLOOKUP(B151,Returns!$A$2:$B$1635,2,FALSE) = "Returned", "Yes", "No"),"No")</f>
        <v>No</v>
      </c>
      <c r="AB151" s="5">
        <f t="shared" si="13"/>
        <v>0</v>
      </c>
      <c r="AC151" s="5">
        <f t="shared" si="14"/>
        <v>300.61</v>
      </c>
    </row>
    <row r="152" spans="1:29" x14ac:dyDescent="0.25">
      <c r="A152" s="1">
        <v>18770</v>
      </c>
      <c r="B152" s="3">
        <v>88941</v>
      </c>
      <c r="C152" s="1" t="s">
        <v>101</v>
      </c>
      <c r="D152" s="1">
        <v>268</v>
      </c>
      <c r="E152" s="1" t="s">
        <v>371</v>
      </c>
      <c r="F152" s="1" t="s">
        <v>3030</v>
      </c>
      <c r="G152" s="1" t="s">
        <v>28</v>
      </c>
      <c r="H152" s="1" t="s">
        <v>29</v>
      </c>
      <c r="I152" s="1" t="s">
        <v>373</v>
      </c>
      <c r="J152" s="1" t="s">
        <v>374</v>
      </c>
      <c r="K152" s="1">
        <v>86001</v>
      </c>
      <c r="L152" s="4">
        <v>42101</v>
      </c>
      <c r="M152" s="4">
        <v>42106</v>
      </c>
      <c r="N152" s="1" t="s">
        <v>44</v>
      </c>
      <c r="O152" s="1" t="s">
        <v>35</v>
      </c>
      <c r="P152" s="1" t="s">
        <v>24</v>
      </c>
      <c r="Q152" s="1" t="s">
        <v>64</v>
      </c>
      <c r="R152" s="1" t="s">
        <v>54</v>
      </c>
      <c r="S152" s="1" t="s">
        <v>372</v>
      </c>
      <c r="T152" s="5">
        <v>5.58</v>
      </c>
      <c r="U152" s="1">
        <v>3</v>
      </c>
      <c r="V152" s="5">
        <f t="shared" si="10"/>
        <v>16.740000000000002</v>
      </c>
      <c r="W152" s="5">
        <v>2.79</v>
      </c>
      <c r="X152" s="5">
        <f t="shared" si="11"/>
        <v>8.370000000000001</v>
      </c>
      <c r="Y152" s="5">
        <v>5.3</v>
      </c>
      <c r="Z152" s="5">
        <f t="shared" si="12"/>
        <v>3.0700000000000012</v>
      </c>
      <c r="AA152" s="1" t="str">
        <f>_xlfn.IFNA(IF(VLOOKUP(B152,Returns!$A$2:$B$1635,2,FALSE) = "Returned", "Yes", "No"),"No")</f>
        <v>No</v>
      </c>
      <c r="AB152" s="5">
        <f t="shared" si="13"/>
        <v>0</v>
      </c>
      <c r="AC152" s="5">
        <f t="shared" si="14"/>
        <v>3.0700000000000012</v>
      </c>
    </row>
    <row r="153" spans="1:29" x14ac:dyDescent="0.25">
      <c r="A153" s="1">
        <v>18771</v>
      </c>
      <c r="B153" s="3">
        <v>88941</v>
      </c>
      <c r="C153" s="1" t="s">
        <v>101</v>
      </c>
      <c r="D153" s="1">
        <v>268</v>
      </c>
      <c r="E153" s="1" t="s">
        <v>371</v>
      </c>
      <c r="F153" s="1" t="s">
        <v>3030</v>
      </c>
      <c r="G153" s="1" t="s">
        <v>28</v>
      </c>
      <c r="H153" s="1" t="s">
        <v>29</v>
      </c>
      <c r="I153" s="1" t="s">
        <v>373</v>
      </c>
      <c r="J153" s="1" t="s">
        <v>374</v>
      </c>
      <c r="K153" s="1">
        <v>86001</v>
      </c>
      <c r="L153" s="4">
        <v>42101</v>
      </c>
      <c r="M153" s="4">
        <v>42108</v>
      </c>
      <c r="N153" s="1" t="s">
        <v>44</v>
      </c>
      <c r="O153" s="1" t="s">
        <v>35</v>
      </c>
      <c r="P153" s="1" t="s">
        <v>36</v>
      </c>
      <c r="Q153" s="1" t="s">
        <v>45</v>
      </c>
      <c r="R153" s="1" t="s">
        <v>54</v>
      </c>
      <c r="S153" s="1" t="s">
        <v>375</v>
      </c>
      <c r="T153" s="5">
        <v>40.89</v>
      </c>
      <c r="U153" s="1">
        <v>5</v>
      </c>
      <c r="V153" s="5">
        <f t="shared" si="10"/>
        <v>204.45</v>
      </c>
      <c r="W153" s="5">
        <v>20.445</v>
      </c>
      <c r="X153" s="5">
        <f t="shared" si="11"/>
        <v>102.22499999999999</v>
      </c>
      <c r="Y153" s="5">
        <v>18.98</v>
      </c>
      <c r="Z153" s="5">
        <f t="shared" si="12"/>
        <v>83.24499999999999</v>
      </c>
      <c r="AA153" s="1" t="str">
        <f>_xlfn.IFNA(IF(VLOOKUP(B153,Returns!$A$2:$B$1635,2,FALSE) = "Returned", "Yes", "No"),"No")</f>
        <v>No</v>
      </c>
      <c r="AB153" s="5">
        <f t="shared" si="13"/>
        <v>0</v>
      </c>
      <c r="AC153" s="5">
        <f t="shared" si="14"/>
        <v>83.24499999999999</v>
      </c>
    </row>
    <row r="154" spans="1:29" x14ac:dyDescent="0.25">
      <c r="A154" s="1">
        <v>23059</v>
      </c>
      <c r="B154" s="3">
        <v>88942</v>
      </c>
      <c r="C154" s="1" t="s">
        <v>101</v>
      </c>
      <c r="D154" s="1">
        <v>269</v>
      </c>
      <c r="E154" s="1" t="s">
        <v>376</v>
      </c>
      <c r="F154" s="1" t="s">
        <v>3030</v>
      </c>
      <c r="G154" s="1" t="s">
        <v>28</v>
      </c>
      <c r="H154" s="1" t="s">
        <v>29</v>
      </c>
      <c r="I154" s="1" t="s">
        <v>373</v>
      </c>
      <c r="J154" s="1" t="s">
        <v>377</v>
      </c>
      <c r="K154" s="1">
        <v>85234</v>
      </c>
      <c r="L154" s="4">
        <v>42160</v>
      </c>
      <c r="M154" s="4">
        <v>42165</v>
      </c>
      <c r="N154" s="1" t="s">
        <v>44</v>
      </c>
      <c r="O154" s="1" t="s">
        <v>35</v>
      </c>
      <c r="P154" s="1" t="s">
        <v>24</v>
      </c>
      <c r="Q154" s="1" t="s">
        <v>64</v>
      </c>
      <c r="R154" s="1" t="s">
        <v>54</v>
      </c>
      <c r="S154" s="1" t="s">
        <v>68</v>
      </c>
      <c r="T154" s="5">
        <v>35.94</v>
      </c>
      <c r="U154" s="1">
        <v>6</v>
      </c>
      <c r="V154" s="5">
        <f t="shared" si="10"/>
        <v>215.64</v>
      </c>
      <c r="W154" s="5">
        <v>17.97</v>
      </c>
      <c r="X154" s="5">
        <f t="shared" si="11"/>
        <v>107.82</v>
      </c>
      <c r="Y154" s="5">
        <v>6.66</v>
      </c>
      <c r="Z154" s="5">
        <f t="shared" si="12"/>
        <v>101.16</v>
      </c>
      <c r="AA154" s="1" t="str">
        <f>_xlfn.IFNA(IF(VLOOKUP(B154,Returns!$A$2:$B$1635,2,FALSE) = "Returned", "Yes", "No"),"No")</f>
        <v>No</v>
      </c>
      <c r="AB154" s="5">
        <f t="shared" si="13"/>
        <v>0</v>
      </c>
      <c r="AC154" s="5">
        <f t="shared" si="14"/>
        <v>101.16</v>
      </c>
    </row>
    <row r="155" spans="1:29" x14ac:dyDescent="0.25">
      <c r="A155" s="1">
        <v>23060</v>
      </c>
      <c r="B155" s="3">
        <v>88942</v>
      </c>
      <c r="C155" s="1" t="s">
        <v>101</v>
      </c>
      <c r="D155" s="1">
        <v>269</v>
      </c>
      <c r="E155" s="1" t="s">
        <v>376</v>
      </c>
      <c r="F155" s="1" t="s">
        <v>3030</v>
      </c>
      <c r="G155" s="1" t="s">
        <v>28</v>
      </c>
      <c r="H155" s="1" t="s">
        <v>29</v>
      </c>
      <c r="I155" s="1" t="s">
        <v>373</v>
      </c>
      <c r="J155" s="1" t="s">
        <v>377</v>
      </c>
      <c r="K155" s="1">
        <v>85234</v>
      </c>
      <c r="L155" s="4">
        <v>42160</v>
      </c>
      <c r="M155" s="4">
        <v>42167</v>
      </c>
      <c r="N155" s="1" t="s">
        <v>44</v>
      </c>
      <c r="O155" s="1" t="s">
        <v>35</v>
      </c>
      <c r="P155" s="1" t="s">
        <v>36</v>
      </c>
      <c r="Q155" s="1" t="s">
        <v>45</v>
      </c>
      <c r="R155" s="1" t="s">
        <v>81</v>
      </c>
      <c r="S155" s="1" t="s">
        <v>378</v>
      </c>
      <c r="T155" s="5">
        <v>170.98</v>
      </c>
      <c r="U155" s="1">
        <v>7</v>
      </c>
      <c r="V155" s="5">
        <f t="shared" si="10"/>
        <v>1196.8599999999999</v>
      </c>
      <c r="W155" s="5">
        <v>85.49</v>
      </c>
      <c r="X155" s="5">
        <f t="shared" si="11"/>
        <v>598.42999999999995</v>
      </c>
      <c r="Y155" s="5">
        <v>13.99</v>
      </c>
      <c r="Z155" s="5">
        <f t="shared" si="12"/>
        <v>584.43999999999994</v>
      </c>
      <c r="AA155" s="1" t="str">
        <f>_xlfn.IFNA(IF(VLOOKUP(B155,Returns!$A$2:$B$1635,2,FALSE) = "Returned", "Yes", "No"),"No")</f>
        <v>No</v>
      </c>
      <c r="AB155" s="5">
        <f t="shared" si="13"/>
        <v>0</v>
      </c>
      <c r="AC155" s="5">
        <f t="shared" si="14"/>
        <v>584.43999999999994</v>
      </c>
    </row>
    <row r="156" spans="1:29" x14ac:dyDescent="0.25">
      <c r="A156" s="1">
        <v>23061</v>
      </c>
      <c r="B156" s="3">
        <v>88942</v>
      </c>
      <c r="C156" s="1" t="s">
        <v>101</v>
      </c>
      <c r="D156" s="1">
        <v>269</v>
      </c>
      <c r="E156" s="1" t="s">
        <v>376</v>
      </c>
      <c r="F156" s="1" t="s">
        <v>3030</v>
      </c>
      <c r="G156" s="1" t="s">
        <v>28</v>
      </c>
      <c r="H156" s="1" t="s">
        <v>29</v>
      </c>
      <c r="I156" s="1" t="s">
        <v>373</v>
      </c>
      <c r="J156" s="1" t="s">
        <v>377</v>
      </c>
      <c r="K156" s="1">
        <v>85234</v>
      </c>
      <c r="L156" s="4">
        <v>42160</v>
      </c>
      <c r="M156" s="4">
        <v>42162</v>
      </c>
      <c r="N156" s="1" t="s">
        <v>44</v>
      </c>
      <c r="O156" s="1" t="s">
        <v>35</v>
      </c>
      <c r="P156" s="1" t="s">
        <v>24</v>
      </c>
      <c r="Q156" s="1" t="s">
        <v>88</v>
      </c>
      <c r="R156" s="1" t="s">
        <v>54</v>
      </c>
      <c r="S156" s="1" t="s">
        <v>379</v>
      </c>
      <c r="T156" s="5">
        <v>4.9800000000000004</v>
      </c>
      <c r="U156" s="1">
        <v>9</v>
      </c>
      <c r="V156" s="5">
        <f t="shared" si="10"/>
        <v>44.820000000000007</v>
      </c>
      <c r="W156" s="5">
        <v>2.4900000000000002</v>
      </c>
      <c r="X156" s="5">
        <f t="shared" si="11"/>
        <v>22.410000000000004</v>
      </c>
      <c r="Y156" s="5">
        <v>7.44</v>
      </c>
      <c r="Z156" s="5">
        <f t="shared" si="12"/>
        <v>14.970000000000002</v>
      </c>
      <c r="AA156" s="1" t="str">
        <f>_xlfn.IFNA(IF(VLOOKUP(B156,Returns!$A$2:$B$1635,2,FALSE) = "Returned", "Yes", "No"),"No")</f>
        <v>No</v>
      </c>
      <c r="AB156" s="5">
        <f t="shared" si="13"/>
        <v>0</v>
      </c>
      <c r="AC156" s="5">
        <f t="shared" si="14"/>
        <v>14.970000000000002</v>
      </c>
    </row>
    <row r="157" spans="1:29" ht="12.75" customHeight="1" x14ac:dyDescent="0.25">
      <c r="A157" s="1">
        <v>19515</v>
      </c>
      <c r="B157" s="3">
        <v>88940</v>
      </c>
      <c r="C157" s="1" t="s">
        <v>51</v>
      </c>
      <c r="D157" s="1">
        <v>271</v>
      </c>
      <c r="E157" s="1" t="s">
        <v>380</v>
      </c>
      <c r="F157" s="1" t="s">
        <v>3029</v>
      </c>
      <c r="G157" s="1" t="s">
        <v>28</v>
      </c>
      <c r="H157" s="1" t="s">
        <v>131</v>
      </c>
      <c r="I157" s="1" t="s">
        <v>382</v>
      </c>
      <c r="J157" s="1" t="s">
        <v>383</v>
      </c>
      <c r="K157" s="1">
        <v>30297</v>
      </c>
      <c r="L157" s="4">
        <v>42093</v>
      </c>
      <c r="M157" s="4">
        <v>42094</v>
      </c>
      <c r="N157" s="1" t="s">
        <v>34</v>
      </c>
      <c r="O157" s="1" t="s">
        <v>53</v>
      </c>
      <c r="P157" s="1" t="s">
        <v>72</v>
      </c>
      <c r="Q157" s="1" t="s">
        <v>80</v>
      </c>
      <c r="R157" s="1" t="s">
        <v>116</v>
      </c>
      <c r="S157" s="1" t="s">
        <v>381</v>
      </c>
      <c r="T157" s="5">
        <v>80.97</v>
      </c>
      <c r="U157" s="1">
        <v>12</v>
      </c>
      <c r="V157" s="5">
        <f t="shared" si="10"/>
        <v>971.64</v>
      </c>
      <c r="W157" s="5">
        <v>48.582000000000001</v>
      </c>
      <c r="X157" s="5">
        <f t="shared" si="11"/>
        <v>582.98400000000004</v>
      </c>
      <c r="Y157" s="5">
        <v>30.06</v>
      </c>
      <c r="Z157" s="5">
        <f t="shared" si="12"/>
        <v>358.59599999999995</v>
      </c>
      <c r="AA157" s="1" t="str">
        <f>_xlfn.IFNA(IF(VLOOKUP(B157,Returns!$A$2:$B$1635,2,FALSE) = "Returned", "Yes", "No"),"No")</f>
        <v>No</v>
      </c>
      <c r="AB157" s="5">
        <f t="shared" si="13"/>
        <v>0</v>
      </c>
      <c r="AC157" s="5">
        <f t="shared" si="14"/>
        <v>358.59599999999995</v>
      </c>
    </row>
    <row r="158" spans="1:29" ht="12.75" customHeight="1" x14ac:dyDescent="0.25">
      <c r="A158" s="1">
        <v>770</v>
      </c>
      <c r="B158" s="3">
        <v>5509</v>
      </c>
      <c r="C158" s="1" t="s">
        <v>101</v>
      </c>
      <c r="D158" s="1">
        <v>272</v>
      </c>
      <c r="E158" s="1" t="s">
        <v>384</v>
      </c>
      <c r="F158" s="1" t="s">
        <v>3029</v>
      </c>
      <c r="G158" s="1" t="s">
        <v>28</v>
      </c>
      <c r="H158" s="1" t="s">
        <v>131</v>
      </c>
      <c r="I158" s="1" t="s">
        <v>317</v>
      </c>
      <c r="J158" s="1" t="s">
        <v>385</v>
      </c>
      <c r="K158" s="1">
        <v>28204</v>
      </c>
      <c r="L158" s="4">
        <v>42101</v>
      </c>
      <c r="M158" s="4">
        <v>42106</v>
      </c>
      <c r="N158" s="1" t="s">
        <v>44</v>
      </c>
      <c r="O158" s="1" t="s">
        <v>35</v>
      </c>
      <c r="P158" s="1" t="s">
        <v>24</v>
      </c>
      <c r="Q158" s="1" t="s">
        <v>64</v>
      </c>
      <c r="R158" s="1" t="s">
        <v>54</v>
      </c>
      <c r="S158" s="1" t="s">
        <v>372</v>
      </c>
      <c r="T158" s="5">
        <v>5.58</v>
      </c>
      <c r="U158" s="1">
        <v>11</v>
      </c>
      <c r="V158" s="5">
        <f t="shared" si="10"/>
        <v>61.38</v>
      </c>
      <c r="W158" s="5">
        <v>2.79</v>
      </c>
      <c r="X158" s="5">
        <f t="shared" si="11"/>
        <v>30.69</v>
      </c>
      <c r="Y158" s="5">
        <v>5.3</v>
      </c>
      <c r="Z158" s="5">
        <f t="shared" si="12"/>
        <v>25.39</v>
      </c>
      <c r="AA158" s="1" t="str">
        <f>_xlfn.IFNA(IF(VLOOKUP(B158,Returns!$A$2:$B$1635,2,FALSE) = "Returned", "Yes", "No"),"No")</f>
        <v>No</v>
      </c>
      <c r="AB158" s="5">
        <f t="shared" si="13"/>
        <v>0</v>
      </c>
      <c r="AC158" s="5">
        <f t="shared" si="14"/>
        <v>25.39</v>
      </c>
    </row>
    <row r="159" spans="1:29" ht="12.75" customHeight="1" x14ac:dyDescent="0.25">
      <c r="A159" s="1">
        <v>771</v>
      </c>
      <c r="B159" s="3">
        <v>5509</v>
      </c>
      <c r="C159" s="1" t="s">
        <v>101</v>
      </c>
      <c r="D159" s="1">
        <v>272</v>
      </c>
      <c r="E159" s="1" t="s">
        <v>384</v>
      </c>
      <c r="F159" s="1" t="s">
        <v>3029</v>
      </c>
      <c r="G159" s="1" t="s">
        <v>28</v>
      </c>
      <c r="H159" s="1" t="s">
        <v>131</v>
      </c>
      <c r="I159" s="1" t="s">
        <v>317</v>
      </c>
      <c r="J159" s="1" t="s">
        <v>385</v>
      </c>
      <c r="K159" s="1">
        <v>28204</v>
      </c>
      <c r="L159" s="4">
        <v>42101</v>
      </c>
      <c r="M159" s="4">
        <v>42108</v>
      </c>
      <c r="N159" s="1" t="s">
        <v>44</v>
      </c>
      <c r="O159" s="1" t="s">
        <v>35</v>
      </c>
      <c r="P159" s="1" t="s">
        <v>36</v>
      </c>
      <c r="Q159" s="1" t="s">
        <v>45</v>
      </c>
      <c r="R159" s="1" t="s">
        <v>54</v>
      </c>
      <c r="S159" s="1" t="s">
        <v>375</v>
      </c>
      <c r="T159" s="5">
        <v>40.89</v>
      </c>
      <c r="U159" s="1">
        <v>21</v>
      </c>
      <c r="V159" s="5">
        <f t="shared" si="10"/>
        <v>858.69</v>
      </c>
      <c r="W159" s="5">
        <v>20.445</v>
      </c>
      <c r="X159" s="5">
        <f t="shared" si="11"/>
        <v>429.34500000000003</v>
      </c>
      <c r="Y159" s="5">
        <v>18.98</v>
      </c>
      <c r="Z159" s="5">
        <f t="shared" si="12"/>
        <v>410.36500000000001</v>
      </c>
      <c r="AA159" s="1" t="str">
        <f>_xlfn.IFNA(IF(VLOOKUP(B159,Returns!$A$2:$B$1635,2,FALSE) = "Returned", "Yes", "No"),"No")</f>
        <v>No</v>
      </c>
      <c r="AB159" s="5">
        <f t="shared" si="13"/>
        <v>0</v>
      </c>
      <c r="AC159" s="5">
        <f t="shared" si="14"/>
        <v>410.36500000000001</v>
      </c>
    </row>
    <row r="160" spans="1:29" ht="12.75" customHeight="1" x14ac:dyDescent="0.25">
      <c r="A160" s="1">
        <v>5059</v>
      </c>
      <c r="B160" s="3">
        <v>36069</v>
      </c>
      <c r="C160" s="1" t="s">
        <v>101</v>
      </c>
      <c r="D160" s="1">
        <v>272</v>
      </c>
      <c r="E160" s="1" t="s">
        <v>384</v>
      </c>
      <c r="F160" s="1" t="s">
        <v>3029</v>
      </c>
      <c r="G160" s="1" t="s">
        <v>28</v>
      </c>
      <c r="H160" s="1" t="s">
        <v>131</v>
      </c>
      <c r="I160" s="1" t="s">
        <v>317</v>
      </c>
      <c r="J160" s="1" t="s">
        <v>385</v>
      </c>
      <c r="K160" s="1">
        <v>28204</v>
      </c>
      <c r="L160" s="4">
        <v>42160</v>
      </c>
      <c r="M160" s="4">
        <v>42165</v>
      </c>
      <c r="N160" s="1" t="s">
        <v>44</v>
      </c>
      <c r="O160" s="1" t="s">
        <v>35</v>
      </c>
      <c r="P160" s="1" t="s">
        <v>24</v>
      </c>
      <c r="Q160" s="1" t="s">
        <v>64</v>
      </c>
      <c r="R160" s="1" t="s">
        <v>54</v>
      </c>
      <c r="S160" s="1" t="s">
        <v>68</v>
      </c>
      <c r="T160" s="5">
        <v>35.94</v>
      </c>
      <c r="U160" s="1">
        <v>24</v>
      </c>
      <c r="V160" s="5">
        <f t="shared" si="10"/>
        <v>862.56</v>
      </c>
      <c r="W160" s="5">
        <v>17.97</v>
      </c>
      <c r="X160" s="5">
        <f t="shared" si="11"/>
        <v>431.28</v>
      </c>
      <c r="Y160" s="5">
        <v>6.66</v>
      </c>
      <c r="Z160" s="5">
        <f t="shared" si="12"/>
        <v>424.61999999999995</v>
      </c>
      <c r="AA160" s="1" t="str">
        <f>_xlfn.IFNA(IF(VLOOKUP(B160,Returns!$A$2:$B$1635,2,FALSE) = "Returned", "Yes", "No"),"No")</f>
        <v>No</v>
      </c>
      <c r="AB160" s="5">
        <f t="shared" si="13"/>
        <v>0</v>
      </c>
      <c r="AC160" s="5">
        <f t="shared" si="14"/>
        <v>424.61999999999995</v>
      </c>
    </row>
    <row r="161" spans="1:29" ht="12.75" customHeight="1" x14ac:dyDescent="0.25">
      <c r="A161" s="1">
        <v>5061</v>
      </c>
      <c r="B161" s="3">
        <v>36069</v>
      </c>
      <c r="C161" s="1" t="s">
        <v>101</v>
      </c>
      <c r="D161" s="1">
        <v>272</v>
      </c>
      <c r="E161" s="1" t="s">
        <v>384</v>
      </c>
      <c r="F161" s="1" t="s">
        <v>3029</v>
      </c>
      <c r="G161" s="1" t="s">
        <v>28</v>
      </c>
      <c r="H161" s="1" t="s">
        <v>131</v>
      </c>
      <c r="I161" s="1" t="s">
        <v>317</v>
      </c>
      <c r="J161" s="1" t="s">
        <v>385</v>
      </c>
      <c r="K161" s="1">
        <v>28204</v>
      </c>
      <c r="L161" s="4">
        <v>42160</v>
      </c>
      <c r="M161" s="4">
        <v>42162</v>
      </c>
      <c r="N161" s="1" t="s">
        <v>44</v>
      </c>
      <c r="O161" s="1" t="s">
        <v>35</v>
      </c>
      <c r="P161" s="1" t="s">
        <v>24</v>
      </c>
      <c r="Q161" s="1" t="s">
        <v>88</v>
      </c>
      <c r="R161" s="1" t="s">
        <v>54</v>
      </c>
      <c r="S161" s="1" t="s">
        <v>379</v>
      </c>
      <c r="T161" s="5">
        <v>4.9800000000000004</v>
      </c>
      <c r="U161" s="1">
        <v>37</v>
      </c>
      <c r="V161" s="5">
        <f t="shared" si="10"/>
        <v>184.26000000000002</v>
      </c>
      <c r="W161" s="5">
        <v>2.4900000000000002</v>
      </c>
      <c r="X161" s="5">
        <f t="shared" si="11"/>
        <v>92.13000000000001</v>
      </c>
      <c r="Y161" s="5">
        <v>7.44</v>
      </c>
      <c r="Z161" s="5">
        <f t="shared" si="12"/>
        <v>84.690000000000012</v>
      </c>
      <c r="AA161" s="1" t="str">
        <f>_xlfn.IFNA(IF(VLOOKUP(B161,Returns!$A$2:$B$1635,2,FALSE) = "Returned", "Yes", "No"),"No")</f>
        <v>No</v>
      </c>
      <c r="AB161" s="5">
        <f t="shared" si="13"/>
        <v>0</v>
      </c>
      <c r="AC161" s="5">
        <f t="shared" si="14"/>
        <v>84.690000000000012</v>
      </c>
    </row>
    <row r="162" spans="1:29" ht="12.75" customHeight="1" x14ac:dyDescent="0.25">
      <c r="A162" s="1">
        <v>22180</v>
      </c>
      <c r="B162" s="3">
        <v>89292</v>
      </c>
      <c r="C162" s="1" t="s">
        <v>32</v>
      </c>
      <c r="D162" s="1">
        <v>275</v>
      </c>
      <c r="E162" s="1" t="s">
        <v>386</v>
      </c>
      <c r="F162" s="1" t="s">
        <v>3028</v>
      </c>
      <c r="G162" s="1" t="s">
        <v>28</v>
      </c>
      <c r="H162" s="1" t="s">
        <v>48</v>
      </c>
      <c r="I162" s="1" t="s">
        <v>223</v>
      </c>
      <c r="J162" s="1" t="s">
        <v>388</v>
      </c>
      <c r="K162" s="1">
        <v>6824</v>
      </c>
      <c r="L162" s="4">
        <v>42028</v>
      </c>
      <c r="M162" s="4">
        <v>42029</v>
      </c>
      <c r="N162" s="1" t="s">
        <v>44</v>
      </c>
      <c r="O162" s="1" t="s">
        <v>23</v>
      </c>
      <c r="P162" s="1" t="s">
        <v>24</v>
      </c>
      <c r="Q162" s="1" t="s">
        <v>104</v>
      </c>
      <c r="R162" s="1" t="s">
        <v>54</v>
      </c>
      <c r="S162" s="1" t="s">
        <v>387</v>
      </c>
      <c r="T162" s="5">
        <v>15.28</v>
      </c>
      <c r="U162" s="1">
        <v>4</v>
      </c>
      <c r="V162" s="5">
        <f t="shared" si="10"/>
        <v>61.12</v>
      </c>
      <c r="W162" s="5">
        <v>7.64</v>
      </c>
      <c r="X162" s="5">
        <f t="shared" si="11"/>
        <v>30.56</v>
      </c>
      <c r="Y162" s="5">
        <v>10.91</v>
      </c>
      <c r="Z162" s="5">
        <f t="shared" si="12"/>
        <v>19.649999999999999</v>
      </c>
      <c r="AA162" s="1" t="str">
        <f>_xlfn.IFNA(IF(VLOOKUP(B162,Returns!$A$2:$B$1635,2,FALSE) = "Returned", "Yes", "No"),"No")</f>
        <v>No</v>
      </c>
      <c r="AB162" s="5">
        <f t="shared" si="13"/>
        <v>0</v>
      </c>
      <c r="AC162" s="5">
        <f t="shared" si="14"/>
        <v>19.649999999999999</v>
      </c>
    </row>
    <row r="163" spans="1:29" ht="12.75" customHeight="1" x14ac:dyDescent="0.25">
      <c r="A163" s="1">
        <v>23504</v>
      </c>
      <c r="B163" s="3">
        <v>89291</v>
      </c>
      <c r="C163" s="1" t="s">
        <v>42</v>
      </c>
      <c r="D163" s="1">
        <v>276</v>
      </c>
      <c r="E163" s="1" t="s">
        <v>389</v>
      </c>
      <c r="F163" s="1" t="s">
        <v>3028</v>
      </c>
      <c r="G163" s="1" t="s">
        <v>28</v>
      </c>
      <c r="H163" s="1" t="s">
        <v>48</v>
      </c>
      <c r="I163" s="1" t="s">
        <v>223</v>
      </c>
      <c r="J163" s="1" t="s">
        <v>391</v>
      </c>
      <c r="K163" s="1">
        <v>6111</v>
      </c>
      <c r="L163" s="4">
        <v>42145</v>
      </c>
      <c r="M163" s="4">
        <v>42146</v>
      </c>
      <c r="N163" s="1" t="s">
        <v>22</v>
      </c>
      <c r="O163" s="1" t="s">
        <v>23</v>
      </c>
      <c r="P163" s="1" t="s">
        <v>24</v>
      </c>
      <c r="Q163" s="1" t="s">
        <v>61</v>
      </c>
      <c r="R163" s="1" t="s">
        <v>26</v>
      </c>
      <c r="S163" s="1" t="s">
        <v>390</v>
      </c>
      <c r="T163" s="5">
        <v>1.98</v>
      </c>
      <c r="U163" s="1">
        <v>3</v>
      </c>
      <c r="V163" s="5">
        <f t="shared" si="10"/>
        <v>5.9399999999999995</v>
      </c>
      <c r="W163" s="5">
        <v>0.99</v>
      </c>
      <c r="X163" s="5">
        <f t="shared" si="11"/>
        <v>2.9699999999999998</v>
      </c>
      <c r="Y163" s="5">
        <v>0.7</v>
      </c>
      <c r="Z163" s="5">
        <f t="shared" si="12"/>
        <v>2.2699999999999996</v>
      </c>
      <c r="AA163" s="1" t="str">
        <f>_xlfn.IFNA(IF(VLOOKUP(B163,Returns!$A$2:$B$1635,2,FALSE) = "Returned", "Yes", "No"),"No")</f>
        <v>No</v>
      </c>
      <c r="AB163" s="5">
        <f t="shared" si="13"/>
        <v>0</v>
      </c>
      <c r="AC163" s="5">
        <f t="shared" si="14"/>
        <v>2.2699999999999996</v>
      </c>
    </row>
    <row r="164" spans="1:29" ht="12.75" customHeight="1" x14ac:dyDescent="0.25">
      <c r="A164" s="1">
        <v>23503</v>
      </c>
      <c r="B164" s="3">
        <v>89291</v>
      </c>
      <c r="C164" s="1" t="s">
        <v>42</v>
      </c>
      <c r="D164" s="1">
        <v>282</v>
      </c>
      <c r="E164" s="1" t="s">
        <v>392</v>
      </c>
      <c r="F164" s="1" t="s">
        <v>3028</v>
      </c>
      <c r="G164" s="1" t="s">
        <v>28</v>
      </c>
      <c r="H164" s="1" t="s">
        <v>48</v>
      </c>
      <c r="I164" s="1" t="s">
        <v>49</v>
      </c>
      <c r="J164" s="1" t="s">
        <v>394</v>
      </c>
      <c r="K164" s="1">
        <v>7109</v>
      </c>
      <c r="L164" s="4">
        <v>42145</v>
      </c>
      <c r="M164" s="4">
        <v>42146</v>
      </c>
      <c r="N164" s="1" t="s">
        <v>44</v>
      </c>
      <c r="O164" s="1" t="s">
        <v>23</v>
      </c>
      <c r="P164" s="1" t="s">
        <v>72</v>
      </c>
      <c r="Q164" s="1" t="s">
        <v>73</v>
      </c>
      <c r="R164" s="1" t="s">
        <v>46</v>
      </c>
      <c r="S164" s="1" t="s">
        <v>393</v>
      </c>
      <c r="T164" s="5">
        <v>55.99</v>
      </c>
      <c r="U164" s="1">
        <v>9</v>
      </c>
      <c r="V164" s="5">
        <f t="shared" si="10"/>
        <v>503.91</v>
      </c>
      <c r="W164" s="5">
        <v>33.594000000000001</v>
      </c>
      <c r="X164" s="5">
        <f t="shared" si="11"/>
        <v>302.346</v>
      </c>
      <c r="Y164" s="5">
        <v>5</v>
      </c>
      <c r="Z164" s="5">
        <f t="shared" si="12"/>
        <v>196.56400000000002</v>
      </c>
      <c r="AA164" s="1" t="str">
        <f>_xlfn.IFNA(IF(VLOOKUP(B164,Returns!$A$2:$B$1635,2,FALSE) = "Returned", "Yes", "No"),"No")</f>
        <v>No</v>
      </c>
      <c r="AB164" s="5">
        <f t="shared" si="13"/>
        <v>0</v>
      </c>
      <c r="AC164" s="5">
        <f t="shared" si="14"/>
        <v>196.56400000000002</v>
      </c>
    </row>
    <row r="165" spans="1:29" ht="12.75" customHeight="1" x14ac:dyDescent="0.25">
      <c r="A165" s="1">
        <v>24512</v>
      </c>
      <c r="B165" s="3">
        <v>89293</v>
      </c>
      <c r="C165" s="1" t="s">
        <v>20</v>
      </c>
      <c r="D165" s="1">
        <v>283</v>
      </c>
      <c r="E165" s="1" t="s">
        <v>395</v>
      </c>
      <c r="F165" s="1" t="s">
        <v>3028</v>
      </c>
      <c r="G165" s="1" t="s">
        <v>28</v>
      </c>
      <c r="H165" s="1" t="s">
        <v>48</v>
      </c>
      <c r="I165" s="1" t="s">
        <v>49</v>
      </c>
      <c r="J165" s="1" t="s">
        <v>396</v>
      </c>
      <c r="K165" s="1">
        <v>7101</v>
      </c>
      <c r="L165" s="4">
        <v>42172</v>
      </c>
      <c r="M165" s="4">
        <v>42173</v>
      </c>
      <c r="N165" s="1" t="s">
        <v>44</v>
      </c>
      <c r="O165" s="1" t="s">
        <v>23</v>
      </c>
      <c r="P165" s="1" t="s">
        <v>24</v>
      </c>
      <c r="Q165" s="1" t="s">
        <v>25</v>
      </c>
      <c r="R165" s="1" t="s">
        <v>26</v>
      </c>
      <c r="S165" s="1" t="s">
        <v>91</v>
      </c>
      <c r="T165" s="5">
        <v>1.68</v>
      </c>
      <c r="U165" s="1">
        <v>11</v>
      </c>
      <c r="V165" s="5">
        <f t="shared" si="10"/>
        <v>18.48</v>
      </c>
      <c r="W165" s="5">
        <v>0.84</v>
      </c>
      <c r="X165" s="5">
        <f t="shared" si="11"/>
        <v>9.24</v>
      </c>
      <c r="Y165" s="5">
        <v>1.57</v>
      </c>
      <c r="Z165" s="5">
        <f t="shared" si="12"/>
        <v>7.67</v>
      </c>
      <c r="AA165" s="1" t="str">
        <f>_xlfn.IFNA(IF(VLOOKUP(B165,Returns!$A$2:$B$1635,2,FALSE) = "Returned", "Yes", "No"),"No")</f>
        <v>No</v>
      </c>
      <c r="AB165" s="5">
        <f t="shared" si="13"/>
        <v>0</v>
      </c>
      <c r="AC165" s="5">
        <f t="shared" si="14"/>
        <v>7.67</v>
      </c>
    </row>
    <row r="166" spans="1:29" ht="12.75" customHeight="1" x14ac:dyDescent="0.25">
      <c r="A166" s="1">
        <v>19168</v>
      </c>
      <c r="B166" s="3">
        <v>89761</v>
      </c>
      <c r="C166" s="1" t="s">
        <v>101</v>
      </c>
      <c r="D166" s="1">
        <v>286</v>
      </c>
      <c r="E166" s="1" t="s">
        <v>397</v>
      </c>
      <c r="F166" s="1" t="s">
        <v>3027</v>
      </c>
      <c r="G166" s="1" t="s">
        <v>28</v>
      </c>
      <c r="H166" s="1" t="s">
        <v>56</v>
      </c>
      <c r="I166" s="1" t="s">
        <v>178</v>
      </c>
      <c r="J166" s="1" t="s">
        <v>399</v>
      </c>
      <c r="K166" s="1">
        <v>66203</v>
      </c>
      <c r="L166" s="4">
        <v>42172</v>
      </c>
      <c r="M166" s="4">
        <v>42176</v>
      </c>
      <c r="N166" s="1" t="s">
        <v>44</v>
      </c>
      <c r="O166" s="1" t="s">
        <v>53</v>
      </c>
      <c r="P166" s="1" t="s">
        <v>24</v>
      </c>
      <c r="Q166" s="1" t="s">
        <v>104</v>
      </c>
      <c r="R166" s="1" t="s">
        <v>54</v>
      </c>
      <c r="S166" s="1" t="s">
        <v>398</v>
      </c>
      <c r="T166" s="5">
        <v>4.13</v>
      </c>
      <c r="U166" s="1">
        <v>9</v>
      </c>
      <c r="V166" s="5">
        <f t="shared" si="10"/>
        <v>37.17</v>
      </c>
      <c r="W166" s="5">
        <v>2.0649999999999999</v>
      </c>
      <c r="X166" s="5">
        <f t="shared" si="11"/>
        <v>18.585000000000001</v>
      </c>
      <c r="Y166" s="5">
        <v>5.34</v>
      </c>
      <c r="Z166" s="5">
        <f t="shared" si="12"/>
        <v>13.245000000000001</v>
      </c>
      <c r="AA166" s="1" t="str">
        <f>_xlfn.IFNA(IF(VLOOKUP(B166,Returns!$A$2:$B$1635,2,FALSE) = "Returned", "Yes", "No"),"No")</f>
        <v>No</v>
      </c>
      <c r="AB166" s="5">
        <f t="shared" si="13"/>
        <v>0</v>
      </c>
      <c r="AC166" s="5">
        <f t="shared" si="14"/>
        <v>13.245000000000001</v>
      </c>
    </row>
    <row r="167" spans="1:29" ht="12.75" customHeight="1" x14ac:dyDescent="0.25">
      <c r="A167" s="1">
        <v>19169</v>
      </c>
      <c r="B167" s="3">
        <v>89761</v>
      </c>
      <c r="C167" s="1" t="s">
        <v>101</v>
      </c>
      <c r="D167" s="1">
        <v>286</v>
      </c>
      <c r="E167" s="1" t="s">
        <v>397</v>
      </c>
      <c r="F167" s="1" t="s">
        <v>3027</v>
      </c>
      <c r="G167" s="1" t="s">
        <v>28</v>
      </c>
      <c r="H167" s="1" t="s">
        <v>56</v>
      </c>
      <c r="I167" s="1" t="s">
        <v>178</v>
      </c>
      <c r="J167" s="1" t="s">
        <v>399</v>
      </c>
      <c r="K167" s="1">
        <v>66203</v>
      </c>
      <c r="L167" s="4">
        <v>42172</v>
      </c>
      <c r="M167" s="4">
        <v>42176</v>
      </c>
      <c r="N167" s="1" t="s">
        <v>34</v>
      </c>
      <c r="O167" s="1" t="s">
        <v>53</v>
      </c>
      <c r="P167" s="1" t="s">
        <v>36</v>
      </c>
      <c r="Q167" s="1" t="s">
        <v>186</v>
      </c>
      <c r="R167" s="1" t="s">
        <v>116</v>
      </c>
      <c r="S167" s="1" t="s">
        <v>400</v>
      </c>
      <c r="T167" s="5">
        <v>130.97999999999999</v>
      </c>
      <c r="U167" s="1">
        <v>9</v>
      </c>
      <c r="V167" s="5">
        <f t="shared" si="10"/>
        <v>1178.82</v>
      </c>
      <c r="W167" s="5">
        <v>65.489999999999995</v>
      </c>
      <c r="X167" s="5">
        <f t="shared" si="11"/>
        <v>589.41</v>
      </c>
      <c r="Y167" s="5">
        <v>54.74</v>
      </c>
      <c r="Z167" s="5">
        <f t="shared" si="12"/>
        <v>534.66999999999996</v>
      </c>
      <c r="AA167" s="1" t="str">
        <f>_xlfn.IFNA(IF(VLOOKUP(B167,Returns!$A$2:$B$1635,2,FALSE) = "Returned", "Yes", "No"),"No")</f>
        <v>No</v>
      </c>
      <c r="AB167" s="5">
        <f t="shared" si="13"/>
        <v>0</v>
      </c>
      <c r="AC167" s="5">
        <f t="shared" si="14"/>
        <v>534.66999999999996</v>
      </c>
    </row>
    <row r="168" spans="1:29" ht="12.75" customHeight="1" x14ac:dyDescent="0.25">
      <c r="A168" s="1">
        <v>25624</v>
      </c>
      <c r="B168" s="3">
        <v>89762</v>
      </c>
      <c r="C168" s="1" t="s">
        <v>42</v>
      </c>
      <c r="D168" s="1">
        <v>288</v>
      </c>
      <c r="E168" s="1" t="s">
        <v>401</v>
      </c>
      <c r="F168" s="1" t="s">
        <v>3027</v>
      </c>
      <c r="G168" s="1" t="s">
        <v>28</v>
      </c>
      <c r="H168" s="1" t="s">
        <v>56</v>
      </c>
      <c r="I168" s="1" t="s">
        <v>178</v>
      </c>
      <c r="J168" s="1" t="s">
        <v>403</v>
      </c>
      <c r="K168" s="1">
        <v>67212</v>
      </c>
      <c r="L168" s="4">
        <v>42020</v>
      </c>
      <c r="M168" s="4">
        <v>42023</v>
      </c>
      <c r="N168" s="1" t="s">
        <v>44</v>
      </c>
      <c r="O168" s="1" t="s">
        <v>53</v>
      </c>
      <c r="P168" s="1" t="s">
        <v>72</v>
      </c>
      <c r="Q168" s="1" t="s">
        <v>175</v>
      </c>
      <c r="R168" s="1" t="s">
        <v>46</v>
      </c>
      <c r="S168" s="1" t="s">
        <v>402</v>
      </c>
      <c r="T168" s="5">
        <v>28.48</v>
      </c>
      <c r="U168" s="1">
        <v>7</v>
      </c>
      <c r="V168" s="5">
        <f t="shared" si="10"/>
        <v>199.36</v>
      </c>
      <c r="W168" s="5">
        <v>17.088000000000001</v>
      </c>
      <c r="X168" s="5">
        <f t="shared" si="11"/>
        <v>119.61600000000001</v>
      </c>
      <c r="Y168" s="5">
        <v>1.99</v>
      </c>
      <c r="Z168" s="5">
        <f t="shared" si="12"/>
        <v>77.754000000000005</v>
      </c>
      <c r="AA168" s="1" t="str">
        <f>_xlfn.IFNA(IF(VLOOKUP(B168,Returns!$A$2:$B$1635,2,FALSE) = "Returned", "Yes", "No"),"No")</f>
        <v>No</v>
      </c>
      <c r="AB168" s="5">
        <f t="shared" si="13"/>
        <v>0</v>
      </c>
      <c r="AC168" s="5">
        <f t="shared" si="14"/>
        <v>77.754000000000005</v>
      </c>
    </row>
    <row r="169" spans="1:29" ht="12.75" customHeight="1" x14ac:dyDescent="0.25">
      <c r="A169" s="1">
        <v>25625</v>
      </c>
      <c r="B169" s="3">
        <v>89762</v>
      </c>
      <c r="C169" s="1" t="s">
        <v>42</v>
      </c>
      <c r="D169" s="1">
        <v>288</v>
      </c>
      <c r="E169" s="1" t="s">
        <v>401</v>
      </c>
      <c r="F169" s="1" t="s">
        <v>3027</v>
      </c>
      <c r="G169" s="1" t="s">
        <v>28</v>
      </c>
      <c r="H169" s="1" t="s">
        <v>56</v>
      </c>
      <c r="I169" s="1" t="s">
        <v>178</v>
      </c>
      <c r="J169" s="1" t="s">
        <v>403</v>
      </c>
      <c r="K169" s="1">
        <v>67212</v>
      </c>
      <c r="L169" s="4">
        <v>42020</v>
      </c>
      <c r="M169" s="4">
        <v>42022</v>
      </c>
      <c r="N169" s="1" t="s">
        <v>22</v>
      </c>
      <c r="O169" s="1" t="s">
        <v>53</v>
      </c>
      <c r="P169" s="1" t="s">
        <v>72</v>
      </c>
      <c r="Q169" s="1" t="s">
        <v>73</v>
      </c>
      <c r="R169" s="1" t="s">
        <v>54</v>
      </c>
      <c r="S169" s="1" t="s">
        <v>404</v>
      </c>
      <c r="T169" s="5">
        <v>65.989999999999995</v>
      </c>
      <c r="U169" s="1">
        <v>14</v>
      </c>
      <c r="V169" s="5">
        <f t="shared" si="10"/>
        <v>923.8599999999999</v>
      </c>
      <c r="W169" s="5">
        <v>39.593999999999994</v>
      </c>
      <c r="X169" s="5">
        <f t="shared" si="11"/>
        <v>554.31599999999992</v>
      </c>
      <c r="Y169" s="5">
        <v>4.99</v>
      </c>
      <c r="Z169" s="5">
        <f t="shared" si="12"/>
        <v>364.55399999999997</v>
      </c>
      <c r="AA169" s="1" t="str">
        <f>_xlfn.IFNA(IF(VLOOKUP(B169,Returns!$A$2:$B$1635,2,FALSE) = "Returned", "Yes", "No"),"No")</f>
        <v>No</v>
      </c>
      <c r="AB169" s="5">
        <f t="shared" si="13"/>
        <v>0</v>
      </c>
      <c r="AC169" s="5">
        <f t="shared" si="14"/>
        <v>364.55399999999997</v>
      </c>
    </row>
    <row r="170" spans="1:29" ht="12.75" customHeight="1" x14ac:dyDescent="0.25">
      <c r="A170" s="1">
        <v>21223</v>
      </c>
      <c r="B170" s="3">
        <v>90837</v>
      </c>
      <c r="C170" s="1" t="s">
        <v>32</v>
      </c>
      <c r="D170" s="1">
        <v>290</v>
      </c>
      <c r="E170" s="1" t="s">
        <v>405</v>
      </c>
      <c r="F170" s="1" t="s">
        <v>3030</v>
      </c>
      <c r="G170" s="1" t="s">
        <v>28</v>
      </c>
      <c r="H170" s="1" t="s">
        <v>29</v>
      </c>
      <c r="I170" s="1" t="s">
        <v>250</v>
      </c>
      <c r="J170" s="1" t="s">
        <v>407</v>
      </c>
      <c r="K170" s="1">
        <v>80538</v>
      </c>
      <c r="L170" s="4">
        <v>42088</v>
      </c>
      <c r="M170" s="4">
        <v>42089</v>
      </c>
      <c r="N170" s="1" t="s">
        <v>44</v>
      </c>
      <c r="O170" s="1" t="s">
        <v>53</v>
      </c>
      <c r="P170" s="1" t="s">
        <v>72</v>
      </c>
      <c r="Q170" s="1" t="s">
        <v>175</v>
      </c>
      <c r="R170" s="1" t="s">
        <v>46</v>
      </c>
      <c r="S170" s="1" t="s">
        <v>406</v>
      </c>
      <c r="T170" s="5">
        <v>4.9800000000000004</v>
      </c>
      <c r="U170" s="1">
        <v>20</v>
      </c>
      <c r="V170" s="5">
        <f t="shared" si="10"/>
        <v>99.600000000000009</v>
      </c>
      <c r="W170" s="5">
        <v>2.988</v>
      </c>
      <c r="X170" s="5">
        <f t="shared" si="11"/>
        <v>59.76</v>
      </c>
      <c r="Y170" s="5">
        <v>4.62</v>
      </c>
      <c r="Z170" s="5">
        <f t="shared" si="12"/>
        <v>35.220000000000013</v>
      </c>
      <c r="AA170" s="1" t="str">
        <f>_xlfn.IFNA(IF(VLOOKUP(B170,Returns!$A$2:$B$1635,2,FALSE) = "Returned", "Yes", "No"),"No")</f>
        <v>No</v>
      </c>
      <c r="AB170" s="5">
        <f t="shared" si="13"/>
        <v>0</v>
      </c>
      <c r="AC170" s="5">
        <f t="shared" si="14"/>
        <v>35.220000000000013</v>
      </c>
    </row>
    <row r="171" spans="1:29" ht="12.75" customHeight="1" x14ac:dyDescent="0.25">
      <c r="A171" s="1">
        <v>23302</v>
      </c>
      <c r="B171" s="3">
        <v>87057</v>
      </c>
      <c r="C171" s="1" t="s">
        <v>20</v>
      </c>
      <c r="D171" s="1">
        <v>306</v>
      </c>
      <c r="E171" s="1" t="s">
        <v>408</v>
      </c>
      <c r="F171" s="1" t="s">
        <v>3028</v>
      </c>
      <c r="G171" s="1" t="s">
        <v>28</v>
      </c>
      <c r="H171" s="1" t="s">
        <v>48</v>
      </c>
      <c r="I171" s="1" t="s">
        <v>410</v>
      </c>
      <c r="J171" s="1" t="s">
        <v>411</v>
      </c>
      <c r="K171" s="1">
        <v>21208</v>
      </c>
      <c r="L171" s="4">
        <v>42049</v>
      </c>
      <c r="M171" s="4">
        <v>42050</v>
      </c>
      <c r="N171" s="1" t="s">
        <v>44</v>
      </c>
      <c r="O171" s="1" t="s">
        <v>53</v>
      </c>
      <c r="P171" s="1" t="s">
        <v>72</v>
      </c>
      <c r="Q171" s="1" t="s">
        <v>175</v>
      </c>
      <c r="R171" s="1" t="s">
        <v>46</v>
      </c>
      <c r="S171" s="1" t="s">
        <v>409</v>
      </c>
      <c r="T171" s="5">
        <v>8.33</v>
      </c>
      <c r="U171" s="1">
        <v>8</v>
      </c>
      <c r="V171" s="5">
        <f t="shared" si="10"/>
        <v>66.64</v>
      </c>
      <c r="W171" s="5">
        <v>4.9980000000000002</v>
      </c>
      <c r="X171" s="5">
        <f t="shared" si="11"/>
        <v>39.984000000000002</v>
      </c>
      <c r="Y171" s="5">
        <v>1.99</v>
      </c>
      <c r="Z171" s="5">
        <f t="shared" si="12"/>
        <v>24.666</v>
      </c>
      <c r="AA171" s="1" t="str">
        <f>_xlfn.IFNA(IF(VLOOKUP(B171,Returns!$A$2:$B$1635,2,FALSE) = "Returned", "Yes", "No"),"No")</f>
        <v>No</v>
      </c>
      <c r="AB171" s="5">
        <f t="shared" si="13"/>
        <v>0</v>
      </c>
      <c r="AC171" s="5">
        <f t="shared" si="14"/>
        <v>24.666</v>
      </c>
    </row>
    <row r="172" spans="1:29" ht="12.75" customHeight="1" x14ac:dyDescent="0.25">
      <c r="A172" s="1">
        <v>23303</v>
      </c>
      <c r="B172" s="3">
        <v>87057</v>
      </c>
      <c r="C172" s="1" t="s">
        <v>20</v>
      </c>
      <c r="D172" s="1">
        <v>306</v>
      </c>
      <c r="E172" s="1" t="s">
        <v>408</v>
      </c>
      <c r="F172" s="1" t="s">
        <v>3028</v>
      </c>
      <c r="G172" s="1" t="s">
        <v>28</v>
      </c>
      <c r="H172" s="1" t="s">
        <v>48</v>
      </c>
      <c r="I172" s="1" t="s">
        <v>410</v>
      </c>
      <c r="J172" s="1" t="s">
        <v>411</v>
      </c>
      <c r="K172" s="1">
        <v>21208</v>
      </c>
      <c r="L172" s="4">
        <v>42049</v>
      </c>
      <c r="M172" s="4">
        <v>42051</v>
      </c>
      <c r="N172" s="1" t="s">
        <v>44</v>
      </c>
      <c r="O172" s="1" t="s">
        <v>53</v>
      </c>
      <c r="P172" s="1" t="s">
        <v>72</v>
      </c>
      <c r="Q172" s="1" t="s">
        <v>73</v>
      </c>
      <c r="R172" s="1" t="s">
        <v>26</v>
      </c>
      <c r="S172" s="1" t="s">
        <v>412</v>
      </c>
      <c r="T172" s="5">
        <v>85.99</v>
      </c>
      <c r="U172" s="1">
        <v>17</v>
      </c>
      <c r="V172" s="5">
        <f t="shared" si="10"/>
        <v>1461.83</v>
      </c>
      <c r="W172" s="5">
        <v>51.593999999999994</v>
      </c>
      <c r="X172" s="5">
        <f t="shared" si="11"/>
        <v>877.09799999999996</v>
      </c>
      <c r="Y172" s="5">
        <v>0.99</v>
      </c>
      <c r="Z172" s="5">
        <f t="shared" si="12"/>
        <v>583.74199999999996</v>
      </c>
      <c r="AA172" s="1" t="str">
        <f>_xlfn.IFNA(IF(VLOOKUP(B172,Returns!$A$2:$B$1635,2,FALSE) = "Returned", "Yes", "No"),"No")</f>
        <v>No</v>
      </c>
      <c r="AB172" s="5">
        <f t="shared" si="13"/>
        <v>0</v>
      </c>
      <c r="AC172" s="5">
        <f t="shared" si="14"/>
        <v>583.74199999999996</v>
      </c>
    </row>
    <row r="173" spans="1:29" ht="12.75" customHeight="1" x14ac:dyDescent="0.25">
      <c r="A173" s="1">
        <v>5302</v>
      </c>
      <c r="B173" s="3">
        <v>37760</v>
      </c>
      <c r="C173" s="1" t="s">
        <v>20</v>
      </c>
      <c r="D173" s="1">
        <v>308</v>
      </c>
      <c r="E173" s="1" t="s">
        <v>413</v>
      </c>
      <c r="F173" s="1" t="s">
        <v>3030</v>
      </c>
      <c r="G173" s="1" t="s">
        <v>28</v>
      </c>
      <c r="H173" s="1" t="s">
        <v>29</v>
      </c>
      <c r="I173" s="1" t="s">
        <v>30</v>
      </c>
      <c r="J173" s="1" t="s">
        <v>204</v>
      </c>
      <c r="K173" s="1">
        <v>98115</v>
      </c>
      <c r="L173" s="4">
        <v>42049</v>
      </c>
      <c r="M173" s="4">
        <v>42050</v>
      </c>
      <c r="N173" s="1" t="s">
        <v>44</v>
      </c>
      <c r="O173" s="1" t="s">
        <v>53</v>
      </c>
      <c r="P173" s="1" t="s">
        <v>72</v>
      </c>
      <c r="Q173" s="1" t="s">
        <v>175</v>
      </c>
      <c r="R173" s="1" t="s">
        <v>46</v>
      </c>
      <c r="S173" s="1" t="s">
        <v>409</v>
      </c>
      <c r="T173" s="5">
        <v>8.33</v>
      </c>
      <c r="U173" s="1">
        <v>32</v>
      </c>
      <c r="V173" s="5">
        <f t="shared" si="10"/>
        <v>266.56</v>
      </c>
      <c r="W173" s="5">
        <v>4.9980000000000002</v>
      </c>
      <c r="X173" s="5">
        <f t="shared" si="11"/>
        <v>159.93600000000001</v>
      </c>
      <c r="Y173" s="5">
        <v>1.99</v>
      </c>
      <c r="Z173" s="5">
        <f t="shared" si="12"/>
        <v>104.634</v>
      </c>
      <c r="AA173" s="1" t="str">
        <f>_xlfn.IFNA(IF(VLOOKUP(B173,Returns!$A$2:$B$1635,2,FALSE) = "Returned", "Yes", "No"),"No")</f>
        <v>Yes</v>
      </c>
      <c r="AB173" s="5">
        <f t="shared" si="13"/>
        <v>104.634</v>
      </c>
      <c r="AC173" s="5">
        <f t="shared" si="14"/>
        <v>0</v>
      </c>
    </row>
    <row r="174" spans="1:29" ht="12.75" customHeight="1" x14ac:dyDescent="0.25">
      <c r="A174" s="1">
        <v>18853</v>
      </c>
      <c r="B174" s="3">
        <v>89166</v>
      </c>
      <c r="C174" s="1" t="s">
        <v>51</v>
      </c>
      <c r="D174" s="1">
        <v>314</v>
      </c>
      <c r="E174" s="1" t="s">
        <v>414</v>
      </c>
      <c r="F174" s="1" t="s">
        <v>3027</v>
      </c>
      <c r="G174" s="1" t="s">
        <v>28</v>
      </c>
      <c r="H174" s="1" t="s">
        <v>56</v>
      </c>
      <c r="I174" s="1" t="s">
        <v>173</v>
      </c>
      <c r="J174" s="1" t="s">
        <v>383</v>
      </c>
      <c r="K174" s="1">
        <v>60130</v>
      </c>
      <c r="L174" s="4">
        <v>42083</v>
      </c>
      <c r="M174" s="4">
        <v>42085</v>
      </c>
      <c r="N174" s="1" t="s">
        <v>44</v>
      </c>
      <c r="O174" s="1" t="s">
        <v>23</v>
      </c>
      <c r="P174" s="1" t="s">
        <v>24</v>
      </c>
      <c r="Q174" s="1" t="s">
        <v>169</v>
      </c>
      <c r="R174" s="1" t="s">
        <v>81</v>
      </c>
      <c r="S174" s="1" t="s">
        <v>415</v>
      </c>
      <c r="T174" s="5">
        <v>1637.53</v>
      </c>
      <c r="U174" s="1">
        <v>2</v>
      </c>
      <c r="V174" s="5">
        <f t="shared" si="10"/>
        <v>3275.06</v>
      </c>
      <c r="W174" s="5">
        <v>818.76499999999999</v>
      </c>
      <c r="X174" s="5">
        <f t="shared" si="11"/>
        <v>1637.53</v>
      </c>
      <c r="Y174" s="5">
        <v>24.49</v>
      </c>
      <c r="Z174" s="5">
        <f t="shared" si="12"/>
        <v>1613.04</v>
      </c>
      <c r="AA174" s="1" t="str">
        <f>_xlfn.IFNA(IF(VLOOKUP(B174,Returns!$A$2:$B$1635,2,FALSE) = "Returned", "Yes", "No"),"No")</f>
        <v>No</v>
      </c>
      <c r="AB174" s="5">
        <f t="shared" si="13"/>
        <v>0</v>
      </c>
      <c r="AC174" s="5">
        <f t="shared" si="14"/>
        <v>1613.04</v>
      </c>
    </row>
    <row r="175" spans="1:29" ht="12.75" customHeight="1" x14ac:dyDescent="0.25">
      <c r="A175" s="1">
        <v>18852</v>
      </c>
      <c r="B175" s="3">
        <v>89166</v>
      </c>
      <c r="C175" s="1" t="s">
        <v>51</v>
      </c>
      <c r="D175" s="1">
        <v>315</v>
      </c>
      <c r="E175" s="1" t="s">
        <v>416</v>
      </c>
      <c r="F175" s="1" t="s">
        <v>3028</v>
      </c>
      <c r="G175" s="1" t="s">
        <v>28</v>
      </c>
      <c r="H175" s="1" t="s">
        <v>48</v>
      </c>
      <c r="I175" s="1" t="s">
        <v>188</v>
      </c>
      <c r="J175" s="1" t="s">
        <v>417</v>
      </c>
      <c r="K175" s="1">
        <v>1007</v>
      </c>
      <c r="L175" s="4">
        <v>42083</v>
      </c>
      <c r="M175" s="4">
        <v>42083</v>
      </c>
      <c r="N175" s="1" t="s">
        <v>44</v>
      </c>
      <c r="O175" s="1" t="s">
        <v>23</v>
      </c>
      <c r="P175" s="1" t="s">
        <v>72</v>
      </c>
      <c r="Q175" s="1" t="s">
        <v>175</v>
      </c>
      <c r="R175" s="1" t="s">
        <v>54</v>
      </c>
      <c r="S175" s="1" t="s">
        <v>182</v>
      </c>
      <c r="T175" s="5">
        <v>19.98</v>
      </c>
      <c r="U175" s="1">
        <v>2</v>
      </c>
      <c r="V175" s="5">
        <f t="shared" si="10"/>
        <v>39.96</v>
      </c>
      <c r="W175" s="5">
        <v>11.988</v>
      </c>
      <c r="X175" s="5">
        <f t="shared" si="11"/>
        <v>23.975999999999999</v>
      </c>
      <c r="Y175" s="5">
        <v>4</v>
      </c>
      <c r="Z175" s="5">
        <f t="shared" si="12"/>
        <v>11.984000000000002</v>
      </c>
      <c r="AA175" s="1" t="str">
        <f>_xlfn.IFNA(IF(VLOOKUP(B175,Returns!$A$2:$B$1635,2,FALSE) = "Returned", "Yes", "No"),"No")</f>
        <v>No</v>
      </c>
      <c r="AB175" s="5">
        <f t="shared" si="13"/>
        <v>0</v>
      </c>
      <c r="AC175" s="5">
        <f t="shared" si="14"/>
        <v>11.984000000000002</v>
      </c>
    </row>
    <row r="176" spans="1:29" ht="12.75" customHeight="1" x14ac:dyDescent="0.25">
      <c r="A176" s="1">
        <v>18032</v>
      </c>
      <c r="B176" s="3">
        <v>86041</v>
      </c>
      <c r="C176" s="1" t="s">
        <v>32</v>
      </c>
      <c r="D176" s="1">
        <v>317</v>
      </c>
      <c r="E176" s="1" t="s">
        <v>418</v>
      </c>
      <c r="F176" s="1" t="s">
        <v>3030</v>
      </c>
      <c r="G176" s="1" t="s">
        <v>28</v>
      </c>
      <c r="H176" s="1" t="s">
        <v>29</v>
      </c>
      <c r="I176" s="1" t="s">
        <v>40</v>
      </c>
      <c r="J176" s="1" t="s">
        <v>420</v>
      </c>
      <c r="K176" s="1">
        <v>91945</v>
      </c>
      <c r="L176" s="4">
        <v>42172</v>
      </c>
      <c r="M176" s="4">
        <v>42173</v>
      </c>
      <c r="N176" s="1" t="s">
        <v>44</v>
      </c>
      <c r="O176" s="1" t="s">
        <v>23</v>
      </c>
      <c r="P176" s="1" t="s">
        <v>36</v>
      </c>
      <c r="Q176" s="1" t="s">
        <v>45</v>
      </c>
      <c r="R176" s="1" t="s">
        <v>54</v>
      </c>
      <c r="S176" s="1" t="s">
        <v>419</v>
      </c>
      <c r="T176" s="5">
        <v>7.38</v>
      </c>
      <c r="U176" s="1">
        <v>9</v>
      </c>
      <c r="V176" s="5">
        <f t="shared" si="10"/>
        <v>66.42</v>
      </c>
      <c r="W176" s="5">
        <v>3.69</v>
      </c>
      <c r="X176" s="5">
        <f t="shared" si="11"/>
        <v>33.21</v>
      </c>
      <c r="Y176" s="5">
        <v>5.21</v>
      </c>
      <c r="Z176" s="5">
        <f t="shared" si="12"/>
        <v>28</v>
      </c>
      <c r="AA176" s="1" t="str">
        <f>_xlfn.IFNA(IF(VLOOKUP(B176,Returns!$A$2:$B$1635,2,FALSE) = "Returned", "Yes", "No"),"No")</f>
        <v>No</v>
      </c>
      <c r="AB176" s="5">
        <f t="shared" si="13"/>
        <v>0</v>
      </c>
      <c r="AC176" s="5">
        <f t="shared" si="14"/>
        <v>28</v>
      </c>
    </row>
    <row r="177" spans="1:29" ht="12.75" customHeight="1" x14ac:dyDescent="0.25">
      <c r="A177" s="1">
        <v>18033</v>
      </c>
      <c r="B177" s="3">
        <v>86041</v>
      </c>
      <c r="C177" s="1" t="s">
        <v>32</v>
      </c>
      <c r="D177" s="1">
        <v>317</v>
      </c>
      <c r="E177" s="1" t="s">
        <v>418</v>
      </c>
      <c r="F177" s="1" t="s">
        <v>3030</v>
      </c>
      <c r="G177" s="1" t="s">
        <v>28</v>
      </c>
      <c r="H177" s="1" t="s">
        <v>29</v>
      </c>
      <c r="I177" s="1" t="s">
        <v>40</v>
      </c>
      <c r="J177" s="1" t="s">
        <v>420</v>
      </c>
      <c r="K177" s="1">
        <v>91945</v>
      </c>
      <c r="L177" s="4">
        <v>42172</v>
      </c>
      <c r="M177" s="4">
        <v>42173</v>
      </c>
      <c r="N177" s="1" t="s">
        <v>44</v>
      </c>
      <c r="O177" s="1" t="s">
        <v>23</v>
      </c>
      <c r="P177" s="1" t="s">
        <v>24</v>
      </c>
      <c r="Q177" s="1" t="s">
        <v>88</v>
      </c>
      <c r="R177" s="1" t="s">
        <v>54</v>
      </c>
      <c r="S177" s="1" t="s">
        <v>124</v>
      </c>
      <c r="T177" s="5">
        <v>5.98</v>
      </c>
      <c r="U177" s="1">
        <v>17</v>
      </c>
      <c r="V177" s="5">
        <f t="shared" si="10"/>
        <v>101.66000000000001</v>
      </c>
      <c r="W177" s="5">
        <v>2.99</v>
      </c>
      <c r="X177" s="5">
        <f t="shared" si="11"/>
        <v>50.830000000000005</v>
      </c>
      <c r="Y177" s="5">
        <v>5.15</v>
      </c>
      <c r="Z177" s="5">
        <f t="shared" si="12"/>
        <v>45.680000000000007</v>
      </c>
      <c r="AA177" s="1" t="str">
        <f>_xlfn.IFNA(IF(VLOOKUP(B177,Returns!$A$2:$B$1635,2,FALSE) = "Returned", "Yes", "No"),"No")</f>
        <v>No</v>
      </c>
      <c r="AB177" s="5">
        <f t="shared" si="13"/>
        <v>0</v>
      </c>
      <c r="AC177" s="5">
        <f t="shared" si="14"/>
        <v>45.680000000000007</v>
      </c>
    </row>
    <row r="178" spans="1:29" ht="12.75" customHeight="1" x14ac:dyDescent="0.25">
      <c r="A178" s="1">
        <v>18034</v>
      </c>
      <c r="B178" s="3">
        <v>86041</v>
      </c>
      <c r="C178" s="1" t="s">
        <v>32</v>
      </c>
      <c r="D178" s="1">
        <v>317</v>
      </c>
      <c r="E178" s="1" t="s">
        <v>418</v>
      </c>
      <c r="F178" s="1" t="s">
        <v>3030</v>
      </c>
      <c r="G178" s="1" t="s">
        <v>28</v>
      </c>
      <c r="H178" s="1" t="s">
        <v>29</v>
      </c>
      <c r="I178" s="1" t="s">
        <v>40</v>
      </c>
      <c r="J178" s="1" t="s">
        <v>420</v>
      </c>
      <c r="K178" s="1">
        <v>91945</v>
      </c>
      <c r="L178" s="4">
        <v>42172</v>
      </c>
      <c r="M178" s="4">
        <v>42173</v>
      </c>
      <c r="N178" s="1" t="s">
        <v>44</v>
      </c>
      <c r="O178" s="1" t="s">
        <v>23</v>
      </c>
      <c r="P178" s="1" t="s">
        <v>24</v>
      </c>
      <c r="Q178" s="1" t="s">
        <v>136</v>
      </c>
      <c r="R178" s="1" t="s">
        <v>54</v>
      </c>
      <c r="S178" s="1" t="s">
        <v>421</v>
      </c>
      <c r="T178" s="5">
        <v>15.42</v>
      </c>
      <c r="U178" s="1">
        <v>12</v>
      </c>
      <c r="V178" s="5">
        <f t="shared" si="10"/>
        <v>185.04</v>
      </c>
      <c r="W178" s="5">
        <v>7.71</v>
      </c>
      <c r="X178" s="5">
        <f t="shared" si="11"/>
        <v>92.52</v>
      </c>
      <c r="Y178" s="5">
        <v>10.68</v>
      </c>
      <c r="Z178" s="5">
        <f t="shared" si="12"/>
        <v>81.84</v>
      </c>
      <c r="AA178" s="1" t="str">
        <f>_xlfn.IFNA(IF(VLOOKUP(B178,Returns!$A$2:$B$1635,2,FALSE) = "Returned", "Yes", "No"),"No")</f>
        <v>No</v>
      </c>
      <c r="AB178" s="5">
        <f t="shared" si="13"/>
        <v>0</v>
      </c>
      <c r="AC178" s="5">
        <f t="shared" si="14"/>
        <v>81.84</v>
      </c>
    </row>
    <row r="179" spans="1:29" ht="12.75" customHeight="1" x14ac:dyDescent="0.25">
      <c r="A179" s="1">
        <v>20641</v>
      </c>
      <c r="B179" s="3">
        <v>91057</v>
      </c>
      <c r="C179" s="1" t="s">
        <v>101</v>
      </c>
      <c r="D179" s="1">
        <v>321</v>
      </c>
      <c r="E179" s="1" t="s">
        <v>422</v>
      </c>
      <c r="F179" s="1" t="s">
        <v>3028</v>
      </c>
      <c r="G179" s="1" t="s">
        <v>28</v>
      </c>
      <c r="H179" s="1" t="s">
        <v>48</v>
      </c>
      <c r="I179" s="1" t="s">
        <v>410</v>
      </c>
      <c r="J179" s="1" t="s">
        <v>423</v>
      </c>
      <c r="K179" s="1">
        <v>20854</v>
      </c>
      <c r="L179" s="4">
        <v>42098</v>
      </c>
      <c r="M179" s="4">
        <v>42103</v>
      </c>
      <c r="N179" s="1" t="s">
        <v>44</v>
      </c>
      <c r="O179" s="1" t="s">
        <v>109</v>
      </c>
      <c r="P179" s="1" t="s">
        <v>72</v>
      </c>
      <c r="Q179" s="1" t="s">
        <v>175</v>
      </c>
      <c r="R179" s="1" t="s">
        <v>46</v>
      </c>
      <c r="S179" s="1" t="s">
        <v>409</v>
      </c>
      <c r="T179" s="5">
        <v>8.33</v>
      </c>
      <c r="U179" s="1">
        <v>11</v>
      </c>
      <c r="V179" s="5">
        <f t="shared" si="10"/>
        <v>91.63</v>
      </c>
      <c r="W179" s="5">
        <v>4.9980000000000002</v>
      </c>
      <c r="X179" s="5">
        <f t="shared" si="11"/>
        <v>54.978000000000002</v>
      </c>
      <c r="Y179" s="5">
        <v>1.99</v>
      </c>
      <c r="Z179" s="5">
        <f t="shared" si="12"/>
        <v>34.661999999999992</v>
      </c>
      <c r="AA179" s="1" t="str">
        <f>_xlfn.IFNA(IF(VLOOKUP(B179,Returns!$A$2:$B$1635,2,FALSE) = "Returned", "Yes", "No"),"No")</f>
        <v>No</v>
      </c>
      <c r="AB179" s="5">
        <f t="shared" si="13"/>
        <v>0</v>
      </c>
      <c r="AC179" s="5">
        <f t="shared" si="14"/>
        <v>34.661999999999992</v>
      </c>
    </row>
    <row r="180" spans="1:29" ht="12.75" customHeight="1" x14ac:dyDescent="0.25">
      <c r="A180" s="1">
        <v>25111</v>
      </c>
      <c r="B180" s="3">
        <v>90973</v>
      </c>
      <c r="C180" s="1" t="s">
        <v>32</v>
      </c>
      <c r="D180" s="1">
        <v>326</v>
      </c>
      <c r="E180" s="1" t="s">
        <v>424</v>
      </c>
      <c r="F180" s="1" t="s">
        <v>3027</v>
      </c>
      <c r="G180" s="1" t="s">
        <v>28</v>
      </c>
      <c r="H180" s="1" t="s">
        <v>56</v>
      </c>
      <c r="I180" s="1" t="s">
        <v>173</v>
      </c>
      <c r="J180" s="1" t="s">
        <v>426</v>
      </c>
      <c r="K180" s="1">
        <v>60510</v>
      </c>
      <c r="L180" s="4">
        <v>42164</v>
      </c>
      <c r="M180" s="4">
        <v>42165</v>
      </c>
      <c r="N180" s="1" t="s">
        <v>44</v>
      </c>
      <c r="O180" s="1" t="s">
        <v>109</v>
      </c>
      <c r="P180" s="1" t="s">
        <v>72</v>
      </c>
      <c r="Q180" s="1" t="s">
        <v>73</v>
      </c>
      <c r="R180" s="1" t="s">
        <v>81</v>
      </c>
      <c r="S180" s="1" t="s">
        <v>425</v>
      </c>
      <c r="T180" s="5">
        <v>7.99</v>
      </c>
      <c r="U180" s="1">
        <v>4</v>
      </c>
      <c r="V180" s="5">
        <f t="shared" si="10"/>
        <v>31.96</v>
      </c>
      <c r="W180" s="5">
        <v>4.7939999999999996</v>
      </c>
      <c r="X180" s="5">
        <f t="shared" si="11"/>
        <v>19.175999999999998</v>
      </c>
      <c r="Y180" s="5">
        <v>5.03</v>
      </c>
      <c r="Z180" s="5">
        <f t="shared" si="12"/>
        <v>7.7540000000000022</v>
      </c>
      <c r="AA180" s="1" t="str">
        <f>_xlfn.IFNA(IF(VLOOKUP(B180,Returns!$A$2:$B$1635,2,FALSE) = "Returned", "Yes", "No"),"No")</f>
        <v>No</v>
      </c>
      <c r="AB180" s="5">
        <f t="shared" si="13"/>
        <v>0</v>
      </c>
      <c r="AC180" s="5">
        <f t="shared" si="14"/>
        <v>7.7540000000000022</v>
      </c>
    </row>
    <row r="181" spans="1:29" ht="12.75" customHeight="1" x14ac:dyDescent="0.25">
      <c r="A181" s="1">
        <v>19159</v>
      </c>
      <c r="B181" s="3">
        <v>89726</v>
      </c>
      <c r="C181" s="1" t="s">
        <v>51</v>
      </c>
      <c r="D181" s="1">
        <v>329</v>
      </c>
      <c r="E181" s="1" t="s">
        <v>427</v>
      </c>
      <c r="F181" s="1" t="s">
        <v>3028</v>
      </c>
      <c r="G181" s="1" t="s">
        <v>28</v>
      </c>
      <c r="H181" s="1" t="s">
        <v>48</v>
      </c>
      <c r="I181" s="1" t="s">
        <v>183</v>
      </c>
      <c r="J181" s="1" t="s">
        <v>428</v>
      </c>
      <c r="K181" s="1">
        <v>4073</v>
      </c>
      <c r="L181" s="4">
        <v>42108</v>
      </c>
      <c r="M181" s="4">
        <v>42109</v>
      </c>
      <c r="N181" s="1" t="s">
        <v>34</v>
      </c>
      <c r="O181" s="1" t="s">
        <v>35</v>
      </c>
      <c r="P181" s="1" t="s">
        <v>36</v>
      </c>
      <c r="Q181" s="1" t="s">
        <v>147</v>
      </c>
      <c r="R181" s="1" t="s">
        <v>116</v>
      </c>
      <c r="S181" s="1" t="s">
        <v>148</v>
      </c>
      <c r="T181" s="5">
        <v>296.18</v>
      </c>
      <c r="U181" s="1">
        <v>5</v>
      </c>
      <c r="V181" s="5">
        <f t="shared" si="10"/>
        <v>1480.9</v>
      </c>
      <c r="W181" s="5">
        <v>148.09</v>
      </c>
      <c r="X181" s="5">
        <f t="shared" si="11"/>
        <v>740.45</v>
      </c>
      <c r="Y181" s="5">
        <v>54.12</v>
      </c>
      <c r="Z181" s="5">
        <f t="shared" si="12"/>
        <v>686.33</v>
      </c>
      <c r="AA181" s="1" t="str">
        <f>_xlfn.IFNA(IF(VLOOKUP(B181,Returns!$A$2:$B$1635,2,FALSE) = "Returned", "Yes", "No"),"No")</f>
        <v>No</v>
      </c>
      <c r="AB181" s="5">
        <f t="shared" si="13"/>
        <v>0</v>
      </c>
      <c r="AC181" s="5">
        <f t="shared" si="14"/>
        <v>686.33</v>
      </c>
    </row>
    <row r="182" spans="1:29" ht="12.75" customHeight="1" x14ac:dyDescent="0.25">
      <c r="A182" s="1">
        <v>19158</v>
      </c>
      <c r="B182" s="3">
        <v>89726</v>
      </c>
      <c r="C182" s="1" t="s">
        <v>51</v>
      </c>
      <c r="D182" s="1">
        <v>331</v>
      </c>
      <c r="E182" s="1" t="s">
        <v>429</v>
      </c>
      <c r="F182" s="1" t="s">
        <v>3028</v>
      </c>
      <c r="G182" s="1" t="s">
        <v>28</v>
      </c>
      <c r="H182" s="1" t="s">
        <v>48</v>
      </c>
      <c r="I182" s="1" t="s">
        <v>192</v>
      </c>
      <c r="J182" s="1" t="s">
        <v>431</v>
      </c>
      <c r="K182" s="1">
        <v>3045</v>
      </c>
      <c r="L182" s="4">
        <v>42108</v>
      </c>
      <c r="M182" s="4">
        <v>42110</v>
      </c>
      <c r="N182" s="1" t="s">
        <v>22</v>
      </c>
      <c r="O182" s="1" t="s">
        <v>35</v>
      </c>
      <c r="P182" s="1" t="s">
        <v>72</v>
      </c>
      <c r="Q182" s="1" t="s">
        <v>175</v>
      </c>
      <c r="R182" s="1" t="s">
        <v>54</v>
      </c>
      <c r="S182" s="1" t="s">
        <v>430</v>
      </c>
      <c r="T182" s="5">
        <v>29.1</v>
      </c>
      <c r="U182" s="1">
        <v>8</v>
      </c>
      <c r="V182" s="5">
        <f t="shared" si="10"/>
        <v>232.8</v>
      </c>
      <c r="W182" s="5">
        <v>17.46</v>
      </c>
      <c r="X182" s="5">
        <f t="shared" si="11"/>
        <v>139.68</v>
      </c>
      <c r="Y182" s="5">
        <v>4</v>
      </c>
      <c r="Z182" s="5">
        <f t="shared" si="12"/>
        <v>89.12</v>
      </c>
      <c r="AA182" s="1" t="str">
        <f>_xlfn.IFNA(IF(VLOOKUP(B182,Returns!$A$2:$B$1635,2,FALSE) = "Returned", "Yes", "No"),"No")</f>
        <v>No</v>
      </c>
      <c r="AB182" s="5">
        <f t="shared" si="13"/>
        <v>0</v>
      </c>
      <c r="AC182" s="5">
        <f t="shared" si="14"/>
        <v>89.12</v>
      </c>
    </row>
    <row r="183" spans="1:29" ht="12.75" customHeight="1" x14ac:dyDescent="0.25">
      <c r="A183" s="1">
        <v>18261</v>
      </c>
      <c r="B183" s="3">
        <v>87277</v>
      </c>
      <c r="C183" s="1" t="s">
        <v>42</v>
      </c>
      <c r="D183" s="1">
        <v>335</v>
      </c>
      <c r="E183" s="1" t="s">
        <v>432</v>
      </c>
      <c r="F183" s="1" t="s">
        <v>3030</v>
      </c>
      <c r="G183" s="1" t="s">
        <v>28</v>
      </c>
      <c r="H183" s="1" t="s">
        <v>29</v>
      </c>
      <c r="I183" s="1" t="s">
        <v>97</v>
      </c>
      <c r="J183" s="1" t="s">
        <v>434</v>
      </c>
      <c r="K183" s="1">
        <v>97504</v>
      </c>
      <c r="L183" s="4">
        <v>42128</v>
      </c>
      <c r="M183" s="4">
        <v>42129</v>
      </c>
      <c r="N183" s="1" t="s">
        <v>44</v>
      </c>
      <c r="O183" s="1" t="s">
        <v>23</v>
      </c>
      <c r="P183" s="1" t="s">
        <v>36</v>
      </c>
      <c r="Q183" s="1" t="s">
        <v>37</v>
      </c>
      <c r="R183" s="1" t="s">
        <v>231</v>
      </c>
      <c r="S183" s="1" t="s">
        <v>433</v>
      </c>
      <c r="T183" s="5">
        <v>276.2</v>
      </c>
      <c r="U183" s="1">
        <v>14</v>
      </c>
      <c r="V183" s="5">
        <f t="shared" si="10"/>
        <v>3866.7999999999997</v>
      </c>
      <c r="W183" s="5">
        <v>138.1</v>
      </c>
      <c r="X183" s="5">
        <f t="shared" si="11"/>
        <v>1933.3999999999999</v>
      </c>
      <c r="Y183" s="5">
        <v>24.49</v>
      </c>
      <c r="Z183" s="5">
        <f t="shared" si="12"/>
        <v>1908.9099999999999</v>
      </c>
      <c r="AA183" s="1" t="str">
        <f>_xlfn.IFNA(IF(VLOOKUP(B183,Returns!$A$2:$B$1635,2,FALSE) = "Returned", "Yes", "No"),"No")</f>
        <v>No</v>
      </c>
      <c r="AB183" s="5">
        <f t="shared" si="13"/>
        <v>0</v>
      </c>
      <c r="AC183" s="5">
        <f t="shared" si="14"/>
        <v>1908.9099999999999</v>
      </c>
    </row>
    <row r="184" spans="1:29" ht="12.75" customHeight="1" x14ac:dyDescent="0.25">
      <c r="A184" s="1">
        <v>18262</v>
      </c>
      <c r="B184" s="3">
        <v>87277</v>
      </c>
      <c r="C184" s="1" t="s">
        <v>42</v>
      </c>
      <c r="D184" s="1">
        <v>335</v>
      </c>
      <c r="E184" s="1" t="s">
        <v>432</v>
      </c>
      <c r="F184" s="1" t="s">
        <v>3030</v>
      </c>
      <c r="G184" s="1" t="s">
        <v>28</v>
      </c>
      <c r="H184" s="1" t="s">
        <v>29</v>
      </c>
      <c r="I184" s="1" t="s">
        <v>97</v>
      </c>
      <c r="J184" s="1" t="s">
        <v>434</v>
      </c>
      <c r="K184" s="1">
        <v>97504</v>
      </c>
      <c r="L184" s="4">
        <v>42128</v>
      </c>
      <c r="M184" s="4">
        <v>42128</v>
      </c>
      <c r="N184" s="1" t="s">
        <v>44</v>
      </c>
      <c r="O184" s="1" t="s">
        <v>23</v>
      </c>
      <c r="P184" s="1" t="s">
        <v>36</v>
      </c>
      <c r="Q184" s="1" t="s">
        <v>45</v>
      </c>
      <c r="R184" s="1" t="s">
        <v>54</v>
      </c>
      <c r="S184" s="1" t="s">
        <v>435</v>
      </c>
      <c r="T184" s="5">
        <v>6.28</v>
      </c>
      <c r="U184" s="1">
        <v>1</v>
      </c>
      <c r="V184" s="5">
        <f t="shared" si="10"/>
        <v>6.28</v>
      </c>
      <c r="W184" s="5">
        <v>3.14</v>
      </c>
      <c r="X184" s="5">
        <f t="shared" si="11"/>
        <v>3.14</v>
      </c>
      <c r="Y184" s="5">
        <v>5.29</v>
      </c>
      <c r="Z184" s="5">
        <f t="shared" si="12"/>
        <v>-2.15</v>
      </c>
      <c r="AA184" s="1" t="str">
        <f>_xlfn.IFNA(IF(VLOOKUP(B184,Returns!$A$2:$B$1635,2,FALSE) = "Returned", "Yes", "No"),"No")</f>
        <v>No</v>
      </c>
      <c r="AB184" s="5">
        <f t="shared" si="13"/>
        <v>0</v>
      </c>
      <c r="AC184" s="5">
        <f t="shared" si="14"/>
        <v>-2.15</v>
      </c>
    </row>
    <row r="185" spans="1:29" ht="12.75" customHeight="1" x14ac:dyDescent="0.25">
      <c r="A185" s="1">
        <v>23481</v>
      </c>
      <c r="B185" s="3">
        <v>90583</v>
      </c>
      <c r="C185" s="1" t="s">
        <v>51</v>
      </c>
      <c r="D185" s="1">
        <v>339</v>
      </c>
      <c r="E185" s="1" t="s">
        <v>436</v>
      </c>
      <c r="F185" s="1" t="s">
        <v>3028</v>
      </c>
      <c r="G185" s="1" t="s">
        <v>28</v>
      </c>
      <c r="H185" s="1" t="s">
        <v>48</v>
      </c>
      <c r="I185" s="1" t="s">
        <v>149</v>
      </c>
      <c r="J185" s="1" t="s">
        <v>438</v>
      </c>
      <c r="K185" s="1">
        <v>43229</v>
      </c>
      <c r="L185" s="4">
        <v>42080</v>
      </c>
      <c r="M185" s="4">
        <v>42081</v>
      </c>
      <c r="N185" s="1" t="s">
        <v>44</v>
      </c>
      <c r="O185" s="1" t="s">
        <v>23</v>
      </c>
      <c r="P185" s="1" t="s">
        <v>24</v>
      </c>
      <c r="Q185" s="1" t="s">
        <v>252</v>
      </c>
      <c r="R185" s="1" t="s">
        <v>54</v>
      </c>
      <c r="S185" s="1" t="s">
        <v>437</v>
      </c>
      <c r="T185" s="5">
        <v>7.77</v>
      </c>
      <c r="U185" s="1">
        <v>5</v>
      </c>
      <c r="V185" s="5">
        <f t="shared" si="10"/>
        <v>38.849999999999994</v>
      </c>
      <c r="W185" s="5">
        <v>3.8849999999999998</v>
      </c>
      <c r="X185" s="5">
        <f t="shared" si="11"/>
        <v>19.424999999999997</v>
      </c>
      <c r="Y185" s="5">
        <v>9.23</v>
      </c>
      <c r="Z185" s="5">
        <f t="shared" si="12"/>
        <v>10.194999999999997</v>
      </c>
      <c r="AA185" s="1" t="str">
        <f>_xlfn.IFNA(IF(VLOOKUP(B185,Returns!$A$2:$B$1635,2,FALSE) = "Returned", "Yes", "No"),"No")</f>
        <v>No</v>
      </c>
      <c r="AB185" s="5">
        <f t="shared" si="13"/>
        <v>0</v>
      </c>
      <c r="AC185" s="5">
        <f t="shared" si="14"/>
        <v>10.194999999999997</v>
      </c>
    </row>
    <row r="186" spans="1:29" ht="12.75" customHeight="1" x14ac:dyDescent="0.25">
      <c r="A186" s="1">
        <v>23482</v>
      </c>
      <c r="B186" s="3">
        <v>90583</v>
      </c>
      <c r="C186" s="1" t="s">
        <v>51</v>
      </c>
      <c r="D186" s="1">
        <v>339</v>
      </c>
      <c r="E186" s="1" t="s">
        <v>436</v>
      </c>
      <c r="F186" s="1" t="s">
        <v>3028</v>
      </c>
      <c r="G186" s="1" t="s">
        <v>28</v>
      </c>
      <c r="H186" s="1" t="s">
        <v>48</v>
      </c>
      <c r="I186" s="1" t="s">
        <v>149</v>
      </c>
      <c r="J186" s="1" t="s">
        <v>438</v>
      </c>
      <c r="K186" s="1">
        <v>43229</v>
      </c>
      <c r="L186" s="4">
        <v>42080</v>
      </c>
      <c r="M186" s="4">
        <v>42082</v>
      </c>
      <c r="N186" s="1" t="s">
        <v>44</v>
      </c>
      <c r="O186" s="1" t="s">
        <v>23</v>
      </c>
      <c r="P186" s="1" t="s">
        <v>36</v>
      </c>
      <c r="Q186" s="1" t="s">
        <v>45</v>
      </c>
      <c r="R186" s="1" t="s">
        <v>26</v>
      </c>
      <c r="S186" s="1" t="s">
        <v>439</v>
      </c>
      <c r="T186" s="5">
        <v>7.59</v>
      </c>
      <c r="U186" s="1">
        <v>15</v>
      </c>
      <c r="V186" s="5">
        <f t="shared" si="10"/>
        <v>113.85</v>
      </c>
      <c r="W186" s="5">
        <v>3.7949999999999999</v>
      </c>
      <c r="X186" s="5">
        <f t="shared" si="11"/>
        <v>56.924999999999997</v>
      </c>
      <c r="Y186" s="5">
        <v>4</v>
      </c>
      <c r="Z186" s="5">
        <f t="shared" si="12"/>
        <v>52.924999999999997</v>
      </c>
      <c r="AA186" s="1" t="str">
        <f>_xlfn.IFNA(IF(VLOOKUP(B186,Returns!$A$2:$B$1635,2,FALSE) = "Returned", "Yes", "No"),"No")</f>
        <v>No</v>
      </c>
      <c r="AB186" s="5">
        <f t="shared" si="13"/>
        <v>0</v>
      </c>
      <c r="AC186" s="5">
        <f t="shared" si="14"/>
        <v>52.924999999999997</v>
      </c>
    </row>
    <row r="187" spans="1:29" ht="12.75" customHeight="1" x14ac:dyDescent="0.25">
      <c r="A187" s="1">
        <v>480</v>
      </c>
      <c r="B187" s="3">
        <v>3332</v>
      </c>
      <c r="C187" s="1" t="s">
        <v>42</v>
      </c>
      <c r="D187" s="1">
        <v>342</v>
      </c>
      <c r="E187" s="1" t="s">
        <v>440</v>
      </c>
      <c r="F187" s="1" t="s">
        <v>3029</v>
      </c>
      <c r="G187" s="1" t="s">
        <v>28</v>
      </c>
      <c r="H187" s="1" t="s">
        <v>131</v>
      </c>
      <c r="I187" s="1" t="s">
        <v>357</v>
      </c>
      <c r="J187" s="1" t="s">
        <v>442</v>
      </c>
      <c r="K187" s="1">
        <v>33181</v>
      </c>
      <c r="L187" s="4">
        <v>42128</v>
      </c>
      <c r="M187" s="4">
        <v>42130</v>
      </c>
      <c r="N187" s="1" t="s">
        <v>44</v>
      </c>
      <c r="O187" s="1" t="s">
        <v>23</v>
      </c>
      <c r="P187" s="1" t="s">
        <v>24</v>
      </c>
      <c r="Q187" s="1" t="s">
        <v>25</v>
      </c>
      <c r="R187" s="1" t="s">
        <v>26</v>
      </c>
      <c r="S187" s="1" t="s">
        <v>441</v>
      </c>
      <c r="T187" s="5">
        <v>3.26</v>
      </c>
      <c r="U187" s="1">
        <v>20</v>
      </c>
      <c r="V187" s="5">
        <f t="shared" si="10"/>
        <v>65.199999999999989</v>
      </c>
      <c r="W187" s="5">
        <v>1.63</v>
      </c>
      <c r="X187" s="5">
        <f t="shared" si="11"/>
        <v>32.599999999999994</v>
      </c>
      <c r="Y187" s="5">
        <v>1.86</v>
      </c>
      <c r="Z187" s="5">
        <f t="shared" si="12"/>
        <v>30.739999999999995</v>
      </c>
      <c r="AA187" s="1" t="str">
        <f>_xlfn.IFNA(IF(VLOOKUP(B187,Returns!$A$2:$B$1635,2,FALSE) = "Returned", "Yes", "No"),"No")</f>
        <v>No</v>
      </c>
      <c r="AB187" s="5">
        <f t="shared" si="13"/>
        <v>0</v>
      </c>
      <c r="AC187" s="5">
        <f t="shared" si="14"/>
        <v>30.739999999999995</v>
      </c>
    </row>
    <row r="188" spans="1:29" ht="12.75" customHeight="1" x14ac:dyDescent="0.25">
      <c r="A188" s="1">
        <v>22784</v>
      </c>
      <c r="B188" s="3">
        <v>88151</v>
      </c>
      <c r="C188" s="1" t="s">
        <v>42</v>
      </c>
      <c r="D188" s="1">
        <v>343</v>
      </c>
      <c r="E188" s="1" t="s">
        <v>443</v>
      </c>
      <c r="F188" s="1" t="s">
        <v>3028</v>
      </c>
      <c r="G188" s="1" t="s">
        <v>28</v>
      </c>
      <c r="H188" s="1" t="s">
        <v>48</v>
      </c>
      <c r="I188" s="1" t="s">
        <v>183</v>
      </c>
      <c r="J188" s="1" t="s">
        <v>445</v>
      </c>
      <c r="K188" s="1">
        <v>4401</v>
      </c>
      <c r="L188" s="4">
        <v>42035</v>
      </c>
      <c r="M188" s="4">
        <v>42036</v>
      </c>
      <c r="N188" s="1" t="s">
        <v>34</v>
      </c>
      <c r="O188" s="1" t="s">
        <v>23</v>
      </c>
      <c r="P188" s="1" t="s">
        <v>36</v>
      </c>
      <c r="Q188" s="1" t="s">
        <v>147</v>
      </c>
      <c r="R188" s="1" t="s">
        <v>116</v>
      </c>
      <c r="S188" s="1" t="s">
        <v>444</v>
      </c>
      <c r="T188" s="5">
        <v>15.23</v>
      </c>
      <c r="U188" s="1">
        <v>7</v>
      </c>
      <c r="V188" s="5">
        <f t="shared" si="10"/>
        <v>106.61</v>
      </c>
      <c r="W188" s="5">
        <v>7.6150000000000002</v>
      </c>
      <c r="X188" s="5">
        <f t="shared" si="11"/>
        <v>53.305</v>
      </c>
      <c r="Y188" s="5">
        <v>27.75</v>
      </c>
      <c r="Z188" s="5">
        <f t="shared" si="12"/>
        <v>25.555</v>
      </c>
      <c r="AA188" s="1" t="str">
        <f>_xlfn.IFNA(IF(VLOOKUP(B188,Returns!$A$2:$B$1635,2,FALSE) = "Returned", "Yes", "No"),"No")</f>
        <v>No</v>
      </c>
      <c r="AB188" s="5">
        <f t="shared" si="13"/>
        <v>0</v>
      </c>
      <c r="AC188" s="5">
        <f t="shared" si="14"/>
        <v>25.555</v>
      </c>
    </row>
    <row r="189" spans="1:29" ht="12.75" customHeight="1" x14ac:dyDescent="0.25">
      <c r="A189" s="1">
        <v>18480</v>
      </c>
      <c r="B189" s="3">
        <v>88152</v>
      </c>
      <c r="C189" s="1" t="s">
        <v>42</v>
      </c>
      <c r="D189" s="1">
        <v>344</v>
      </c>
      <c r="E189" s="1" t="s">
        <v>446</v>
      </c>
      <c r="F189" s="1" t="s">
        <v>3028</v>
      </c>
      <c r="G189" s="1" t="s">
        <v>28</v>
      </c>
      <c r="H189" s="1" t="s">
        <v>48</v>
      </c>
      <c r="I189" s="1" t="s">
        <v>183</v>
      </c>
      <c r="J189" s="1" t="s">
        <v>447</v>
      </c>
      <c r="K189" s="1">
        <v>4101</v>
      </c>
      <c r="L189" s="4">
        <v>42128</v>
      </c>
      <c r="M189" s="4">
        <v>42130</v>
      </c>
      <c r="N189" s="1" t="s">
        <v>44</v>
      </c>
      <c r="O189" s="1" t="s">
        <v>23</v>
      </c>
      <c r="P189" s="1" t="s">
        <v>24</v>
      </c>
      <c r="Q189" s="1" t="s">
        <v>25</v>
      </c>
      <c r="R189" s="1" t="s">
        <v>26</v>
      </c>
      <c r="S189" s="1" t="s">
        <v>441</v>
      </c>
      <c r="T189" s="5">
        <v>3.26</v>
      </c>
      <c r="U189" s="1">
        <v>5</v>
      </c>
      <c r="V189" s="5">
        <f t="shared" si="10"/>
        <v>16.299999999999997</v>
      </c>
      <c r="W189" s="5">
        <v>1.63</v>
      </c>
      <c r="X189" s="5">
        <f t="shared" si="11"/>
        <v>8.1499999999999986</v>
      </c>
      <c r="Y189" s="5">
        <v>1.86</v>
      </c>
      <c r="Z189" s="5">
        <f t="shared" si="12"/>
        <v>6.2899999999999983</v>
      </c>
      <c r="AA189" s="1" t="str">
        <f>_xlfn.IFNA(IF(VLOOKUP(B189,Returns!$A$2:$B$1635,2,FALSE) = "Returned", "Yes", "No"),"No")</f>
        <v>No</v>
      </c>
      <c r="AB189" s="5">
        <f t="shared" si="13"/>
        <v>0</v>
      </c>
      <c r="AC189" s="5">
        <f t="shared" si="14"/>
        <v>6.2899999999999983</v>
      </c>
    </row>
    <row r="190" spans="1:29" ht="12.75" customHeight="1" x14ac:dyDescent="0.25">
      <c r="A190" s="1">
        <v>2408</v>
      </c>
      <c r="B190" s="3">
        <v>17446</v>
      </c>
      <c r="C190" s="1" t="s">
        <v>42</v>
      </c>
      <c r="D190" s="1">
        <v>349</v>
      </c>
      <c r="E190" s="1" t="s">
        <v>448</v>
      </c>
      <c r="F190" s="1" t="s">
        <v>3029</v>
      </c>
      <c r="G190" s="1" t="s">
        <v>28</v>
      </c>
      <c r="H190" s="1" t="s">
        <v>131</v>
      </c>
      <c r="I190" s="1" t="s">
        <v>357</v>
      </c>
      <c r="J190" s="1" t="s">
        <v>442</v>
      </c>
      <c r="K190" s="1">
        <v>33132</v>
      </c>
      <c r="L190" s="4">
        <v>42164</v>
      </c>
      <c r="M190" s="4">
        <v>42166</v>
      </c>
      <c r="N190" s="1" t="s">
        <v>22</v>
      </c>
      <c r="O190" s="1" t="s">
        <v>35</v>
      </c>
      <c r="P190" s="1" t="s">
        <v>24</v>
      </c>
      <c r="Q190" s="1" t="s">
        <v>169</v>
      </c>
      <c r="R190" s="1" t="s">
        <v>46</v>
      </c>
      <c r="S190" s="1" t="s">
        <v>353</v>
      </c>
      <c r="T190" s="5">
        <v>8.34</v>
      </c>
      <c r="U190" s="1">
        <v>23</v>
      </c>
      <c r="V190" s="5">
        <f t="shared" si="10"/>
        <v>191.82</v>
      </c>
      <c r="W190" s="5">
        <v>4.17</v>
      </c>
      <c r="X190" s="5">
        <f t="shared" si="11"/>
        <v>95.91</v>
      </c>
      <c r="Y190" s="5">
        <v>2.64</v>
      </c>
      <c r="Z190" s="5">
        <f t="shared" si="12"/>
        <v>93.27</v>
      </c>
      <c r="AA190" s="1" t="str">
        <f>_xlfn.IFNA(IF(VLOOKUP(B190,Returns!$A$2:$B$1635,2,FALSE) = "Returned", "Yes", "No"),"No")</f>
        <v>No</v>
      </c>
      <c r="AB190" s="5">
        <f t="shared" si="13"/>
        <v>0</v>
      </c>
      <c r="AC190" s="5">
        <f t="shared" si="14"/>
        <v>93.27</v>
      </c>
    </row>
    <row r="191" spans="1:29" ht="12.75" customHeight="1" x14ac:dyDescent="0.25">
      <c r="A191" s="1">
        <v>1595</v>
      </c>
      <c r="B191" s="3">
        <v>11527</v>
      </c>
      <c r="C191" s="1" t="s">
        <v>51</v>
      </c>
      <c r="D191" s="1">
        <v>349</v>
      </c>
      <c r="E191" s="1" t="s">
        <v>448</v>
      </c>
      <c r="F191" s="1" t="s">
        <v>3029</v>
      </c>
      <c r="G191" s="1" t="s">
        <v>28</v>
      </c>
      <c r="H191" s="1" t="s">
        <v>131</v>
      </c>
      <c r="I191" s="1" t="s">
        <v>357</v>
      </c>
      <c r="J191" s="1" t="s">
        <v>442</v>
      </c>
      <c r="K191" s="1">
        <v>33132</v>
      </c>
      <c r="L191" s="4">
        <v>42006</v>
      </c>
      <c r="M191" s="4">
        <v>42008</v>
      </c>
      <c r="N191" s="1" t="s">
        <v>44</v>
      </c>
      <c r="O191" s="1" t="s">
        <v>35</v>
      </c>
      <c r="P191" s="1" t="s">
        <v>36</v>
      </c>
      <c r="Q191" s="1" t="s">
        <v>45</v>
      </c>
      <c r="R191" s="1" t="s">
        <v>46</v>
      </c>
      <c r="S191" s="1" t="s">
        <v>449</v>
      </c>
      <c r="T191" s="5">
        <v>99.23</v>
      </c>
      <c r="U191" s="1">
        <v>54</v>
      </c>
      <c r="V191" s="5">
        <f t="shared" si="10"/>
        <v>5358.42</v>
      </c>
      <c r="W191" s="5">
        <v>49.615000000000002</v>
      </c>
      <c r="X191" s="5">
        <f t="shared" si="11"/>
        <v>2679.21</v>
      </c>
      <c r="Y191" s="5">
        <v>8.99</v>
      </c>
      <c r="Z191" s="5">
        <f t="shared" si="12"/>
        <v>2670.2200000000003</v>
      </c>
      <c r="AA191" s="1" t="str">
        <f>_xlfn.IFNA(IF(VLOOKUP(B191,Returns!$A$2:$B$1635,2,FALSE) = "Returned", "Yes", "No"),"No")</f>
        <v>No</v>
      </c>
      <c r="AB191" s="5">
        <f t="shared" si="13"/>
        <v>0</v>
      </c>
      <c r="AC191" s="5">
        <f t="shared" si="14"/>
        <v>2670.2200000000003</v>
      </c>
    </row>
    <row r="192" spans="1:29" ht="12.75" customHeight="1" x14ac:dyDescent="0.25">
      <c r="A192" s="1">
        <v>20408</v>
      </c>
      <c r="B192" s="3">
        <v>88685</v>
      </c>
      <c r="C192" s="1" t="s">
        <v>42</v>
      </c>
      <c r="D192" s="1">
        <v>351</v>
      </c>
      <c r="E192" s="1" t="s">
        <v>450</v>
      </c>
      <c r="F192" s="1" t="s">
        <v>3028</v>
      </c>
      <c r="G192" s="1" t="s">
        <v>28</v>
      </c>
      <c r="H192" s="1" t="s">
        <v>48</v>
      </c>
      <c r="I192" s="1" t="s">
        <v>66</v>
      </c>
      <c r="J192" s="1" t="s">
        <v>451</v>
      </c>
      <c r="K192" s="1">
        <v>13601</v>
      </c>
      <c r="L192" s="4">
        <v>42164</v>
      </c>
      <c r="M192" s="4">
        <v>42166</v>
      </c>
      <c r="N192" s="1" t="s">
        <v>22</v>
      </c>
      <c r="O192" s="1" t="s">
        <v>35</v>
      </c>
      <c r="P192" s="1" t="s">
        <v>24</v>
      </c>
      <c r="Q192" s="1" t="s">
        <v>169</v>
      </c>
      <c r="R192" s="1" t="s">
        <v>46</v>
      </c>
      <c r="S192" s="1" t="s">
        <v>353</v>
      </c>
      <c r="T192" s="5">
        <v>8.34</v>
      </c>
      <c r="U192" s="1">
        <v>6</v>
      </c>
      <c r="V192" s="5">
        <f t="shared" si="10"/>
        <v>50.04</v>
      </c>
      <c r="W192" s="5">
        <v>4.17</v>
      </c>
      <c r="X192" s="5">
        <f t="shared" si="11"/>
        <v>25.02</v>
      </c>
      <c r="Y192" s="5">
        <v>2.64</v>
      </c>
      <c r="Z192" s="5">
        <f t="shared" si="12"/>
        <v>22.38</v>
      </c>
      <c r="AA192" s="1" t="str">
        <f>_xlfn.IFNA(IF(VLOOKUP(B192,Returns!$A$2:$B$1635,2,FALSE) = "Returned", "Yes", "No"),"No")</f>
        <v>No</v>
      </c>
      <c r="AB192" s="5">
        <f t="shared" si="13"/>
        <v>0</v>
      </c>
      <c r="AC192" s="5">
        <f t="shared" si="14"/>
        <v>22.38</v>
      </c>
    </row>
    <row r="193" spans="1:29" ht="12.75" customHeight="1" x14ac:dyDescent="0.25">
      <c r="A193" s="1">
        <v>19595</v>
      </c>
      <c r="B193" s="3">
        <v>88686</v>
      </c>
      <c r="C193" s="1" t="s">
        <v>51</v>
      </c>
      <c r="D193" s="1">
        <v>351</v>
      </c>
      <c r="E193" s="1" t="s">
        <v>450</v>
      </c>
      <c r="F193" s="1" t="s">
        <v>3028</v>
      </c>
      <c r="G193" s="1" t="s">
        <v>28</v>
      </c>
      <c r="H193" s="1" t="s">
        <v>48</v>
      </c>
      <c r="I193" s="1" t="s">
        <v>66</v>
      </c>
      <c r="J193" s="1" t="s">
        <v>451</v>
      </c>
      <c r="K193" s="1">
        <v>13601</v>
      </c>
      <c r="L193" s="4">
        <v>42006</v>
      </c>
      <c r="M193" s="4">
        <v>42008</v>
      </c>
      <c r="N193" s="1" t="s">
        <v>44</v>
      </c>
      <c r="O193" s="1" t="s">
        <v>35</v>
      </c>
      <c r="P193" s="1" t="s">
        <v>36</v>
      </c>
      <c r="Q193" s="1" t="s">
        <v>45</v>
      </c>
      <c r="R193" s="1" t="s">
        <v>46</v>
      </c>
      <c r="S193" s="1" t="s">
        <v>449</v>
      </c>
      <c r="T193" s="5">
        <v>99.23</v>
      </c>
      <c r="U193" s="1">
        <v>14</v>
      </c>
      <c r="V193" s="5">
        <f t="shared" si="10"/>
        <v>1389.22</v>
      </c>
      <c r="W193" s="5">
        <v>49.615000000000002</v>
      </c>
      <c r="X193" s="5">
        <f t="shared" si="11"/>
        <v>694.61</v>
      </c>
      <c r="Y193" s="5">
        <v>8.99</v>
      </c>
      <c r="Z193" s="5">
        <f t="shared" si="12"/>
        <v>685.62</v>
      </c>
      <c r="AA193" s="1" t="str">
        <f>_xlfn.IFNA(IF(VLOOKUP(B193,Returns!$A$2:$B$1635,2,FALSE) = "Returned", "Yes", "No"),"No")</f>
        <v>No</v>
      </c>
      <c r="AB193" s="5">
        <f t="shared" si="13"/>
        <v>0</v>
      </c>
      <c r="AC193" s="5">
        <f t="shared" si="14"/>
        <v>685.62</v>
      </c>
    </row>
    <row r="194" spans="1:29" x14ac:dyDescent="0.25">
      <c r="A194" s="1">
        <v>19107</v>
      </c>
      <c r="B194" s="3">
        <v>89647</v>
      </c>
      <c r="C194" s="1" t="s">
        <v>101</v>
      </c>
      <c r="D194" s="1">
        <v>353</v>
      </c>
      <c r="E194" s="1" t="s">
        <v>452</v>
      </c>
      <c r="F194" s="1" t="s">
        <v>3030</v>
      </c>
      <c r="G194" s="1" t="s">
        <v>28</v>
      </c>
      <c r="H194" s="1" t="s">
        <v>29</v>
      </c>
      <c r="I194" s="1" t="s">
        <v>373</v>
      </c>
      <c r="J194" s="1" t="s">
        <v>454</v>
      </c>
      <c r="K194" s="1">
        <v>85301</v>
      </c>
      <c r="L194" s="4">
        <v>42138</v>
      </c>
      <c r="M194" s="4">
        <v>42138</v>
      </c>
      <c r="N194" s="1" t="s">
        <v>22</v>
      </c>
      <c r="O194" s="1" t="s">
        <v>35</v>
      </c>
      <c r="P194" s="1" t="s">
        <v>72</v>
      </c>
      <c r="Q194" s="1" t="s">
        <v>175</v>
      </c>
      <c r="R194" s="1" t="s">
        <v>46</v>
      </c>
      <c r="S194" s="1" t="s">
        <v>453</v>
      </c>
      <c r="T194" s="5">
        <v>4.8899999999999997</v>
      </c>
      <c r="U194" s="1">
        <v>17</v>
      </c>
      <c r="V194" s="5">
        <f t="shared" si="10"/>
        <v>83.13</v>
      </c>
      <c r="W194" s="5">
        <v>2.9339999999999997</v>
      </c>
      <c r="X194" s="5">
        <f t="shared" si="11"/>
        <v>49.877999999999993</v>
      </c>
      <c r="Y194" s="5">
        <v>4.93</v>
      </c>
      <c r="Z194" s="5">
        <f t="shared" si="12"/>
        <v>28.322000000000003</v>
      </c>
      <c r="AA194" s="1" t="str">
        <f>_xlfn.IFNA(IF(VLOOKUP(B194,Returns!$A$2:$B$1635,2,FALSE) = "Returned", "Yes", "No"),"No")</f>
        <v>No</v>
      </c>
      <c r="AB194" s="5">
        <f t="shared" si="13"/>
        <v>0</v>
      </c>
      <c r="AC194" s="5">
        <f t="shared" si="14"/>
        <v>28.322000000000003</v>
      </c>
    </row>
    <row r="195" spans="1:29" x14ac:dyDescent="0.25">
      <c r="A195" s="1">
        <v>19108</v>
      </c>
      <c r="B195" s="3">
        <v>89647</v>
      </c>
      <c r="C195" s="1" t="s">
        <v>101</v>
      </c>
      <c r="D195" s="1">
        <v>353</v>
      </c>
      <c r="E195" s="1" t="s">
        <v>452</v>
      </c>
      <c r="F195" s="1" t="s">
        <v>3030</v>
      </c>
      <c r="G195" s="1" t="s">
        <v>28</v>
      </c>
      <c r="H195" s="1" t="s">
        <v>29</v>
      </c>
      <c r="I195" s="1" t="s">
        <v>373</v>
      </c>
      <c r="J195" s="1" t="s">
        <v>454</v>
      </c>
      <c r="K195" s="1">
        <v>85301</v>
      </c>
      <c r="L195" s="4">
        <v>42138</v>
      </c>
      <c r="M195" s="4">
        <v>42145</v>
      </c>
      <c r="N195" s="1" t="s">
        <v>44</v>
      </c>
      <c r="O195" s="1" t="s">
        <v>35</v>
      </c>
      <c r="P195" s="1" t="s">
        <v>24</v>
      </c>
      <c r="Q195" s="1" t="s">
        <v>88</v>
      </c>
      <c r="R195" s="1" t="s">
        <v>54</v>
      </c>
      <c r="S195" s="1" t="s">
        <v>455</v>
      </c>
      <c r="T195" s="5">
        <v>6.68</v>
      </c>
      <c r="U195" s="1">
        <v>16</v>
      </c>
      <c r="V195" s="5">
        <f t="shared" ref="V195:V258" si="15">T195*U195</f>
        <v>106.88</v>
      </c>
      <c r="W195" s="5">
        <v>3.34</v>
      </c>
      <c r="X195" s="5">
        <f t="shared" ref="X195:X258" si="16">U195*W195</f>
        <v>53.44</v>
      </c>
      <c r="Y195" s="5">
        <v>6.92</v>
      </c>
      <c r="Z195" s="5">
        <f t="shared" ref="Z195:Z258" si="17">V195-X195-Y195</f>
        <v>46.519999999999996</v>
      </c>
      <c r="AA195" s="1" t="str">
        <f>_xlfn.IFNA(IF(VLOOKUP(B195,Returns!$A$2:$B$1635,2,FALSE) = "Returned", "Yes", "No"),"No")</f>
        <v>No</v>
      </c>
      <c r="AB195" s="5">
        <f t="shared" ref="AB195:AB258" si="18">IF(AA195= "Yes",Z195,0)</f>
        <v>0</v>
      </c>
      <c r="AC195" s="5">
        <f t="shared" ref="AC195:AC258" si="19">Z195-AB195</f>
        <v>46.519999999999996</v>
      </c>
    </row>
    <row r="196" spans="1:29" x14ac:dyDescent="0.25">
      <c r="A196" s="1">
        <v>20760</v>
      </c>
      <c r="B196" s="3">
        <v>91131</v>
      </c>
      <c r="C196" s="1" t="s">
        <v>42</v>
      </c>
      <c r="D196" s="1">
        <v>357</v>
      </c>
      <c r="E196" s="1" t="s">
        <v>456</v>
      </c>
      <c r="F196" s="1" t="s">
        <v>3030</v>
      </c>
      <c r="G196" s="1" t="s">
        <v>28</v>
      </c>
      <c r="H196" s="1" t="s">
        <v>29</v>
      </c>
      <c r="I196" s="1" t="s">
        <v>373</v>
      </c>
      <c r="J196" s="1" t="s">
        <v>458</v>
      </c>
      <c r="K196" s="1">
        <v>86401</v>
      </c>
      <c r="L196" s="4">
        <v>42148</v>
      </c>
      <c r="M196" s="4">
        <v>42149</v>
      </c>
      <c r="N196" s="1" t="s">
        <v>34</v>
      </c>
      <c r="O196" s="1" t="s">
        <v>23</v>
      </c>
      <c r="P196" s="1" t="s">
        <v>36</v>
      </c>
      <c r="Q196" s="1" t="s">
        <v>147</v>
      </c>
      <c r="R196" s="1" t="s">
        <v>116</v>
      </c>
      <c r="S196" s="1" t="s">
        <v>457</v>
      </c>
      <c r="T196" s="5">
        <v>124.49</v>
      </c>
      <c r="U196" s="1">
        <v>14</v>
      </c>
      <c r="V196" s="5">
        <f t="shared" si="15"/>
        <v>1742.86</v>
      </c>
      <c r="W196" s="5">
        <v>62.244999999999997</v>
      </c>
      <c r="X196" s="5">
        <f t="shared" si="16"/>
        <v>871.43</v>
      </c>
      <c r="Y196" s="5">
        <v>51.94</v>
      </c>
      <c r="Z196" s="5">
        <f t="shared" si="17"/>
        <v>819.49</v>
      </c>
      <c r="AA196" s="1" t="str">
        <f>_xlfn.IFNA(IF(VLOOKUP(B196,Returns!$A$2:$B$1635,2,FALSE) = "Returned", "Yes", "No"),"No")</f>
        <v>No</v>
      </c>
      <c r="AB196" s="5">
        <f t="shared" si="18"/>
        <v>0</v>
      </c>
      <c r="AC196" s="5">
        <f t="shared" si="19"/>
        <v>819.49</v>
      </c>
    </row>
    <row r="197" spans="1:29" ht="12.75" customHeight="1" x14ac:dyDescent="0.25">
      <c r="A197" s="1">
        <v>24627</v>
      </c>
      <c r="B197" s="3">
        <v>91130</v>
      </c>
      <c r="C197" s="1" t="s">
        <v>101</v>
      </c>
      <c r="D197" s="1">
        <v>358</v>
      </c>
      <c r="E197" s="1" t="s">
        <v>459</v>
      </c>
      <c r="F197" s="1" t="s">
        <v>3028</v>
      </c>
      <c r="G197" s="1" t="s">
        <v>28</v>
      </c>
      <c r="H197" s="1" t="s">
        <v>48</v>
      </c>
      <c r="I197" s="1" t="s">
        <v>229</v>
      </c>
      <c r="J197" s="1" t="s">
        <v>461</v>
      </c>
      <c r="K197" s="1">
        <v>19406</v>
      </c>
      <c r="L197" s="4">
        <v>42013</v>
      </c>
      <c r="M197" s="4">
        <v>42020</v>
      </c>
      <c r="N197" s="1" t="s">
        <v>44</v>
      </c>
      <c r="O197" s="1" t="s">
        <v>23</v>
      </c>
      <c r="P197" s="1" t="s">
        <v>72</v>
      </c>
      <c r="Q197" s="1" t="s">
        <v>73</v>
      </c>
      <c r="R197" s="1" t="s">
        <v>54</v>
      </c>
      <c r="S197" s="1" t="s">
        <v>460</v>
      </c>
      <c r="T197" s="5">
        <v>125.99</v>
      </c>
      <c r="U197" s="1">
        <v>1</v>
      </c>
      <c r="V197" s="5">
        <f t="shared" si="15"/>
        <v>125.99</v>
      </c>
      <c r="W197" s="5">
        <v>75.593999999999994</v>
      </c>
      <c r="X197" s="5">
        <f t="shared" si="16"/>
        <v>75.593999999999994</v>
      </c>
      <c r="Y197" s="5">
        <v>8.99</v>
      </c>
      <c r="Z197" s="5">
        <f t="shared" si="17"/>
        <v>41.405999999999999</v>
      </c>
      <c r="AA197" s="1" t="str">
        <f>_xlfn.IFNA(IF(VLOOKUP(B197,Returns!$A$2:$B$1635,2,FALSE) = "Returned", "Yes", "No"),"No")</f>
        <v>No</v>
      </c>
      <c r="AB197" s="5">
        <f t="shared" si="18"/>
        <v>0</v>
      </c>
      <c r="AC197" s="5">
        <f t="shared" si="19"/>
        <v>41.405999999999999</v>
      </c>
    </row>
    <row r="198" spans="1:29" ht="12.75" customHeight="1" x14ac:dyDescent="0.25">
      <c r="A198" s="1">
        <v>18278</v>
      </c>
      <c r="B198" s="3">
        <v>87347</v>
      </c>
      <c r="C198" s="1" t="s">
        <v>51</v>
      </c>
      <c r="D198" s="1">
        <v>366</v>
      </c>
      <c r="E198" s="1" t="s">
        <v>462</v>
      </c>
      <c r="F198" s="1" t="s">
        <v>3028</v>
      </c>
      <c r="G198" s="1" t="s">
        <v>28</v>
      </c>
      <c r="H198" s="1" t="s">
        <v>48</v>
      </c>
      <c r="I198" s="1" t="s">
        <v>464</v>
      </c>
      <c r="J198" s="1" t="s">
        <v>465</v>
      </c>
      <c r="K198" s="1">
        <v>2910</v>
      </c>
      <c r="L198" s="4">
        <v>42021</v>
      </c>
      <c r="M198" s="4">
        <v>42023</v>
      </c>
      <c r="N198" s="1" t="s">
        <v>34</v>
      </c>
      <c r="O198" s="1" t="s">
        <v>53</v>
      </c>
      <c r="P198" s="1" t="s">
        <v>24</v>
      </c>
      <c r="Q198" s="1" t="s">
        <v>252</v>
      </c>
      <c r="R198" s="1" t="s">
        <v>38</v>
      </c>
      <c r="S198" s="1" t="s">
        <v>463</v>
      </c>
      <c r="T198" s="5">
        <v>328.14</v>
      </c>
      <c r="U198" s="1">
        <v>6</v>
      </c>
      <c r="V198" s="5">
        <f t="shared" si="15"/>
        <v>1968.84</v>
      </c>
      <c r="W198" s="5">
        <v>164.07</v>
      </c>
      <c r="X198" s="5">
        <f t="shared" si="16"/>
        <v>984.42</v>
      </c>
      <c r="Y198" s="5">
        <v>91.05</v>
      </c>
      <c r="Z198" s="5">
        <f t="shared" si="17"/>
        <v>893.37</v>
      </c>
      <c r="AA198" s="1" t="str">
        <f>_xlfn.IFNA(IF(VLOOKUP(B198,Returns!$A$2:$B$1635,2,FALSE) = "Returned", "Yes", "No"),"No")</f>
        <v>No</v>
      </c>
      <c r="AB198" s="5">
        <f t="shared" si="18"/>
        <v>0</v>
      </c>
      <c r="AC198" s="5">
        <f t="shared" si="19"/>
        <v>893.37</v>
      </c>
    </row>
    <row r="199" spans="1:29" ht="12.75" customHeight="1" x14ac:dyDescent="0.25">
      <c r="A199" s="1">
        <v>24794</v>
      </c>
      <c r="B199" s="3">
        <v>90292</v>
      </c>
      <c r="C199" s="1" t="s">
        <v>101</v>
      </c>
      <c r="D199" s="1">
        <v>369</v>
      </c>
      <c r="E199" s="1" t="s">
        <v>466</v>
      </c>
      <c r="F199" s="1" t="s">
        <v>3030</v>
      </c>
      <c r="G199" s="1" t="s">
        <v>28</v>
      </c>
      <c r="H199" s="1" t="s">
        <v>29</v>
      </c>
      <c r="I199" s="1" t="s">
        <v>40</v>
      </c>
      <c r="J199" s="1" t="s">
        <v>468</v>
      </c>
      <c r="K199" s="1">
        <v>94601</v>
      </c>
      <c r="L199" s="4">
        <v>42105</v>
      </c>
      <c r="M199" s="4">
        <v>42107</v>
      </c>
      <c r="N199" s="1" t="s">
        <v>22</v>
      </c>
      <c r="O199" s="1" t="s">
        <v>23</v>
      </c>
      <c r="P199" s="1" t="s">
        <v>36</v>
      </c>
      <c r="Q199" s="1" t="s">
        <v>45</v>
      </c>
      <c r="R199" s="1" t="s">
        <v>46</v>
      </c>
      <c r="S199" s="1" t="s">
        <v>467</v>
      </c>
      <c r="T199" s="5">
        <v>19.23</v>
      </c>
      <c r="U199" s="1">
        <v>21</v>
      </c>
      <c r="V199" s="5">
        <f t="shared" si="15"/>
        <v>403.83</v>
      </c>
      <c r="W199" s="5">
        <v>9.6150000000000002</v>
      </c>
      <c r="X199" s="5">
        <f t="shared" si="16"/>
        <v>201.91499999999999</v>
      </c>
      <c r="Y199" s="5">
        <v>6.15</v>
      </c>
      <c r="Z199" s="5">
        <f t="shared" si="17"/>
        <v>195.76499999999999</v>
      </c>
      <c r="AA199" s="1" t="str">
        <f>_xlfn.IFNA(IF(VLOOKUP(B199,Returns!$A$2:$B$1635,2,FALSE) = "Returned", "Yes", "No"),"No")</f>
        <v>No</v>
      </c>
      <c r="AB199" s="5">
        <f t="shared" si="18"/>
        <v>0</v>
      </c>
      <c r="AC199" s="5">
        <f t="shared" si="19"/>
        <v>195.76499999999999</v>
      </c>
    </row>
    <row r="200" spans="1:29" ht="12.75" customHeight="1" x14ac:dyDescent="0.25">
      <c r="A200" s="1">
        <v>20401</v>
      </c>
      <c r="B200" s="3">
        <v>90291</v>
      </c>
      <c r="C200" s="1" t="s">
        <v>32</v>
      </c>
      <c r="D200" s="1">
        <v>370</v>
      </c>
      <c r="E200" s="1" t="s">
        <v>469</v>
      </c>
      <c r="F200" s="1" t="s">
        <v>3028</v>
      </c>
      <c r="G200" s="1" t="s">
        <v>28</v>
      </c>
      <c r="H200" s="1" t="s">
        <v>48</v>
      </c>
      <c r="I200" s="1" t="s">
        <v>183</v>
      </c>
      <c r="J200" s="1" t="s">
        <v>471</v>
      </c>
      <c r="K200" s="1">
        <v>4240</v>
      </c>
      <c r="L200" s="4">
        <v>42151</v>
      </c>
      <c r="M200" s="4">
        <v>42153</v>
      </c>
      <c r="N200" s="1" t="s">
        <v>44</v>
      </c>
      <c r="O200" s="1" t="s">
        <v>23</v>
      </c>
      <c r="P200" s="1" t="s">
        <v>72</v>
      </c>
      <c r="Q200" s="1" t="s">
        <v>73</v>
      </c>
      <c r="R200" s="1" t="s">
        <v>81</v>
      </c>
      <c r="S200" s="1" t="s">
        <v>470</v>
      </c>
      <c r="T200" s="5">
        <v>20.99</v>
      </c>
      <c r="U200" s="1">
        <v>15</v>
      </c>
      <c r="V200" s="5">
        <f t="shared" si="15"/>
        <v>314.84999999999997</v>
      </c>
      <c r="W200" s="5">
        <v>12.593999999999999</v>
      </c>
      <c r="X200" s="5">
        <f t="shared" si="16"/>
        <v>188.91</v>
      </c>
      <c r="Y200" s="5">
        <v>4.8099999999999996</v>
      </c>
      <c r="Z200" s="5">
        <f t="shared" si="17"/>
        <v>121.12999999999997</v>
      </c>
      <c r="AA200" s="1" t="str">
        <f>_xlfn.IFNA(IF(VLOOKUP(B200,Returns!$A$2:$B$1635,2,FALSE) = "Returned", "Yes", "No"),"No")</f>
        <v>No</v>
      </c>
      <c r="AB200" s="5">
        <f t="shared" si="18"/>
        <v>0</v>
      </c>
      <c r="AC200" s="5">
        <f t="shared" si="19"/>
        <v>121.12999999999997</v>
      </c>
    </row>
    <row r="201" spans="1:29" ht="12.75" customHeight="1" x14ac:dyDescent="0.25">
      <c r="A201" s="1">
        <v>20400</v>
      </c>
      <c r="B201" s="3">
        <v>90291</v>
      </c>
      <c r="C201" s="1" t="s">
        <v>32</v>
      </c>
      <c r="D201" s="1">
        <v>371</v>
      </c>
      <c r="E201" s="1" t="s">
        <v>472</v>
      </c>
      <c r="F201" s="1" t="s">
        <v>3028</v>
      </c>
      <c r="G201" s="1" t="s">
        <v>28</v>
      </c>
      <c r="H201" s="1" t="s">
        <v>48</v>
      </c>
      <c r="I201" s="1" t="s">
        <v>188</v>
      </c>
      <c r="J201" s="1" t="s">
        <v>473</v>
      </c>
      <c r="K201" s="1">
        <v>2149</v>
      </c>
      <c r="L201" s="4">
        <v>42151</v>
      </c>
      <c r="M201" s="4">
        <v>42153</v>
      </c>
      <c r="N201" s="1" t="s">
        <v>22</v>
      </c>
      <c r="O201" s="1" t="s">
        <v>23</v>
      </c>
      <c r="P201" s="1" t="s">
        <v>24</v>
      </c>
      <c r="Q201" s="1" t="s">
        <v>104</v>
      </c>
      <c r="R201" s="1" t="s">
        <v>54</v>
      </c>
      <c r="S201" s="1" t="s">
        <v>305</v>
      </c>
      <c r="T201" s="5">
        <v>5.4</v>
      </c>
      <c r="U201" s="1">
        <v>9</v>
      </c>
      <c r="V201" s="5">
        <f t="shared" si="15"/>
        <v>48.6</v>
      </c>
      <c r="W201" s="5">
        <v>2.7</v>
      </c>
      <c r="X201" s="5">
        <f t="shared" si="16"/>
        <v>24.3</v>
      </c>
      <c r="Y201" s="5">
        <v>7.78</v>
      </c>
      <c r="Z201" s="5">
        <f t="shared" si="17"/>
        <v>16.52</v>
      </c>
      <c r="AA201" s="1" t="str">
        <f>_xlfn.IFNA(IF(VLOOKUP(B201,Returns!$A$2:$B$1635,2,FALSE) = "Returned", "Yes", "No"),"No")</f>
        <v>No</v>
      </c>
      <c r="AB201" s="5">
        <f t="shared" si="18"/>
        <v>0</v>
      </c>
      <c r="AC201" s="5">
        <f t="shared" si="19"/>
        <v>16.52</v>
      </c>
    </row>
    <row r="202" spans="1:29" ht="12.75" customHeight="1" x14ac:dyDescent="0.25">
      <c r="A202" s="1">
        <v>3392</v>
      </c>
      <c r="B202" s="3">
        <v>24193</v>
      </c>
      <c r="C202" s="1" t="s">
        <v>32</v>
      </c>
      <c r="D202" s="1">
        <v>373</v>
      </c>
      <c r="E202" s="1" t="s">
        <v>474</v>
      </c>
      <c r="F202" s="1" t="s">
        <v>3027</v>
      </c>
      <c r="G202" s="1" t="s">
        <v>28</v>
      </c>
      <c r="H202" s="1" t="s">
        <v>56</v>
      </c>
      <c r="I202" s="1" t="s">
        <v>295</v>
      </c>
      <c r="J202" s="1" t="s">
        <v>296</v>
      </c>
      <c r="K202" s="1">
        <v>48234</v>
      </c>
      <c r="L202" s="4">
        <v>42077</v>
      </c>
      <c r="M202" s="4">
        <v>42079</v>
      </c>
      <c r="N202" s="1" t="s">
        <v>34</v>
      </c>
      <c r="O202" s="1" t="s">
        <v>53</v>
      </c>
      <c r="P202" s="1" t="s">
        <v>36</v>
      </c>
      <c r="Q202" s="1" t="s">
        <v>186</v>
      </c>
      <c r="R202" s="1" t="s">
        <v>116</v>
      </c>
      <c r="S202" s="1" t="s">
        <v>475</v>
      </c>
      <c r="T202" s="5">
        <v>200.98</v>
      </c>
      <c r="U202" s="1">
        <v>45</v>
      </c>
      <c r="V202" s="5">
        <f t="shared" si="15"/>
        <v>9044.1</v>
      </c>
      <c r="W202" s="5">
        <v>100.49</v>
      </c>
      <c r="X202" s="5">
        <f t="shared" si="16"/>
        <v>4522.05</v>
      </c>
      <c r="Y202" s="5">
        <v>55.96</v>
      </c>
      <c r="Z202" s="5">
        <f t="shared" si="17"/>
        <v>4466.09</v>
      </c>
      <c r="AA202" s="1" t="str">
        <f>_xlfn.IFNA(IF(VLOOKUP(B202,Returns!$A$2:$B$1635,2,FALSE) = "Returned", "Yes", "No"),"No")</f>
        <v>No</v>
      </c>
      <c r="AB202" s="5">
        <f t="shared" si="18"/>
        <v>0</v>
      </c>
      <c r="AC202" s="5">
        <f t="shared" si="19"/>
        <v>4466.09</v>
      </c>
    </row>
    <row r="203" spans="1:29" ht="12.75" customHeight="1" x14ac:dyDescent="0.25">
      <c r="A203" s="1">
        <v>3393</v>
      </c>
      <c r="B203" s="3">
        <v>24193</v>
      </c>
      <c r="C203" s="1" t="s">
        <v>32</v>
      </c>
      <c r="D203" s="1">
        <v>373</v>
      </c>
      <c r="E203" s="1" t="s">
        <v>474</v>
      </c>
      <c r="F203" s="1" t="s">
        <v>3027</v>
      </c>
      <c r="G203" s="1" t="s">
        <v>28</v>
      </c>
      <c r="H203" s="1" t="s">
        <v>56</v>
      </c>
      <c r="I203" s="1" t="s">
        <v>295</v>
      </c>
      <c r="J203" s="1" t="s">
        <v>296</v>
      </c>
      <c r="K203" s="1">
        <v>48234</v>
      </c>
      <c r="L203" s="4">
        <v>42077</v>
      </c>
      <c r="M203" s="4">
        <v>42078</v>
      </c>
      <c r="N203" s="1" t="s">
        <v>44</v>
      </c>
      <c r="O203" s="1" t="s">
        <v>53</v>
      </c>
      <c r="P203" s="1" t="s">
        <v>24</v>
      </c>
      <c r="Q203" s="1" t="s">
        <v>88</v>
      </c>
      <c r="R203" s="1" t="s">
        <v>54</v>
      </c>
      <c r="S203" s="1" t="s">
        <v>476</v>
      </c>
      <c r="T203" s="5">
        <v>4.28</v>
      </c>
      <c r="U203" s="1">
        <v>24</v>
      </c>
      <c r="V203" s="5">
        <f t="shared" si="15"/>
        <v>102.72</v>
      </c>
      <c r="W203" s="5">
        <v>2.14</v>
      </c>
      <c r="X203" s="5">
        <f t="shared" si="16"/>
        <v>51.36</v>
      </c>
      <c r="Y203" s="5">
        <v>5.17</v>
      </c>
      <c r="Z203" s="5">
        <f t="shared" si="17"/>
        <v>46.19</v>
      </c>
      <c r="AA203" s="1" t="str">
        <f>_xlfn.IFNA(IF(VLOOKUP(B203,Returns!$A$2:$B$1635,2,FALSE) = "Returned", "Yes", "No"),"No")</f>
        <v>No</v>
      </c>
      <c r="AB203" s="5">
        <f t="shared" si="18"/>
        <v>0</v>
      </c>
      <c r="AC203" s="5">
        <f t="shared" si="19"/>
        <v>46.19</v>
      </c>
    </row>
    <row r="204" spans="1:29" ht="12.75" customHeight="1" x14ac:dyDescent="0.25">
      <c r="A204" s="1">
        <v>3394</v>
      </c>
      <c r="B204" s="3">
        <v>24193</v>
      </c>
      <c r="C204" s="1" t="s">
        <v>32</v>
      </c>
      <c r="D204" s="1">
        <v>373</v>
      </c>
      <c r="E204" s="1" t="s">
        <v>474</v>
      </c>
      <c r="F204" s="1" t="s">
        <v>3027</v>
      </c>
      <c r="G204" s="1" t="s">
        <v>28</v>
      </c>
      <c r="H204" s="1" t="s">
        <v>56</v>
      </c>
      <c r="I204" s="1" t="s">
        <v>295</v>
      </c>
      <c r="J204" s="1" t="s">
        <v>296</v>
      </c>
      <c r="K204" s="1">
        <v>48234</v>
      </c>
      <c r="L204" s="4">
        <v>42077</v>
      </c>
      <c r="M204" s="4">
        <v>42079</v>
      </c>
      <c r="N204" s="1" t="s">
        <v>44</v>
      </c>
      <c r="O204" s="1" t="s">
        <v>53</v>
      </c>
      <c r="P204" s="1" t="s">
        <v>72</v>
      </c>
      <c r="Q204" s="1" t="s">
        <v>73</v>
      </c>
      <c r="R204" s="1" t="s">
        <v>26</v>
      </c>
      <c r="S204" s="1" t="s">
        <v>477</v>
      </c>
      <c r="T204" s="5">
        <v>85.99</v>
      </c>
      <c r="U204" s="1">
        <v>19</v>
      </c>
      <c r="V204" s="5">
        <f t="shared" si="15"/>
        <v>1633.81</v>
      </c>
      <c r="W204" s="5">
        <v>51.593999999999994</v>
      </c>
      <c r="X204" s="5">
        <f t="shared" si="16"/>
        <v>980.28599999999983</v>
      </c>
      <c r="Y204" s="5">
        <v>0.99</v>
      </c>
      <c r="Z204" s="5">
        <f t="shared" si="17"/>
        <v>652.53400000000011</v>
      </c>
      <c r="AA204" s="1" t="str">
        <f>_xlfn.IFNA(IF(VLOOKUP(B204,Returns!$A$2:$B$1635,2,FALSE) = "Returned", "Yes", "No"),"No")</f>
        <v>No</v>
      </c>
      <c r="AB204" s="5">
        <f t="shared" si="18"/>
        <v>0</v>
      </c>
      <c r="AC204" s="5">
        <f t="shared" si="19"/>
        <v>652.53400000000011</v>
      </c>
    </row>
    <row r="205" spans="1:29" ht="12.75" customHeight="1" x14ac:dyDescent="0.25">
      <c r="A205" s="1">
        <v>21392</v>
      </c>
      <c r="B205" s="3">
        <v>90917</v>
      </c>
      <c r="C205" s="1" t="s">
        <v>32</v>
      </c>
      <c r="D205" s="1">
        <v>375</v>
      </c>
      <c r="E205" s="1" t="s">
        <v>478</v>
      </c>
      <c r="F205" s="1" t="s">
        <v>3029</v>
      </c>
      <c r="G205" s="1" t="s">
        <v>28</v>
      </c>
      <c r="H205" s="1" t="s">
        <v>131</v>
      </c>
      <c r="I205" s="1" t="s">
        <v>239</v>
      </c>
      <c r="J205" s="1" t="s">
        <v>479</v>
      </c>
      <c r="K205" s="1">
        <v>37814</v>
      </c>
      <c r="L205" s="4">
        <v>42077</v>
      </c>
      <c r="M205" s="4">
        <v>42079</v>
      </c>
      <c r="N205" s="1" t="s">
        <v>34</v>
      </c>
      <c r="O205" s="1" t="s">
        <v>53</v>
      </c>
      <c r="P205" s="1" t="s">
        <v>36</v>
      </c>
      <c r="Q205" s="1" t="s">
        <v>186</v>
      </c>
      <c r="R205" s="1" t="s">
        <v>116</v>
      </c>
      <c r="S205" s="1" t="s">
        <v>475</v>
      </c>
      <c r="T205" s="5">
        <v>200.98</v>
      </c>
      <c r="U205" s="1">
        <v>11</v>
      </c>
      <c r="V205" s="5">
        <f t="shared" si="15"/>
        <v>2210.7799999999997</v>
      </c>
      <c r="W205" s="5">
        <v>100.49</v>
      </c>
      <c r="X205" s="5">
        <f t="shared" si="16"/>
        <v>1105.3899999999999</v>
      </c>
      <c r="Y205" s="5">
        <v>55.96</v>
      </c>
      <c r="Z205" s="5">
        <f t="shared" si="17"/>
        <v>1049.4299999999998</v>
      </c>
      <c r="AA205" s="1" t="str">
        <f>_xlfn.IFNA(IF(VLOOKUP(B205,Returns!$A$2:$B$1635,2,FALSE) = "Returned", "Yes", "No"),"No")</f>
        <v>No</v>
      </c>
      <c r="AB205" s="5">
        <f t="shared" si="18"/>
        <v>0</v>
      </c>
      <c r="AC205" s="5">
        <f t="shared" si="19"/>
        <v>1049.4299999999998</v>
      </c>
    </row>
    <row r="206" spans="1:29" ht="12.75" customHeight="1" x14ac:dyDescent="0.25">
      <c r="A206" s="1">
        <v>21393</v>
      </c>
      <c r="B206" s="3">
        <v>90917</v>
      </c>
      <c r="C206" s="1" t="s">
        <v>32</v>
      </c>
      <c r="D206" s="1">
        <v>375</v>
      </c>
      <c r="E206" s="1" t="s">
        <v>478</v>
      </c>
      <c r="F206" s="1" t="s">
        <v>3029</v>
      </c>
      <c r="G206" s="1" t="s">
        <v>28</v>
      </c>
      <c r="H206" s="1" t="s">
        <v>131</v>
      </c>
      <c r="I206" s="1" t="s">
        <v>239</v>
      </c>
      <c r="J206" s="1" t="s">
        <v>479</v>
      </c>
      <c r="K206" s="1">
        <v>37814</v>
      </c>
      <c r="L206" s="4">
        <v>42077</v>
      </c>
      <c r="M206" s="4">
        <v>42078</v>
      </c>
      <c r="N206" s="1" t="s">
        <v>44</v>
      </c>
      <c r="O206" s="1" t="s">
        <v>53</v>
      </c>
      <c r="P206" s="1" t="s">
        <v>24</v>
      </c>
      <c r="Q206" s="1" t="s">
        <v>88</v>
      </c>
      <c r="R206" s="1" t="s">
        <v>54</v>
      </c>
      <c r="S206" s="1" t="s">
        <v>476</v>
      </c>
      <c r="T206" s="5">
        <v>4.28</v>
      </c>
      <c r="U206" s="1">
        <v>6</v>
      </c>
      <c r="V206" s="5">
        <f t="shared" si="15"/>
        <v>25.68</v>
      </c>
      <c r="W206" s="5">
        <v>2.14</v>
      </c>
      <c r="X206" s="5">
        <f t="shared" si="16"/>
        <v>12.84</v>
      </c>
      <c r="Y206" s="5">
        <v>5.17</v>
      </c>
      <c r="Z206" s="5">
        <f t="shared" si="17"/>
        <v>7.67</v>
      </c>
      <c r="AA206" s="1" t="str">
        <f>_xlfn.IFNA(IF(VLOOKUP(B206,Returns!$A$2:$B$1635,2,FALSE) = "Returned", "Yes", "No"),"No")</f>
        <v>No</v>
      </c>
      <c r="AB206" s="5">
        <f t="shared" si="18"/>
        <v>0</v>
      </c>
      <c r="AC206" s="5">
        <f t="shared" si="19"/>
        <v>7.67</v>
      </c>
    </row>
    <row r="207" spans="1:29" ht="12.75" customHeight="1" x14ac:dyDescent="0.25">
      <c r="A207" s="1">
        <v>19073</v>
      </c>
      <c r="B207" s="3">
        <v>89579</v>
      </c>
      <c r="C207" s="1" t="s">
        <v>51</v>
      </c>
      <c r="D207" s="1">
        <v>377</v>
      </c>
      <c r="E207" s="1" t="s">
        <v>480</v>
      </c>
      <c r="F207" s="1" t="s">
        <v>3027</v>
      </c>
      <c r="G207" s="1" t="s">
        <v>28</v>
      </c>
      <c r="H207" s="1" t="s">
        <v>56</v>
      </c>
      <c r="I207" s="1" t="s">
        <v>173</v>
      </c>
      <c r="J207" s="1" t="s">
        <v>426</v>
      </c>
      <c r="K207" s="1">
        <v>60510</v>
      </c>
      <c r="L207" s="4">
        <v>42111</v>
      </c>
      <c r="M207" s="4">
        <v>42111</v>
      </c>
      <c r="N207" s="1" t="s">
        <v>44</v>
      </c>
      <c r="O207" s="1" t="s">
        <v>109</v>
      </c>
      <c r="P207" s="1" t="s">
        <v>24</v>
      </c>
      <c r="Q207" s="1" t="s">
        <v>252</v>
      </c>
      <c r="R207" s="1" t="s">
        <v>81</v>
      </c>
      <c r="S207" s="1" t="s">
        <v>481</v>
      </c>
      <c r="T207" s="5">
        <v>25.98</v>
      </c>
      <c r="U207" s="1">
        <v>17</v>
      </c>
      <c r="V207" s="5">
        <f t="shared" si="15"/>
        <v>441.66</v>
      </c>
      <c r="W207" s="5">
        <v>12.99</v>
      </c>
      <c r="X207" s="5">
        <f t="shared" si="16"/>
        <v>220.83</v>
      </c>
      <c r="Y207" s="5">
        <v>5.37</v>
      </c>
      <c r="Z207" s="5">
        <f t="shared" si="17"/>
        <v>215.46</v>
      </c>
      <c r="AA207" s="1" t="str">
        <f>_xlfn.IFNA(IF(VLOOKUP(B207,Returns!$A$2:$B$1635,2,FALSE) = "Returned", "Yes", "No"),"No")</f>
        <v>No</v>
      </c>
      <c r="AB207" s="5">
        <f t="shared" si="18"/>
        <v>0</v>
      </c>
      <c r="AC207" s="5">
        <f t="shared" si="19"/>
        <v>215.46</v>
      </c>
    </row>
    <row r="208" spans="1:29" ht="12.75" customHeight="1" x14ac:dyDescent="0.25">
      <c r="A208" s="1">
        <v>22401</v>
      </c>
      <c r="B208" s="3">
        <v>88929</v>
      </c>
      <c r="C208" s="1" t="s">
        <v>32</v>
      </c>
      <c r="D208" s="1">
        <v>381</v>
      </c>
      <c r="E208" s="1" t="s">
        <v>482</v>
      </c>
      <c r="F208" s="1" t="s">
        <v>3027</v>
      </c>
      <c r="G208" s="1" t="s">
        <v>28</v>
      </c>
      <c r="H208" s="1" t="s">
        <v>56</v>
      </c>
      <c r="I208" s="1" t="s">
        <v>173</v>
      </c>
      <c r="J208" s="1" t="s">
        <v>484</v>
      </c>
      <c r="K208" s="1">
        <v>61701</v>
      </c>
      <c r="L208" s="4">
        <v>42125</v>
      </c>
      <c r="M208" s="4">
        <v>42125</v>
      </c>
      <c r="N208" s="1" t="s">
        <v>44</v>
      </c>
      <c r="O208" s="1" t="s">
        <v>23</v>
      </c>
      <c r="P208" s="1" t="s">
        <v>24</v>
      </c>
      <c r="Q208" s="1" t="s">
        <v>136</v>
      </c>
      <c r="R208" s="1" t="s">
        <v>54</v>
      </c>
      <c r="S208" s="1" t="s">
        <v>483</v>
      </c>
      <c r="T208" s="5">
        <v>415.88</v>
      </c>
      <c r="U208" s="1">
        <v>1</v>
      </c>
      <c r="V208" s="5">
        <f t="shared" si="15"/>
        <v>415.88</v>
      </c>
      <c r="W208" s="5">
        <v>207.94</v>
      </c>
      <c r="X208" s="5">
        <f t="shared" si="16"/>
        <v>207.94</v>
      </c>
      <c r="Y208" s="5">
        <v>11.37</v>
      </c>
      <c r="Z208" s="5">
        <f t="shared" si="17"/>
        <v>196.57</v>
      </c>
      <c r="AA208" s="1" t="str">
        <f>_xlfn.IFNA(IF(VLOOKUP(B208,Returns!$A$2:$B$1635,2,FALSE) = "Returned", "Yes", "No"),"No")</f>
        <v>No</v>
      </c>
      <c r="AB208" s="5">
        <f t="shared" si="18"/>
        <v>0</v>
      </c>
      <c r="AC208" s="5">
        <f t="shared" si="19"/>
        <v>196.57</v>
      </c>
    </row>
    <row r="209" spans="1:29" ht="12.75" customHeight="1" x14ac:dyDescent="0.25">
      <c r="A209" s="1">
        <v>21281</v>
      </c>
      <c r="B209" s="3">
        <v>88928</v>
      </c>
      <c r="C209" s="1" t="s">
        <v>42</v>
      </c>
      <c r="D209" s="1">
        <v>383</v>
      </c>
      <c r="E209" s="1" t="s">
        <v>485</v>
      </c>
      <c r="F209" s="1" t="s">
        <v>3028</v>
      </c>
      <c r="G209" s="1" t="s">
        <v>28</v>
      </c>
      <c r="H209" s="1" t="s">
        <v>48</v>
      </c>
      <c r="I209" s="1" t="s">
        <v>229</v>
      </c>
      <c r="J209" s="1" t="s">
        <v>487</v>
      </c>
      <c r="K209" s="1">
        <v>19026</v>
      </c>
      <c r="L209" s="4">
        <v>42082</v>
      </c>
      <c r="M209" s="4">
        <v>42082</v>
      </c>
      <c r="N209" s="1" t="s">
        <v>44</v>
      </c>
      <c r="O209" s="1" t="s">
        <v>23</v>
      </c>
      <c r="P209" s="1" t="s">
        <v>24</v>
      </c>
      <c r="Q209" s="1" t="s">
        <v>104</v>
      </c>
      <c r="R209" s="1" t="s">
        <v>54</v>
      </c>
      <c r="S209" s="1" t="s">
        <v>486</v>
      </c>
      <c r="T209" s="5">
        <v>5.34</v>
      </c>
      <c r="U209" s="1">
        <v>7</v>
      </c>
      <c r="V209" s="5">
        <f t="shared" si="15"/>
        <v>37.379999999999995</v>
      </c>
      <c r="W209" s="5">
        <v>2.67</v>
      </c>
      <c r="X209" s="5">
        <f t="shared" si="16"/>
        <v>18.689999999999998</v>
      </c>
      <c r="Y209" s="5">
        <v>5.63</v>
      </c>
      <c r="Z209" s="5">
        <f t="shared" si="17"/>
        <v>13.059999999999999</v>
      </c>
      <c r="AA209" s="1" t="str">
        <f>_xlfn.IFNA(IF(VLOOKUP(B209,Returns!$A$2:$B$1635,2,FALSE) = "Returned", "Yes", "No"),"No")</f>
        <v>No</v>
      </c>
      <c r="AB209" s="5">
        <f t="shared" si="18"/>
        <v>0</v>
      </c>
      <c r="AC209" s="5">
        <f t="shared" si="19"/>
        <v>13.059999999999999</v>
      </c>
    </row>
    <row r="210" spans="1:29" ht="12.75" customHeight="1" x14ac:dyDescent="0.25">
      <c r="A210" s="1">
        <v>21282</v>
      </c>
      <c r="B210" s="3">
        <v>88928</v>
      </c>
      <c r="C210" s="1" t="s">
        <v>42</v>
      </c>
      <c r="D210" s="1">
        <v>383</v>
      </c>
      <c r="E210" s="1" t="s">
        <v>485</v>
      </c>
      <c r="F210" s="1" t="s">
        <v>3028</v>
      </c>
      <c r="G210" s="1" t="s">
        <v>28</v>
      </c>
      <c r="H210" s="1" t="s">
        <v>48</v>
      </c>
      <c r="I210" s="1" t="s">
        <v>229</v>
      </c>
      <c r="J210" s="1" t="s">
        <v>487</v>
      </c>
      <c r="K210" s="1">
        <v>19026</v>
      </c>
      <c r="L210" s="4">
        <v>42082</v>
      </c>
      <c r="M210" s="4">
        <v>42084</v>
      </c>
      <c r="N210" s="1" t="s">
        <v>22</v>
      </c>
      <c r="O210" s="1" t="s">
        <v>23</v>
      </c>
      <c r="P210" s="1" t="s">
        <v>72</v>
      </c>
      <c r="Q210" s="1" t="s">
        <v>73</v>
      </c>
      <c r="R210" s="1" t="s">
        <v>54</v>
      </c>
      <c r="S210" s="1" t="s">
        <v>488</v>
      </c>
      <c r="T210" s="5">
        <v>65.989999999999995</v>
      </c>
      <c r="U210" s="1">
        <v>5</v>
      </c>
      <c r="V210" s="5">
        <f t="shared" si="15"/>
        <v>329.95</v>
      </c>
      <c r="W210" s="5">
        <v>39.593999999999994</v>
      </c>
      <c r="X210" s="5">
        <f t="shared" si="16"/>
        <v>197.96999999999997</v>
      </c>
      <c r="Y210" s="5">
        <v>5.26</v>
      </c>
      <c r="Z210" s="5">
        <f t="shared" si="17"/>
        <v>126.72000000000001</v>
      </c>
      <c r="AA210" s="1" t="str">
        <f>_xlfn.IFNA(IF(VLOOKUP(B210,Returns!$A$2:$B$1635,2,FALSE) = "Returned", "Yes", "No"),"No")</f>
        <v>No</v>
      </c>
      <c r="AB210" s="5">
        <f t="shared" si="18"/>
        <v>0</v>
      </c>
      <c r="AC210" s="5">
        <f t="shared" si="19"/>
        <v>126.72000000000001</v>
      </c>
    </row>
    <row r="211" spans="1:29" ht="12.75" customHeight="1" x14ac:dyDescent="0.25">
      <c r="A211" s="1">
        <v>20919</v>
      </c>
      <c r="B211" s="3">
        <v>90339</v>
      </c>
      <c r="C211" s="1" t="s">
        <v>20</v>
      </c>
      <c r="D211" s="1">
        <v>387</v>
      </c>
      <c r="E211" s="1" t="s">
        <v>489</v>
      </c>
      <c r="F211" s="1" t="s">
        <v>3027</v>
      </c>
      <c r="G211" s="1" t="s">
        <v>28</v>
      </c>
      <c r="H211" s="1" t="s">
        <v>56</v>
      </c>
      <c r="I211" s="1" t="s">
        <v>491</v>
      </c>
      <c r="J211" s="1" t="s">
        <v>492</v>
      </c>
      <c r="K211" s="1">
        <v>68801</v>
      </c>
      <c r="L211" s="4">
        <v>42167</v>
      </c>
      <c r="M211" s="4">
        <v>42169</v>
      </c>
      <c r="N211" s="1" t="s">
        <v>22</v>
      </c>
      <c r="O211" s="1" t="s">
        <v>23</v>
      </c>
      <c r="P211" s="1" t="s">
        <v>24</v>
      </c>
      <c r="Q211" s="1" t="s">
        <v>104</v>
      </c>
      <c r="R211" s="1" t="s">
        <v>54</v>
      </c>
      <c r="S211" s="1" t="s">
        <v>490</v>
      </c>
      <c r="T211" s="5">
        <v>8.8800000000000008</v>
      </c>
      <c r="U211" s="1">
        <v>15</v>
      </c>
      <c r="V211" s="5">
        <f t="shared" si="15"/>
        <v>133.20000000000002</v>
      </c>
      <c r="W211" s="5">
        <v>4.4400000000000004</v>
      </c>
      <c r="X211" s="5">
        <f t="shared" si="16"/>
        <v>66.600000000000009</v>
      </c>
      <c r="Y211" s="5">
        <v>6.28</v>
      </c>
      <c r="Z211" s="5">
        <f t="shared" si="17"/>
        <v>60.320000000000007</v>
      </c>
      <c r="AA211" s="1" t="str">
        <f>_xlfn.IFNA(IF(VLOOKUP(B211,Returns!$A$2:$B$1635,2,FALSE) = "Returned", "Yes", "No"),"No")</f>
        <v>No</v>
      </c>
      <c r="AB211" s="5">
        <f t="shared" si="18"/>
        <v>0</v>
      </c>
      <c r="AC211" s="5">
        <f t="shared" si="19"/>
        <v>60.320000000000007</v>
      </c>
    </row>
    <row r="212" spans="1:29" ht="12.75" customHeight="1" x14ac:dyDescent="0.25">
      <c r="A212" s="1">
        <v>22223</v>
      </c>
      <c r="B212" s="3">
        <v>90337</v>
      </c>
      <c r="C212" s="1" t="s">
        <v>42</v>
      </c>
      <c r="D212" s="1">
        <v>388</v>
      </c>
      <c r="E212" s="1" t="s">
        <v>493</v>
      </c>
      <c r="F212" s="1" t="s">
        <v>3027</v>
      </c>
      <c r="G212" s="1" t="s">
        <v>28</v>
      </c>
      <c r="H212" s="1" t="s">
        <v>56</v>
      </c>
      <c r="I212" s="1" t="s">
        <v>491</v>
      </c>
      <c r="J212" s="1" t="s">
        <v>495</v>
      </c>
      <c r="K212" s="1">
        <v>68847</v>
      </c>
      <c r="L212" s="4">
        <v>42007</v>
      </c>
      <c r="M212" s="4">
        <v>42009</v>
      </c>
      <c r="N212" s="1" t="s">
        <v>44</v>
      </c>
      <c r="O212" s="1" t="s">
        <v>23</v>
      </c>
      <c r="P212" s="1" t="s">
        <v>24</v>
      </c>
      <c r="Q212" s="1" t="s">
        <v>88</v>
      </c>
      <c r="R212" s="1" t="s">
        <v>54</v>
      </c>
      <c r="S212" s="1" t="s">
        <v>494</v>
      </c>
      <c r="T212" s="5">
        <v>5.28</v>
      </c>
      <c r="U212" s="1">
        <v>4</v>
      </c>
      <c r="V212" s="5">
        <f t="shared" si="15"/>
        <v>21.12</v>
      </c>
      <c r="W212" s="5">
        <v>2.64</v>
      </c>
      <c r="X212" s="5">
        <f t="shared" si="16"/>
        <v>10.56</v>
      </c>
      <c r="Y212" s="5">
        <v>5.66</v>
      </c>
      <c r="Z212" s="5">
        <f t="shared" si="17"/>
        <v>4.9000000000000004</v>
      </c>
      <c r="AA212" s="1" t="str">
        <f>_xlfn.IFNA(IF(VLOOKUP(B212,Returns!$A$2:$B$1635,2,FALSE) = "Returned", "Yes", "No"),"No")</f>
        <v>No</v>
      </c>
      <c r="AB212" s="5">
        <f t="shared" si="18"/>
        <v>0</v>
      </c>
      <c r="AC212" s="5">
        <f t="shared" si="19"/>
        <v>4.9000000000000004</v>
      </c>
    </row>
    <row r="213" spans="1:29" ht="12.75" customHeight="1" x14ac:dyDescent="0.25">
      <c r="A213" s="1">
        <v>22224</v>
      </c>
      <c r="B213" s="3">
        <v>90337</v>
      </c>
      <c r="C213" s="1" t="s">
        <v>42</v>
      </c>
      <c r="D213" s="1">
        <v>388</v>
      </c>
      <c r="E213" s="1" t="s">
        <v>493</v>
      </c>
      <c r="F213" s="1" t="s">
        <v>3027</v>
      </c>
      <c r="G213" s="1" t="s">
        <v>28</v>
      </c>
      <c r="H213" s="1" t="s">
        <v>56</v>
      </c>
      <c r="I213" s="1" t="s">
        <v>491</v>
      </c>
      <c r="J213" s="1" t="s">
        <v>495</v>
      </c>
      <c r="K213" s="1">
        <v>68847</v>
      </c>
      <c r="L213" s="4">
        <v>42007</v>
      </c>
      <c r="M213" s="4">
        <v>42010</v>
      </c>
      <c r="N213" s="1" t="s">
        <v>44</v>
      </c>
      <c r="O213" s="1" t="s">
        <v>23</v>
      </c>
      <c r="P213" s="1" t="s">
        <v>72</v>
      </c>
      <c r="Q213" s="1" t="s">
        <v>73</v>
      </c>
      <c r="R213" s="1" t="s">
        <v>54</v>
      </c>
      <c r="S213" s="1" t="s">
        <v>496</v>
      </c>
      <c r="T213" s="5">
        <v>110.99</v>
      </c>
      <c r="U213" s="1">
        <v>2</v>
      </c>
      <c r="V213" s="5">
        <f t="shared" si="15"/>
        <v>221.98</v>
      </c>
      <c r="W213" s="5">
        <v>66.593999999999994</v>
      </c>
      <c r="X213" s="5">
        <f t="shared" si="16"/>
        <v>133.18799999999999</v>
      </c>
      <c r="Y213" s="5">
        <v>2.5</v>
      </c>
      <c r="Z213" s="5">
        <f t="shared" si="17"/>
        <v>86.292000000000002</v>
      </c>
      <c r="AA213" s="1" t="str">
        <f>_xlfn.IFNA(IF(VLOOKUP(B213,Returns!$A$2:$B$1635,2,FALSE) = "Returned", "Yes", "No"),"No")</f>
        <v>No</v>
      </c>
      <c r="AB213" s="5">
        <f t="shared" si="18"/>
        <v>0</v>
      </c>
      <c r="AC213" s="5">
        <f t="shared" si="19"/>
        <v>86.292000000000002</v>
      </c>
    </row>
    <row r="214" spans="1:29" ht="12.75" customHeight="1" x14ac:dyDescent="0.25">
      <c r="A214" s="1">
        <v>23853</v>
      </c>
      <c r="B214" s="3">
        <v>90338</v>
      </c>
      <c r="C214" s="1" t="s">
        <v>101</v>
      </c>
      <c r="D214" s="1">
        <v>389</v>
      </c>
      <c r="E214" s="1" t="s">
        <v>497</v>
      </c>
      <c r="F214" s="1" t="s">
        <v>3027</v>
      </c>
      <c r="G214" s="1" t="s">
        <v>28</v>
      </c>
      <c r="H214" s="1" t="s">
        <v>56</v>
      </c>
      <c r="I214" s="1" t="s">
        <v>491</v>
      </c>
      <c r="J214" s="1" t="s">
        <v>498</v>
      </c>
      <c r="K214" s="1">
        <v>68502</v>
      </c>
      <c r="L214" s="4">
        <v>42041</v>
      </c>
      <c r="M214" s="4">
        <v>42045</v>
      </c>
      <c r="N214" s="1" t="s">
        <v>34</v>
      </c>
      <c r="O214" s="1" t="s">
        <v>23</v>
      </c>
      <c r="P214" s="1" t="s">
        <v>36</v>
      </c>
      <c r="Q214" s="1" t="s">
        <v>37</v>
      </c>
      <c r="R214" s="1" t="s">
        <v>38</v>
      </c>
      <c r="S214" s="1" t="s">
        <v>172</v>
      </c>
      <c r="T214" s="5">
        <v>160.97999999999999</v>
      </c>
      <c r="U214" s="1">
        <v>11</v>
      </c>
      <c r="V214" s="5">
        <f t="shared" si="15"/>
        <v>1770.78</v>
      </c>
      <c r="W214" s="5">
        <v>80.489999999999995</v>
      </c>
      <c r="X214" s="5">
        <f t="shared" si="16"/>
        <v>885.39</v>
      </c>
      <c r="Y214" s="5">
        <v>30</v>
      </c>
      <c r="Z214" s="5">
        <f t="shared" si="17"/>
        <v>855.39</v>
      </c>
      <c r="AA214" s="1" t="str">
        <f>_xlfn.IFNA(IF(VLOOKUP(B214,Returns!$A$2:$B$1635,2,FALSE) = "Returned", "Yes", "No"),"No")</f>
        <v>No</v>
      </c>
      <c r="AB214" s="5">
        <f t="shared" si="18"/>
        <v>0</v>
      </c>
      <c r="AC214" s="5">
        <f t="shared" si="19"/>
        <v>855.39</v>
      </c>
    </row>
    <row r="215" spans="1:29" ht="12.75" customHeight="1" x14ac:dyDescent="0.25">
      <c r="A215" s="1">
        <v>25449</v>
      </c>
      <c r="B215" s="3">
        <v>86383</v>
      </c>
      <c r="C215" s="1" t="s">
        <v>51</v>
      </c>
      <c r="D215" s="1">
        <v>392</v>
      </c>
      <c r="E215" s="1" t="s">
        <v>499</v>
      </c>
      <c r="F215" s="1" t="s">
        <v>3027</v>
      </c>
      <c r="G215" s="1" t="s">
        <v>28</v>
      </c>
      <c r="H215" s="1" t="s">
        <v>56</v>
      </c>
      <c r="I215" s="1" t="s">
        <v>501</v>
      </c>
      <c r="J215" s="1" t="s">
        <v>502</v>
      </c>
      <c r="K215" s="1">
        <v>63105</v>
      </c>
      <c r="L215" s="4">
        <v>42068</v>
      </c>
      <c r="M215" s="4">
        <v>42070</v>
      </c>
      <c r="N215" s="1" t="s">
        <v>44</v>
      </c>
      <c r="O215" s="1" t="s">
        <v>23</v>
      </c>
      <c r="P215" s="1" t="s">
        <v>72</v>
      </c>
      <c r="Q215" s="1" t="s">
        <v>175</v>
      </c>
      <c r="R215" s="1" t="s">
        <v>54</v>
      </c>
      <c r="S215" s="1" t="s">
        <v>500</v>
      </c>
      <c r="T215" s="5">
        <v>34.979999999999997</v>
      </c>
      <c r="U215" s="1">
        <v>1</v>
      </c>
      <c r="V215" s="5">
        <f t="shared" si="15"/>
        <v>34.979999999999997</v>
      </c>
      <c r="W215" s="5">
        <v>20.987999999999996</v>
      </c>
      <c r="X215" s="5">
        <f t="shared" si="16"/>
        <v>20.987999999999996</v>
      </c>
      <c r="Y215" s="5">
        <v>7.53</v>
      </c>
      <c r="Z215" s="5">
        <f t="shared" si="17"/>
        <v>6.4620000000000006</v>
      </c>
      <c r="AA215" s="1" t="str">
        <f>_xlfn.IFNA(IF(VLOOKUP(B215,Returns!$A$2:$B$1635,2,FALSE) = "Returned", "Yes", "No"),"No")</f>
        <v>No</v>
      </c>
      <c r="AB215" s="5">
        <f t="shared" si="18"/>
        <v>0</v>
      </c>
      <c r="AC215" s="5">
        <f t="shared" si="19"/>
        <v>6.4620000000000006</v>
      </c>
    </row>
    <row r="216" spans="1:29" ht="12.75" customHeight="1" x14ac:dyDescent="0.25">
      <c r="A216" s="1">
        <v>25450</v>
      </c>
      <c r="B216" s="3">
        <v>86383</v>
      </c>
      <c r="C216" s="1" t="s">
        <v>51</v>
      </c>
      <c r="D216" s="1">
        <v>392</v>
      </c>
      <c r="E216" s="1" t="s">
        <v>499</v>
      </c>
      <c r="F216" s="1" t="s">
        <v>3027</v>
      </c>
      <c r="G216" s="1" t="s">
        <v>28</v>
      </c>
      <c r="H216" s="1" t="s">
        <v>56</v>
      </c>
      <c r="I216" s="1" t="s">
        <v>501</v>
      </c>
      <c r="J216" s="1" t="s">
        <v>502</v>
      </c>
      <c r="K216" s="1">
        <v>63105</v>
      </c>
      <c r="L216" s="4">
        <v>42068</v>
      </c>
      <c r="M216" s="4">
        <v>42071</v>
      </c>
      <c r="N216" s="1" t="s">
        <v>44</v>
      </c>
      <c r="O216" s="1" t="s">
        <v>23</v>
      </c>
      <c r="P216" s="1" t="s">
        <v>36</v>
      </c>
      <c r="Q216" s="1" t="s">
        <v>45</v>
      </c>
      <c r="R216" s="1" t="s">
        <v>231</v>
      </c>
      <c r="S216" s="1" t="s">
        <v>503</v>
      </c>
      <c r="T216" s="5">
        <v>19.989999999999998</v>
      </c>
      <c r="U216" s="1">
        <v>2</v>
      </c>
      <c r="V216" s="5">
        <f t="shared" si="15"/>
        <v>39.979999999999997</v>
      </c>
      <c r="W216" s="5">
        <v>9.9949999999999992</v>
      </c>
      <c r="X216" s="5">
        <f t="shared" si="16"/>
        <v>19.989999999999998</v>
      </c>
      <c r="Y216" s="5">
        <v>11.17</v>
      </c>
      <c r="Z216" s="5">
        <f t="shared" si="17"/>
        <v>8.8199999999999985</v>
      </c>
      <c r="AA216" s="1" t="str">
        <f>_xlfn.IFNA(IF(VLOOKUP(B216,Returns!$A$2:$B$1635,2,FALSE) = "Returned", "Yes", "No"),"No")</f>
        <v>No</v>
      </c>
      <c r="AB216" s="5">
        <f t="shared" si="18"/>
        <v>0</v>
      </c>
      <c r="AC216" s="5">
        <f t="shared" si="19"/>
        <v>8.8199999999999985</v>
      </c>
    </row>
    <row r="217" spans="1:29" ht="12.75" customHeight="1" x14ac:dyDescent="0.25">
      <c r="A217" s="1">
        <v>22598</v>
      </c>
      <c r="B217" s="3">
        <v>86382</v>
      </c>
      <c r="C217" s="1" t="s">
        <v>101</v>
      </c>
      <c r="D217" s="1">
        <v>393</v>
      </c>
      <c r="E217" s="1" t="s">
        <v>504</v>
      </c>
      <c r="F217" s="1" t="s">
        <v>3028</v>
      </c>
      <c r="G217" s="1" t="s">
        <v>28</v>
      </c>
      <c r="H217" s="1" t="s">
        <v>48</v>
      </c>
      <c r="I217" s="1" t="s">
        <v>66</v>
      </c>
      <c r="J217" s="1" t="s">
        <v>506</v>
      </c>
      <c r="K217" s="1">
        <v>13021</v>
      </c>
      <c r="L217" s="4">
        <v>42050</v>
      </c>
      <c r="M217" s="4">
        <v>42057</v>
      </c>
      <c r="N217" s="1" t="s">
        <v>44</v>
      </c>
      <c r="O217" s="1" t="s">
        <v>23</v>
      </c>
      <c r="P217" s="1" t="s">
        <v>24</v>
      </c>
      <c r="Q217" s="1" t="s">
        <v>136</v>
      </c>
      <c r="R217" s="1" t="s">
        <v>54</v>
      </c>
      <c r="S217" s="1" t="s">
        <v>505</v>
      </c>
      <c r="T217" s="5">
        <v>9.7100000000000009</v>
      </c>
      <c r="U217" s="1">
        <v>3</v>
      </c>
      <c r="V217" s="5">
        <f t="shared" si="15"/>
        <v>29.130000000000003</v>
      </c>
      <c r="W217" s="5">
        <v>4.8550000000000004</v>
      </c>
      <c r="X217" s="5">
        <f t="shared" si="16"/>
        <v>14.565000000000001</v>
      </c>
      <c r="Y217" s="5">
        <v>9.4499999999999993</v>
      </c>
      <c r="Z217" s="5">
        <f t="shared" si="17"/>
        <v>5.115000000000002</v>
      </c>
      <c r="AA217" s="1" t="str">
        <f>_xlfn.IFNA(IF(VLOOKUP(B217,Returns!$A$2:$B$1635,2,FALSE) = "Returned", "Yes", "No"),"No")</f>
        <v>No</v>
      </c>
      <c r="AB217" s="5">
        <f t="shared" si="18"/>
        <v>0</v>
      </c>
      <c r="AC217" s="5">
        <f t="shared" si="19"/>
        <v>5.115000000000002</v>
      </c>
    </row>
    <row r="218" spans="1:29" ht="12.75" customHeight="1" x14ac:dyDescent="0.25">
      <c r="A218" s="1">
        <v>24638</v>
      </c>
      <c r="B218" s="3">
        <v>86384</v>
      </c>
      <c r="C218" s="1" t="s">
        <v>42</v>
      </c>
      <c r="D218" s="1">
        <v>395</v>
      </c>
      <c r="E218" s="1" t="s">
        <v>507</v>
      </c>
      <c r="F218" s="1" t="s">
        <v>3029</v>
      </c>
      <c r="G218" s="1" t="s">
        <v>28</v>
      </c>
      <c r="H218" s="1" t="s">
        <v>131</v>
      </c>
      <c r="I218" s="1" t="s">
        <v>317</v>
      </c>
      <c r="J218" s="1" t="s">
        <v>509</v>
      </c>
      <c r="K218" s="1">
        <v>28001</v>
      </c>
      <c r="L218" s="4">
        <v>42173</v>
      </c>
      <c r="M218" s="4">
        <v>42174</v>
      </c>
      <c r="N218" s="1" t="s">
        <v>44</v>
      </c>
      <c r="O218" s="1" t="s">
        <v>23</v>
      </c>
      <c r="P218" s="1" t="s">
        <v>72</v>
      </c>
      <c r="Q218" s="1" t="s">
        <v>175</v>
      </c>
      <c r="R218" s="1" t="s">
        <v>54</v>
      </c>
      <c r="S218" s="1" t="s">
        <v>508</v>
      </c>
      <c r="T218" s="5">
        <v>15.98</v>
      </c>
      <c r="U218" s="1">
        <v>4</v>
      </c>
      <c r="V218" s="5">
        <f t="shared" si="15"/>
        <v>63.92</v>
      </c>
      <c r="W218" s="5">
        <v>9.5879999999999992</v>
      </c>
      <c r="X218" s="5">
        <f t="shared" si="16"/>
        <v>38.351999999999997</v>
      </c>
      <c r="Y218" s="5">
        <v>4</v>
      </c>
      <c r="Z218" s="5">
        <f t="shared" si="17"/>
        <v>21.568000000000005</v>
      </c>
      <c r="AA218" s="1" t="str">
        <f>_xlfn.IFNA(IF(VLOOKUP(B218,Returns!$A$2:$B$1635,2,FALSE) = "Returned", "Yes", "No"),"No")</f>
        <v>No</v>
      </c>
      <c r="AB218" s="5">
        <f t="shared" si="18"/>
        <v>0</v>
      </c>
      <c r="AC218" s="5">
        <f t="shared" si="19"/>
        <v>21.568000000000005</v>
      </c>
    </row>
    <row r="219" spans="1:29" ht="12.75" customHeight="1" x14ac:dyDescent="0.25">
      <c r="A219" s="1">
        <v>24639</v>
      </c>
      <c r="B219" s="3">
        <v>86384</v>
      </c>
      <c r="C219" s="1" t="s">
        <v>42</v>
      </c>
      <c r="D219" s="1">
        <v>395</v>
      </c>
      <c r="E219" s="1" t="s">
        <v>507</v>
      </c>
      <c r="F219" s="1" t="s">
        <v>3029</v>
      </c>
      <c r="G219" s="1" t="s">
        <v>28</v>
      </c>
      <c r="H219" s="1" t="s">
        <v>131</v>
      </c>
      <c r="I219" s="1" t="s">
        <v>317</v>
      </c>
      <c r="J219" s="1" t="s">
        <v>509</v>
      </c>
      <c r="K219" s="1">
        <v>28001</v>
      </c>
      <c r="L219" s="4">
        <v>42173</v>
      </c>
      <c r="M219" s="4">
        <v>42175</v>
      </c>
      <c r="N219" s="1" t="s">
        <v>44</v>
      </c>
      <c r="O219" s="1" t="s">
        <v>23</v>
      </c>
      <c r="P219" s="1" t="s">
        <v>24</v>
      </c>
      <c r="Q219" s="1" t="s">
        <v>88</v>
      </c>
      <c r="R219" s="1" t="s">
        <v>54</v>
      </c>
      <c r="S219" s="1" t="s">
        <v>510</v>
      </c>
      <c r="T219" s="5">
        <v>22.84</v>
      </c>
      <c r="U219" s="1">
        <v>20</v>
      </c>
      <c r="V219" s="5">
        <f t="shared" si="15"/>
        <v>456.8</v>
      </c>
      <c r="W219" s="5">
        <v>11.42</v>
      </c>
      <c r="X219" s="5">
        <f t="shared" si="16"/>
        <v>228.4</v>
      </c>
      <c r="Y219" s="5">
        <v>5.47</v>
      </c>
      <c r="Z219" s="5">
        <f t="shared" si="17"/>
        <v>222.93</v>
      </c>
      <c r="AA219" s="1" t="str">
        <f>_xlfn.IFNA(IF(VLOOKUP(B219,Returns!$A$2:$B$1635,2,FALSE) = "Returned", "Yes", "No"),"No")</f>
        <v>No</v>
      </c>
      <c r="AB219" s="5">
        <f t="shared" si="18"/>
        <v>0</v>
      </c>
      <c r="AC219" s="5">
        <f t="shared" si="19"/>
        <v>222.93</v>
      </c>
    </row>
    <row r="220" spans="1:29" ht="12.75" customHeight="1" x14ac:dyDescent="0.25">
      <c r="A220" s="1">
        <v>20693</v>
      </c>
      <c r="B220" s="3">
        <v>89319</v>
      </c>
      <c r="C220" s="1" t="s">
        <v>42</v>
      </c>
      <c r="D220" s="1">
        <v>397</v>
      </c>
      <c r="E220" s="1" t="s">
        <v>511</v>
      </c>
      <c r="F220" s="1" t="s">
        <v>3028</v>
      </c>
      <c r="G220" s="1" t="s">
        <v>28</v>
      </c>
      <c r="H220" s="1" t="s">
        <v>48</v>
      </c>
      <c r="I220" s="1" t="s">
        <v>149</v>
      </c>
      <c r="J220" s="1" t="s">
        <v>512</v>
      </c>
      <c r="K220" s="1">
        <v>44221</v>
      </c>
      <c r="L220" s="4">
        <v>42037</v>
      </c>
      <c r="M220" s="4">
        <v>42038</v>
      </c>
      <c r="N220" s="1" t="s">
        <v>44</v>
      </c>
      <c r="O220" s="1" t="s">
        <v>23</v>
      </c>
      <c r="P220" s="1" t="s">
        <v>36</v>
      </c>
      <c r="Q220" s="1" t="s">
        <v>147</v>
      </c>
      <c r="R220" s="1" t="s">
        <v>231</v>
      </c>
      <c r="S220" s="1" t="s">
        <v>232</v>
      </c>
      <c r="T220" s="5">
        <v>154.13</v>
      </c>
      <c r="U220" s="1">
        <v>8</v>
      </c>
      <c r="V220" s="5">
        <f t="shared" si="15"/>
        <v>1233.04</v>
      </c>
      <c r="W220" s="5">
        <v>77.064999999999998</v>
      </c>
      <c r="X220" s="5">
        <f t="shared" si="16"/>
        <v>616.52</v>
      </c>
      <c r="Y220" s="5">
        <v>69</v>
      </c>
      <c r="Z220" s="5">
        <f t="shared" si="17"/>
        <v>547.52</v>
      </c>
      <c r="AA220" s="1" t="str">
        <f>_xlfn.IFNA(IF(VLOOKUP(B220,Returns!$A$2:$B$1635,2,FALSE) = "Returned", "Yes", "No"),"No")</f>
        <v>No</v>
      </c>
      <c r="AB220" s="5">
        <f t="shared" si="18"/>
        <v>0</v>
      </c>
      <c r="AC220" s="5">
        <f t="shared" si="19"/>
        <v>547.52</v>
      </c>
    </row>
    <row r="221" spans="1:29" ht="12.75" customHeight="1" x14ac:dyDescent="0.25">
      <c r="A221" s="1">
        <v>24471</v>
      </c>
      <c r="B221" s="3">
        <v>89320</v>
      </c>
      <c r="C221" s="1" t="s">
        <v>51</v>
      </c>
      <c r="D221" s="1">
        <v>398</v>
      </c>
      <c r="E221" s="1" t="s">
        <v>513</v>
      </c>
      <c r="F221" s="1" t="s">
        <v>3028</v>
      </c>
      <c r="G221" s="1" t="s">
        <v>28</v>
      </c>
      <c r="H221" s="1" t="s">
        <v>48</v>
      </c>
      <c r="I221" s="1" t="s">
        <v>149</v>
      </c>
      <c r="J221" s="1" t="s">
        <v>515</v>
      </c>
      <c r="K221" s="1">
        <v>45406</v>
      </c>
      <c r="L221" s="4">
        <v>42147</v>
      </c>
      <c r="M221" s="4">
        <v>42149</v>
      </c>
      <c r="N221" s="1" t="s">
        <v>44</v>
      </c>
      <c r="O221" s="1" t="s">
        <v>23</v>
      </c>
      <c r="P221" s="1" t="s">
        <v>36</v>
      </c>
      <c r="Q221" s="1" t="s">
        <v>45</v>
      </c>
      <c r="R221" s="1" t="s">
        <v>54</v>
      </c>
      <c r="S221" s="1" t="s">
        <v>514</v>
      </c>
      <c r="T221" s="5">
        <v>63.94</v>
      </c>
      <c r="U221" s="1">
        <v>31</v>
      </c>
      <c r="V221" s="5">
        <f t="shared" si="15"/>
        <v>1982.1399999999999</v>
      </c>
      <c r="W221" s="5">
        <v>31.97</v>
      </c>
      <c r="X221" s="5">
        <f t="shared" si="16"/>
        <v>991.06999999999994</v>
      </c>
      <c r="Y221" s="5">
        <v>14.48</v>
      </c>
      <c r="Z221" s="5">
        <f t="shared" si="17"/>
        <v>976.58999999999992</v>
      </c>
      <c r="AA221" s="1" t="str">
        <f>_xlfn.IFNA(IF(VLOOKUP(B221,Returns!$A$2:$B$1635,2,FALSE) = "Returned", "Yes", "No"),"No")</f>
        <v>No</v>
      </c>
      <c r="AB221" s="5">
        <f t="shared" si="18"/>
        <v>0</v>
      </c>
      <c r="AC221" s="5">
        <f t="shared" si="19"/>
        <v>976.58999999999992</v>
      </c>
    </row>
    <row r="222" spans="1:29" ht="12.75" customHeight="1" x14ac:dyDescent="0.25">
      <c r="A222" s="1">
        <v>21570</v>
      </c>
      <c r="B222" s="3">
        <v>87804</v>
      </c>
      <c r="C222" s="1" t="s">
        <v>20</v>
      </c>
      <c r="D222" s="1">
        <v>406</v>
      </c>
      <c r="E222" s="1" t="s">
        <v>516</v>
      </c>
      <c r="F222" s="1" t="s">
        <v>3028</v>
      </c>
      <c r="G222" s="1" t="s">
        <v>28</v>
      </c>
      <c r="H222" s="1" t="s">
        <v>48</v>
      </c>
      <c r="I222" s="1" t="s">
        <v>49</v>
      </c>
      <c r="J222" s="1" t="s">
        <v>518</v>
      </c>
      <c r="K222" s="1">
        <v>8360</v>
      </c>
      <c r="L222" s="4">
        <v>42145</v>
      </c>
      <c r="M222" s="4">
        <v>42146</v>
      </c>
      <c r="N222" s="1" t="s">
        <v>44</v>
      </c>
      <c r="O222" s="1" t="s">
        <v>53</v>
      </c>
      <c r="P222" s="1" t="s">
        <v>24</v>
      </c>
      <c r="Q222" s="1" t="s">
        <v>88</v>
      </c>
      <c r="R222" s="1" t="s">
        <v>26</v>
      </c>
      <c r="S222" s="1" t="s">
        <v>517</v>
      </c>
      <c r="T222" s="5">
        <v>4.9800000000000004</v>
      </c>
      <c r="U222" s="1">
        <v>15</v>
      </c>
      <c r="V222" s="5">
        <f t="shared" si="15"/>
        <v>74.7</v>
      </c>
      <c r="W222" s="5">
        <v>2.4900000000000002</v>
      </c>
      <c r="X222" s="5">
        <f t="shared" si="16"/>
        <v>37.35</v>
      </c>
      <c r="Y222" s="5">
        <v>0.8</v>
      </c>
      <c r="Z222" s="5">
        <f t="shared" si="17"/>
        <v>36.550000000000004</v>
      </c>
      <c r="AA222" s="1" t="str">
        <f>_xlfn.IFNA(IF(VLOOKUP(B222,Returns!$A$2:$B$1635,2,FALSE) = "Returned", "Yes", "No"),"No")</f>
        <v>No</v>
      </c>
      <c r="AB222" s="5">
        <f t="shared" si="18"/>
        <v>0</v>
      </c>
      <c r="AC222" s="5">
        <f t="shared" si="19"/>
        <v>36.550000000000004</v>
      </c>
    </row>
    <row r="223" spans="1:29" ht="12.75" customHeight="1" x14ac:dyDescent="0.25">
      <c r="A223" s="1">
        <v>19104</v>
      </c>
      <c r="B223" s="3">
        <v>89639</v>
      </c>
      <c r="C223" s="1" t="s">
        <v>101</v>
      </c>
      <c r="D223" s="1">
        <v>408</v>
      </c>
      <c r="E223" s="1" t="s">
        <v>519</v>
      </c>
      <c r="F223" s="1" t="s">
        <v>3027</v>
      </c>
      <c r="G223" s="1" t="s">
        <v>28</v>
      </c>
      <c r="H223" s="1" t="s">
        <v>56</v>
      </c>
      <c r="I223" s="1" t="s">
        <v>125</v>
      </c>
      <c r="J223" s="1" t="s">
        <v>521</v>
      </c>
      <c r="K223" s="1">
        <v>78589</v>
      </c>
      <c r="L223" s="4">
        <v>42126</v>
      </c>
      <c r="M223" s="4">
        <v>42130</v>
      </c>
      <c r="N223" s="1" t="s">
        <v>44</v>
      </c>
      <c r="O223" s="1" t="s">
        <v>23</v>
      </c>
      <c r="P223" s="1" t="s">
        <v>24</v>
      </c>
      <c r="Q223" s="1" t="s">
        <v>104</v>
      </c>
      <c r="R223" s="1" t="s">
        <v>54</v>
      </c>
      <c r="S223" s="1" t="s">
        <v>520</v>
      </c>
      <c r="T223" s="5">
        <v>29.17</v>
      </c>
      <c r="U223" s="1">
        <v>14</v>
      </c>
      <c r="V223" s="5">
        <f t="shared" si="15"/>
        <v>408.38</v>
      </c>
      <c r="W223" s="5">
        <v>14.585000000000001</v>
      </c>
      <c r="X223" s="5">
        <f t="shared" si="16"/>
        <v>204.19</v>
      </c>
      <c r="Y223" s="5">
        <v>6.27</v>
      </c>
      <c r="Z223" s="5">
        <f t="shared" si="17"/>
        <v>197.92</v>
      </c>
      <c r="AA223" s="1" t="str">
        <f>_xlfn.IFNA(IF(VLOOKUP(B223,Returns!$A$2:$B$1635,2,FALSE) = "Returned", "Yes", "No"),"No")</f>
        <v>No</v>
      </c>
      <c r="AB223" s="5">
        <f t="shared" si="18"/>
        <v>0</v>
      </c>
      <c r="AC223" s="5">
        <f t="shared" si="19"/>
        <v>197.92</v>
      </c>
    </row>
    <row r="224" spans="1:29" ht="12.75" customHeight="1" x14ac:dyDescent="0.25">
      <c r="A224" s="1">
        <v>18428</v>
      </c>
      <c r="B224" s="3">
        <v>87905</v>
      </c>
      <c r="C224" s="1" t="s">
        <v>20</v>
      </c>
      <c r="D224" s="1">
        <v>411</v>
      </c>
      <c r="E224" s="1" t="s">
        <v>522</v>
      </c>
      <c r="F224" s="1" t="s">
        <v>3030</v>
      </c>
      <c r="G224" s="1" t="s">
        <v>28</v>
      </c>
      <c r="H224" s="1" t="s">
        <v>29</v>
      </c>
      <c r="I224" s="1" t="s">
        <v>40</v>
      </c>
      <c r="J224" s="1" t="s">
        <v>468</v>
      </c>
      <c r="K224" s="1">
        <v>94601</v>
      </c>
      <c r="L224" s="4">
        <v>42128</v>
      </c>
      <c r="M224" s="4">
        <v>42131</v>
      </c>
      <c r="N224" s="1" t="s">
        <v>22</v>
      </c>
      <c r="O224" s="1" t="s">
        <v>109</v>
      </c>
      <c r="P224" s="1" t="s">
        <v>24</v>
      </c>
      <c r="Q224" s="1" t="s">
        <v>136</v>
      </c>
      <c r="R224" s="1" t="s">
        <v>54</v>
      </c>
      <c r="S224" s="1" t="s">
        <v>523</v>
      </c>
      <c r="T224" s="5">
        <v>178.47</v>
      </c>
      <c r="U224" s="1">
        <v>9</v>
      </c>
      <c r="V224" s="5">
        <f t="shared" si="15"/>
        <v>1606.23</v>
      </c>
      <c r="W224" s="5">
        <v>89.234999999999999</v>
      </c>
      <c r="X224" s="5">
        <f t="shared" si="16"/>
        <v>803.11500000000001</v>
      </c>
      <c r="Y224" s="5">
        <v>19.989999999999998</v>
      </c>
      <c r="Z224" s="5">
        <f t="shared" si="17"/>
        <v>783.125</v>
      </c>
      <c r="AA224" s="1" t="str">
        <f>_xlfn.IFNA(IF(VLOOKUP(B224,Returns!$A$2:$B$1635,2,FALSE) = "Returned", "Yes", "No"),"No")</f>
        <v>No</v>
      </c>
      <c r="AB224" s="5">
        <f t="shared" si="18"/>
        <v>0</v>
      </c>
      <c r="AC224" s="5">
        <f t="shared" si="19"/>
        <v>783.125</v>
      </c>
    </row>
    <row r="225" spans="1:29" ht="12.75" customHeight="1" x14ac:dyDescent="0.25">
      <c r="A225" s="1">
        <v>21739</v>
      </c>
      <c r="B225" s="3">
        <v>87700</v>
      </c>
      <c r="C225" s="1" t="s">
        <v>42</v>
      </c>
      <c r="D225" s="1">
        <v>421</v>
      </c>
      <c r="E225" s="1" t="s">
        <v>524</v>
      </c>
      <c r="F225" s="1" t="s">
        <v>3028</v>
      </c>
      <c r="G225" s="1" t="s">
        <v>28</v>
      </c>
      <c r="H225" s="1" t="s">
        <v>48</v>
      </c>
      <c r="I225" s="1" t="s">
        <v>49</v>
      </c>
      <c r="J225" s="1" t="s">
        <v>526</v>
      </c>
      <c r="K225" s="1">
        <v>7201</v>
      </c>
      <c r="L225" s="4">
        <v>42041</v>
      </c>
      <c r="M225" s="4">
        <v>42043</v>
      </c>
      <c r="N225" s="1" t="s">
        <v>44</v>
      </c>
      <c r="O225" s="1" t="s">
        <v>53</v>
      </c>
      <c r="P225" s="1" t="s">
        <v>72</v>
      </c>
      <c r="Q225" s="1" t="s">
        <v>80</v>
      </c>
      <c r="R225" s="1" t="s">
        <v>81</v>
      </c>
      <c r="S225" s="1" t="s">
        <v>525</v>
      </c>
      <c r="T225" s="5">
        <v>999.99</v>
      </c>
      <c r="U225" s="1">
        <v>1</v>
      </c>
      <c r="V225" s="5">
        <f t="shared" si="15"/>
        <v>999.99</v>
      </c>
      <c r="W225" s="5">
        <v>599.99400000000003</v>
      </c>
      <c r="X225" s="5">
        <f t="shared" si="16"/>
        <v>599.99400000000003</v>
      </c>
      <c r="Y225" s="5">
        <v>13.99</v>
      </c>
      <c r="Z225" s="5">
        <f t="shared" si="17"/>
        <v>386.00599999999997</v>
      </c>
      <c r="AA225" s="1" t="str">
        <f>_xlfn.IFNA(IF(VLOOKUP(B225,Returns!$A$2:$B$1635,2,FALSE) = "Returned", "Yes", "No"),"No")</f>
        <v>No</v>
      </c>
      <c r="AB225" s="5">
        <f t="shared" si="18"/>
        <v>0</v>
      </c>
      <c r="AC225" s="5">
        <f t="shared" si="19"/>
        <v>386.00599999999997</v>
      </c>
    </row>
    <row r="226" spans="1:29" ht="12.75" customHeight="1" x14ac:dyDescent="0.25">
      <c r="A226" s="1">
        <v>22355</v>
      </c>
      <c r="B226" s="3">
        <v>88479</v>
      </c>
      <c r="C226" s="1" t="s">
        <v>20</v>
      </c>
      <c r="D226" s="1">
        <v>428</v>
      </c>
      <c r="E226" s="1" t="s">
        <v>527</v>
      </c>
      <c r="F226" s="1" t="s">
        <v>3030</v>
      </c>
      <c r="G226" s="1" t="s">
        <v>28</v>
      </c>
      <c r="H226" s="1" t="s">
        <v>29</v>
      </c>
      <c r="I226" s="1" t="s">
        <v>528</v>
      </c>
      <c r="J226" s="1" t="s">
        <v>529</v>
      </c>
      <c r="K226" s="1">
        <v>89701</v>
      </c>
      <c r="L226" s="4">
        <v>42019</v>
      </c>
      <c r="M226" s="4">
        <v>42020</v>
      </c>
      <c r="N226" s="1" t="s">
        <v>44</v>
      </c>
      <c r="O226" s="1" t="s">
        <v>23</v>
      </c>
      <c r="P226" s="1" t="s">
        <v>72</v>
      </c>
      <c r="Q226" s="1" t="s">
        <v>175</v>
      </c>
      <c r="R226" s="1" t="s">
        <v>46</v>
      </c>
      <c r="S226" s="1" t="s">
        <v>328</v>
      </c>
      <c r="T226" s="5">
        <v>15.28</v>
      </c>
      <c r="U226" s="1">
        <v>15</v>
      </c>
      <c r="V226" s="5">
        <f t="shared" si="15"/>
        <v>229.2</v>
      </c>
      <c r="W226" s="5">
        <v>9.1679999999999993</v>
      </c>
      <c r="X226" s="5">
        <f t="shared" si="16"/>
        <v>137.51999999999998</v>
      </c>
      <c r="Y226" s="5">
        <v>1.99</v>
      </c>
      <c r="Z226" s="5">
        <f t="shared" si="17"/>
        <v>89.690000000000012</v>
      </c>
      <c r="AA226" s="1" t="str">
        <f>_xlfn.IFNA(IF(VLOOKUP(B226,Returns!$A$2:$B$1635,2,FALSE) = "Returned", "Yes", "No"),"No")</f>
        <v>No</v>
      </c>
      <c r="AB226" s="5">
        <f t="shared" si="18"/>
        <v>0</v>
      </c>
      <c r="AC226" s="5">
        <f t="shared" si="19"/>
        <v>89.690000000000012</v>
      </c>
    </row>
    <row r="227" spans="1:29" ht="12.75" customHeight="1" x14ac:dyDescent="0.25">
      <c r="A227" s="1">
        <v>22356</v>
      </c>
      <c r="B227" s="3">
        <v>88479</v>
      </c>
      <c r="C227" s="1" t="s">
        <v>20</v>
      </c>
      <c r="D227" s="1">
        <v>428</v>
      </c>
      <c r="E227" s="1" t="s">
        <v>527</v>
      </c>
      <c r="F227" s="1" t="s">
        <v>3030</v>
      </c>
      <c r="G227" s="1" t="s">
        <v>28</v>
      </c>
      <c r="H227" s="1" t="s">
        <v>29</v>
      </c>
      <c r="I227" s="1" t="s">
        <v>528</v>
      </c>
      <c r="J227" s="1" t="s">
        <v>529</v>
      </c>
      <c r="K227" s="1">
        <v>89701</v>
      </c>
      <c r="L227" s="4">
        <v>42019</v>
      </c>
      <c r="M227" s="4">
        <v>42020</v>
      </c>
      <c r="N227" s="1" t="s">
        <v>44</v>
      </c>
      <c r="O227" s="1" t="s">
        <v>23</v>
      </c>
      <c r="P227" s="1" t="s">
        <v>72</v>
      </c>
      <c r="Q227" s="1" t="s">
        <v>73</v>
      </c>
      <c r="R227" s="1" t="s">
        <v>46</v>
      </c>
      <c r="S227" s="1" t="s">
        <v>530</v>
      </c>
      <c r="T227" s="5">
        <v>85.99</v>
      </c>
      <c r="U227" s="1">
        <v>1</v>
      </c>
      <c r="V227" s="5">
        <f t="shared" si="15"/>
        <v>85.99</v>
      </c>
      <c r="W227" s="5">
        <v>51.593999999999994</v>
      </c>
      <c r="X227" s="5">
        <f t="shared" si="16"/>
        <v>51.593999999999994</v>
      </c>
      <c r="Y227" s="5">
        <v>3.3</v>
      </c>
      <c r="Z227" s="5">
        <f t="shared" si="17"/>
        <v>31.096</v>
      </c>
      <c r="AA227" s="1" t="str">
        <f>_xlfn.IFNA(IF(VLOOKUP(B227,Returns!$A$2:$B$1635,2,FALSE) = "Returned", "Yes", "No"),"No")</f>
        <v>No</v>
      </c>
      <c r="AB227" s="5">
        <f t="shared" si="18"/>
        <v>0</v>
      </c>
      <c r="AC227" s="5">
        <f t="shared" si="19"/>
        <v>31.096</v>
      </c>
    </row>
    <row r="228" spans="1:29" ht="12.75" customHeight="1" x14ac:dyDescent="0.25">
      <c r="A228" s="1">
        <v>25351</v>
      </c>
      <c r="B228" s="3">
        <v>88480</v>
      </c>
      <c r="C228" s="1" t="s">
        <v>32</v>
      </c>
      <c r="D228" s="1">
        <v>428</v>
      </c>
      <c r="E228" s="1" t="s">
        <v>527</v>
      </c>
      <c r="F228" s="1" t="s">
        <v>3030</v>
      </c>
      <c r="G228" s="1" t="s">
        <v>28</v>
      </c>
      <c r="H228" s="1" t="s">
        <v>29</v>
      </c>
      <c r="I228" s="1" t="s">
        <v>528</v>
      </c>
      <c r="J228" s="1" t="s">
        <v>529</v>
      </c>
      <c r="K228" s="1">
        <v>89701</v>
      </c>
      <c r="L228" s="4">
        <v>42066</v>
      </c>
      <c r="M228" s="4">
        <v>42068</v>
      </c>
      <c r="N228" s="1" t="s">
        <v>44</v>
      </c>
      <c r="O228" s="1" t="s">
        <v>23</v>
      </c>
      <c r="P228" s="1" t="s">
        <v>24</v>
      </c>
      <c r="Q228" s="1" t="s">
        <v>64</v>
      </c>
      <c r="R228" s="1" t="s">
        <v>54</v>
      </c>
      <c r="S228" s="1" t="s">
        <v>531</v>
      </c>
      <c r="T228" s="5">
        <v>10.98</v>
      </c>
      <c r="U228" s="1">
        <v>22</v>
      </c>
      <c r="V228" s="5">
        <f t="shared" si="15"/>
        <v>241.56</v>
      </c>
      <c r="W228" s="5">
        <v>5.49</v>
      </c>
      <c r="X228" s="5">
        <f t="shared" si="16"/>
        <v>120.78</v>
      </c>
      <c r="Y228" s="5">
        <v>4.8</v>
      </c>
      <c r="Z228" s="5">
        <f t="shared" si="17"/>
        <v>115.98</v>
      </c>
      <c r="AA228" s="1" t="str">
        <f>_xlfn.IFNA(IF(VLOOKUP(B228,Returns!$A$2:$B$1635,2,FALSE) = "Returned", "Yes", "No"),"No")</f>
        <v>No</v>
      </c>
      <c r="AB228" s="5">
        <f t="shared" si="18"/>
        <v>0</v>
      </c>
      <c r="AC228" s="5">
        <f t="shared" si="19"/>
        <v>115.98</v>
      </c>
    </row>
    <row r="229" spans="1:29" ht="12.75" customHeight="1" x14ac:dyDescent="0.25">
      <c r="A229" s="1">
        <v>19988</v>
      </c>
      <c r="B229" s="3">
        <v>90695</v>
      </c>
      <c r="C229" s="1" t="s">
        <v>101</v>
      </c>
      <c r="D229" s="1">
        <v>437</v>
      </c>
      <c r="E229" s="1" t="s">
        <v>532</v>
      </c>
      <c r="F229" s="1" t="s">
        <v>3028</v>
      </c>
      <c r="G229" s="1" t="s">
        <v>28</v>
      </c>
      <c r="H229" s="1" t="s">
        <v>48</v>
      </c>
      <c r="I229" s="1" t="s">
        <v>188</v>
      </c>
      <c r="J229" s="1" t="s">
        <v>533</v>
      </c>
      <c r="K229" s="1">
        <v>1462</v>
      </c>
      <c r="L229" s="4">
        <v>42177</v>
      </c>
      <c r="M229" s="4">
        <v>42182</v>
      </c>
      <c r="N229" s="1" t="s">
        <v>44</v>
      </c>
      <c r="O229" s="1" t="s">
        <v>53</v>
      </c>
      <c r="P229" s="1" t="s">
        <v>72</v>
      </c>
      <c r="Q229" s="1" t="s">
        <v>73</v>
      </c>
      <c r="R229" s="1" t="s">
        <v>54</v>
      </c>
      <c r="S229" s="1" t="s">
        <v>284</v>
      </c>
      <c r="T229" s="5">
        <v>125.99</v>
      </c>
      <c r="U229" s="1">
        <v>9</v>
      </c>
      <c r="V229" s="5">
        <f t="shared" si="15"/>
        <v>1133.9099999999999</v>
      </c>
      <c r="W229" s="5">
        <v>75.593999999999994</v>
      </c>
      <c r="X229" s="5">
        <f t="shared" si="16"/>
        <v>680.346</v>
      </c>
      <c r="Y229" s="5">
        <v>8.08</v>
      </c>
      <c r="Z229" s="5">
        <f t="shared" si="17"/>
        <v>445.48399999999987</v>
      </c>
      <c r="AA229" s="1" t="str">
        <f>_xlfn.IFNA(IF(VLOOKUP(B229,Returns!$A$2:$B$1635,2,FALSE) = "Returned", "Yes", "No"),"No")</f>
        <v>No</v>
      </c>
      <c r="AB229" s="5">
        <f t="shared" si="18"/>
        <v>0</v>
      </c>
      <c r="AC229" s="5">
        <f t="shared" si="19"/>
        <v>445.48399999999987</v>
      </c>
    </row>
    <row r="230" spans="1:29" ht="12.75" customHeight="1" x14ac:dyDescent="0.25">
      <c r="A230" s="1">
        <v>25813</v>
      </c>
      <c r="B230" s="3">
        <v>88085</v>
      </c>
      <c r="C230" s="1" t="s">
        <v>42</v>
      </c>
      <c r="D230" s="1">
        <v>444</v>
      </c>
      <c r="E230" s="1" t="s">
        <v>534</v>
      </c>
      <c r="F230" s="1" t="s">
        <v>3027</v>
      </c>
      <c r="G230" s="1" t="s">
        <v>28</v>
      </c>
      <c r="H230" s="1" t="s">
        <v>56</v>
      </c>
      <c r="I230" s="1" t="s">
        <v>173</v>
      </c>
      <c r="J230" s="1" t="s">
        <v>535</v>
      </c>
      <c r="K230" s="1">
        <v>61801</v>
      </c>
      <c r="L230" s="4">
        <v>42149</v>
      </c>
      <c r="M230" s="4">
        <v>42152</v>
      </c>
      <c r="N230" s="1" t="s">
        <v>44</v>
      </c>
      <c r="O230" s="1" t="s">
        <v>53</v>
      </c>
      <c r="P230" s="1" t="s">
        <v>36</v>
      </c>
      <c r="Q230" s="1" t="s">
        <v>45</v>
      </c>
      <c r="R230" s="1" t="s">
        <v>26</v>
      </c>
      <c r="S230" s="1" t="s">
        <v>439</v>
      </c>
      <c r="T230" s="5">
        <v>7.59</v>
      </c>
      <c r="U230" s="1">
        <v>43</v>
      </c>
      <c r="V230" s="5">
        <f t="shared" si="15"/>
        <v>326.37</v>
      </c>
      <c r="W230" s="5">
        <v>3.7949999999999999</v>
      </c>
      <c r="X230" s="5">
        <f t="shared" si="16"/>
        <v>163.185</v>
      </c>
      <c r="Y230" s="5">
        <v>4</v>
      </c>
      <c r="Z230" s="5">
        <f t="shared" si="17"/>
        <v>159.185</v>
      </c>
      <c r="AA230" s="1" t="str">
        <f>_xlfn.IFNA(IF(VLOOKUP(B230,Returns!$A$2:$B$1635,2,FALSE) = "Returned", "Yes", "No"),"No")</f>
        <v>No</v>
      </c>
      <c r="AB230" s="5">
        <f t="shared" si="18"/>
        <v>0</v>
      </c>
      <c r="AC230" s="5">
        <f t="shared" si="19"/>
        <v>159.185</v>
      </c>
    </row>
    <row r="231" spans="1:29" ht="12.75" customHeight="1" x14ac:dyDescent="0.25">
      <c r="A231" s="1">
        <v>23153</v>
      </c>
      <c r="B231" s="3">
        <v>88083</v>
      </c>
      <c r="C231" s="1" t="s">
        <v>32</v>
      </c>
      <c r="D231" s="1">
        <v>445</v>
      </c>
      <c r="E231" s="1" t="s">
        <v>536</v>
      </c>
      <c r="F231" s="1" t="s">
        <v>3027</v>
      </c>
      <c r="G231" s="1" t="s">
        <v>28</v>
      </c>
      <c r="H231" s="1" t="s">
        <v>56</v>
      </c>
      <c r="I231" s="1" t="s">
        <v>491</v>
      </c>
      <c r="J231" s="1" t="s">
        <v>538</v>
      </c>
      <c r="K231" s="1">
        <v>68701</v>
      </c>
      <c r="L231" s="4">
        <v>42105</v>
      </c>
      <c r="M231" s="4">
        <v>42107</v>
      </c>
      <c r="N231" s="1" t="s">
        <v>44</v>
      </c>
      <c r="O231" s="1" t="s">
        <v>53</v>
      </c>
      <c r="P231" s="1" t="s">
        <v>24</v>
      </c>
      <c r="Q231" s="1" t="s">
        <v>88</v>
      </c>
      <c r="R231" s="1" t="s">
        <v>54</v>
      </c>
      <c r="S231" s="1" t="s">
        <v>537</v>
      </c>
      <c r="T231" s="5">
        <v>48.04</v>
      </c>
      <c r="U231" s="1">
        <v>2</v>
      </c>
      <c r="V231" s="5">
        <f t="shared" si="15"/>
        <v>96.08</v>
      </c>
      <c r="W231" s="5">
        <v>24.02</v>
      </c>
      <c r="X231" s="5">
        <f t="shared" si="16"/>
        <v>48.04</v>
      </c>
      <c r="Y231" s="5">
        <v>19.989999999999998</v>
      </c>
      <c r="Z231" s="5">
        <f t="shared" si="17"/>
        <v>28.05</v>
      </c>
      <c r="AA231" s="1" t="str">
        <f>_xlfn.IFNA(IF(VLOOKUP(B231,Returns!$A$2:$B$1635,2,FALSE) = "Returned", "Yes", "No"),"No")</f>
        <v>No</v>
      </c>
      <c r="AB231" s="5">
        <f t="shared" si="18"/>
        <v>0</v>
      </c>
      <c r="AC231" s="5">
        <f t="shared" si="19"/>
        <v>28.05</v>
      </c>
    </row>
    <row r="232" spans="1:29" ht="12.75" customHeight="1" x14ac:dyDescent="0.25">
      <c r="A232" s="1">
        <v>23862</v>
      </c>
      <c r="B232" s="3">
        <v>88084</v>
      </c>
      <c r="C232" s="1" t="s">
        <v>20</v>
      </c>
      <c r="D232" s="1">
        <v>445</v>
      </c>
      <c r="E232" s="1" t="s">
        <v>536</v>
      </c>
      <c r="F232" s="1" t="s">
        <v>3027</v>
      </c>
      <c r="G232" s="1" t="s">
        <v>28</v>
      </c>
      <c r="H232" s="1" t="s">
        <v>56</v>
      </c>
      <c r="I232" s="1" t="s">
        <v>491</v>
      </c>
      <c r="J232" s="1" t="s">
        <v>538</v>
      </c>
      <c r="K232" s="1">
        <v>68701</v>
      </c>
      <c r="L232" s="4">
        <v>42178</v>
      </c>
      <c r="M232" s="4">
        <v>42179</v>
      </c>
      <c r="N232" s="1" t="s">
        <v>34</v>
      </c>
      <c r="O232" s="1" t="s">
        <v>53</v>
      </c>
      <c r="P232" s="1" t="s">
        <v>36</v>
      </c>
      <c r="Q232" s="1" t="s">
        <v>186</v>
      </c>
      <c r="R232" s="1" t="s">
        <v>116</v>
      </c>
      <c r="S232" s="1" t="s">
        <v>475</v>
      </c>
      <c r="T232" s="5">
        <v>200.98</v>
      </c>
      <c r="U232" s="1">
        <v>9</v>
      </c>
      <c r="V232" s="5">
        <f t="shared" si="15"/>
        <v>1808.82</v>
      </c>
      <c r="W232" s="5">
        <v>100.49</v>
      </c>
      <c r="X232" s="5">
        <f t="shared" si="16"/>
        <v>904.41</v>
      </c>
      <c r="Y232" s="5">
        <v>55.96</v>
      </c>
      <c r="Z232" s="5">
        <f t="shared" si="17"/>
        <v>848.44999999999993</v>
      </c>
      <c r="AA232" s="1" t="str">
        <f>_xlfn.IFNA(IF(VLOOKUP(B232,Returns!$A$2:$B$1635,2,FALSE) = "Returned", "Yes", "No"),"No")</f>
        <v>No</v>
      </c>
      <c r="AB232" s="5">
        <f t="shared" si="18"/>
        <v>0</v>
      </c>
      <c r="AC232" s="5">
        <f t="shared" si="19"/>
        <v>848.44999999999993</v>
      </c>
    </row>
    <row r="233" spans="1:29" ht="12.75" customHeight="1" x14ac:dyDescent="0.25">
      <c r="A233" s="1">
        <v>23863</v>
      </c>
      <c r="B233" s="3">
        <v>88084</v>
      </c>
      <c r="C233" s="1" t="s">
        <v>20</v>
      </c>
      <c r="D233" s="1">
        <v>445</v>
      </c>
      <c r="E233" s="1" t="s">
        <v>536</v>
      </c>
      <c r="F233" s="1" t="s">
        <v>3027</v>
      </c>
      <c r="G233" s="1" t="s">
        <v>28</v>
      </c>
      <c r="H233" s="1" t="s">
        <v>56</v>
      </c>
      <c r="I233" s="1" t="s">
        <v>491</v>
      </c>
      <c r="J233" s="1" t="s">
        <v>538</v>
      </c>
      <c r="K233" s="1">
        <v>68701</v>
      </c>
      <c r="L233" s="4">
        <v>42178</v>
      </c>
      <c r="M233" s="4">
        <v>42179</v>
      </c>
      <c r="N233" s="1" t="s">
        <v>44</v>
      </c>
      <c r="O233" s="1" t="s">
        <v>53</v>
      </c>
      <c r="P233" s="1" t="s">
        <v>24</v>
      </c>
      <c r="Q233" s="1" t="s">
        <v>25</v>
      </c>
      <c r="R233" s="1" t="s">
        <v>26</v>
      </c>
      <c r="S233" s="1" t="s">
        <v>539</v>
      </c>
      <c r="T233" s="5">
        <v>2.78</v>
      </c>
      <c r="U233" s="1">
        <v>11</v>
      </c>
      <c r="V233" s="5">
        <f t="shared" si="15"/>
        <v>30.58</v>
      </c>
      <c r="W233" s="5">
        <v>1.39</v>
      </c>
      <c r="X233" s="5">
        <f t="shared" si="16"/>
        <v>15.29</v>
      </c>
      <c r="Y233" s="5">
        <v>0.97</v>
      </c>
      <c r="Z233" s="5">
        <f t="shared" si="17"/>
        <v>14.319999999999999</v>
      </c>
      <c r="AA233" s="1" t="str">
        <f>_xlfn.IFNA(IF(VLOOKUP(B233,Returns!$A$2:$B$1635,2,FALSE) = "Returned", "Yes", "No"),"No")</f>
        <v>No</v>
      </c>
      <c r="AB233" s="5">
        <f t="shared" si="18"/>
        <v>0</v>
      </c>
      <c r="AC233" s="5">
        <f t="shared" si="19"/>
        <v>14.319999999999999</v>
      </c>
    </row>
    <row r="234" spans="1:29" ht="12.75" customHeight="1" x14ac:dyDescent="0.25">
      <c r="A234" s="1">
        <v>19694</v>
      </c>
      <c r="B234" s="3">
        <v>90449</v>
      </c>
      <c r="C234" s="1" t="s">
        <v>32</v>
      </c>
      <c r="D234" s="1">
        <v>447</v>
      </c>
      <c r="E234" s="1" t="s">
        <v>540</v>
      </c>
      <c r="F234" s="1" t="s">
        <v>3027</v>
      </c>
      <c r="G234" s="1" t="s">
        <v>28</v>
      </c>
      <c r="H234" s="1" t="s">
        <v>56</v>
      </c>
      <c r="I234" s="1" t="s">
        <v>57</v>
      </c>
      <c r="J234" s="1" t="s">
        <v>542</v>
      </c>
      <c r="K234" s="1">
        <v>55113</v>
      </c>
      <c r="L234" s="4">
        <v>42180</v>
      </c>
      <c r="M234" s="4">
        <v>42183</v>
      </c>
      <c r="N234" s="1" t="s">
        <v>34</v>
      </c>
      <c r="O234" s="1" t="s">
        <v>23</v>
      </c>
      <c r="P234" s="1" t="s">
        <v>36</v>
      </c>
      <c r="Q234" s="1" t="s">
        <v>37</v>
      </c>
      <c r="R234" s="1" t="s">
        <v>38</v>
      </c>
      <c r="S234" s="1" t="s">
        <v>541</v>
      </c>
      <c r="T234" s="5">
        <v>130.97999999999999</v>
      </c>
      <c r="U234" s="1">
        <v>1</v>
      </c>
      <c r="V234" s="5">
        <f t="shared" si="15"/>
        <v>130.97999999999999</v>
      </c>
      <c r="W234" s="5">
        <v>65.489999999999995</v>
      </c>
      <c r="X234" s="5">
        <f t="shared" si="16"/>
        <v>65.489999999999995</v>
      </c>
      <c r="Y234" s="5">
        <v>30</v>
      </c>
      <c r="Z234" s="5">
        <f t="shared" si="17"/>
        <v>35.489999999999995</v>
      </c>
      <c r="AA234" s="1" t="str">
        <f>_xlfn.IFNA(IF(VLOOKUP(B234,Returns!$A$2:$B$1635,2,FALSE) = "Returned", "Yes", "No"),"No")</f>
        <v>No</v>
      </c>
      <c r="AB234" s="5">
        <f t="shared" si="18"/>
        <v>0</v>
      </c>
      <c r="AC234" s="5">
        <f t="shared" si="19"/>
        <v>35.489999999999995</v>
      </c>
    </row>
    <row r="235" spans="1:29" ht="12.75" customHeight="1" x14ac:dyDescent="0.25">
      <c r="A235" s="1">
        <v>19695</v>
      </c>
      <c r="B235" s="3">
        <v>90449</v>
      </c>
      <c r="C235" s="1" t="s">
        <v>32</v>
      </c>
      <c r="D235" s="1">
        <v>447</v>
      </c>
      <c r="E235" s="1" t="s">
        <v>540</v>
      </c>
      <c r="F235" s="1" t="s">
        <v>3027</v>
      </c>
      <c r="G235" s="1" t="s">
        <v>28</v>
      </c>
      <c r="H235" s="1" t="s">
        <v>56</v>
      </c>
      <c r="I235" s="1" t="s">
        <v>57</v>
      </c>
      <c r="J235" s="1" t="s">
        <v>542</v>
      </c>
      <c r="K235" s="1">
        <v>55113</v>
      </c>
      <c r="L235" s="4">
        <v>42180</v>
      </c>
      <c r="M235" s="4">
        <v>42180</v>
      </c>
      <c r="N235" s="1" t="s">
        <v>44</v>
      </c>
      <c r="O235" s="1" t="s">
        <v>23</v>
      </c>
      <c r="P235" s="1" t="s">
        <v>72</v>
      </c>
      <c r="Q235" s="1" t="s">
        <v>73</v>
      </c>
      <c r="R235" s="1" t="s">
        <v>54</v>
      </c>
      <c r="S235" s="1" t="s">
        <v>543</v>
      </c>
      <c r="T235" s="5">
        <v>200.99</v>
      </c>
      <c r="U235" s="1">
        <v>11</v>
      </c>
      <c r="V235" s="5">
        <f t="shared" si="15"/>
        <v>2210.8900000000003</v>
      </c>
      <c r="W235" s="5">
        <v>120.59399999999999</v>
      </c>
      <c r="X235" s="5">
        <f t="shared" si="16"/>
        <v>1326.5339999999999</v>
      </c>
      <c r="Y235" s="5">
        <v>4.2</v>
      </c>
      <c r="Z235" s="5">
        <f t="shared" si="17"/>
        <v>880.1560000000004</v>
      </c>
      <c r="AA235" s="1" t="str">
        <f>_xlfn.IFNA(IF(VLOOKUP(B235,Returns!$A$2:$B$1635,2,FALSE) = "Returned", "Yes", "No"),"No")</f>
        <v>No</v>
      </c>
      <c r="AB235" s="5">
        <f t="shared" si="18"/>
        <v>0</v>
      </c>
      <c r="AC235" s="5">
        <f t="shared" si="19"/>
        <v>880.1560000000004</v>
      </c>
    </row>
    <row r="236" spans="1:29" ht="12.75" customHeight="1" x14ac:dyDescent="0.25">
      <c r="A236" s="1">
        <v>20851</v>
      </c>
      <c r="B236" s="3">
        <v>86010</v>
      </c>
      <c r="C236" s="1" t="s">
        <v>20</v>
      </c>
      <c r="D236" s="1">
        <v>451</v>
      </c>
      <c r="E236" s="1" t="s">
        <v>544</v>
      </c>
      <c r="F236" s="1" t="s">
        <v>3030</v>
      </c>
      <c r="G236" s="1" t="s">
        <v>28</v>
      </c>
      <c r="H236" s="1" t="s">
        <v>29</v>
      </c>
      <c r="I236" s="1" t="s">
        <v>40</v>
      </c>
      <c r="J236" s="1" t="s">
        <v>546</v>
      </c>
      <c r="K236" s="1">
        <v>94024</v>
      </c>
      <c r="L236" s="4">
        <v>42104</v>
      </c>
      <c r="M236" s="4">
        <v>42105</v>
      </c>
      <c r="N236" s="1" t="s">
        <v>44</v>
      </c>
      <c r="O236" s="1" t="s">
        <v>35</v>
      </c>
      <c r="P236" s="1" t="s">
        <v>72</v>
      </c>
      <c r="Q236" s="1" t="s">
        <v>80</v>
      </c>
      <c r="R236" s="1" t="s">
        <v>81</v>
      </c>
      <c r="S236" s="1" t="s">
        <v>545</v>
      </c>
      <c r="T236" s="5">
        <v>15.99</v>
      </c>
      <c r="U236" s="1">
        <v>2</v>
      </c>
      <c r="V236" s="5">
        <f t="shared" si="15"/>
        <v>31.98</v>
      </c>
      <c r="W236" s="5">
        <v>9.5939999999999994</v>
      </c>
      <c r="X236" s="5">
        <f t="shared" si="16"/>
        <v>19.187999999999999</v>
      </c>
      <c r="Y236" s="5">
        <v>11.28</v>
      </c>
      <c r="Z236" s="5">
        <f t="shared" si="17"/>
        <v>1.5120000000000022</v>
      </c>
      <c r="AA236" s="1" t="str">
        <f>_xlfn.IFNA(IF(VLOOKUP(B236,Returns!$A$2:$B$1635,2,FALSE) = "Returned", "Yes", "No"),"No")</f>
        <v>No</v>
      </c>
      <c r="AB236" s="5">
        <f t="shared" si="18"/>
        <v>0</v>
      </c>
      <c r="AC236" s="5">
        <f t="shared" si="19"/>
        <v>1.5120000000000022</v>
      </c>
    </row>
    <row r="237" spans="1:29" ht="12.75" customHeight="1" x14ac:dyDescent="0.25">
      <c r="A237" s="1">
        <v>21117</v>
      </c>
      <c r="B237" s="3">
        <v>86012</v>
      </c>
      <c r="C237" s="1" t="s">
        <v>42</v>
      </c>
      <c r="D237" s="1">
        <v>451</v>
      </c>
      <c r="E237" s="1" t="s">
        <v>544</v>
      </c>
      <c r="F237" s="1" t="s">
        <v>3030</v>
      </c>
      <c r="G237" s="1" t="s">
        <v>28</v>
      </c>
      <c r="H237" s="1" t="s">
        <v>29</v>
      </c>
      <c r="I237" s="1" t="s">
        <v>40</v>
      </c>
      <c r="J237" s="1" t="s">
        <v>546</v>
      </c>
      <c r="K237" s="1">
        <v>94024</v>
      </c>
      <c r="L237" s="4">
        <v>42151</v>
      </c>
      <c r="M237" s="4">
        <v>42152</v>
      </c>
      <c r="N237" s="1" t="s">
        <v>44</v>
      </c>
      <c r="O237" s="1" t="s">
        <v>35</v>
      </c>
      <c r="P237" s="1" t="s">
        <v>24</v>
      </c>
      <c r="Q237" s="1" t="s">
        <v>104</v>
      </c>
      <c r="R237" s="1" t="s">
        <v>54</v>
      </c>
      <c r="S237" s="1" t="s">
        <v>547</v>
      </c>
      <c r="T237" s="5">
        <v>37.700000000000003</v>
      </c>
      <c r="U237" s="1">
        <v>12</v>
      </c>
      <c r="V237" s="5">
        <f t="shared" si="15"/>
        <v>452.40000000000003</v>
      </c>
      <c r="W237" s="5">
        <v>18.850000000000001</v>
      </c>
      <c r="X237" s="5">
        <f t="shared" si="16"/>
        <v>226.20000000000002</v>
      </c>
      <c r="Y237" s="5">
        <v>2.99</v>
      </c>
      <c r="Z237" s="5">
        <f t="shared" si="17"/>
        <v>223.21</v>
      </c>
      <c r="AA237" s="1" t="str">
        <f>_xlfn.IFNA(IF(VLOOKUP(B237,Returns!$A$2:$B$1635,2,FALSE) = "Returned", "Yes", "No"),"No")</f>
        <v>No</v>
      </c>
      <c r="AB237" s="5">
        <f t="shared" si="18"/>
        <v>0</v>
      </c>
      <c r="AC237" s="5">
        <f t="shared" si="19"/>
        <v>223.21</v>
      </c>
    </row>
    <row r="238" spans="1:29" ht="12.75" customHeight="1" x14ac:dyDescent="0.25">
      <c r="A238" s="1">
        <v>18536</v>
      </c>
      <c r="B238" s="3">
        <v>86013</v>
      </c>
      <c r="C238" s="1" t="s">
        <v>101</v>
      </c>
      <c r="D238" s="1">
        <v>451</v>
      </c>
      <c r="E238" s="1" t="s">
        <v>544</v>
      </c>
      <c r="F238" s="1" t="s">
        <v>3030</v>
      </c>
      <c r="G238" s="1" t="s">
        <v>28</v>
      </c>
      <c r="H238" s="1" t="s">
        <v>29</v>
      </c>
      <c r="I238" s="1" t="s">
        <v>40</v>
      </c>
      <c r="J238" s="1" t="s">
        <v>546</v>
      </c>
      <c r="K238" s="1">
        <v>94024</v>
      </c>
      <c r="L238" s="4">
        <v>42009</v>
      </c>
      <c r="M238" s="4">
        <v>42014</v>
      </c>
      <c r="N238" s="1" t="s">
        <v>44</v>
      </c>
      <c r="O238" s="1" t="s">
        <v>35</v>
      </c>
      <c r="P238" s="1" t="s">
        <v>24</v>
      </c>
      <c r="Q238" s="1" t="s">
        <v>104</v>
      </c>
      <c r="R238" s="1" t="s">
        <v>54</v>
      </c>
      <c r="S238" s="1" t="s">
        <v>490</v>
      </c>
      <c r="T238" s="5">
        <v>8.8800000000000008</v>
      </c>
      <c r="U238" s="1">
        <v>2</v>
      </c>
      <c r="V238" s="5">
        <f t="shared" si="15"/>
        <v>17.760000000000002</v>
      </c>
      <c r="W238" s="5">
        <v>4.4400000000000004</v>
      </c>
      <c r="X238" s="5">
        <f t="shared" si="16"/>
        <v>8.8800000000000008</v>
      </c>
      <c r="Y238" s="5">
        <v>6.28</v>
      </c>
      <c r="Z238" s="5">
        <f t="shared" si="17"/>
        <v>2.6000000000000005</v>
      </c>
      <c r="AA238" s="1" t="str">
        <f>_xlfn.IFNA(IF(VLOOKUP(B238,Returns!$A$2:$B$1635,2,FALSE) = "Returned", "Yes", "No"),"No")</f>
        <v>No</v>
      </c>
      <c r="AB238" s="5">
        <f t="shared" si="18"/>
        <v>0</v>
      </c>
      <c r="AC238" s="5">
        <f t="shared" si="19"/>
        <v>2.6000000000000005</v>
      </c>
    </row>
    <row r="239" spans="1:29" ht="12.75" customHeight="1" x14ac:dyDescent="0.25">
      <c r="A239" s="1">
        <v>18537</v>
      </c>
      <c r="B239" s="3">
        <v>86013</v>
      </c>
      <c r="C239" s="1" t="s">
        <v>101</v>
      </c>
      <c r="D239" s="1">
        <v>451</v>
      </c>
      <c r="E239" s="1" t="s">
        <v>544</v>
      </c>
      <c r="F239" s="1" t="s">
        <v>3030</v>
      </c>
      <c r="G239" s="1" t="s">
        <v>28</v>
      </c>
      <c r="H239" s="1" t="s">
        <v>29</v>
      </c>
      <c r="I239" s="1" t="s">
        <v>40</v>
      </c>
      <c r="J239" s="1" t="s">
        <v>546</v>
      </c>
      <c r="K239" s="1">
        <v>94024</v>
      </c>
      <c r="L239" s="4">
        <v>42009</v>
      </c>
      <c r="M239" s="4">
        <v>42018</v>
      </c>
      <c r="N239" s="1" t="s">
        <v>44</v>
      </c>
      <c r="O239" s="1" t="s">
        <v>35</v>
      </c>
      <c r="P239" s="1" t="s">
        <v>24</v>
      </c>
      <c r="Q239" s="1" t="s">
        <v>129</v>
      </c>
      <c r="R239" s="1" t="s">
        <v>54</v>
      </c>
      <c r="S239" s="1" t="s">
        <v>344</v>
      </c>
      <c r="T239" s="5">
        <v>2.88</v>
      </c>
      <c r="U239" s="1">
        <v>8</v>
      </c>
      <c r="V239" s="5">
        <f t="shared" si="15"/>
        <v>23.04</v>
      </c>
      <c r="W239" s="5">
        <v>1.44</v>
      </c>
      <c r="X239" s="5">
        <f t="shared" si="16"/>
        <v>11.52</v>
      </c>
      <c r="Y239" s="5">
        <v>0.99</v>
      </c>
      <c r="Z239" s="5">
        <f t="shared" si="17"/>
        <v>10.53</v>
      </c>
      <c r="AA239" s="1" t="str">
        <f>_xlfn.IFNA(IF(VLOOKUP(B239,Returns!$A$2:$B$1635,2,FALSE) = "Returned", "Yes", "No"),"No")</f>
        <v>No</v>
      </c>
      <c r="AB239" s="5">
        <f t="shared" si="18"/>
        <v>0</v>
      </c>
      <c r="AC239" s="5">
        <f t="shared" si="19"/>
        <v>10.53</v>
      </c>
    </row>
    <row r="240" spans="1:29" ht="12.75" customHeight="1" x14ac:dyDescent="0.25">
      <c r="A240" s="1">
        <v>21118</v>
      </c>
      <c r="B240" s="3">
        <v>86012</v>
      </c>
      <c r="C240" s="1" t="s">
        <v>42</v>
      </c>
      <c r="D240" s="1">
        <v>452</v>
      </c>
      <c r="E240" s="1" t="s">
        <v>548</v>
      </c>
      <c r="F240" s="1" t="s">
        <v>3030</v>
      </c>
      <c r="G240" s="1" t="s">
        <v>28</v>
      </c>
      <c r="H240" s="1" t="s">
        <v>29</v>
      </c>
      <c r="I240" s="1" t="s">
        <v>40</v>
      </c>
      <c r="J240" s="1" t="s">
        <v>549</v>
      </c>
      <c r="K240" s="1">
        <v>93635</v>
      </c>
      <c r="L240" s="4">
        <v>42151</v>
      </c>
      <c r="M240" s="4">
        <v>42152</v>
      </c>
      <c r="N240" s="1" t="s">
        <v>44</v>
      </c>
      <c r="O240" s="1" t="s">
        <v>35</v>
      </c>
      <c r="P240" s="1" t="s">
        <v>72</v>
      </c>
      <c r="Q240" s="1" t="s">
        <v>73</v>
      </c>
      <c r="R240" s="1" t="s">
        <v>46</v>
      </c>
      <c r="S240" s="1" t="s">
        <v>393</v>
      </c>
      <c r="T240" s="5">
        <v>55.99</v>
      </c>
      <c r="U240" s="1">
        <v>1</v>
      </c>
      <c r="V240" s="5">
        <f t="shared" si="15"/>
        <v>55.99</v>
      </c>
      <c r="W240" s="5">
        <v>33.594000000000001</v>
      </c>
      <c r="X240" s="5">
        <f t="shared" si="16"/>
        <v>33.594000000000001</v>
      </c>
      <c r="Y240" s="5">
        <v>5</v>
      </c>
      <c r="Z240" s="5">
        <f t="shared" si="17"/>
        <v>17.396000000000001</v>
      </c>
      <c r="AA240" s="1" t="str">
        <f>_xlfn.IFNA(IF(VLOOKUP(B240,Returns!$A$2:$B$1635,2,FALSE) = "Returned", "Yes", "No"),"No")</f>
        <v>No</v>
      </c>
      <c r="AB240" s="5">
        <f t="shared" si="18"/>
        <v>0</v>
      </c>
      <c r="AC240" s="5">
        <f t="shared" si="19"/>
        <v>17.396000000000001</v>
      </c>
    </row>
    <row r="241" spans="1:29" ht="12.75" customHeight="1" x14ac:dyDescent="0.25">
      <c r="A241" s="1">
        <v>22318</v>
      </c>
      <c r="B241" s="3">
        <v>86011</v>
      </c>
      <c r="C241" s="1" t="s">
        <v>32</v>
      </c>
      <c r="D241" s="1">
        <v>453</v>
      </c>
      <c r="E241" s="1" t="s">
        <v>550</v>
      </c>
      <c r="F241" s="1" t="s">
        <v>3030</v>
      </c>
      <c r="G241" s="1" t="s">
        <v>28</v>
      </c>
      <c r="H241" s="1" t="s">
        <v>29</v>
      </c>
      <c r="I241" s="1" t="s">
        <v>40</v>
      </c>
      <c r="J241" s="1" t="s">
        <v>552</v>
      </c>
      <c r="K241" s="1">
        <v>95032</v>
      </c>
      <c r="L241" s="4">
        <v>42132</v>
      </c>
      <c r="M241" s="4">
        <v>42134</v>
      </c>
      <c r="N241" s="1" t="s">
        <v>44</v>
      </c>
      <c r="O241" s="1" t="s">
        <v>23</v>
      </c>
      <c r="P241" s="1" t="s">
        <v>36</v>
      </c>
      <c r="Q241" s="1" t="s">
        <v>45</v>
      </c>
      <c r="R241" s="1" t="s">
        <v>54</v>
      </c>
      <c r="S241" s="1" t="s">
        <v>551</v>
      </c>
      <c r="T241" s="5">
        <v>29.34</v>
      </c>
      <c r="U241" s="1">
        <v>1</v>
      </c>
      <c r="V241" s="5">
        <f t="shared" si="15"/>
        <v>29.34</v>
      </c>
      <c r="W241" s="5">
        <v>14.67</v>
      </c>
      <c r="X241" s="5">
        <f t="shared" si="16"/>
        <v>14.67</v>
      </c>
      <c r="Y241" s="5">
        <v>7.87</v>
      </c>
      <c r="Z241" s="5">
        <f t="shared" si="17"/>
        <v>6.8</v>
      </c>
      <c r="AA241" s="1" t="str">
        <f>_xlfn.IFNA(IF(VLOOKUP(B241,Returns!$A$2:$B$1635,2,FALSE) = "Returned", "Yes", "No"),"No")</f>
        <v>No</v>
      </c>
      <c r="AB241" s="5">
        <f t="shared" si="18"/>
        <v>0</v>
      </c>
      <c r="AC241" s="5">
        <f t="shared" si="19"/>
        <v>6.8</v>
      </c>
    </row>
    <row r="242" spans="1:29" ht="12.75" customHeight="1" x14ac:dyDescent="0.25">
      <c r="A242" s="1">
        <v>22874</v>
      </c>
      <c r="B242" s="3">
        <v>86014</v>
      </c>
      <c r="C242" s="1" t="s">
        <v>101</v>
      </c>
      <c r="D242" s="1">
        <v>460</v>
      </c>
      <c r="E242" s="1" t="s">
        <v>553</v>
      </c>
      <c r="F242" s="1" t="s">
        <v>3028</v>
      </c>
      <c r="G242" s="1" t="s">
        <v>28</v>
      </c>
      <c r="H242" s="1" t="s">
        <v>48</v>
      </c>
      <c r="I242" s="1" t="s">
        <v>49</v>
      </c>
      <c r="J242" s="1" t="s">
        <v>555</v>
      </c>
      <c r="K242" s="1">
        <v>8332</v>
      </c>
      <c r="L242" s="4">
        <v>42147</v>
      </c>
      <c r="M242" s="4">
        <v>42154</v>
      </c>
      <c r="N242" s="1" t="s">
        <v>44</v>
      </c>
      <c r="O242" s="1" t="s">
        <v>35</v>
      </c>
      <c r="P242" s="1" t="s">
        <v>24</v>
      </c>
      <c r="Q242" s="1" t="s">
        <v>136</v>
      </c>
      <c r="R242" s="1" t="s">
        <v>54</v>
      </c>
      <c r="S242" s="1" t="s">
        <v>554</v>
      </c>
      <c r="T242" s="5">
        <v>16.91</v>
      </c>
      <c r="U242" s="1">
        <v>31</v>
      </c>
      <c r="V242" s="5">
        <f t="shared" si="15"/>
        <v>524.21</v>
      </c>
      <c r="W242" s="5">
        <v>8.4550000000000001</v>
      </c>
      <c r="X242" s="5">
        <f t="shared" si="16"/>
        <v>262.10500000000002</v>
      </c>
      <c r="Y242" s="5">
        <v>6.25</v>
      </c>
      <c r="Z242" s="5">
        <f t="shared" si="17"/>
        <v>255.85500000000002</v>
      </c>
      <c r="AA242" s="1" t="str">
        <f>_xlfn.IFNA(IF(VLOOKUP(B242,Returns!$A$2:$B$1635,2,FALSE) = "Returned", "Yes", "No"),"No")</f>
        <v>No</v>
      </c>
      <c r="AB242" s="5">
        <f t="shared" si="18"/>
        <v>0</v>
      </c>
      <c r="AC242" s="5">
        <f t="shared" si="19"/>
        <v>255.85500000000002</v>
      </c>
    </row>
    <row r="243" spans="1:29" ht="12.75" customHeight="1" x14ac:dyDescent="0.25">
      <c r="A243" s="1">
        <v>18467</v>
      </c>
      <c r="B243" s="3">
        <v>88061</v>
      </c>
      <c r="C243" s="1" t="s">
        <v>101</v>
      </c>
      <c r="D243" s="1">
        <v>463</v>
      </c>
      <c r="E243" s="1" t="s">
        <v>556</v>
      </c>
      <c r="F243" s="1" t="s">
        <v>3030</v>
      </c>
      <c r="G243" s="1" t="s">
        <v>28</v>
      </c>
      <c r="H243" s="1" t="s">
        <v>29</v>
      </c>
      <c r="I243" s="1" t="s">
        <v>40</v>
      </c>
      <c r="J243" s="1" t="s">
        <v>558</v>
      </c>
      <c r="K243" s="1">
        <v>90069</v>
      </c>
      <c r="L243" s="4">
        <v>42018</v>
      </c>
      <c r="M243" s="4">
        <v>42020</v>
      </c>
      <c r="N243" s="1" t="s">
        <v>44</v>
      </c>
      <c r="O243" s="1" t="s">
        <v>53</v>
      </c>
      <c r="P243" s="1" t="s">
        <v>24</v>
      </c>
      <c r="Q243" s="1" t="s">
        <v>136</v>
      </c>
      <c r="R243" s="1" t="s">
        <v>54</v>
      </c>
      <c r="S243" s="1" t="s">
        <v>557</v>
      </c>
      <c r="T243" s="5">
        <v>165.2</v>
      </c>
      <c r="U243" s="1">
        <v>7</v>
      </c>
      <c r="V243" s="5">
        <f t="shared" si="15"/>
        <v>1156.3999999999999</v>
      </c>
      <c r="W243" s="5">
        <v>82.6</v>
      </c>
      <c r="X243" s="5">
        <f t="shared" si="16"/>
        <v>578.19999999999993</v>
      </c>
      <c r="Y243" s="5">
        <v>19.989999999999998</v>
      </c>
      <c r="Z243" s="5">
        <f t="shared" si="17"/>
        <v>558.20999999999992</v>
      </c>
      <c r="AA243" s="1" t="str">
        <f>_xlfn.IFNA(IF(VLOOKUP(B243,Returns!$A$2:$B$1635,2,FALSE) = "Returned", "Yes", "No"),"No")</f>
        <v>No</v>
      </c>
      <c r="AB243" s="5">
        <f t="shared" si="18"/>
        <v>0</v>
      </c>
      <c r="AC243" s="5">
        <f t="shared" si="19"/>
        <v>558.20999999999992</v>
      </c>
    </row>
    <row r="244" spans="1:29" ht="12.75" customHeight="1" x14ac:dyDescent="0.25">
      <c r="A244" s="1">
        <v>22754</v>
      </c>
      <c r="B244" s="3">
        <v>88060</v>
      </c>
      <c r="C244" s="1" t="s">
        <v>32</v>
      </c>
      <c r="D244" s="1">
        <v>466</v>
      </c>
      <c r="E244" s="1" t="s">
        <v>559</v>
      </c>
      <c r="F244" s="1" t="s">
        <v>3028</v>
      </c>
      <c r="G244" s="1" t="s">
        <v>28</v>
      </c>
      <c r="H244" s="1" t="s">
        <v>48</v>
      </c>
      <c r="I244" s="1" t="s">
        <v>188</v>
      </c>
      <c r="J244" s="1" t="s">
        <v>561</v>
      </c>
      <c r="K244" s="1">
        <v>2019</v>
      </c>
      <c r="L244" s="4">
        <v>42015</v>
      </c>
      <c r="M244" s="4">
        <v>42015</v>
      </c>
      <c r="N244" s="1" t="s">
        <v>34</v>
      </c>
      <c r="O244" s="1" t="s">
        <v>53</v>
      </c>
      <c r="P244" s="1" t="s">
        <v>72</v>
      </c>
      <c r="Q244" s="1" t="s">
        <v>80</v>
      </c>
      <c r="R244" s="1" t="s">
        <v>38</v>
      </c>
      <c r="S244" s="1" t="s">
        <v>560</v>
      </c>
      <c r="T244" s="5">
        <v>297.64</v>
      </c>
      <c r="U244" s="1">
        <v>5</v>
      </c>
      <c r="V244" s="5">
        <f t="shared" si="15"/>
        <v>1488.1999999999998</v>
      </c>
      <c r="W244" s="5">
        <v>178.58399999999997</v>
      </c>
      <c r="X244" s="5">
        <f t="shared" si="16"/>
        <v>892.91999999999985</v>
      </c>
      <c r="Y244" s="5">
        <v>14.7</v>
      </c>
      <c r="Z244" s="5">
        <f t="shared" si="17"/>
        <v>580.57999999999993</v>
      </c>
      <c r="AA244" s="1" t="str">
        <f>_xlfn.IFNA(IF(VLOOKUP(B244,Returns!$A$2:$B$1635,2,FALSE) = "Returned", "Yes", "No"),"No")</f>
        <v>No</v>
      </c>
      <c r="AB244" s="5">
        <f t="shared" si="18"/>
        <v>0</v>
      </c>
      <c r="AC244" s="5">
        <f t="shared" si="19"/>
        <v>580.57999999999993</v>
      </c>
    </row>
    <row r="245" spans="1:29" ht="12.75" customHeight="1" x14ac:dyDescent="0.25">
      <c r="A245" s="1">
        <v>22755</v>
      </c>
      <c r="B245" s="3">
        <v>88060</v>
      </c>
      <c r="C245" s="1" t="s">
        <v>32</v>
      </c>
      <c r="D245" s="1">
        <v>467</v>
      </c>
      <c r="E245" s="1" t="s">
        <v>562</v>
      </c>
      <c r="F245" s="1" t="s">
        <v>3028</v>
      </c>
      <c r="G245" s="1" t="s">
        <v>28</v>
      </c>
      <c r="H245" s="1" t="s">
        <v>48</v>
      </c>
      <c r="I245" s="1" t="s">
        <v>188</v>
      </c>
      <c r="J245" s="1" t="s">
        <v>564</v>
      </c>
      <c r="K245" s="1">
        <v>1915</v>
      </c>
      <c r="L245" s="4">
        <v>42015</v>
      </c>
      <c r="M245" s="4">
        <v>42016</v>
      </c>
      <c r="N245" s="1" t="s">
        <v>44</v>
      </c>
      <c r="O245" s="1" t="s">
        <v>53</v>
      </c>
      <c r="P245" s="1" t="s">
        <v>36</v>
      </c>
      <c r="Q245" s="1" t="s">
        <v>45</v>
      </c>
      <c r="R245" s="1" t="s">
        <v>231</v>
      </c>
      <c r="S245" s="1" t="s">
        <v>563</v>
      </c>
      <c r="T245" s="5">
        <v>12.99</v>
      </c>
      <c r="U245" s="1">
        <v>11</v>
      </c>
      <c r="V245" s="5">
        <f t="shared" si="15"/>
        <v>142.89000000000001</v>
      </c>
      <c r="W245" s="5">
        <v>6.4950000000000001</v>
      </c>
      <c r="X245" s="5">
        <f t="shared" si="16"/>
        <v>71.445000000000007</v>
      </c>
      <c r="Y245" s="5">
        <v>14.37</v>
      </c>
      <c r="Z245" s="5">
        <f t="shared" si="17"/>
        <v>57.07500000000001</v>
      </c>
      <c r="AA245" s="1" t="str">
        <f>_xlfn.IFNA(IF(VLOOKUP(B245,Returns!$A$2:$B$1635,2,FALSE) = "Returned", "Yes", "No"),"No")</f>
        <v>No</v>
      </c>
      <c r="AB245" s="5">
        <f t="shared" si="18"/>
        <v>0</v>
      </c>
      <c r="AC245" s="5">
        <f t="shared" si="19"/>
        <v>57.07500000000001</v>
      </c>
    </row>
    <row r="246" spans="1:29" ht="12.75" customHeight="1" x14ac:dyDescent="0.25">
      <c r="A246" s="1">
        <v>22756</v>
      </c>
      <c r="B246" s="3">
        <v>88060</v>
      </c>
      <c r="C246" s="1" t="s">
        <v>32</v>
      </c>
      <c r="D246" s="1">
        <v>468</v>
      </c>
      <c r="E246" s="1" t="s">
        <v>565</v>
      </c>
      <c r="F246" s="1" t="s">
        <v>3028</v>
      </c>
      <c r="G246" s="1" t="s">
        <v>28</v>
      </c>
      <c r="H246" s="1" t="s">
        <v>48</v>
      </c>
      <c r="I246" s="1" t="s">
        <v>188</v>
      </c>
      <c r="J246" s="1" t="s">
        <v>567</v>
      </c>
      <c r="K246" s="1">
        <v>2341</v>
      </c>
      <c r="L246" s="4">
        <v>42015</v>
      </c>
      <c r="M246" s="4">
        <v>42016</v>
      </c>
      <c r="N246" s="1" t="s">
        <v>44</v>
      </c>
      <c r="O246" s="1" t="s">
        <v>53</v>
      </c>
      <c r="P246" s="1" t="s">
        <v>24</v>
      </c>
      <c r="Q246" s="1" t="s">
        <v>252</v>
      </c>
      <c r="R246" s="1" t="s">
        <v>81</v>
      </c>
      <c r="S246" s="1" t="s">
        <v>566</v>
      </c>
      <c r="T246" s="5">
        <v>14.42</v>
      </c>
      <c r="U246" s="1">
        <v>5</v>
      </c>
      <c r="V246" s="5">
        <f t="shared" si="15"/>
        <v>72.099999999999994</v>
      </c>
      <c r="W246" s="5">
        <v>7.21</v>
      </c>
      <c r="X246" s="5">
        <f t="shared" si="16"/>
        <v>36.049999999999997</v>
      </c>
      <c r="Y246" s="5">
        <v>6.75</v>
      </c>
      <c r="Z246" s="5">
        <f t="shared" si="17"/>
        <v>29.299999999999997</v>
      </c>
      <c r="AA246" s="1" t="str">
        <f>_xlfn.IFNA(IF(VLOOKUP(B246,Returns!$A$2:$B$1635,2,FALSE) = "Returned", "Yes", "No"),"No")</f>
        <v>No</v>
      </c>
      <c r="AB246" s="5">
        <f t="shared" si="18"/>
        <v>0</v>
      </c>
      <c r="AC246" s="5">
        <f t="shared" si="19"/>
        <v>29.299999999999997</v>
      </c>
    </row>
    <row r="247" spans="1:29" ht="12.75" customHeight="1" x14ac:dyDescent="0.25">
      <c r="A247" s="1">
        <v>22757</v>
      </c>
      <c r="B247" s="3">
        <v>88060</v>
      </c>
      <c r="C247" s="1" t="s">
        <v>32</v>
      </c>
      <c r="D247" s="1">
        <v>469</v>
      </c>
      <c r="E247" s="1" t="s">
        <v>568</v>
      </c>
      <c r="F247" s="1" t="s">
        <v>3028</v>
      </c>
      <c r="G247" s="1" t="s">
        <v>28</v>
      </c>
      <c r="H247" s="1" t="s">
        <v>48</v>
      </c>
      <c r="I247" s="1" t="s">
        <v>49</v>
      </c>
      <c r="J247" s="1" t="s">
        <v>569</v>
      </c>
      <c r="K247" s="1">
        <v>7506</v>
      </c>
      <c r="L247" s="4">
        <v>42015</v>
      </c>
      <c r="M247" s="4">
        <v>42017</v>
      </c>
      <c r="N247" s="1" t="s">
        <v>22</v>
      </c>
      <c r="O247" s="1" t="s">
        <v>53</v>
      </c>
      <c r="P247" s="1" t="s">
        <v>36</v>
      </c>
      <c r="Q247" s="1" t="s">
        <v>45</v>
      </c>
      <c r="R247" s="1" t="s">
        <v>54</v>
      </c>
      <c r="S247" s="1" t="s">
        <v>93</v>
      </c>
      <c r="T247" s="5">
        <v>4.1399999999999997</v>
      </c>
      <c r="U247" s="1">
        <v>7</v>
      </c>
      <c r="V247" s="5">
        <f t="shared" si="15"/>
        <v>28.979999999999997</v>
      </c>
      <c r="W247" s="5">
        <v>2.0699999999999998</v>
      </c>
      <c r="X247" s="5">
        <f t="shared" si="16"/>
        <v>14.489999999999998</v>
      </c>
      <c r="Y247" s="5">
        <v>6.6</v>
      </c>
      <c r="Z247" s="5">
        <f t="shared" si="17"/>
        <v>7.8899999999999988</v>
      </c>
      <c r="AA247" s="1" t="str">
        <f>_xlfn.IFNA(IF(VLOOKUP(B247,Returns!$A$2:$B$1635,2,FALSE) = "Returned", "Yes", "No"),"No")</f>
        <v>No</v>
      </c>
      <c r="AB247" s="5">
        <f t="shared" si="18"/>
        <v>0</v>
      </c>
      <c r="AC247" s="5">
        <f t="shared" si="19"/>
        <v>7.8899999999999988</v>
      </c>
    </row>
    <row r="248" spans="1:29" ht="12.75" customHeight="1" x14ac:dyDescent="0.25">
      <c r="A248" s="1">
        <v>22758</v>
      </c>
      <c r="B248" s="3">
        <v>88060</v>
      </c>
      <c r="C248" s="1" t="s">
        <v>32</v>
      </c>
      <c r="D248" s="1">
        <v>470</v>
      </c>
      <c r="E248" s="1" t="s">
        <v>570</v>
      </c>
      <c r="F248" s="1" t="s">
        <v>3028</v>
      </c>
      <c r="G248" s="1" t="s">
        <v>28</v>
      </c>
      <c r="H248" s="1" t="s">
        <v>48</v>
      </c>
      <c r="I248" s="1" t="s">
        <v>49</v>
      </c>
      <c r="J248" s="1" t="s">
        <v>572</v>
      </c>
      <c r="K248" s="1">
        <v>8601</v>
      </c>
      <c r="L248" s="4">
        <v>42015</v>
      </c>
      <c r="M248" s="4">
        <v>42015</v>
      </c>
      <c r="N248" s="1" t="s">
        <v>44</v>
      </c>
      <c r="O248" s="1" t="s">
        <v>53</v>
      </c>
      <c r="P248" s="1" t="s">
        <v>24</v>
      </c>
      <c r="Q248" s="1" t="s">
        <v>88</v>
      </c>
      <c r="R248" s="1" t="s">
        <v>54</v>
      </c>
      <c r="S248" s="1" t="s">
        <v>571</v>
      </c>
      <c r="T248" s="5">
        <v>11.34</v>
      </c>
      <c r="U248" s="1">
        <v>5</v>
      </c>
      <c r="V248" s="5">
        <f t="shared" si="15"/>
        <v>56.7</v>
      </c>
      <c r="W248" s="5">
        <v>5.67</v>
      </c>
      <c r="X248" s="5">
        <f t="shared" si="16"/>
        <v>28.35</v>
      </c>
      <c r="Y248" s="5">
        <v>5.01</v>
      </c>
      <c r="Z248" s="5">
        <f t="shared" si="17"/>
        <v>23.340000000000003</v>
      </c>
      <c r="AA248" s="1" t="str">
        <f>_xlfn.IFNA(IF(VLOOKUP(B248,Returns!$A$2:$B$1635,2,FALSE) = "Returned", "Yes", "No"),"No")</f>
        <v>No</v>
      </c>
      <c r="AB248" s="5">
        <f t="shared" si="18"/>
        <v>0</v>
      </c>
      <c r="AC248" s="5">
        <f t="shared" si="19"/>
        <v>23.340000000000003</v>
      </c>
    </row>
    <row r="249" spans="1:29" ht="12.75" customHeight="1" x14ac:dyDescent="0.25">
      <c r="A249" s="1">
        <v>462</v>
      </c>
      <c r="B249" s="3">
        <v>3138</v>
      </c>
      <c r="C249" s="1" t="s">
        <v>32</v>
      </c>
      <c r="D249" s="1">
        <v>471</v>
      </c>
      <c r="E249" s="1" t="s">
        <v>573</v>
      </c>
      <c r="F249" s="1" t="s">
        <v>3029</v>
      </c>
      <c r="G249" s="1" t="s">
        <v>28</v>
      </c>
      <c r="H249" s="1" t="s">
        <v>131</v>
      </c>
      <c r="I249" s="1" t="s">
        <v>382</v>
      </c>
      <c r="J249" s="1" t="s">
        <v>575</v>
      </c>
      <c r="K249" s="1">
        <v>30318</v>
      </c>
      <c r="L249" s="4">
        <v>42043</v>
      </c>
      <c r="M249" s="4">
        <v>42043</v>
      </c>
      <c r="N249" s="1" t="s">
        <v>22</v>
      </c>
      <c r="O249" s="1" t="s">
        <v>109</v>
      </c>
      <c r="P249" s="1" t="s">
        <v>72</v>
      </c>
      <c r="Q249" s="1" t="s">
        <v>175</v>
      </c>
      <c r="R249" s="1" t="s">
        <v>54</v>
      </c>
      <c r="S249" s="1" t="s">
        <v>574</v>
      </c>
      <c r="T249" s="5">
        <v>179.99</v>
      </c>
      <c r="U249" s="1">
        <v>4</v>
      </c>
      <c r="V249" s="5">
        <f t="shared" si="15"/>
        <v>719.96</v>
      </c>
      <c r="W249" s="5">
        <v>107.994</v>
      </c>
      <c r="X249" s="5">
        <f t="shared" si="16"/>
        <v>431.976</v>
      </c>
      <c r="Y249" s="5">
        <v>19.989999999999998</v>
      </c>
      <c r="Z249" s="5">
        <f t="shared" si="17"/>
        <v>267.99400000000003</v>
      </c>
      <c r="AA249" s="1" t="str">
        <f>_xlfn.IFNA(IF(VLOOKUP(B249,Returns!$A$2:$B$1635,2,FALSE) = "Returned", "Yes", "No"),"No")</f>
        <v>No</v>
      </c>
      <c r="AB249" s="5">
        <f t="shared" si="18"/>
        <v>0</v>
      </c>
      <c r="AC249" s="5">
        <f t="shared" si="19"/>
        <v>267.99400000000003</v>
      </c>
    </row>
    <row r="250" spans="1:29" ht="12.75" customHeight="1" x14ac:dyDescent="0.25">
      <c r="A250" s="1">
        <v>18462</v>
      </c>
      <c r="B250" s="3">
        <v>88023</v>
      </c>
      <c r="C250" s="1" t="s">
        <v>32</v>
      </c>
      <c r="D250" s="1">
        <v>472</v>
      </c>
      <c r="E250" s="1" t="s">
        <v>576</v>
      </c>
      <c r="F250" s="1" t="s">
        <v>3028</v>
      </c>
      <c r="G250" s="1" t="s">
        <v>28</v>
      </c>
      <c r="H250" s="1" t="s">
        <v>48</v>
      </c>
      <c r="I250" s="1" t="s">
        <v>410</v>
      </c>
      <c r="J250" s="1" t="s">
        <v>577</v>
      </c>
      <c r="K250" s="1">
        <v>21133</v>
      </c>
      <c r="L250" s="4">
        <v>42043</v>
      </c>
      <c r="M250" s="4">
        <v>42043</v>
      </c>
      <c r="N250" s="1" t="s">
        <v>22</v>
      </c>
      <c r="O250" s="1" t="s">
        <v>109</v>
      </c>
      <c r="P250" s="1" t="s">
        <v>72</v>
      </c>
      <c r="Q250" s="1" t="s">
        <v>175</v>
      </c>
      <c r="R250" s="1" t="s">
        <v>54</v>
      </c>
      <c r="S250" s="1" t="s">
        <v>574</v>
      </c>
      <c r="T250" s="5">
        <v>179.99</v>
      </c>
      <c r="U250" s="1">
        <v>1</v>
      </c>
      <c r="V250" s="5">
        <f t="shared" si="15"/>
        <v>179.99</v>
      </c>
      <c r="W250" s="5">
        <v>107.994</v>
      </c>
      <c r="X250" s="5">
        <f t="shared" si="16"/>
        <v>107.994</v>
      </c>
      <c r="Y250" s="5">
        <v>19.989999999999998</v>
      </c>
      <c r="Z250" s="5">
        <f t="shared" si="17"/>
        <v>52.006000000000014</v>
      </c>
      <c r="AA250" s="1" t="str">
        <f>_xlfn.IFNA(IF(VLOOKUP(B250,Returns!$A$2:$B$1635,2,FALSE) = "Returned", "Yes", "No"),"No")</f>
        <v>No</v>
      </c>
      <c r="AB250" s="5">
        <f t="shared" si="18"/>
        <v>0</v>
      </c>
      <c r="AC250" s="5">
        <f t="shared" si="19"/>
        <v>52.006000000000014</v>
      </c>
    </row>
    <row r="251" spans="1:29" ht="12.75" customHeight="1" x14ac:dyDescent="0.25">
      <c r="A251" s="1">
        <v>20637</v>
      </c>
      <c r="B251" s="3">
        <v>90353</v>
      </c>
      <c r="C251" s="1" t="s">
        <v>42</v>
      </c>
      <c r="D251" s="1">
        <v>483</v>
      </c>
      <c r="E251" s="1" t="s">
        <v>578</v>
      </c>
      <c r="F251" s="1" t="s">
        <v>3027</v>
      </c>
      <c r="G251" s="1" t="s">
        <v>28</v>
      </c>
      <c r="H251" s="1" t="s">
        <v>56</v>
      </c>
      <c r="I251" s="1" t="s">
        <v>173</v>
      </c>
      <c r="J251" s="1" t="s">
        <v>580</v>
      </c>
      <c r="K251" s="1">
        <v>60543</v>
      </c>
      <c r="L251" s="4">
        <v>42031</v>
      </c>
      <c r="M251" s="4">
        <v>42032</v>
      </c>
      <c r="N251" s="1" t="s">
        <v>44</v>
      </c>
      <c r="O251" s="1" t="s">
        <v>23</v>
      </c>
      <c r="P251" s="1" t="s">
        <v>24</v>
      </c>
      <c r="Q251" s="1" t="s">
        <v>252</v>
      </c>
      <c r="R251" s="1" t="s">
        <v>54</v>
      </c>
      <c r="S251" s="1" t="s">
        <v>579</v>
      </c>
      <c r="T251" s="5">
        <v>11.97</v>
      </c>
      <c r="U251" s="1">
        <v>6</v>
      </c>
      <c r="V251" s="5">
        <f t="shared" si="15"/>
        <v>71.820000000000007</v>
      </c>
      <c r="W251" s="5">
        <v>5.9850000000000003</v>
      </c>
      <c r="X251" s="5">
        <f t="shared" si="16"/>
        <v>35.910000000000004</v>
      </c>
      <c r="Y251" s="5">
        <v>4.9800000000000004</v>
      </c>
      <c r="Z251" s="5">
        <f t="shared" si="17"/>
        <v>30.930000000000003</v>
      </c>
      <c r="AA251" s="1" t="str">
        <f>_xlfn.IFNA(IF(VLOOKUP(B251,Returns!$A$2:$B$1635,2,FALSE) = "Returned", "Yes", "No"),"No")</f>
        <v>No</v>
      </c>
      <c r="AB251" s="5">
        <f t="shared" si="18"/>
        <v>0</v>
      </c>
      <c r="AC251" s="5">
        <f t="shared" si="19"/>
        <v>30.930000000000003</v>
      </c>
    </row>
    <row r="252" spans="1:29" ht="12.75" customHeight="1" x14ac:dyDescent="0.25">
      <c r="A252" s="1">
        <v>22864</v>
      </c>
      <c r="B252" s="3">
        <v>90354</v>
      </c>
      <c r="C252" s="1" t="s">
        <v>32</v>
      </c>
      <c r="D252" s="1">
        <v>483</v>
      </c>
      <c r="E252" s="1" t="s">
        <v>578</v>
      </c>
      <c r="F252" s="1" t="s">
        <v>3027</v>
      </c>
      <c r="G252" s="1" t="s">
        <v>28</v>
      </c>
      <c r="H252" s="1" t="s">
        <v>56</v>
      </c>
      <c r="I252" s="1" t="s">
        <v>173</v>
      </c>
      <c r="J252" s="1" t="s">
        <v>580</v>
      </c>
      <c r="K252" s="1">
        <v>60543</v>
      </c>
      <c r="L252" s="4">
        <v>42117</v>
      </c>
      <c r="M252" s="4">
        <v>42118</v>
      </c>
      <c r="N252" s="1" t="s">
        <v>44</v>
      </c>
      <c r="O252" s="1" t="s">
        <v>23</v>
      </c>
      <c r="P252" s="1" t="s">
        <v>24</v>
      </c>
      <c r="Q252" s="1" t="s">
        <v>104</v>
      </c>
      <c r="R252" s="1" t="s">
        <v>54</v>
      </c>
      <c r="S252" s="1" t="s">
        <v>581</v>
      </c>
      <c r="T252" s="5">
        <v>3.36</v>
      </c>
      <c r="U252" s="1">
        <v>2</v>
      </c>
      <c r="V252" s="5">
        <f t="shared" si="15"/>
        <v>6.72</v>
      </c>
      <c r="W252" s="5">
        <v>1.68</v>
      </c>
      <c r="X252" s="5">
        <f t="shared" si="16"/>
        <v>3.36</v>
      </c>
      <c r="Y252" s="5">
        <v>6.27</v>
      </c>
      <c r="Z252" s="5">
        <f t="shared" si="17"/>
        <v>-2.9099999999999997</v>
      </c>
      <c r="AA252" s="1" t="str">
        <f>_xlfn.IFNA(IF(VLOOKUP(B252,Returns!$A$2:$B$1635,2,FALSE) = "Returned", "Yes", "No"),"No")</f>
        <v>No</v>
      </c>
      <c r="AB252" s="5">
        <f t="shared" si="18"/>
        <v>0</v>
      </c>
      <c r="AC252" s="5">
        <f t="shared" si="19"/>
        <v>-2.9099999999999997</v>
      </c>
    </row>
    <row r="253" spans="1:29" ht="12.75" customHeight="1" x14ac:dyDescent="0.25">
      <c r="A253" s="1">
        <v>22865</v>
      </c>
      <c r="B253" s="3">
        <v>90354</v>
      </c>
      <c r="C253" s="1" t="s">
        <v>32</v>
      </c>
      <c r="D253" s="1">
        <v>483</v>
      </c>
      <c r="E253" s="1" t="s">
        <v>578</v>
      </c>
      <c r="F253" s="1" t="s">
        <v>3027</v>
      </c>
      <c r="G253" s="1" t="s">
        <v>28</v>
      </c>
      <c r="H253" s="1" t="s">
        <v>56</v>
      </c>
      <c r="I253" s="1" t="s">
        <v>173</v>
      </c>
      <c r="J253" s="1" t="s">
        <v>580</v>
      </c>
      <c r="K253" s="1">
        <v>60543</v>
      </c>
      <c r="L253" s="4">
        <v>42117</v>
      </c>
      <c r="M253" s="4">
        <v>42119</v>
      </c>
      <c r="N253" s="1" t="s">
        <v>44</v>
      </c>
      <c r="O253" s="1" t="s">
        <v>23</v>
      </c>
      <c r="P253" s="1" t="s">
        <v>72</v>
      </c>
      <c r="Q253" s="1" t="s">
        <v>582</v>
      </c>
      <c r="R253" s="1" t="s">
        <v>231</v>
      </c>
      <c r="S253" s="1" t="s">
        <v>583</v>
      </c>
      <c r="T253" s="5">
        <v>699.99</v>
      </c>
      <c r="U253" s="1">
        <v>9</v>
      </c>
      <c r="V253" s="5">
        <f t="shared" si="15"/>
        <v>6299.91</v>
      </c>
      <c r="W253" s="5">
        <v>419.99399999999997</v>
      </c>
      <c r="X253" s="5">
        <f t="shared" si="16"/>
        <v>3779.9459999999999</v>
      </c>
      <c r="Y253" s="5">
        <v>24.49</v>
      </c>
      <c r="Z253" s="5">
        <f t="shared" si="17"/>
        <v>2495.4740000000002</v>
      </c>
      <c r="AA253" s="1" t="str">
        <f>_xlfn.IFNA(IF(VLOOKUP(B253,Returns!$A$2:$B$1635,2,FALSE) = "Returned", "Yes", "No"),"No")</f>
        <v>No</v>
      </c>
      <c r="AB253" s="5">
        <f t="shared" si="18"/>
        <v>0</v>
      </c>
      <c r="AC253" s="5">
        <f t="shared" si="19"/>
        <v>2495.4740000000002</v>
      </c>
    </row>
    <row r="254" spans="1:29" ht="12.75" customHeight="1" x14ac:dyDescent="0.25">
      <c r="A254" s="1">
        <v>20668</v>
      </c>
      <c r="B254" s="3">
        <v>91062</v>
      </c>
      <c r="C254" s="1" t="s">
        <v>32</v>
      </c>
      <c r="D254" s="1">
        <v>485</v>
      </c>
      <c r="E254" s="1" t="s">
        <v>584</v>
      </c>
      <c r="F254" s="1" t="s">
        <v>3030</v>
      </c>
      <c r="G254" s="1" t="s">
        <v>28</v>
      </c>
      <c r="H254" s="1" t="s">
        <v>29</v>
      </c>
      <c r="I254" s="1" t="s">
        <v>40</v>
      </c>
      <c r="J254" s="1" t="s">
        <v>586</v>
      </c>
      <c r="K254" s="1">
        <v>93727</v>
      </c>
      <c r="L254" s="4">
        <v>42081</v>
      </c>
      <c r="M254" s="4">
        <v>42083</v>
      </c>
      <c r="N254" s="1" t="s">
        <v>44</v>
      </c>
      <c r="O254" s="1" t="s">
        <v>23</v>
      </c>
      <c r="P254" s="1" t="s">
        <v>24</v>
      </c>
      <c r="Q254" s="1" t="s">
        <v>129</v>
      </c>
      <c r="R254" s="1" t="s">
        <v>54</v>
      </c>
      <c r="S254" s="1" t="s">
        <v>585</v>
      </c>
      <c r="T254" s="5">
        <v>2.88</v>
      </c>
      <c r="U254" s="1">
        <v>3</v>
      </c>
      <c r="V254" s="5">
        <f t="shared" si="15"/>
        <v>8.64</v>
      </c>
      <c r="W254" s="5">
        <v>1.44</v>
      </c>
      <c r="X254" s="5">
        <f t="shared" si="16"/>
        <v>4.32</v>
      </c>
      <c r="Y254" s="5">
        <v>0.5</v>
      </c>
      <c r="Z254" s="5">
        <f t="shared" si="17"/>
        <v>3.8200000000000003</v>
      </c>
      <c r="AA254" s="1" t="str">
        <f>_xlfn.IFNA(IF(VLOOKUP(B254,Returns!$A$2:$B$1635,2,FALSE) = "Returned", "Yes", "No"),"No")</f>
        <v>No</v>
      </c>
      <c r="AB254" s="5">
        <f t="shared" si="18"/>
        <v>0</v>
      </c>
      <c r="AC254" s="5">
        <f t="shared" si="19"/>
        <v>3.8200000000000003</v>
      </c>
    </row>
    <row r="255" spans="1:29" ht="12.75" customHeight="1" x14ac:dyDescent="0.25">
      <c r="A255" s="1">
        <v>23394</v>
      </c>
      <c r="B255" s="3">
        <v>91063</v>
      </c>
      <c r="C255" s="1" t="s">
        <v>51</v>
      </c>
      <c r="D255" s="1">
        <v>487</v>
      </c>
      <c r="E255" s="1" t="s">
        <v>587</v>
      </c>
      <c r="F255" s="1" t="s">
        <v>3028</v>
      </c>
      <c r="G255" s="1" t="s">
        <v>28</v>
      </c>
      <c r="H255" s="1" t="s">
        <v>48</v>
      </c>
      <c r="I255" s="1" t="s">
        <v>183</v>
      </c>
      <c r="J255" s="1" t="s">
        <v>428</v>
      </c>
      <c r="K255" s="1">
        <v>4073</v>
      </c>
      <c r="L255" s="4">
        <v>42142</v>
      </c>
      <c r="M255" s="4">
        <v>42143</v>
      </c>
      <c r="N255" s="1" t="s">
        <v>22</v>
      </c>
      <c r="O255" s="1" t="s">
        <v>23</v>
      </c>
      <c r="P255" s="1" t="s">
        <v>24</v>
      </c>
      <c r="Q255" s="1" t="s">
        <v>104</v>
      </c>
      <c r="R255" s="1" t="s">
        <v>54</v>
      </c>
      <c r="S255" s="1" t="s">
        <v>581</v>
      </c>
      <c r="T255" s="5">
        <v>3.36</v>
      </c>
      <c r="U255" s="1">
        <v>5</v>
      </c>
      <c r="V255" s="5">
        <f t="shared" si="15"/>
        <v>16.8</v>
      </c>
      <c r="W255" s="5">
        <v>1.68</v>
      </c>
      <c r="X255" s="5">
        <f t="shared" si="16"/>
        <v>8.4</v>
      </c>
      <c r="Y255" s="5">
        <v>6.27</v>
      </c>
      <c r="Z255" s="5">
        <f t="shared" si="17"/>
        <v>2.1300000000000008</v>
      </c>
      <c r="AA255" s="1" t="str">
        <f>_xlfn.IFNA(IF(VLOOKUP(B255,Returns!$A$2:$B$1635,2,FALSE) = "Returned", "Yes", "No"),"No")</f>
        <v>No</v>
      </c>
      <c r="AB255" s="5">
        <f t="shared" si="18"/>
        <v>0</v>
      </c>
      <c r="AC255" s="5">
        <f t="shared" si="19"/>
        <v>2.1300000000000008</v>
      </c>
    </row>
    <row r="256" spans="1:29" ht="12.75" customHeight="1" x14ac:dyDescent="0.25">
      <c r="A256" s="1">
        <v>23395</v>
      </c>
      <c r="B256" s="3">
        <v>91063</v>
      </c>
      <c r="C256" s="1" t="s">
        <v>51</v>
      </c>
      <c r="D256" s="1">
        <v>488</v>
      </c>
      <c r="E256" s="1" t="s">
        <v>588</v>
      </c>
      <c r="F256" s="1" t="s">
        <v>3028</v>
      </c>
      <c r="G256" s="1" t="s">
        <v>28</v>
      </c>
      <c r="H256" s="1" t="s">
        <v>48</v>
      </c>
      <c r="I256" s="1" t="s">
        <v>183</v>
      </c>
      <c r="J256" s="1" t="s">
        <v>589</v>
      </c>
      <c r="K256" s="1">
        <v>4106</v>
      </c>
      <c r="L256" s="4">
        <v>42142</v>
      </c>
      <c r="M256" s="4">
        <v>42144</v>
      </c>
      <c r="N256" s="1" t="s">
        <v>44</v>
      </c>
      <c r="O256" s="1" t="s">
        <v>23</v>
      </c>
      <c r="P256" s="1" t="s">
        <v>24</v>
      </c>
      <c r="Q256" s="1" t="s">
        <v>88</v>
      </c>
      <c r="R256" s="1" t="s">
        <v>54</v>
      </c>
      <c r="S256" s="1" t="s">
        <v>298</v>
      </c>
      <c r="T256" s="5">
        <v>12.28</v>
      </c>
      <c r="U256" s="1">
        <v>2</v>
      </c>
      <c r="V256" s="5">
        <f t="shared" si="15"/>
        <v>24.56</v>
      </c>
      <c r="W256" s="5">
        <v>6.14</v>
      </c>
      <c r="X256" s="5">
        <f t="shared" si="16"/>
        <v>12.28</v>
      </c>
      <c r="Y256" s="5">
        <v>4.8600000000000003</v>
      </c>
      <c r="Z256" s="5">
        <f t="shared" si="17"/>
        <v>7.419999999999999</v>
      </c>
      <c r="AA256" s="1" t="str">
        <f>_xlfn.IFNA(IF(VLOOKUP(B256,Returns!$A$2:$B$1635,2,FALSE) = "Returned", "Yes", "No"),"No")</f>
        <v>No</v>
      </c>
      <c r="AB256" s="5">
        <f t="shared" si="18"/>
        <v>0</v>
      </c>
      <c r="AC256" s="5">
        <f t="shared" si="19"/>
        <v>7.419999999999999</v>
      </c>
    </row>
    <row r="257" spans="1:29" ht="12.75" customHeight="1" x14ac:dyDescent="0.25">
      <c r="A257" s="1">
        <v>23393</v>
      </c>
      <c r="B257" s="3">
        <v>91063</v>
      </c>
      <c r="C257" s="1" t="s">
        <v>51</v>
      </c>
      <c r="D257" s="1">
        <v>489</v>
      </c>
      <c r="E257" s="1" t="s">
        <v>590</v>
      </c>
      <c r="F257" s="1" t="s">
        <v>3028</v>
      </c>
      <c r="G257" s="1" t="s">
        <v>28</v>
      </c>
      <c r="H257" s="1" t="s">
        <v>48</v>
      </c>
      <c r="I257" s="1" t="s">
        <v>188</v>
      </c>
      <c r="J257" s="1" t="s">
        <v>592</v>
      </c>
      <c r="K257" s="1">
        <v>2062</v>
      </c>
      <c r="L257" s="4">
        <v>42142</v>
      </c>
      <c r="M257" s="4">
        <v>42142</v>
      </c>
      <c r="N257" s="1" t="s">
        <v>44</v>
      </c>
      <c r="O257" s="1" t="s">
        <v>23</v>
      </c>
      <c r="P257" s="1" t="s">
        <v>72</v>
      </c>
      <c r="Q257" s="1" t="s">
        <v>73</v>
      </c>
      <c r="R257" s="1" t="s">
        <v>26</v>
      </c>
      <c r="S257" s="1" t="s">
        <v>591</v>
      </c>
      <c r="T257" s="5">
        <v>20.99</v>
      </c>
      <c r="U257" s="1">
        <v>14</v>
      </c>
      <c r="V257" s="5">
        <f t="shared" si="15"/>
        <v>293.85999999999996</v>
      </c>
      <c r="W257" s="5">
        <v>12.593999999999999</v>
      </c>
      <c r="X257" s="5">
        <f t="shared" si="16"/>
        <v>176.316</v>
      </c>
      <c r="Y257" s="5">
        <v>0.99</v>
      </c>
      <c r="Z257" s="5">
        <f t="shared" si="17"/>
        <v>116.55399999999996</v>
      </c>
      <c r="AA257" s="1" t="str">
        <f>_xlfn.IFNA(IF(VLOOKUP(B257,Returns!$A$2:$B$1635,2,FALSE) = "Returned", "Yes", "No"),"No")</f>
        <v>No</v>
      </c>
      <c r="AB257" s="5">
        <f t="shared" si="18"/>
        <v>0</v>
      </c>
      <c r="AC257" s="5">
        <f t="shared" si="19"/>
        <v>116.55399999999996</v>
      </c>
    </row>
    <row r="258" spans="1:29" ht="12.75" customHeight="1" x14ac:dyDescent="0.25">
      <c r="A258" s="1">
        <v>1147</v>
      </c>
      <c r="B258" s="3">
        <v>8353</v>
      </c>
      <c r="C258" s="1" t="s">
        <v>51</v>
      </c>
      <c r="D258" s="1">
        <v>491</v>
      </c>
      <c r="E258" s="1" t="s">
        <v>593</v>
      </c>
      <c r="F258" s="1" t="s">
        <v>3028</v>
      </c>
      <c r="G258" s="1" t="s">
        <v>28</v>
      </c>
      <c r="H258" s="1" t="s">
        <v>48</v>
      </c>
      <c r="I258" s="1" t="s">
        <v>66</v>
      </c>
      <c r="J258" s="1" t="s">
        <v>85</v>
      </c>
      <c r="K258" s="1">
        <v>10154</v>
      </c>
      <c r="L258" s="4">
        <v>42139</v>
      </c>
      <c r="M258" s="4">
        <v>42141</v>
      </c>
      <c r="N258" s="1" t="s">
        <v>44</v>
      </c>
      <c r="O258" s="1" t="s">
        <v>109</v>
      </c>
      <c r="P258" s="1" t="s">
        <v>24</v>
      </c>
      <c r="Q258" s="1" t="s">
        <v>25</v>
      </c>
      <c r="R258" s="1" t="s">
        <v>26</v>
      </c>
      <c r="S258" s="1" t="s">
        <v>594</v>
      </c>
      <c r="T258" s="5">
        <v>2.94</v>
      </c>
      <c r="U258" s="1">
        <v>23</v>
      </c>
      <c r="V258" s="5">
        <f t="shared" si="15"/>
        <v>67.62</v>
      </c>
      <c r="W258" s="5">
        <v>1.47</v>
      </c>
      <c r="X258" s="5">
        <f t="shared" si="16"/>
        <v>33.81</v>
      </c>
      <c r="Y258" s="5">
        <v>0.96</v>
      </c>
      <c r="Z258" s="5">
        <f t="shared" si="17"/>
        <v>32.85</v>
      </c>
      <c r="AA258" s="1" t="str">
        <f>_xlfn.IFNA(IF(VLOOKUP(B258,Returns!$A$2:$B$1635,2,FALSE) = "Returned", "Yes", "No"),"No")</f>
        <v>Yes</v>
      </c>
      <c r="AB258" s="5">
        <f t="shared" si="18"/>
        <v>32.85</v>
      </c>
      <c r="AC258" s="5">
        <f t="shared" si="19"/>
        <v>0</v>
      </c>
    </row>
    <row r="259" spans="1:29" ht="12.75" customHeight="1" x14ac:dyDescent="0.25">
      <c r="A259" s="1">
        <v>1450</v>
      </c>
      <c r="B259" s="3">
        <v>10464</v>
      </c>
      <c r="C259" s="1" t="s">
        <v>42</v>
      </c>
      <c r="D259" s="1">
        <v>491</v>
      </c>
      <c r="E259" s="1" t="s">
        <v>593</v>
      </c>
      <c r="F259" s="1" t="s">
        <v>3028</v>
      </c>
      <c r="G259" s="1" t="s">
        <v>28</v>
      </c>
      <c r="H259" s="1" t="s">
        <v>48</v>
      </c>
      <c r="I259" s="1" t="s">
        <v>66</v>
      </c>
      <c r="J259" s="1" t="s">
        <v>85</v>
      </c>
      <c r="K259" s="1">
        <v>10154</v>
      </c>
      <c r="L259" s="4">
        <v>42045</v>
      </c>
      <c r="M259" s="4">
        <v>42046</v>
      </c>
      <c r="N259" s="1" t="s">
        <v>44</v>
      </c>
      <c r="O259" s="1" t="s">
        <v>109</v>
      </c>
      <c r="P259" s="1" t="s">
        <v>24</v>
      </c>
      <c r="Q259" s="1" t="s">
        <v>88</v>
      </c>
      <c r="R259" s="1" t="s">
        <v>54</v>
      </c>
      <c r="S259" s="1" t="s">
        <v>168</v>
      </c>
      <c r="T259" s="5">
        <v>4.9800000000000004</v>
      </c>
      <c r="U259" s="1">
        <v>41</v>
      </c>
      <c r="V259" s="5">
        <f t="shared" ref="V259:V322" si="20">T259*U259</f>
        <v>204.18</v>
      </c>
      <c r="W259" s="5">
        <v>2.4900000000000002</v>
      </c>
      <c r="X259" s="5">
        <f t="shared" ref="X259:X322" si="21">U259*W259</f>
        <v>102.09</v>
      </c>
      <c r="Y259" s="5">
        <v>6.07</v>
      </c>
      <c r="Z259" s="5">
        <f t="shared" ref="Z259:Z322" si="22">V259-X259-Y259</f>
        <v>96.02000000000001</v>
      </c>
      <c r="AA259" s="1" t="str">
        <f>_xlfn.IFNA(IF(VLOOKUP(B259,Returns!$A$2:$B$1635,2,FALSE) = "Returned", "Yes", "No"),"No")</f>
        <v>No</v>
      </c>
      <c r="AB259" s="5">
        <f t="shared" ref="AB259:AB322" si="23">IF(AA259= "Yes",Z259,0)</f>
        <v>0</v>
      </c>
      <c r="AC259" s="5">
        <f t="shared" ref="AC259:AC322" si="24">Z259-AB259</f>
        <v>96.02000000000001</v>
      </c>
    </row>
    <row r="260" spans="1:29" ht="12.75" customHeight="1" x14ac:dyDescent="0.25">
      <c r="A260" s="1">
        <v>914</v>
      </c>
      <c r="B260" s="3">
        <v>6562</v>
      </c>
      <c r="C260" s="1" t="s">
        <v>42</v>
      </c>
      <c r="D260" s="1">
        <v>491</v>
      </c>
      <c r="E260" s="1" t="s">
        <v>593</v>
      </c>
      <c r="F260" s="1" t="s">
        <v>3028</v>
      </c>
      <c r="G260" s="1" t="s">
        <v>28</v>
      </c>
      <c r="H260" s="1" t="s">
        <v>48</v>
      </c>
      <c r="I260" s="1" t="s">
        <v>66</v>
      </c>
      <c r="J260" s="1" t="s">
        <v>85</v>
      </c>
      <c r="K260" s="1">
        <v>10154</v>
      </c>
      <c r="L260" s="4">
        <v>42175</v>
      </c>
      <c r="M260" s="4">
        <v>42177</v>
      </c>
      <c r="N260" s="1" t="s">
        <v>34</v>
      </c>
      <c r="O260" s="1" t="s">
        <v>109</v>
      </c>
      <c r="P260" s="1" t="s">
        <v>72</v>
      </c>
      <c r="Q260" s="1" t="s">
        <v>80</v>
      </c>
      <c r="R260" s="1" t="s">
        <v>38</v>
      </c>
      <c r="S260" s="1" t="s">
        <v>595</v>
      </c>
      <c r="T260" s="5">
        <v>1360.14</v>
      </c>
      <c r="U260" s="1">
        <v>22</v>
      </c>
      <c r="V260" s="5">
        <f t="shared" si="20"/>
        <v>29923.08</v>
      </c>
      <c r="W260" s="5">
        <v>816.08400000000006</v>
      </c>
      <c r="X260" s="5">
        <f t="shared" si="21"/>
        <v>17953.848000000002</v>
      </c>
      <c r="Y260" s="5">
        <v>14.7</v>
      </c>
      <c r="Z260" s="5">
        <f t="shared" si="22"/>
        <v>11954.531999999999</v>
      </c>
      <c r="AA260" s="1" t="str">
        <f>_xlfn.IFNA(IF(VLOOKUP(B260,Returns!$A$2:$B$1635,2,FALSE) = "Returned", "Yes", "No"),"No")</f>
        <v>No</v>
      </c>
      <c r="AB260" s="5">
        <f t="shared" si="23"/>
        <v>0</v>
      </c>
      <c r="AC260" s="5">
        <f t="shared" si="24"/>
        <v>11954.531999999999</v>
      </c>
    </row>
    <row r="261" spans="1:29" ht="12.75" customHeight="1" x14ac:dyDescent="0.25">
      <c r="A261" s="1">
        <v>6046</v>
      </c>
      <c r="B261" s="3">
        <v>42852</v>
      </c>
      <c r="C261" s="1" t="s">
        <v>32</v>
      </c>
      <c r="D261" s="1">
        <v>491</v>
      </c>
      <c r="E261" s="1" t="s">
        <v>593</v>
      </c>
      <c r="F261" s="1" t="s">
        <v>3028</v>
      </c>
      <c r="G261" s="1" t="s">
        <v>28</v>
      </c>
      <c r="H261" s="1" t="s">
        <v>48</v>
      </c>
      <c r="I261" s="1" t="s">
        <v>66</v>
      </c>
      <c r="J261" s="1" t="s">
        <v>85</v>
      </c>
      <c r="K261" s="1">
        <v>10154</v>
      </c>
      <c r="L261" s="4">
        <v>42175</v>
      </c>
      <c r="M261" s="4">
        <v>42177</v>
      </c>
      <c r="N261" s="1" t="s">
        <v>44</v>
      </c>
      <c r="O261" s="1" t="s">
        <v>109</v>
      </c>
      <c r="P261" s="1" t="s">
        <v>24</v>
      </c>
      <c r="Q261" s="1" t="s">
        <v>88</v>
      </c>
      <c r="R261" s="1" t="s">
        <v>54</v>
      </c>
      <c r="S261" s="1" t="s">
        <v>596</v>
      </c>
      <c r="T261" s="5">
        <v>9.06</v>
      </c>
      <c r="U261" s="1">
        <v>24</v>
      </c>
      <c r="V261" s="5">
        <f t="shared" si="20"/>
        <v>217.44</v>
      </c>
      <c r="W261" s="5">
        <v>4.53</v>
      </c>
      <c r="X261" s="5">
        <f t="shared" si="21"/>
        <v>108.72</v>
      </c>
      <c r="Y261" s="5">
        <v>9.86</v>
      </c>
      <c r="Z261" s="5">
        <f t="shared" si="22"/>
        <v>98.86</v>
      </c>
      <c r="AA261" s="1" t="str">
        <f>_xlfn.IFNA(IF(VLOOKUP(B261,Returns!$A$2:$B$1635,2,FALSE) = "Returned", "Yes", "No"),"No")</f>
        <v>No</v>
      </c>
      <c r="AB261" s="5">
        <f t="shared" si="23"/>
        <v>0</v>
      </c>
      <c r="AC261" s="5">
        <f t="shared" si="24"/>
        <v>98.86</v>
      </c>
    </row>
    <row r="262" spans="1:29" ht="12.75" customHeight="1" x14ac:dyDescent="0.25">
      <c r="A262" s="1">
        <v>18757</v>
      </c>
      <c r="B262" s="3">
        <v>88906</v>
      </c>
      <c r="C262" s="1" t="s">
        <v>32</v>
      </c>
      <c r="D262" s="1">
        <v>493</v>
      </c>
      <c r="E262" s="1" t="s">
        <v>597</v>
      </c>
      <c r="F262" s="1" t="s">
        <v>3030</v>
      </c>
      <c r="G262" s="1" t="s">
        <v>28</v>
      </c>
      <c r="H262" s="1" t="s">
        <v>29</v>
      </c>
      <c r="I262" s="1" t="s">
        <v>30</v>
      </c>
      <c r="J262" s="1" t="s">
        <v>599</v>
      </c>
      <c r="K262" s="1">
        <v>98158</v>
      </c>
      <c r="L262" s="4">
        <v>42024</v>
      </c>
      <c r="M262" s="4">
        <v>42026</v>
      </c>
      <c r="N262" s="1" t="s">
        <v>44</v>
      </c>
      <c r="O262" s="1" t="s">
        <v>109</v>
      </c>
      <c r="P262" s="1" t="s">
        <v>24</v>
      </c>
      <c r="Q262" s="1" t="s">
        <v>88</v>
      </c>
      <c r="R262" s="1" t="s">
        <v>54</v>
      </c>
      <c r="S262" s="1" t="s">
        <v>598</v>
      </c>
      <c r="T262" s="5">
        <v>6.48</v>
      </c>
      <c r="U262" s="1">
        <v>10</v>
      </c>
      <c r="V262" s="5">
        <f t="shared" si="20"/>
        <v>64.800000000000011</v>
      </c>
      <c r="W262" s="5">
        <v>3.24</v>
      </c>
      <c r="X262" s="5">
        <f t="shared" si="21"/>
        <v>32.400000000000006</v>
      </c>
      <c r="Y262" s="5">
        <v>6.6</v>
      </c>
      <c r="Z262" s="5">
        <f t="shared" si="22"/>
        <v>25.800000000000004</v>
      </c>
      <c r="AA262" s="1" t="str">
        <f>_xlfn.IFNA(IF(VLOOKUP(B262,Returns!$A$2:$B$1635,2,FALSE) = "Returned", "Yes", "No"),"No")</f>
        <v>No</v>
      </c>
      <c r="AB262" s="5">
        <f t="shared" si="23"/>
        <v>0</v>
      </c>
      <c r="AC262" s="5">
        <f t="shared" si="24"/>
        <v>25.800000000000004</v>
      </c>
    </row>
    <row r="263" spans="1:29" ht="12.75" customHeight="1" x14ac:dyDescent="0.25">
      <c r="A263" s="1">
        <v>18758</v>
      </c>
      <c r="B263" s="3">
        <v>88906</v>
      </c>
      <c r="C263" s="1" t="s">
        <v>32</v>
      </c>
      <c r="D263" s="1">
        <v>493</v>
      </c>
      <c r="E263" s="1" t="s">
        <v>597</v>
      </c>
      <c r="F263" s="1" t="s">
        <v>3030</v>
      </c>
      <c r="G263" s="1" t="s">
        <v>28</v>
      </c>
      <c r="H263" s="1" t="s">
        <v>29</v>
      </c>
      <c r="I263" s="1" t="s">
        <v>30</v>
      </c>
      <c r="J263" s="1" t="s">
        <v>599</v>
      </c>
      <c r="K263" s="1">
        <v>98158</v>
      </c>
      <c r="L263" s="4">
        <v>42024</v>
      </c>
      <c r="M263" s="4">
        <v>42025</v>
      </c>
      <c r="N263" s="1" t="s">
        <v>44</v>
      </c>
      <c r="O263" s="1" t="s">
        <v>109</v>
      </c>
      <c r="P263" s="1" t="s">
        <v>24</v>
      </c>
      <c r="Q263" s="1" t="s">
        <v>136</v>
      </c>
      <c r="R263" s="1" t="s">
        <v>54</v>
      </c>
      <c r="S263" s="1" t="s">
        <v>600</v>
      </c>
      <c r="T263" s="5">
        <v>17.149999999999999</v>
      </c>
      <c r="U263" s="1">
        <v>5</v>
      </c>
      <c r="V263" s="5">
        <f t="shared" si="20"/>
        <v>85.75</v>
      </c>
      <c r="W263" s="5">
        <v>8.5749999999999993</v>
      </c>
      <c r="X263" s="5">
        <f t="shared" si="21"/>
        <v>42.875</v>
      </c>
      <c r="Y263" s="5">
        <v>4.96</v>
      </c>
      <c r="Z263" s="5">
        <f t="shared" si="22"/>
        <v>37.914999999999999</v>
      </c>
      <c r="AA263" s="1" t="str">
        <f>_xlfn.IFNA(IF(VLOOKUP(B263,Returns!$A$2:$B$1635,2,FALSE) = "Returned", "Yes", "No"),"No")</f>
        <v>No</v>
      </c>
      <c r="AB263" s="5">
        <f t="shared" si="23"/>
        <v>0</v>
      </c>
      <c r="AC263" s="5">
        <f t="shared" si="24"/>
        <v>37.914999999999999</v>
      </c>
    </row>
    <row r="264" spans="1:29" ht="12.75" customHeight="1" x14ac:dyDescent="0.25">
      <c r="A264" s="1">
        <v>19146</v>
      </c>
      <c r="B264" s="3">
        <v>88905</v>
      </c>
      <c r="C264" s="1" t="s">
        <v>51</v>
      </c>
      <c r="D264" s="1">
        <v>494</v>
      </c>
      <c r="E264" s="1" t="s">
        <v>601</v>
      </c>
      <c r="F264" s="1" t="s">
        <v>3030</v>
      </c>
      <c r="G264" s="1" t="s">
        <v>28</v>
      </c>
      <c r="H264" s="1" t="s">
        <v>29</v>
      </c>
      <c r="I264" s="1" t="s">
        <v>30</v>
      </c>
      <c r="J264" s="1" t="s">
        <v>204</v>
      </c>
      <c r="K264" s="1">
        <v>98115</v>
      </c>
      <c r="L264" s="4">
        <v>42139</v>
      </c>
      <c r="M264" s="4">
        <v>42141</v>
      </c>
      <c r="N264" s="1" t="s">
        <v>44</v>
      </c>
      <c r="O264" s="1" t="s">
        <v>109</v>
      </c>
      <c r="P264" s="1" t="s">
        <v>72</v>
      </c>
      <c r="Q264" s="1" t="s">
        <v>175</v>
      </c>
      <c r="R264" s="1" t="s">
        <v>46</v>
      </c>
      <c r="S264" s="1" t="s">
        <v>602</v>
      </c>
      <c r="T264" s="5">
        <v>8.32</v>
      </c>
      <c r="U264" s="1">
        <v>12</v>
      </c>
      <c r="V264" s="5">
        <f t="shared" si="20"/>
        <v>99.84</v>
      </c>
      <c r="W264" s="5">
        <v>4.992</v>
      </c>
      <c r="X264" s="5">
        <f t="shared" si="21"/>
        <v>59.903999999999996</v>
      </c>
      <c r="Y264" s="5">
        <v>2.38</v>
      </c>
      <c r="Z264" s="5">
        <f t="shared" si="22"/>
        <v>37.556000000000004</v>
      </c>
      <c r="AA264" s="1" t="str">
        <f>_xlfn.IFNA(IF(VLOOKUP(B264,Returns!$A$2:$B$1635,2,FALSE) = "Returned", "Yes", "No"),"No")</f>
        <v>No</v>
      </c>
      <c r="AB264" s="5">
        <f t="shared" si="23"/>
        <v>0</v>
      </c>
      <c r="AC264" s="5">
        <f t="shared" si="24"/>
        <v>37.556000000000004</v>
      </c>
    </row>
    <row r="265" spans="1:29" ht="12.75" customHeight="1" x14ac:dyDescent="0.25">
      <c r="A265" s="1">
        <v>19147</v>
      </c>
      <c r="B265" s="3">
        <v>88905</v>
      </c>
      <c r="C265" s="1" t="s">
        <v>51</v>
      </c>
      <c r="D265" s="1">
        <v>494</v>
      </c>
      <c r="E265" s="1" t="s">
        <v>601</v>
      </c>
      <c r="F265" s="1" t="s">
        <v>3030</v>
      </c>
      <c r="G265" s="1" t="s">
        <v>28</v>
      </c>
      <c r="H265" s="1" t="s">
        <v>29</v>
      </c>
      <c r="I265" s="1" t="s">
        <v>30</v>
      </c>
      <c r="J265" s="1" t="s">
        <v>204</v>
      </c>
      <c r="K265" s="1">
        <v>98115</v>
      </c>
      <c r="L265" s="4">
        <v>42139</v>
      </c>
      <c r="M265" s="4">
        <v>42141</v>
      </c>
      <c r="N265" s="1" t="s">
        <v>44</v>
      </c>
      <c r="O265" s="1" t="s">
        <v>109</v>
      </c>
      <c r="P265" s="1" t="s">
        <v>24</v>
      </c>
      <c r="Q265" s="1" t="s">
        <v>25</v>
      </c>
      <c r="R265" s="1" t="s">
        <v>26</v>
      </c>
      <c r="S265" s="1" t="s">
        <v>594</v>
      </c>
      <c r="T265" s="5">
        <v>2.94</v>
      </c>
      <c r="U265" s="1">
        <v>6</v>
      </c>
      <c r="V265" s="5">
        <f t="shared" si="20"/>
        <v>17.64</v>
      </c>
      <c r="W265" s="5">
        <v>1.47</v>
      </c>
      <c r="X265" s="5">
        <f t="shared" si="21"/>
        <v>8.82</v>
      </c>
      <c r="Y265" s="5">
        <v>0.96</v>
      </c>
      <c r="Z265" s="5">
        <f t="shared" si="22"/>
        <v>7.86</v>
      </c>
      <c r="AA265" s="1" t="str">
        <f>_xlfn.IFNA(IF(VLOOKUP(B265,Returns!$A$2:$B$1635,2,FALSE) = "Returned", "Yes", "No"),"No")</f>
        <v>No</v>
      </c>
      <c r="AB265" s="5">
        <f t="shared" si="23"/>
        <v>0</v>
      </c>
      <c r="AC265" s="5">
        <f t="shared" si="24"/>
        <v>7.86</v>
      </c>
    </row>
    <row r="266" spans="1:29" ht="12.75" customHeight="1" x14ac:dyDescent="0.25">
      <c r="A266" s="1">
        <v>19450</v>
      </c>
      <c r="B266" s="3">
        <v>88907</v>
      </c>
      <c r="C266" s="1" t="s">
        <v>42</v>
      </c>
      <c r="D266" s="1">
        <v>494</v>
      </c>
      <c r="E266" s="1" t="s">
        <v>601</v>
      </c>
      <c r="F266" s="1" t="s">
        <v>3030</v>
      </c>
      <c r="G266" s="1" t="s">
        <v>28</v>
      </c>
      <c r="H266" s="1" t="s">
        <v>29</v>
      </c>
      <c r="I266" s="1" t="s">
        <v>30</v>
      </c>
      <c r="J266" s="1" t="s">
        <v>204</v>
      </c>
      <c r="K266" s="1">
        <v>98115</v>
      </c>
      <c r="L266" s="4">
        <v>42045</v>
      </c>
      <c r="M266" s="4">
        <v>42046</v>
      </c>
      <c r="N266" s="1" t="s">
        <v>44</v>
      </c>
      <c r="O266" s="1" t="s">
        <v>109</v>
      </c>
      <c r="P266" s="1" t="s">
        <v>24</v>
      </c>
      <c r="Q266" s="1" t="s">
        <v>88</v>
      </c>
      <c r="R266" s="1" t="s">
        <v>54</v>
      </c>
      <c r="S266" s="1" t="s">
        <v>168</v>
      </c>
      <c r="T266" s="5">
        <v>4.9800000000000004</v>
      </c>
      <c r="U266" s="1">
        <v>10</v>
      </c>
      <c r="V266" s="5">
        <f t="shared" si="20"/>
        <v>49.800000000000004</v>
      </c>
      <c r="W266" s="5">
        <v>2.4900000000000002</v>
      </c>
      <c r="X266" s="5">
        <f t="shared" si="21"/>
        <v>24.900000000000002</v>
      </c>
      <c r="Y266" s="5">
        <v>6.07</v>
      </c>
      <c r="Z266" s="5">
        <f t="shared" si="22"/>
        <v>18.830000000000002</v>
      </c>
      <c r="AA266" s="1" t="str">
        <f>_xlfn.IFNA(IF(VLOOKUP(B266,Returns!$A$2:$B$1635,2,FALSE) = "Returned", "Yes", "No"),"No")</f>
        <v>No</v>
      </c>
      <c r="AB266" s="5">
        <f t="shared" si="23"/>
        <v>0</v>
      </c>
      <c r="AC266" s="5">
        <f t="shared" si="24"/>
        <v>18.830000000000002</v>
      </c>
    </row>
    <row r="267" spans="1:29" ht="12.75" customHeight="1" x14ac:dyDescent="0.25">
      <c r="A267" s="1">
        <v>18914</v>
      </c>
      <c r="B267" s="3">
        <v>88908</v>
      </c>
      <c r="C267" s="1" t="s">
        <v>42</v>
      </c>
      <c r="D267" s="1">
        <v>494</v>
      </c>
      <c r="E267" s="1" t="s">
        <v>601</v>
      </c>
      <c r="F267" s="1" t="s">
        <v>3030</v>
      </c>
      <c r="G267" s="1" t="s">
        <v>28</v>
      </c>
      <c r="H267" s="1" t="s">
        <v>29</v>
      </c>
      <c r="I267" s="1" t="s">
        <v>30</v>
      </c>
      <c r="J267" s="1" t="s">
        <v>204</v>
      </c>
      <c r="K267" s="1">
        <v>98115</v>
      </c>
      <c r="L267" s="4">
        <v>42175</v>
      </c>
      <c r="M267" s="4">
        <v>42177</v>
      </c>
      <c r="N267" s="1" t="s">
        <v>34</v>
      </c>
      <c r="O267" s="1" t="s">
        <v>109</v>
      </c>
      <c r="P267" s="1" t="s">
        <v>72</v>
      </c>
      <c r="Q267" s="1" t="s">
        <v>80</v>
      </c>
      <c r="R267" s="1" t="s">
        <v>38</v>
      </c>
      <c r="S267" s="1" t="s">
        <v>595</v>
      </c>
      <c r="T267" s="5">
        <v>1360.14</v>
      </c>
      <c r="U267" s="1">
        <v>6</v>
      </c>
      <c r="V267" s="5">
        <f t="shared" si="20"/>
        <v>8160.84</v>
      </c>
      <c r="W267" s="5">
        <v>816.08400000000006</v>
      </c>
      <c r="X267" s="5">
        <f t="shared" si="21"/>
        <v>4896.5040000000008</v>
      </c>
      <c r="Y267" s="5">
        <v>14.7</v>
      </c>
      <c r="Z267" s="5">
        <f t="shared" si="22"/>
        <v>3249.6359999999995</v>
      </c>
      <c r="AA267" s="1" t="str">
        <f>_xlfn.IFNA(IF(VLOOKUP(B267,Returns!$A$2:$B$1635,2,FALSE) = "Returned", "Yes", "No"),"No")</f>
        <v>No</v>
      </c>
      <c r="AB267" s="5">
        <f t="shared" si="23"/>
        <v>0</v>
      </c>
      <c r="AC267" s="5">
        <f t="shared" si="24"/>
        <v>3249.6359999999995</v>
      </c>
    </row>
    <row r="268" spans="1:29" ht="12.75" customHeight="1" x14ac:dyDescent="0.25">
      <c r="A268" s="1">
        <v>24046</v>
      </c>
      <c r="B268" s="3">
        <v>88908</v>
      </c>
      <c r="C268" s="1" t="s">
        <v>32</v>
      </c>
      <c r="D268" s="1">
        <v>494</v>
      </c>
      <c r="E268" s="1" t="s">
        <v>601</v>
      </c>
      <c r="F268" s="1" t="s">
        <v>3030</v>
      </c>
      <c r="G268" s="1" t="s">
        <v>28</v>
      </c>
      <c r="H268" s="1" t="s">
        <v>29</v>
      </c>
      <c r="I268" s="1" t="s">
        <v>30</v>
      </c>
      <c r="J268" s="1" t="s">
        <v>204</v>
      </c>
      <c r="K268" s="1">
        <v>98115</v>
      </c>
      <c r="L268" s="4">
        <v>42175</v>
      </c>
      <c r="M268" s="4">
        <v>42177</v>
      </c>
      <c r="N268" s="1" t="s">
        <v>44</v>
      </c>
      <c r="O268" s="1" t="s">
        <v>109</v>
      </c>
      <c r="P268" s="1" t="s">
        <v>24</v>
      </c>
      <c r="Q268" s="1" t="s">
        <v>88</v>
      </c>
      <c r="R268" s="1" t="s">
        <v>54</v>
      </c>
      <c r="S268" s="1" t="s">
        <v>596</v>
      </c>
      <c r="T268" s="5">
        <v>9.06</v>
      </c>
      <c r="U268" s="1">
        <v>6</v>
      </c>
      <c r="V268" s="5">
        <f t="shared" si="20"/>
        <v>54.36</v>
      </c>
      <c r="W268" s="5">
        <v>4.53</v>
      </c>
      <c r="X268" s="5">
        <f t="shared" si="21"/>
        <v>27.18</v>
      </c>
      <c r="Y268" s="5">
        <v>9.86</v>
      </c>
      <c r="Z268" s="5">
        <f t="shared" si="22"/>
        <v>17.32</v>
      </c>
      <c r="AA268" s="1" t="str">
        <f>_xlfn.IFNA(IF(VLOOKUP(B268,Returns!$A$2:$B$1635,2,FALSE) = "Returned", "Yes", "No"),"No")</f>
        <v>No</v>
      </c>
      <c r="AB268" s="5">
        <f t="shared" si="23"/>
        <v>0</v>
      </c>
      <c r="AC268" s="5">
        <f t="shared" si="24"/>
        <v>17.32</v>
      </c>
    </row>
    <row r="269" spans="1:29" ht="12.75" customHeight="1" x14ac:dyDescent="0.25">
      <c r="A269" s="1">
        <v>26315</v>
      </c>
      <c r="B269" s="3">
        <v>90706</v>
      </c>
      <c r="C269" s="1" t="s">
        <v>42</v>
      </c>
      <c r="D269" s="1">
        <v>497</v>
      </c>
      <c r="E269" s="1" t="s">
        <v>603</v>
      </c>
      <c r="F269" s="1" t="s">
        <v>3029</v>
      </c>
      <c r="G269" s="1" t="s">
        <v>28</v>
      </c>
      <c r="H269" s="1" t="s">
        <v>131</v>
      </c>
      <c r="I269" s="1" t="s">
        <v>239</v>
      </c>
      <c r="J269" s="1" t="s">
        <v>605</v>
      </c>
      <c r="K269" s="1">
        <v>37130</v>
      </c>
      <c r="L269" s="4">
        <v>42138</v>
      </c>
      <c r="M269" s="4">
        <v>42140</v>
      </c>
      <c r="N269" s="1" t="s">
        <v>44</v>
      </c>
      <c r="O269" s="1" t="s">
        <v>53</v>
      </c>
      <c r="P269" s="1" t="s">
        <v>72</v>
      </c>
      <c r="Q269" s="1" t="s">
        <v>175</v>
      </c>
      <c r="R269" s="1" t="s">
        <v>54</v>
      </c>
      <c r="S269" s="1" t="s">
        <v>604</v>
      </c>
      <c r="T269" s="5">
        <v>152.47999999999999</v>
      </c>
      <c r="U269" s="1">
        <v>35</v>
      </c>
      <c r="V269" s="5">
        <f t="shared" si="20"/>
        <v>5336.7999999999993</v>
      </c>
      <c r="W269" s="5">
        <v>91.487999999999985</v>
      </c>
      <c r="X269" s="5">
        <f t="shared" si="21"/>
        <v>3202.0799999999995</v>
      </c>
      <c r="Y269" s="5">
        <v>6.5</v>
      </c>
      <c r="Z269" s="5">
        <f t="shared" si="22"/>
        <v>2128.2199999999998</v>
      </c>
      <c r="AA269" s="1" t="str">
        <f>_xlfn.IFNA(IF(VLOOKUP(B269,Returns!$A$2:$B$1635,2,FALSE) = "Returned", "Yes", "No"),"No")</f>
        <v>No</v>
      </c>
      <c r="AB269" s="5">
        <f t="shared" si="23"/>
        <v>0</v>
      </c>
      <c r="AC269" s="5">
        <f t="shared" si="24"/>
        <v>2128.2199999999998</v>
      </c>
    </row>
    <row r="270" spans="1:29" ht="12.75" customHeight="1" x14ac:dyDescent="0.25">
      <c r="A270" s="1">
        <v>18303</v>
      </c>
      <c r="B270" s="3">
        <v>87357</v>
      </c>
      <c r="C270" s="1" t="s">
        <v>42</v>
      </c>
      <c r="D270" s="1">
        <v>507</v>
      </c>
      <c r="E270" s="1" t="s">
        <v>606</v>
      </c>
      <c r="F270" s="1" t="s">
        <v>3029</v>
      </c>
      <c r="G270" s="1" t="s">
        <v>28</v>
      </c>
      <c r="H270" s="1" t="s">
        <v>131</v>
      </c>
      <c r="I270" s="1" t="s">
        <v>608</v>
      </c>
      <c r="J270" s="1" t="s">
        <v>609</v>
      </c>
      <c r="K270" s="1">
        <v>42104</v>
      </c>
      <c r="L270" s="4">
        <v>42112</v>
      </c>
      <c r="M270" s="4">
        <v>42114</v>
      </c>
      <c r="N270" s="1" t="s">
        <v>22</v>
      </c>
      <c r="O270" s="1" t="s">
        <v>23</v>
      </c>
      <c r="P270" s="1" t="s">
        <v>24</v>
      </c>
      <c r="Q270" s="1" t="s">
        <v>88</v>
      </c>
      <c r="R270" s="1" t="s">
        <v>54</v>
      </c>
      <c r="S270" s="1" t="s">
        <v>607</v>
      </c>
      <c r="T270" s="5">
        <v>55.98</v>
      </c>
      <c r="U270" s="1">
        <v>11</v>
      </c>
      <c r="V270" s="5">
        <f t="shared" si="20"/>
        <v>615.78</v>
      </c>
      <c r="W270" s="5">
        <v>27.99</v>
      </c>
      <c r="X270" s="5">
        <f t="shared" si="21"/>
        <v>307.89</v>
      </c>
      <c r="Y270" s="5">
        <v>4.8600000000000003</v>
      </c>
      <c r="Z270" s="5">
        <f t="shared" si="22"/>
        <v>303.02999999999997</v>
      </c>
      <c r="AA270" s="1" t="str">
        <f>_xlfn.IFNA(IF(VLOOKUP(B270,Returns!$A$2:$B$1635,2,FALSE) = "Returned", "Yes", "No"),"No")</f>
        <v>No</v>
      </c>
      <c r="AB270" s="5">
        <f t="shared" si="23"/>
        <v>0</v>
      </c>
      <c r="AC270" s="5">
        <f t="shared" si="24"/>
        <v>303.02999999999997</v>
      </c>
    </row>
    <row r="271" spans="1:29" ht="12.75" customHeight="1" x14ac:dyDescent="0.25">
      <c r="A271" s="1">
        <v>18304</v>
      </c>
      <c r="B271" s="3">
        <v>87357</v>
      </c>
      <c r="C271" s="1" t="s">
        <v>42</v>
      </c>
      <c r="D271" s="1">
        <v>507</v>
      </c>
      <c r="E271" s="1" t="s">
        <v>606</v>
      </c>
      <c r="F271" s="1" t="s">
        <v>3029</v>
      </c>
      <c r="G271" s="1" t="s">
        <v>28</v>
      </c>
      <c r="H271" s="1" t="s">
        <v>131</v>
      </c>
      <c r="I271" s="1" t="s">
        <v>608</v>
      </c>
      <c r="J271" s="1" t="s">
        <v>609</v>
      </c>
      <c r="K271" s="1">
        <v>42104</v>
      </c>
      <c r="L271" s="4">
        <v>42112</v>
      </c>
      <c r="M271" s="4">
        <v>42113</v>
      </c>
      <c r="N271" s="1" t="s">
        <v>44</v>
      </c>
      <c r="O271" s="1" t="s">
        <v>23</v>
      </c>
      <c r="P271" s="1" t="s">
        <v>72</v>
      </c>
      <c r="Q271" s="1" t="s">
        <v>73</v>
      </c>
      <c r="R271" s="1" t="s">
        <v>54</v>
      </c>
      <c r="S271" s="1" t="s">
        <v>610</v>
      </c>
      <c r="T271" s="5">
        <v>65.989999999999995</v>
      </c>
      <c r="U271" s="1">
        <v>17</v>
      </c>
      <c r="V271" s="5">
        <f t="shared" si="20"/>
        <v>1121.83</v>
      </c>
      <c r="W271" s="5">
        <v>39.593999999999994</v>
      </c>
      <c r="X271" s="5">
        <f t="shared" si="21"/>
        <v>673.09799999999996</v>
      </c>
      <c r="Y271" s="5">
        <v>8.99</v>
      </c>
      <c r="Z271" s="5">
        <f t="shared" si="22"/>
        <v>439.74199999999996</v>
      </c>
      <c r="AA271" s="1" t="str">
        <f>_xlfn.IFNA(IF(VLOOKUP(B271,Returns!$A$2:$B$1635,2,FALSE) = "Returned", "Yes", "No"),"No")</f>
        <v>No</v>
      </c>
      <c r="AB271" s="5">
        <f t="shared" si="23"/>
        <v>0</v>
      </c>
      <c r="AC271" s="5">
        <f t="shared" si="24"/>
        <v>439.74199999999996</v>
      </c>
    </row>
    <row r="272" spans="1:29" ht="12.75" customHeight="1" x14ac:dyDescent="0.25">
      <c r="A272" s="1">
        <v>21958</v>
      </c>
      <c r="B272" s="3">
        <v>87356</v>
      </c>
      <c r="C272" s="1" t="s">
        <v>20</v>
      </c>
      <c r="D272" s="1">
        <v>508</v>
      </c>
      <c r="E272" s="1" t="s">
        <v>611</v>
      </c>
      <c r="F272" s="1" t="s">
        <v>3029</v>
      </c>
      <c r="G272" s="1" t="s">
        <v>28</v>
      </c>
      <c r="H272" s="1" t="s">
        <v>131</v>
      </c>
      <c r="I272" s="1" t="s">
        <v>608</v>
      </c>
      <c r="J272" s="1" t="s">
        <v>613</v>
      </c>
      <c r="K272" s="1">
        <v>41011</v>
      </c>
      <c r="L272" s="4">
        <v>42058</v>
      </c>
      <c r="M272" s="4">
        <v>42058</v>
      </c>
      <c r="N272" s="1" t="s">
        <v>34</v>
      </c>
      <c r="O272" s="1" t="s">
        <v>23</v>
      </c>
      <c r="P272" s="1" t="s">
        <v>24</v>
      </c>
      <c r="Q272" s="1" t="s">
        <v>136</v>
      </c>
      <c r="R272" s="1" t="s">
        <v>38</v>
      </c>
      <c r="S272" s="1" t="s">
        <v>612</v>
      </c>
      <c r="T272" s="5">
        <v>20.98</v>
      </c>
      <c r="U272" s="1">
        <v>5</v>
      </c>
      <c r="V272" s="5">
        <f t="shared" si="20"/>
        <v>104.9</v>
      </c>
      <c r="W272" s="5">
        <v>10.49</v>
      </c>
      <c r="X272" s="5">
        <f t="shared" si="21"/>
        <v>52.45</v>
      </c>
      <c r="Y272" s="5">
        <v>53.03</v>
      </c>
      <c r="Z272" s="5">
        <f t="shared" si="22"/>
        <v>-0.57999999999999829</v>
      </c>
      <c r="AA272" s="1" t="str">
        <f>_xlfn.IFNA(IF(VLOOKUP(B272,Returns!$A$2:$B$1635,2,FALSE) = "Returned", "Yes", "No"),"No")</f>
        <v>No</v>
      </c>
      <c r="AB272" s="5">
        <f t="shared" si="23"/>
        <v>0</v>
      </c>
      <c r="AC272" s="5">
        <f t="shared" si="24"/>
        <v>-0.57999999999999829</v>
      </c>
    </row>
    <row r="273" spans="1:29" ht="12.75" customHeight="1" x14ac:dyDescent="0.25">
      <c r="A273" s="1">
        <v>18305</v>
      </c>
      <c r="B273" s="3">
        <v>87357</v>
      </c>
      <c r="C273" s="1" t="s">
        <v>42</v>
      </c>
      <c r="D273" s="1">
        <v>508</v>
      </c>
      <c r="E273" s="1" t="s">
        <v>611</v>
      </c>
      <c r="F273" s="1" t="s">
        <v>3029</v>
      </c>
      <c r="G273" s="1" t="s">
        <v>28</v>
      </c>
      <c r="H273" s="1" t="s">
        <v>131</v>
      </c>
      <c r="I273" s="1" t="s">
        <v>608</v>
      </c>
      <c r="J273" s="1" t="s">
        <v>613</v>
      </c>
      <c r="K273" s="1">
        <v>41011</v>
      </c>
      <c r="L273" s="4">
        <v>42112</v>
      </c>
      <c r="M273" s="4">
        <v>42115</v>
      </c>
      <c r="N273" s="1" t="s">
        <v>44</v>
      </c>
      <c r="O273" s="1" t="s">
        <v>23</v>
      </c>
      <c r="P273" s="1" t="s">
        <v>36</v>
      </c>
      <c r="Q273" s="1" t="s">
        <v>37</v>
      </c>
      <c r="R273" s="1" t="s">
        <v>81</v>
      </c>
      <c r="S273" s="1" t="s">
        <v>614</v>
      </c>
      <c r="T273" s="5">
        <v>128.24</v>
      </c>
      <c r="U273" s="1">
        <v>4</v>
      </c>
      <c r="V273" s="5">
        <f t="shared" si="20"/>
        <v>512.96</v>
      </c>
      <c r="W273" s="5">
        <v>64.12</v>
      </c>
      <c r="X273" s="5">
        <f t="shared" si="21"/>
        <v>256.48</v>
      </c>
      <c r="Y273" s="5">
        <v>12.65</v>
      </c>
      <c r="Z273" s="5">
        <f t="shared" si="22"/>
        <v>243.83</v>
      </c>
      <c r="AA273" s="1" t="str">
        <f>_xlfn.IFNA(IF(VLOOKUP(B273,Returns!$A$2:$B$1635,2,FALSE) = "Returned", "Yes", "No"),"No")</f>
        <v>No</v>
      </c>
      <c r="AB273" s="5">
        <f t="shared" si="23"/>
        <v>0</v>
      </c>
      <c r="AC273" s="5">
        <f t="shared" si="24"/>
        <v>243.83</v>
      </c>
    </row>
    <row r="274" spans="1:29" ht="12.75" customHeight="1" x14ac:dyDescent="0.25">
      <c r="A274" s="1">
        <v>19895</v>
      </c>
      <c r="B274" s="3">
        <v>90058</v>
      </c>
      <c r="C274" s="1" t="s">
        <v>101</v>
      </c>
      <c r="D274" s="1">
        <v>510</v>
      </c>
      <c r="E274" s="1" t="s">
        <v>615</v>
      </c>
      <c r="F274" s="1" t="s">
        <v>3030</v>
      </c>
      <c r="G274" s="1" t="s">
        <v>28</v>
      </c>
      <c r="H274" s="1" t="s">
        <v>29</v>
      </c>
      <c r="I274" s="1" t="s">
        <v>40</v>
      </c>
      <c r="J274" s="1" t="s">
        <v>617</v>
      </c>
      <c r="K274" s="1">
        <v>95336</v>
      </c>
      <c r="L274" s="4">
        <v>42017</v>
      </c>
      <c r="M274" s="4">
        <v>42017</v>
      </c>
      <c r="N274" s="1" t="s">
        <v>44</v>
      </c>
      <c r="O274" s="1" t="s">
        <v>23</v>
      </c>
      <c r="P274" s="1" t="s">
        <v>24</v>
      </c>
      <c r="Q274" s="1" t="s">
        <v>88</v>
      </c>
      <c r="R274" s="1" t="s">
        <v>54</v>
      </c>
      <c r="S274" s="1" t="s">
        <v>616</v>
      </c>
      <c r="T274" s="5">
        <v>48.04</v>
      </c>
      <c r="U274" s="1">
        <v>3</v>
      </c>
      <c r="V274" s="5">
        <f t="shared" si="20"/>
        <v>144.12</v>
      </c>
      <c r="W274" s="5">
        <v>24.02</v>
      </c>
      <c r="X274" s="5">
        <f t="shared" si="21"/>
        <v>72.06</v>
      </c>
      <c r="Y274" s="5">
        <v>5.09</v>
      </c>
      <c r="Z274" s="5">
        <f t="shared" si="22"/>
        <v>66.97</v>
      </c>
      <c r="AA274" s="1" t="str">
        <f>_xlfn.IFNA(IF(VLOOKUP(B274,Returns!$A$2:$B$1635,2,FALSE) = "Returned", "Yes", "No"),"No")</f>
        <v>No</v>
      </c>
      <c r="AB274" s="5">
        <f t="shared" si="23"/>
        <v>0</v>
      </c>
      <c r="AC274" s="5">
        <f t="shared" si="24"/>
        <v>66.97</v>
      </c>
    </row>
    <row r="275" spans="1:29" ht="12.75" customHeight="1" x14ac:dyDescent="0.25">
      <c r="A275" s="1">
        <v>20007</v>
      </c>
      <c r="B275" s="3">
        <v>90059</v>
      </c>
      <c r="C275" s="1" t="s">
        <v>42</v>
      </c>
      <c r="D275" s="1">
        <v>510</v>
      </c>
      <c r="E275" s="1" t="s">
        <v>615</v>
      </c>
      <c r="F275" s="1" t="s">
        <v>3030</v>
      </c>
      <c r="G275" s="1" t="s">
        <v>28</v>
      </c>
      <c r="H275" s="1" t="s">
        <v>29</v>
      </c>
      <c r="I275" s="1" t="s">
        <v>40</v>
      </c>
      <c r="J275" s="1" t="s">
        <v>617</v>
      </c>
      <c r="K275" s="1">
        <v>95336</v>
      </c>
      <c r="L275" s="4">
        <v>42036</v>
      </c>
      <c r="M275" s="4">
        <v>42037</v>
      </c>
      <c r="N275" s="1" t="s">
        <v>44</v>
      </c>
      <c r="O275" s="1" t="s">
        <v>23</v>
      </c>
      <c r="P275" s="1" t="s">
        <v>24</v>
      </c>
      <c r="Q275" s="1" t="s">
        <v>104</v>
      </c>
      <c r="R275" s="1" t="s">
        <v>54</v>
      </c>
      <c r="S275" s="1" t="s">
        <v>618</v>
      </c>
      <c r="T275" s="5">
        <v>6.37</v>
      </c>
      <c r="U275" s="1">
        <v>14</v>
      </c>
      <c r="V275" s="5">
        <f t="shared" si="20"/>
        <v>89.18</v>
      </c>
      <c r="W275" s="5">
        <v>3.1850000000000001</v>
      </c>
      <c r="X275" s="5">
        <f t="shared" si="21"/>
        <v>44.59</v>
      </c>
      <c r="Y275" s="5">
        <v>5.19</v>
      </c>
      <c r="Z275" s="5">
        <f t="shared" si="22"/>
        <v>39.400000000000006</v>
      </c>
      <c r="AA275" s="1" t="str">
        <f>_xlfn.IFNA(IF(VLOOKUP(B275,Returns!$A$2:$B$1635,2,FALSE) = "Returned", "Yes", "No"),"No")</f>
        <v>No</v>
      </c>
      <c r="AB275" s="5">
        <f t="shared" si="23"/>
        <v>0</v>
      </c>
      <c r="AC275" s="5">
        <f t="shared" si="24"/>
        <v>39.400000000000006</v>
      </c>
    </row>
    <row r="276" spans="1:29" ht="12.75" customHeight="1" x14ac:dyDescent="0.25">
      <c r="A276" s="1">
        <v>20216</v>
      </c>
      <c r="B276" s="3">
        <v>90867</v>
      </c>
      <c r="C276" s="1" t="s">
        <v>101</v>
      </c>
      <c r="D276" s="1">
        <v>518</v>
      </c>
      <c r="E276" s="1" t="s">
        <v>619</v>
      </c>
      <c r="F276" s="1" t="s">
        <v>3027</v>
      </c>
      <c r="G276" s="1" t="s">
        <v>28</v>
      </c>
      <c r="H276" s="1" t="s">
        <v>56</v>
      </c>
      <c r="I276" s="1" t="s">
        <v>501</v>
      </c>
      <c r="J276" s="1" t="s">
        <v>502</v>
      </c>
      <c r="K276" s="1">
        <v>63105</v>
      </c>
      <c r="L276" s="4">
        <v>42160</v>
      </c>
      <c r="M276" s="4">
        <v>42167</v>
      </c>
      <c r="N276" s="1" t="s">
        <v>44</v>
      </c>
      <c r="O276" s="1" t="s">
        <v>35</v>
      </c>
      <c r="P276" s="1" t="s">
        <v>36</v>
      </c>
      <c r="Q276" s="1" t="s">
        <v>45</v>
      </c>
      <c r="R276" s="1" t="s">
        <v>46</v>
      </c>
      <c r="S276" s="1" t="s">
        <v>620</v>
      </c>
      <c r="T276" s="5">
        <v>12.64</v>
      </c>
      <c r="U276" s="1">
        <v>16</v>
      </c>
      <c r="V276" s="5">
        <f t="shared" si="20"/>
        <v>202.24</v>
      </c>
      <c r="W276" s="5">
        <v>6.32</v>
      </c>
      <c r="X276" s="5">
        <f t="shared" si="21"/>
        <v>101.12</v>
      </c>
      <c r="Y276" s="5">
        <v>4.9800000000000004</v>
      </c>
      <c r="Z276" s="5">
        <f t="shared" si="22"/>
        <v>96.14</v>
      </c>
      <c r="AA276" s="1" t="str">
        <f>_xlfn.IFNA(IF(VLOOKUP(B276,Returns!$A$2:$B$1635,2,FALSE) = "Returned", "Yes", "No"),"No")</f>
        <v>No</v>
      </c>
      <c r="AB276" s="5">
        <f t="shared" si="23"/>
        <v>0</v>
      </c>
      <c r="AC276" s="5">
        <f t="shared" si="24"/>
        <v>96.14</v>
      </c>
    </row>
    <row r="277" spans="1:29" ht="12.75" customHeight="1" x14ac:dyDescent="0.25">
      <c r="A277" s="1">
        <v>23200</v>
      </c>
      <c r="B277" s="3">
        <v>89327</v>
      </c>
      <c r="C277" s="1" t="s">
        <v>51</v>
      </c>
      <c r="D277" s="1">
        <v>522</v>
      </c>
      <c r="E277" s="1" t="s">
        <v>621</v>
      </c>
      <c r="F277" s="1" t="s">
        <v>3030</v>
      </c>
      <c r="G277" s="1" t="s">
        <v>28</v>
      </c>
      <c r="H277" s="1" t="s">
        <v>29</v>
      </c>
      <c r="I277" s="1" t="s">
        <v>97</v>
      </c>
      <c r="J277" s="1" t="s">
        <v>111</v>
      </c>
      <c r="K277" s="1">
        <v>97756</v>
      </c>
      <c r="L277" s="4">
        <v>42177</v>
      </c>
      <c r="M277" s="4">
        <v>42179</v>
      </c>
      <c r="N277" s="1" t="s">
        <v>22</v>
      </c>
      <c r="O277" s="1" t="s">
        <v>53</v>
      </c>
      <c r="P277" s="1" t="s">
        <v>72</v>
      </c>
      <c r="Q277" s="1" t="s">
        <v>80</v>
      </c>
      <c r="R277" s="1" t="s">
        <v>81</v>
      </c>
      <c r="S277" s="1" t="s">
        <v>622</v>
      </c>
      <c r="T277" s="5">
        <v>150.97999999999999</v>
      </c>
      <c r="U277" s="1">
        <v>3</v>
      </c>
      <c r="V277" s="5">
        <f t="shared" si="20"/>
        <v>452.93999999999994</v>
      </c>
      <c r="W277" s="5">
        <v>90.587999999999994</v>
      </c>
      <c r="X277" s="5">
        <f t="shared" si="21"/>
        <v>271.76400000000001</v>
      </c>
      <c r="Y277" s="5">
        <v>13.99</v>
      </c>
      <c r="Z277" s="5">
        <f t="shared" si="22"/>
        <v>167.18599999999992</v>
      </c>
      <c r="AA277" s="1" t="str">
        <f>_xlfn.IFNA(IF(VLOOKUP(B277,Returns!$A$2:$B$1635,2,FALSE) = "Returned", "Yes", "No"),"No")</f>
        <v>No</v>
      </c>
      <c r="AB277" s="5">
        <f t="shared" si="23"/>
        <v>0</v>
      </c>
      <c r="AC277" s="5">
        <f t="shared" si="24"/>
        <v>167.18599999999992</v>
      </c>
    </row>
    <row r="278" spans="1:29" ht="12.75" customHeight="1" x14ac:dyDescent="0.25">
      <c r="A278" s="1">
        <v>23201</v>
      </c>
      <c r="B278" s="3">
        <v>89327</v>
      </c>
      <c r="C278" s="1" t="s">
        <v>51</v>
      </c>
      <c r="D278" s="1">
        <v>522</v>
      </c>
      <c r="E278" s="1" t="s">
        <v>621</v>
      </c>
      <c r="F278" s="1" t="s">
        <v>3030</v>
      </c>
      <c r="G278" s="1" t="s">
        <v>28</v>
      </c>
      <c r="H278" s="1" t="s">
        <v>29</v>
      </c>
      <c r="I278" s="1" t="s">
        <v>97</v>
      </c>
      <c r="J278" s="1" t="s">
        <v>111</v>
      </c>
      <c r="K278" s="1">
        <v>97756</v>
      </c>
      <c r="L278" s="4">
        <v>42177</v>
      </c>
      <c r="M278" s="4">
        <v>42179</v>
      </c>
      <c r="N278" s="1" t="s">
        <v>44</v>
      </c>
      <c r="O278" s="1" t="s">
        <v>53</v>
      </c>
      <c r="P278" s="1" t="s">
        <v>24</v>
      </c>
      <c r="Q278" s="1" t="s">
        <v>88</v>
      </c>
      <c r="R278" s="1" t="s">
        <v>26</v>
      </c>
      <c r="S278" s="1" t="s">
        <v>623</v>
      </c>
      <c r="T278" s="5">
        <v>5.43</v>
      </c>
      <c r="U278" s="1">
        <v>1</v>
      </c>
      <c r="V278" s="5">
        <f t="shared" si="20"/>
        <v>5.43</v>
      </c>
      <c r="W278" s="5">
        <v>2.7149999999999999</v>
      </c>
      <c r="X278" s="5">
        <f t="shared" si="21"/>
        <v>2.7149999999999999</v>
      </c>
      <c r="Y278" s="5">
        <v>0.95</v>
      </c>
      <c r="Z278" s="5">
        <f t="shared" si="22"/>
        <v>1.7649999999999999</v>
      </c>
      <c r="AA278" s="1" t="str">
        <f>_xlfn.IFNA(IF(VLOOKUP(B278,Returns!$A$2:$B$1635,2,FALSE) = "Returned", "Yes", "No"),"No")</f>
        <v>No</v>
      </c>
      <c r="AB278" s="5">
        <f t="shared" si="23"/>
        <v>0</v>
      </c>
      <c r="AC278" s="5">
        <f t="shared" si="24"/>
        <v>1.7649999999999999</v>
      </c>
    </row>
    <row r="279" spans="1:29" ht="12.75" customHeight="1" x14ac:dyDescent="0.25">
      <c r="A279" s="1">
        <v>23202</v>
      </c>
      <c r="B279" s="3">
        <v>89327</v>
      </c>
      <c r="C279" s="1" t="s">
        <v>51</v>
      </c>
      <c r="D279" s="1">
        <v>522</v>
      </c>
      <c r="E279" s="1" t="s">
        <v>621</v>
      </c>
      <c r="F279" s="1" t="s">
        <v>3030</v>
      </c>
      <c r="G279" s="1" t="s">
        <v>28</v>
      </c>
      <c r="H279" s="1" t="s">
        <v>29</v>
      </c>
      <c r="I279" s="1" t="s">
        <v>97</v>
      </c>
      <c r="J279" s="1" t="s">
        <v>111</v>
      </c>
      <c r="K279" s="1">
        <v>97756</v>
      </c>
      <c r="L279" s="4">
        <v>42177</v>
      </c>
      <c r="M279" s="4">
        <v>42178</v>
      </c>
      <c r="N279" s="1" t="s">
        <v>34</v>
      </c>
      <c r="O279" s="1" t="s">
        <v>53</v>
      </c>
      <c r="P279" s="1" t="s">
        <v>36</v>
      </c>
      <c r="Q279" s="1" t="s">
        <v>147</v>
      </c>
      <c r="R279" s="1" t="s">
        <v>116</v>
      </c>
      <c r="S279" s="1" t="s">
        <v>624</v>
      </c>
      <c r="T279" s="5">
        <v>179.29</v>
      </c>
      <c r="U279" s="1">
        <v>21</v>
      </c>
      <c r="V279" s="5">
        <f t="shared" si="20"/>
        <v>3765.0899999999997</v>
      </c>
      <c r="W279" s="5">
        <v>89.644999999999996</v>
      </c>
      <c r="X279" s="5">
        <f t="shared" si="21"/>
        <v>1882.5449999999998</v>
      </c>
      <c r="Y279" s="5">
        <v>29.21</v>
      </c>
      <c r="Z279" s="5">
        <f t="shared" si="22"/>
        <v>1853.3349999999998</v>
      </c>
      <c r="AA279" s="1" t="str">
        <f>_xlfn.IFNA(IF(VLOOKUP(B279,Returns!$A$2:$B$1635,2,FALSE) = "Returned", "Yes", "No"),"No")</f>
        <v>No</v>
      </c>
      <c r="AB279" s="5">
        <f t="shared" si="23"/>
        <v>0</v>
      </c>
      <c r="AC279" s="5">
        <f t="shared" si="24"/>
        <v>1853.3349999999998</v>
      </c>
    </row>
    <row r="280" spans="1:29" ht="12.75" customHeight="1" x14ac:dyDescent="0.25">
      <c r="A280" s="1">
        <v>21517</v>
      </c>
      <c r="B280" s="3">
        <v>91127</v>
      </c>
      <c r="C280" s="1" t="s">
        <v>32</v>
      </c>
      <c r="D280" s="1">
        <v>524</v>
      </c>
      <c r="E280" s="1" t="s">
        <v>625</v>
      </c>
      <c r="F280" s="1" t="s">
        <v>3029</v>
      </c>
      <c r="G280" s="1" t="s">
        <v>28</v>
      </c>
      <c r="H280" s="1" t="s">
        <v>131</v>
      </c>
      <c r="I280" s="1" t="s">
        <v>239</v>
      </c>
      <c r="J280" s="1" t="s">
        <v>627</v>
      </c>
      <c r="K280" s="1">
        <v>37922</v>
      </c>
      <c r="L280" s="4">
        <v>42024</v>
      </c>
      <c r="M280" s="4">
        <v>42026</v>
      </c>
      <c r="N280" s="1" t="s">
        <v>44</v>
      </c>
      <c r="O280" s="1" t="s">
        <v>109</v>
      </c>
      <c r="P280" s="1" t="s">
        <v>24</v>
      </c>
      <c r="Q280" s="1" t="s">
        <v>104</v>
      </c>
      <c r="R280" s="1" t="s">
        <v>54</v>
      </c>
      <c r="S280" s="1" t="s">
        <v>626</v>
      </c>
      <c r="T280" s="5">
        <v>1270.99</v>
      </c>
      <c r="U280" s="1">
        <v>2</v>
      </c>
      <c r="V280" s="5">
        <f t="shared" si="20"/>
        <v>2541.98</v>
      </c>
      <c r="W280" s="5">
        <v>635.495</v>
      </c>
      <c r="X280" s="5">
        <f t="shared" si="21"/>
        <v>1270.99</v>
      </c>
      <c r="Y280" s="5">
        <v>19.989999999999998</v>
      </c>
      <c r="Z280" s="5">
        <f t="shared" si="22"/>
        <v>1251</v>
      </c>
      <c r="AA280" s="1" t="str">
        <f>_xlfn.IFNA(IF(VLOOKUP(B280,Returns!$A$2:$B$1635,2,FALSE) = "Returned", "Yes", "No"),"No")</f>
        <v>No</v>
      </c>
      <c r="AB280" s="5">
        <f t="shared" si="23"/>
        <v>0</v>
      </c>
      <c r="AC280" s="5">
        <f t="shared" si="24"/>
        <v>1251</v>
      </c>
    </row>
    <row r="281" spans="1:29" ht="12.75" customHeight="1" x14ac:dyDescent="0.25">
      <c r="A281" s="1">
        <v>21518</v>
      </c>
      <c r="B281" s="3">
        <v>91127</v>
      </c>
      <c r="C281" s="1" t="s">
        <v>32</v>
      </c>
      <c r="D281" s="1">
        <v>524</v>
      </c>
      <c r="E281" s="1" t="s">
        <v>625</v>
      </c>
      <c r="F281" s="1" t="s">
        <v>3029</v>
      </c>
      <c r="G281" s="1" t="s">
        <v>28</v>
      </c>
      <c r="H281" s="1" t="s">
        <v>131</v>
      </c>
      <c r="I281" s="1" t="s">
        <v>239</v>
      </c>
      <c r="J281" s="1" t="s">
        <v>627</v>
      </c>
      <c r="K281" s="1">
        <v>37922</v>
      </c>
      <c r="L281" s="4">
        <v>42024</v>
      </c>
      <c r="M281" s="4">
        <v>42026</v>
      </c>
      <c r="N281" s="1" t="s">
        <v>34</v>
      </c>
      <c r="O281" s="1" t="s">
        <v>109</v>
      </c>
      <c r="P281" s="1" t="s">
        <v>72</v>
      </c>
      <c r="Q281" s="1" t="s">
        <v>80</v>
      </c>
      <c r="R281" s="1" t="s">
        <v>38</v>
      </c>
      <c r="S281" s="1" t="s">
        <v>628</v>
      </c>
      <c r="T281" s="5">
        <v>2036.48</v>
      </c>
      <c r="U281" s="1">
        <v>1</v>
      </c>
      <c r="V281" s="5">
        <f t="shared" si="20"/>
        <v>2036.48</v>
      </c>
      <c r="W281" s="5">
        <v>1221.8879999999999</v>
      </c>
      <c r="X281" s="5">
        <f t="shared" si="21"/>
        <v>1221.8879999999999</v>
      </c>
      <c r="Y281" s="5">
        <v>14.7</v>
      </c>
      <c r="Z281" s="5">
        <f t="shared" si="22"/>
        <v>799.89200000000005</v>
      </c>
      <c r="AA281" s="1" t="str">
        <f>_xlfn.IFNA(IF(VLOOKUP(B281,Returns!$A$2:$B$1635,2,FALSE) = "Returned", "Yes", "No"),"No")</f>
        <v>No</v>
      </c>
      <c r="AB281" s="5">
        <f t="shared" si="23"/>
        <v>0</v>
      </c>
      <c r="AC281" s="5">
        <f t="shared" si="24"/>
        <v>799.89200000000005</v>
      </c>
    </row>
    <row r="282" spans="1:29" x14ac:dyDescent="0.25">
      <c r="A282" s="1">
        <v>22176</v>
      </c>
      <c r="B282" s="3">
        <v>90026</v>
      </c>
      <c r="C282" s="1" t="s">
        <v>20</v>
      </c>
      <c r="D282" s="1">
        <v>526</v>
      </c>
      <c r="E282" s="1" t="s">
        <v>629</v>
      </c>
      <c r="F282" s="1" t="s">
        <v>3030</v>
      </c>
      <c r="G282" s="1" t="s">
        <v>28</v>
      </c>
      <c r="H282" s="1" t="s">
        <v>29</v>
      </c>
      <c r="I282" s="1" t="s">
        <v>373</v>
      </c>
      <c r="J282" s="1" t="s">
        <v>630</v>
      </c>
      <c r="K282" s="1">
        <v>85204</v>
      </c>
      <c r="L282" s="4">
        <v>42149</v>
      </c>
      <c r="M282" s="4">
        <v>42151</v>
      </c>
      <c r="N282" s="1" t="s">
        <v>44</v>
      </c>
      <c r="O282" s="1" t="s">
        <v>35</v>
      </c>
      <c r="P282" s="1" t="s">
        <v>72</v>
      </c>
      <c r="Q282" s="1" t="s">
        <v>80</v>
      </c>
      <c r="R282" s="1" t="s">
        <v>81</v>
      </c>
      <c r="S282" s="1" t="s">
        <v>99</v>
      </c>
      <c r="T282" s="5">
        <v>17.98</v>
      </c>
      <c r="U282" s="1">
        <v>12</v>
      </c>
      <c r="V282" s="5">
        <f t="shared" si="20"/>
        <v>215.76</v>
      </c>
      <c r="W282" s="5">
        <v>10.788</v>
      </c>
      <c r="X282" s="5">
        <f t="shared" si="21"/>
        <v>129.45600000000002</v>
      </c>
      <c r="Y282" s="5">
        <v>8.51</v>
      </c>
      <c r="Z282" s="5">
        <f t="shared" si="22"/>
        <v>77.793999999999969</v>
      </c>
      <c r="AA282" s="1" t="str">
        <f>_xlfn.IFNA(IF(VLOOKUP(B282,Returns!$A$2:$B$1635,2,FALSE) = "Returned", "Yes", "No"),"No")</f>
        <v>No</v>
      </c>
      <c r="AB282" s="5">
        <f t="shared" si="23"/>
        <v>0</v>
      </c>
      <c r="AC282" s="5">
        <f t="shared" si="24"/>
        <v>77.793999999999969</v>
      </c>
    </row>
    <row r="283" spans="1:29" x14ac:dyDescent="0.25">
      <c r="A283" s="1">
        <v>20494</v>
      </c>
      <c r="B283" s="3">
        <v>90027</v>
      </c>
      <c r="C283" s="1" t="s">
        <v>32</v>
      </c>
      <c r="D283" s="1">
        <v>526</v>
      </c>
      <c r="E283" s="1" t="s">
        <v>629</v>
      </c>
      <c r="F283" s="1" t="s">
        <v>3030</v>
      </c>
      <c r="G283" s="1" t="s">
        <v>28</v>
      </c>
      <c r="H283" s="1" t="s">
        <v>29</v>
      </c>
      <c r="I283" s="1" t="s">
        <v>373</v>
      </c>
      <c r="J283" s="1" t="s">
        <v>630</v>
      </c>
      <c r="K283" s="1">
        <v>85204</v>
      </c>
      <c r="L283" s="4">
        <v>42021</v>
      </c>
      <c r="M283" s="4">
        <v>42022</v>
      </c>
      <c r="N283" s="1" t="s">
        <v>44</v>
      </c>
      <c r="O283" s="1" t="s">
        <v>35</v>
      </c>
      <c r="P283" s="1" t="s">
        <v>24</v>
      </c>
      <c r="Q283" s="1" t="s">
        <v>104</v>
      </c>
      <c r="R283" s="1" t="s">
        <v>54</v>
      </c>
      <c r="S283" s="1" t="s">
        <v>267</v>
      </c>
      <c r="T283" s="5">
        <v>1.88</v>
      </c>
      <c r="U283" s="1">
        <v>13</v>
      </c>
      <c r="V283" s="5">
        <f t="shared" si="20"/>
        <v>24.439999999999998</v>
      </c>
      <c r="W283" s="5">
        <v>0.94</v>
      </c>
      <c r="X283" s="5">
        <f t="shared" si="21"/>
        <v>12.219999999999999</v>
      </c>
      <c r="Y283" s="5">
        <v>1.49</v>
      </c>
      <c r="Z283" s="5">
        <f t="shared" si="22"/>
        <v>10.729999999999999</v>
      </c>
      <c r="AA283" s="1" t="str">
        <f>_xlfn.IFNA(IF(VLOOKUP(B283,Returns!$A$2:$B$1635,2,FALSE) = "Returned", "Yes", "No"),"No")</f>
        <v>No</v>
      </c>
      <c r="AB283" s="5">
        <f t="shared" si="23"/>
        <v>0</v>
      </c>
      <c r="AC283" s="5">
        <f t="shared" si="24"/>
        <v>10.729999999999999</v>
      </c>
    </row>
    <row r="284" spans="1:29" x14ac:dyDescent="0.25">
      <c r="A284" s="1">
        <v>20495</v>
      </c>
      <c r="B284" s="3">
        <v>90027</v>
      </c>
      <c r="C284" s="1" t="s">
        <v>32</v>
      </c>
      <c r="D284" s="1">
        <v>526</v>
      </c>
      <c r="E284" s="1" t="s">
        <v>629</v>
      </c>
      <c r="F284" s="1" t="s">
        <v>3030</v>
      </c>
      <c r="G284" s="1" t="s">
        <v>28</v>
      </c>
      <c r="H284" s="1" t="s">
        <v>29</v>
      </c>
      <c r="I284" s="1" t="s">
        <v>373</v>
      </c>
      <c r="J284" s="1" t="s">
        <v>630</v>
      </c>
      <c r="K284" s="1">
        <v>85204</v>
      </c>
      <c r="L284" s="4">
        <v>42021</v>
      </c>
      <c r="M284" s="4">
        <v>42022</v>
      </c>
      <c r="N284" s="1" t="s">
        <v>44</v>
      </c>
      <c r="O284" s="1" t="s">
        <v>35</v>
      </c>
      <c r="P284" s="1" t="s">
        <v>24</v>
      </c>
      <c r="Q284" s="1" t="s">
        <v>88</v>
      </c>
      <c r="R284" s="1" t="s">
        <v>54</v>
      </c>
      <c r="S284" s="1" t="s">
        <v>631</v>
      </c>
      <c r="T284" s="5">
        <v>5.78</v>
      </c>
      <c r="U284" s="1">
        <v>15</v>
      </c>
      <c r="V284" s="5">
        <f t="shared" si="20"/>
        <v>86.7</v>
      </c>
      <c r="W284" s="5">
        <v>2.89</v>
      </c>
      <c r="X284" s="5">
        <f t="shared" si="21"/>
        <v>43.35</v>
      </c>
      <c r="Y284" s="5">
        <v>5.67</v>
      </c>
      <c r="Z284" s="5">
        <f t="shared" si="22"/>
        <v>37.68</v>
      </c>
      <c r="AA284" s="1" t="str">
        <f>_xlfn.IFNA(IF(VLOOKUP(B284,Returns!$A$2:$B$1635,2,FALSE) = "Returned", "Yes", "No"),"No")</f>
        <v>No</v>
      </c>
      <c r="AB284" s="5">
        <f t="shared" si="23"/>
        <v>0</v>
      </c>
      <c r="AC284" s="5">
        <f t="shared" si="24"/>
        <v>37.68</v>
      </c>
    </row>
    <row r="285" spans="1:29" ht="12.75" customHeight="1" x14ac:dyDescent="0.25">
      <c r="A285" s="1">
        <v>26210</v>
      </c>
      <c r="B285" s="3">
        <v>88511</v>
      </c>
      <c r="C285" s="1" t="s">
        <v>101</v>
      </c>
      <c r="D285" s="1">
        <v>535</v>
      </c>
      <c r="E285" s="1" t="s">
        <v>632</v>
      </c>
      <c r="F285" s="1" t="s">
        <v>3029</v>
      </c>
      <c r="G285" s="1" t="s">
        <v>28</v>
      </c>
      <c r="H285" s="1" t="s">
        <v>131</v>
      </c>
      <c r="I285" s="1" t="s">
        <v>132</v>
      </c>
      <c r="J285" s="1" t="s">
        <v>634</v>
      </c>
      <c r="K285" s="1">
        <v>22025</v>
      </c>
      <c r="L285" s="4">
        <v>42115</v>
      </c>
      <c r="M285" s="4">
        <v>42119</v>
      </c>
      <c r="N285" s="1" t="s">
        <v>44</v>
      </c>
      <c r="O285" s="1" t="s">
        <v>23</v>
      </c>
      <c r="P285" s="1" t="s">
        <v>24</v>
      </c>
      <c r="Q285" s="1" t="s">
        <v>104</v>
      </c>
      <c r="R285" s="1" t="s">
        <v>54</v>
      </c>
      <c r="S285" s="1" t="s">
        <v>633</v>
      </c>
      <c r="T285" s="5">
        <v>15.99</v>
      </c>
      <c r="U285" s="1">
        <v>23</v>
      </c>
      <c r="V285" s="5">
        <f t="shared" si="20"/>
        <v>367.77</v>
      </c>
      <c r="W285" s="5">
        <v>7.9950000000000001</v>
      </c>
      <c r="X285" s="5">
        <f t="shared" si="21"/>
        <v>183.88499999999999</v>
      </c>
      <c r="Y285" s="5">
        <v>13.18</v>
      </c>
      <c r="Z285" s="5">
        <f t="shared" si="22"/>
        <v>170.70499999999998</v>
      </c>
      <c r="AA285" s="1" t="str">
        <f>_xlfn.IFNA(IF(VLOOKUP(B285,Returns!$A$2:$B$1635,2,FALSE) = "Returned", "Yes", "No"),"No")</f>
        <v>No</v>
      </c>
      <c r="AB285" s="5">
        <f t="shared" si="23"/>
        <v>0</v>
      </c>
      <c r="AC285" s="5">
        <f t="shared" si="24"/>
        <v>170.70499999999998</v>
      </c>
    </row>
    <row r="286" spans="1:29" ht="12.75" customHeight="1" x14ac:dyDescent="0.25">
      <c r="A286" s="1">
        <v>20811</v>
      </c>
      <c r="B286" s="3">
        <v>91174</v>
      </c>
      <c r="C286" s="1" t="s">
        <v>51</v>
      </c>
      <c r="D286" s="1">
        <v>539</v>
      </c>
      <c r="E286" s="1" t="s">
        <v>635</v>
      </c>
      <c r="F286" s="1" t="s">
        <v>3027</v>
      </c>
      <c r="G286" s="1" t="s">
        <v>28</v>
      </c>
      <c r="H286" s="1" t="s">
        <v>56</v>
      </c>
      <c r="I286" s="1" t="s">
        <v>173</v>
      </c>
      <c r="J286" s="1" t="s">
        <v>535</v>
      </c>
      <c r="K286" s="1">
        <v>61801</v>
      </c>
      <c r="L286" s="4">
        <v>42138</v>
      </c>
      <c r="M286" s="4">
        <v>42139</v>
      </c>
      <c r="N286" s="1" t="s">
        <v>44</v>
      </c>
      <c r="O286" s="1" t="s">
        <v>53</v>
      </c>
      <c r="P286" s="1" t="s">
        <v>24</v>
      </c>
      <c r="Q286" s="1" t="s">
        <v>104</v>
      </c>
      <c r="R286" s="1" t="s">
        <v>54</v>
      </c>
      <c r="S286" s="1" t="s">
        <v>636</v>
      </c>
      <c r="T286" s="5">
        <v>59.78</v>
      </c>
      <c r="U286" s="1">
        <v>7</v>
      </c>
      <c r="V286" s="5">
        <f t="shared" si="20"/>
        <v>418.46000000000004</v>
      </c>
      <c r="W286" s="5">
        <v>29.89</v>
      </c>
      <c r="X286" s="5">
        <f t="shared" si="21"/>
        <v>209.23000000000002</v>
      </c>
      <c r="Y286" s="5">
        <v>10.29</v>
      </c>
      <c r="Z286" s="5">
        <f t="shared" si="22"/>
        <v>198.94000000000003</v>
      </c>
      <c r="AA286" s="1" t="str">
        <f>_xlfn.IFNA(IF(VLOOKUP(B286,Returns!$A$2:$B$1635,2,FALSE) = "Returned", "Yes", "No"),"No")</f>
        <v>No</v>
      </c>
      <c r="AB286" s="5">
        <f t="shared" si="23"/>
        <v>0</v>
      </c>
      <c r="AC286" s="5">
        <f t="shared" si="24"/>
        <v>198.94000000000003</v>
      </c>
    </row>
    <row r="287" spans="1:29" ht="12.75" customHeight="1" x14ac:dyDescent="0.25">
      <c r="A287" s="1">
        <v>20812</v>
      </c>
      <c r="B287" s="3">
        <v>91174</v>
      </c>
      <c r="C287" s="1" t="s">
        <v>51</v>
      </c>
      <c r="D287" s="1">
        <v>540</v>
      </c>
      <c r="E287" s="1" t="s">
        <v>637</v>
      </c>
      <c r="F287" s="1" t="s">
        <v>3027</v>
      </c>
      <c r="G287" s="1" t="s">
        <v>28</v>
      </c>
      <c r="H287" s="1" t="s">
        <v>56</v>
      </c>
      <c r="I287" s="1" t="s">
        <v>173</v>
      </c>
      <c r="J287" s="1" t="s">
        <v>639</v>
      </c>
      <c r="K287" s="1">
        <v>60061</v>
      </c>
      <c r="L287" s="4">
        <v>42138</v>
      </c>
      <c r="M287" s="4">
        <v>42140</v>
      </c>
      <c r="N287" s="1" t="s">
        <v>44</v>
      </c>
      <c r="O287" s="1" t="s">
        <v>53</v>
      </c>
      <c r="P287" s="1" t="s">
        <v>72</v>
      </c>
      <c r="Q287" s="1" t="s">
        <v>73</v>
      </c>
      <c r="R287" s="1" t="s">
        <v>46</v>
      </c>
      <c r="S287" s="1" t="s">
        <v>638</v>
      </c>
      <c r="T287" s="5">
        <v>20.99</v>
      </c>
      <c r="U287" s="1">
        <v>28</v>
      </c>
      <c r="V287" s="5">
        <f t="shared" si="20"/>
        <v>587.71999999999991</v>
      </c>
      <c r="W287" s="5">
        <v>12.593999999999999</v>
      </c>
      <c r="X287" s="5">
        <f t="shared" si="21"/>
        <v>352.63200000000001</v>
      </c>
      <c r="Y287" s="5">
        <v>1.25</v>
      </c>
      <c r="Z287" s="5">
        <f t="shared" si="22"/>
        <v>233.83799999999991</v>
      </c>
      <c r="AA287" s="1" t="str">
        <f>_xlfn.IFNA(IF(VLOOKUP(B287,Returns!$A$2:$B$1635,2,FALSE) = "Returned", "Yes", "No"),"No")</f>
        <v>No</v>
      </c>
      <c r="AB287" s="5">
        <f t="shared" si="23"/>
        <v>0</v>
      </c>
      <c r="AC287" s="5">
        <f t="shared" si="24"/>
        <v>233.83799999999991</v>
      </c>
    </row>
    <row r="288" spans="1:29" ht="12.75" customHeight="1" x14ac:dyDescent="0.25">
      <c r="A288" s="1">
        <v>24783</v>
      </c>
      <c r="B288" s="3">
        <v>91175</v>
      </c>
      <c r="C288" s="1" t="s">
        <v>51</v>
      </c>
      <c r="D288" s="1">
        <v>540</v>
      </c>
      <c r="E288" s="1" t="s">
        <v>637</v>
      </c>
      <c r="F288" s="1" t="s">
        <v>3027</v>
      </c>
      <c r="G288" s="1" t="s">
        <v>28</v>
      </c>
      <c r="H288" s="1" t="s">
        <v>56</v>
      </c>
      <c r="I288" s="1" t="s">
        <v>173</v>
      </c>
      <c r="J288" s="1" t="s">
        <v>639</v>
      </c>
      <c r="K288" s="1">
        <v>60061</v>
      </c>
      <c r="L288" s="4">
        <v>42147</v>
      </c>
      <c r="M288" s="4">
        <v>42149</v>
      </c>
      <c r="N288" s="1" t="s">
        <v>44</v>
      </c>
      <c r="O288" s="1" t="s">
        <v>53</v>
      </c>
      <c r="P288" s="1" t="s">
        <v>72</v>
      </c>
      <c r="Q288" s="1" t="s">
        <v>80</v>
      </c>
      <c r="R288" s="1" t="s">
        <v>81</v>
      </c>
      <c r="S288" s="1" t="s">
        <v>640</v>
      </c>
      <c r="T288" s="5">
        <v>204.1</v>
      </c>
      <c r="U288" s="1">
        <v>41</v>
      </c>
      <c r="V288" s="5">
        <f t="shared" si="20"/>
        <v>8368.1</v>
      </c>
      <c r="W288" s="5">
        <v>122.46</v>
      </c>
      <c r="X288" s="5">
        <f t="shared" si="21"/>
        <v>5020.8599999999997</v>
      </c>
      <c r="Y288" s="5">
        <v>13.99</v>
      </c>
      <c r="Z288" s="5">
        <f t="shared" si="22"/>
        <v>3333.2500000000009</v>
      </c>
      <c r="AA288" s="1" t="str">
        <f>_xlfn.IFNA(IF(VLOOKUP(B288,Returns!$A$2:$B$1635,2,FALSE) = "Returned", "Yes", "No"),"No")</f>
        <v>No</v>
      </c>
      <c r="AB288" s="5">
        <f t="shared" si="23"/>
        <v>0</v>
      </c>
      <c r="AC288" s="5">
        <f t="shared" si="24"/>
        <v>3333.2500000000009</v>
      </c>
    </row>
    <row r="289" spans="1:29" ht="12.75" customHeight="1" x14ac:dyDescent="0.25">
      <c r="A289" s="1">
        <v>23401</v>
      </c>
      <c r="B289" s="3">
        <v>86250</v>
      </c>
      <c r="C289" s="1" t="s">
        <v>32</v>
      </c>
      <c r="D289" s="1">
        <v>547</v>
      </c>
      <c r="E289" s="1" t="s">
        <v>641</v>
      </c>
      <c r="F289" s="1" t="s">
        <v>3028</v>
      </c>
      <c r="G289" s="1" t="s">
        <v>28</v>
      </c>
      <c r="H289" s="1" t="s">
        <v>48</v>
      </c>
      <c r="I289" s="1" t="s">
        <v>643</v>
      </c>
      <c r="J289" s="1" t="s">
        <v>644</v>
      </c>
      <c r="K289" s="1">
        <v>26501</v>
      </c>
      <c r="L289" s="4">
        <v>42169</v>
      </c>
      <c r="M289" s="4">
        <v>42170</v>
      </c>
      <c r="N289" s="1" t="s">
        <v>22</v>
      </c>
      <c r="O289" s="1" t="s">
        <v>23</v>
      </c>
      <c r="P289" s="1" t="s">
        <v>36</v>
      </c>
      <c r="Q289" s="1" t="s">
        <v>45</v>
      </c>
      <c r="R289" s="1" t="s">
        <v>26</v>
      </c>
      <c r="S289" s="1" t="s">
        <v>642</v>
      </c>
      <c r="T289" s="5">
        <v>13.73</v>
      </c>
      <c r="U289" s="1">
        <v>4</v>
      </c>
      <c r="V289" s="5">
        <f t="shared" si="20"/>
        <v>54.92</v>
      </c>
      <c r="W289" s="5">
        <v>6.8650000000000002</v>
      </c>
      <c r="X289" s="5">
        <f t="shared" si="21"/>
        <v>27.46</v>
      </c>
      <c r="Y289" s="5">
        <v>6.85</v>
      </c>
      <c r="Z289" s="5">
        <f t="shared" si="22"/>
        <v>20.61</v>
      </c>
      <c r="AA289" s="1" t="str">
        <f>_xlfn.IFNA(IF(VLOOKUP(B289,Returns!$A$2:$B$1635,2,FALSE) = "Returned", "Yes", "No"),"No")</f>
        <v>No</v>
      </c>
      <c r="AB289" s="5">
        <f t="shared" si="23"/>
        <v>0</v>
      </c>
      <c r="AC289" s="5">
        <f t="shared" si="24"/>
        <v>20.61</v>
      </c>
    </row>
    <row r="290" spans="1:29" ht="12.75" customHeight="1" x14ac:dyDescent="0.25">
      <c r="A290" s="1">
        <v>25806</v>
      </c>
      <c r="B290" s="3">
        <v>90908</v>
      </c>
      <c r="C290" s="1" t="s">
        <v>32</v>
      </c>
      <c r="D290" s="1">
        <v>549</v>
      </c>
      <c r="E290" s="1" t="s">
        <v>645</v>
      </c>
      <c r="F290" s="1" t="s">
        <v>3030</v>
      </c>
      <c r="G290" s="1" t="s">
        <v>28</v>
      </c>
      <c r="H290" s="1" t="s">
        <v>29</v>
      </c>
      <c r="I290" s="1" t="s">
        <v>361</v>
      </c>
      <c r="J290" s="1" t="s">
        <v>647</v>
      </c>
      <c r="K290" s="1">
        <v>88201</v>
      </c>
      <c r="L290" s="4">
        <v>42024</v>
      </c>
      <c r="M290" s="4">
        <v>42024</v>
      </c>
      <c r="N290" s="1" t="s">
        <v>44</v>
      </c>
      <c r="O290" s="1" t="s">
        <v>23</v>
      </c>
      <c r="P290" s="1" t="s">
        <v>24</v>
      </c>
      <c r="Q290" s="1" t="s">
        <v>104</v>
      </c>
      <c r="R290" s="1" t="s">
        <v>54</v>
      </c>
      <c r="S290" s="1" t="s">
        <v>646</v>
      </c>
      <c r="T290" s="5">
        <v>7.1</v>
      </c>
      <c r="U290" s="1">
        <v>9</v>
      </c>
      <c r="V290" s="5">
        <f t="shared" si="20"/>
        <v>63.9</v>
      </c>
      <c r="W290" s="5">
        <v>3.55</v>
      </c>
      <c r="X290" s="5">
        <f t="shared" si="21"/>
        <v>31.95</v>
      </c>
      <c r="Y290" s="5">
        <v>6.05</v>
      </c>
      <c r="Z290" s="5">
        <f t="shared" si="22"/>
        <v>25.9</v>
      </c>
      <c r="AA290" s="1" t="str">
        <f>_xlfn.IFNA(IF(VLOOKUP(B290,Returns!$A$2:$B$1635,2,FALSE) = "Returned", "Yes", "No"),"No")</f>
        <v>No</v>
      </c>
      <c r="AB290" s="5">
        <f t="shared" si="23"/>
        <v>0</v>
      </c>
      <c r="AC290" s="5">
        <f t="shared" si="24"/>
        <v>25.9</v>
      </c>
    </row>
    <row r="291" spans="1:29" ht="12.75" customHeight="1" x14ac:dyDescent="0.25">
      <c r="A291" s="1">
        <v>24132</v>
      </c>
      <c r="B291" s="3">
        <v>90909</v>
      </c>
      <c r="C291" s="1" t="s">
        <v>20</v>
      </c>
      <c r="D291" s="1">
        <v>550</v>
      </c>
      <c r="E291" s="1" t="s">
        <v>648</v>
      </c>
      <c r="F291" s="1" t="s">
        <v>3027</v>
      </c>
      <c r="G291" s="1" t="s">
        <v>28</v>
      </c>
      <c r="H291" s="1" t="s">
        <v>56</v>
      </c>
      <c r="I291" s="1" t="s">
        <v>125</v>
      </c>
      <c r="J291" s="1" t="s">
        <v>649</v>
      </c>
      <c r="K291" s="1">
        <v>78155</v>
      </c>
      <c r="L291" s="4">
        <v>42034</v>
      </c>
      <c r="M291" s="4">
        <v>42035</v>
      </c>
      <c r="N291" s="1" t="s">
        <v>44</v>
      </c>
      <c r="O291" s="1" t="s">
        <v>23</v>
      </c>
      <c r="P291" s="1" t="s">
        <v>24</v>
      </c>
      <c r="Q291" s="1" t="s">
        <v>25</v>
      </c>
      <c r="R291" s="1" t="s">
        <v>26</v>
      </c>
      <c r="S291" s="1" t="s">
        <v>91</v>
      </c>
      <c r="T291" s="5">
        <v>1.68</v>
      </c>
      <c r="U291" s="1">
        <v>11</v>
      </c>
      <c r="V291" s="5">
        <f t="shared" si="20"/>
        <v>18.48</v>
      </c>
      <c r="W291" s="5">
        <v>0.84</v>
      </c>
      <c r="X291" s="5">
        <f t="shared" si="21"/>
        <v>9.24</v>
      </c>
      <c r="Y291" s="5">
        <v>1.57</v>
      </c>
      <c r="Z291" s="5">
        <f t="shared" si="22"/>
        <v>7.67</v>
      </c>
      <c r="AA291" s="1" t="str">
        <f>_xlfn.IFNA(IF(VLOOKUP(B291,Returns!$A$2:$B$1635,2,FALSE) = "Returned", "Yes", "No"),"No")</f>
        <v>No</v>
      </c>
      <c r="AB291" s="5">
        <f t="shared" si="23"/>
        <v>0</v>
      </c>
      <c r="AC291" s="5">
        <f t="shared" si="24"/>
        <v>7.67</v>
      </c>
    </row>
    <row r="292" spans="1:29" ht="12.75" customHeight="1" x14ac:dyDescent="0.25">
      <c r="A292" s="1">
        <v>24133</v>
      </c>
      <c r="B292" s="3">
        <v>90909</v>
      </c>
      <c r="C292" s="1" t="s">
        <v>20</v>
      </c>
      <c r="D292" s="1">
        <v>550</v>
      </c>
      <c r="E292" s="1" t="s">
        <v>648</v>
      </c>
      <c r="F292" s="1" t="s">
        <v>3027</v>
      </c>
      <c r="G292" s="1" t="s">
        <v>28</v>
      </c>
      <c r="H292" s="1" t="s">
        <v>56</v>
      </c>
      <c r="I292" s="1" t="s">
        <v>125</v>
      </c>
      <c r="J292" s="1" t="s">
        <v>649</v>
      </c>
      <c r="K292" s="1">
        <v>78155</v>
      </c>
      <c r="L292" s="4">
        <v>42034</v>
      </c>
      <c r="M292" s="4">
        <v>42036</v>
      </c>
      <c r="N292" s="1" t="s">
        <v>34</v>
      </c>
      <c r="O292" s="1" t="s">
        <v>23</v>
      </c>
      <c r="P292" s="1" t="s">
        <v>36</v>
      </c>
      <c r="Q292" s="1" t="s">
        <v>147</v>
      </c>
      <c r="R292" s="1" t="s">
        <v>116</v>
      </c>
      <c r="S292" s="1" t="s">
        <v>650</v>
      </c>
      <c r="T292" s="5">
        <v>218.75</v>
      </c>
      <c r="U292" s="1">
        <v>1</v>
      </c>
      <c r="V292" s="5">
        <f t="shared" si="20"/>
        <v>218.75</v>
      </c>
      <c r="W292" s="5">
        <v>109.375</v>
      </c>
      <c r="X292" s="5">
        <f t="shared" si="21"/>
        <v>109.375</v>
      </c>
      <c r="Y292" s="5">
        <v>69.64</v>
      </c>
      <c r="Z292" s="5">
        <f t="shared" si="22"/>
        <v>39.734999999999999</v>
      </c>
      <c r="AA292" s="1" t="str">
        <f>_xlfn.IFNA(IF(VLOOKUP(B292,Returns!$A$2:$B$1635,2,FALSE) = "Returned", "Yes", "No"),"No")</f>
        <v>No</v>
      </c>
      <c r="AB292" s="5">
        <f t="shared" si="23"/>
        <v>0</v>
      </c>
      <c r="AC292" s="5">
        <f t="shared" si="24"/>
        <v>39.734999999999999</v>
      </c>
    </row>
    <row r="293" spans="1:29" ht="12.75" customHeight="1" x14ac:dyDescent="0.25">
      <c r="A293" s="1">
        <v>23209</v>
      </c>
      <c r="B293" s="3">
        <v>90910</v>
      </c>
      <c r="C293" s="1" t="s">
        <v>51</v>
      </c>
      <c r="D293" s="1">
        <v>550</v>
      </c>
      <c r="E293" s="1" t="s">
        <v>648</v>
      </c>
      <c r="F293" s="1" t="s">
        <v>3027</v>
      </c>
      <c r="G293" s="1" t="s">
        <v>28</v>
      </c>
      <c r="H293" s="1" t="s">
        <v>56</v>
      </c>
      <c r="I293" s="1" t="s">
        <v>125</v>
      </c>
      <c r="J293" s="1" t="s">
        <v>649</v>
      </c>
      <c r="K293" s="1">
        <v>78155</v>
      </c>
      <c r="L293" s="4">
        <v>42167</v>
      </c>
      <c r="M293" s="4">
        <v>42168</v>
      </c>
      <c r="N293" s="1" t="s">
        <v>34</v>
      </c>
      <c r="O293" s="1" t="s">
        <v>23</v>
      </c>
      <c r="P293" s="1" t="s">
        <v>72</v>
      </c>
      <c r="Q293" s="1" t="s">
        <v>582</v>
      </c>
      <c r="R293" s="1" t="s">
        <v>38</v>
      </c>
      <c r="S293" s="1" t="s">
        <v>651</v>
      </c>
      <c r="T293" s="5">
        <v>549.99</v>
      </c>
      <c r="U293" s="1">
        <v>13</v>
      </c>
      <c r="V293" s="5">
        <f t="shared" si="20"/>
        <v>7149.87</v>
      </c>
      <c r="W293" s="5">
        <v>329.99399999999997</v>
      </c>
      <c r="X293" s="5">
        <f t="shared" si="21"/>
        <v>4289.9219999999996</v>
      </c>
      <c r="Y293" s="5">
        <v>49</v>
      </c>
      <c r="Z293" s="5">
        <f t="shared" si="22"/>
        <v>2810.9480000000003</v>
      </c>
      <c r="AA293" s="1" t="str">
        <f>_xlfn.IFNA(IF(VLOOKUP(B293,Returns!$A$2:$B$1635,2,FALSE) = "Returned", "Yes", "No"),"No")</f>
        <v>No</v>
      </c>
      <c r="AB293" s="5">
        <f t="shared" si="23"/>
        <v>0</v>
      </c>
      <c r="AC293" s="5">
        <f t="shared" si="24"/>
        <v>2810.9480000000003</v>
      </c>
    </row>
    <row r="294" spans="1:29" ht="12.75" customHeight="1" x14ac:dyDescent="0.25">
      <c r="A294" s="1">
        <v>23210</v>
      </c>
      <c r="B294" s="3">
        <v>90910</v>
      </c>
      <c r="C294" s="1" t="s">
        <v>51</v>
      </c>
      <c r="D294" s="1">
        <v>550</v>
      </c>
      <c r="E294" s="1" t="s">
        <v>648</v>
      </c>
      <c r="F294" s="1" t="s">
        <v>3027</v>
      </c>
      <c r="G294" s="1" t="s">
        <v>28</v>
      </c>
      <c r="H294" s="1" t="s">
        <v>56</v>
      </c>
      <c r="I294" s="1" t="s">
        <v>125</v>
      </c>
      <c r="J294" s="1" t="s">
        <v>649</v>
      </c>
      <c r="K294" s="1">
        <v>78155</v>
      </c>
      <c r="L294" s="4">
        <v>42167</v>
      </c>
      <c r="M294" s="4">
        <v>42168</v>
      </c>
      <c r="N294" s="1" t="s">
        <v>22</v>
      </c>
      <c r="O294" s="1" t="s">
        <v>23</v>
      </c>
      <c r="P294" s="1" t="s">
        <v>72</v>
      </c>
      <c r="Q294" s="1" t="s">
        <v>73</v>
      </c>
      <c r="R294" s="1" t="s">
        <v>54</v>
      </c>
      <c r="S294" s="1" t="s">
        <v>652</v>
      </c>
      <c r="T294" s="5">
        <v>115.99</v>
      </c>
      <c r="U294" s="1">
        <v>1</v>
      </c>
      <c r="V294" s="5">
        <f t="shared" si="20"/>
        <v>115.99</v>
      </c>
      <c r="W294" s="5">
        <v>69.593999999999994</v>
      </c>
      <c r="X294" s="5">
        <f t="shared" si="21"/>
        <v>69.593999999999994</v>
      </c>
      <c r="Y294" s="5">
        <v>5.99</v>
      </c>
      <c r="Z294" s="5">
        <f t="shared" si="22"/>
        <v>40.405999999999999</v>
      </c>
      <c r="AA294" s="1" t="str">
        <f>_xlfn.IFNA(IF(VLOOKUP(B294,Returns!$A$2:$B$1635,2,FALSE) = "Returned", "Yes", "No"),"No")</f>
        <v>No</v>
      </c>
      <c r="AB294" s="5">
        <f t="shared" si="23"/>
        <v>0</v>
      </c>
      <c r="AC294" s="5">
        <f t="shared" si="24"/>
        <v>40.405999999999999</v>
      </c>
    </row>
    <row r="295" spans="1:29" ht="12.75" customHeight="1" x14ac:dyDescent="0.25">
      <c r="A295" s="1">
        <v>24134</v>
      </c>
      <c r="B295" s="3">
        <v>90909</v>
      </c>
      <c r="C295" s="1" t="s">
        <v>20</v>
      </c>
      <c r="D295" s="1">
        <v>551</v>
      </c>
      <c r="E295" s="1" t="s">
        <v>653</v>
      </c>
      <c r="F295" s="1" t="s">
        <v>3027</v>
      </c>
      <c r="G295" s="1" t="s">
        <v>28</v>
      </c>
      <c r="H295" s="1" t="s">
        <v>56</v>
      </c>
      <c r="I295" s="1" t="s">
        <v>125</v>
      </c>
      <c r="J295" s="1" t="s">
        <v>655</v>
      </c>
      <c r="K295" s="1">
        <v>75090</v>
      </c>
      <c r="L295" s="4">
        <v>42034</v>
      </c>
      <c r="M295" s="4">
        <v>42036</v>
      </c>
      <c r="N295" s="1" t="s">
        <v>44</v>
      </c>
      <c r="O295" s="1" t="s">
        <v>23</v>
      </c>
      <c r="P295" s="1" t="s">
        <v>24</v>
      </c>
      <c r="Q295" s="1" t="s">
        <v>88</v>
      </c>
      <c r="R295" s="1" t="s">
        <v>26</v>
      </c>
      <c r="S295" s="1" t="s">
        <v>654</v>
      </c>
      <c r="T295" s="5">
        <v>15.04</v>
      </c>
      <c r="U295" s="1">
        <v>2</v>
      </c>
      <c r="V295" s="5">
        <f t="shared" si="20"/>
        <v>30.08</v>
      </c>
      <c r="W295" s="5">
        <v>7.52</v>
      </c>
      <c r="X295" s="5">
        <f t="shared" si="21"/>
        <v>15.04</v>
      </c>
      <c r="Y295" s="5">
        <v>1.97</v>
      </c>
      <c r="Z295" s="5">
        <f t="shared" si="22"/>
        <v>13.069999999999999</v>
      </c>
      <c r="AA295" s="1" t="str">
        <f>_xlfn.IFNA(IF(VLOOKUP(B295,Returns!$A$2:$B$1635,2,FALSE) = "Returned", "Yes", "No"),"No")</f>
        <v>No</v>
      </c>
      <c r="AB295" s="5">
        <f t="shared" si="23"/>
        <v>0</v>
      </c>
      <c r="AC295" s="5">
        <f t="shared" si="24"/>
        <v>13.069999999999999</v>
      </c>
    </row>
    <row r="296" spans="1:29" ht="12.75" customHeight="1" x14ac:dyDescent="0.25">
      <c r="A296" s="1">
        <v>2368</v>
      </c>
      <c r="B296" s="3">
        <v>17155</v>
      </c>
      <c r="C296" s="1" t="s">
        <v>51</v>
      </c>
      <c r="D296" s="1">
        <v>553</v>
      </c>
      <c r="E296" s="1" t="s">
        <v>656</v>
      </c>
      <c r="F296" s="1" t="s">
        <v>3030</v>
      </c>
      <c r="G296" s="1" t="s">
        <v>28</v>
      </c>
      <c r="H296" s="1" t="s">
        <v>29</v>
      </c>
      <c r="I296" s="1" t="s">
        <v>40</v>
      </c>
      <c r="J296" s="1" t="s">
        <v>658</v>
      </c>
      <c r="K296" s="1">
        <v>90008</v>
      </c>
      <c r="L296" s="4">
        <v>42032</v>
      </c>
      <c r="M296" s="4">
        <v>42033</v>
      </c>
      <c r="N296" s="1" t="s">
        <v>22</v>
      </c>
      <c r="O296" s="1" t="s">
        <v>35</v>
      </c>
      <c r="P296" s="1" t="s">
        <v>24</v>
      </c>
      <c r="Q296" s="1" t="s">
        <v>88</v>
      </c>
      <c r="R296" s="1" t="s">
        <v>26</v>
      </c>
      <c r="S296" s="1" t="s">
        <v>657</v>
      </c>
      <c r="T296" s="5">
        <v>6.88</v>
      </c>
      <c r="U296" s="1">
        <v>36</v>
      </c>
      <c r="V296" s="5">
        <f t="shared" si="20"/>
        <v>247.68</v>
      </c>
      <c r="W296" s="5">
        <v>3.44</v>
      </c>
      <c r="X296" s="5">
        <f t="shared" si="21"/>
        <v>123.84</v>
      </c>
      <c r="Y296" s="5">
        <v>2</v>
      </c>
      <c r="Z296" s="5">
        <f t="shared" si="22"/>
        <v>121.84</v>
      </c>
      <c r="AA296" s="1" t="str">
        <f>_xlfn.IFNA(IF(VLOOKUP(B296,Returns!$A$2:$B$1635,2,FALSE) = "Returned", "Yes", "No"),"No")</f>
        <v>Yes</v>
      </c>
      <c r="AB296" s="5">
        <f t="shared" si="23"/>
        <v>121.84</v>
      </c>
      <c r="AC296" s="5">
        <f t="shared" si="24"/>
        <v>0</v>
      </c>
    </row>
    <row r="297" spans="1:29" ht="12.75" customHeight="1" x14ac:dyDescent="0.25">
      <c r="A297" s="1">
        <v>349</v>
      </c>
      <c r="B297" s="3">
        <v>2433</v>
      </c>
      <c r="C297" s="1" t="s">
        <v>32</v>
      </c>
      <c r="D297" s="1">
        <v>553</v>
      </c>
      <c r="E297" s="1" t="s">
        <v>656</v>
      </c>
      <c r="F297" s="1" t="s">
        <v>3030</v>
      </c>
      <c r="G297" s="1" t="s">
        <v>28</v>
      </c>
      <c r="H297" s="1" t="s">
        <v>29</v>
      </c>
      <c r="I297" s="1" t="s">
        <v>40</v>
      </c>
      <c r="J297" s="1" t="s">
        <v>658</v>
      </c>
      <c r="K297" s="1">
        <v>90008</v>
      </c>
      <c r="L297" s="4">
        <v>42056</v>
      </c>
      <c r="M297" s="4">
        <v>42056</v>
      </c>
      <c r="N297" s="1" t="s">
        <v>34</v>
      </c>
      <c r="O297" s="1" t="s">
        <v>23</v>
      </c>
      <c r="P297" s="1" t="s">
        <v>72</v>
      </c>
      <c r="Q297" s="1" t="s">
        <v>80</v>
      </c>
      <c r="R297" s="1" t="s">
        <v>38</v>
      </c>
      <c r="S297" s="1" t="s">
        <v>628</v>
      </c>
      <c r="T297" s="5">
        <v>2036.48</v>
      </c>
      <c r="U297" s="1">
        <v>25</v>
      </c>
      <c r="V297" s="5">
        <f t="shared" si="20"/>
        <v>50912</v>
      </c>
      <c r="W297" s="5">
        <v>1221.8879999999999</v>
      </c>
      <c r="X297" s="5">
        <f t="shared" si="21"/>
        <v>30547.199999999997</v>
      </c>
      <c r="Y297" s="5">
        <v>14.7</v>
      </c>
      <c r="Z297" s="5">
        <f t="shared" si="22"/>
        <v>20350.100000000002</v>
      </c>
      <c r="AA297" s="1" t="str">
        <f>_xlfn.IFNA(IF(VLOOKUP(B297,Returns!$A$2:$B$1635,2,FALSE) = "Returned", "Yes", "No"),"No")</f>
        <v>No</v>
      </c>
      <c r="AB297" s="5">
        <f t="shared" si="23"/>
        <v>0</v>
      </c>
      <c r="AC297" s="5">
        <f t="shared" si="24"/>
        <v>20350.100000000002</v>
      </c>
    </row>
    <row r="298" spans="1:29" ht="12.75" customHeight="1" x14ac:dyDescent="0.25">
      <c r="A298" s="1">
        <v>1115</v>
      </c>
      <c r="B298" s="3">
        <v>8165</v>
      </c>
      <c r="C298" s="1" t="s">
        <v>101</v>
      </c>
      <c r="D298" s="1">
        <v>553</v>
      </c>
      <c r="E298" s="1" t="s">
        <v>656</v>
      </c>
      <c r="F298" s="1" t="s">
        <v>3030</v>
      </c>
      <c r="G298" s="1" t="s">
        <v>28</v>
      </c>
      <c r="H298" s="1" t="s">
        <v>29</v>
      </c>
      <c r="I298" s="1" t="s">
        <v>40</v>
      </c>
      <c r="J298" s="1" t="s">
        <v>658</v>
      </c>
      <c r="K298" s="1">
        <v>90008</v>
      </c>
      <c r="L298" s="4">
        <v>42109</v>
      </c>
      <c r="M298" s="4">
        <v>42118</v>
      </c>
      <c r="N298" s="1" t="s">
        <v>44</v>
      </c>
      <c r="O298" s="1" t="s">
        <v>23</v>
      </c>
      <c r="P298" s="1" t="s">
        <v>24</v>
      </c>
      <c r="Q298" s="1" t="s">
        <v>88</v>
      </c>
      <c r="R298" s="1" t="s">
        <v>54</v>
      </c>
      <c r="S298" s="1" t="s">
        <v>379</v>
      </c>
      <c r="T298" s="5">
        <v>4.9800000000000004</v>
      </c>
      <c r="U298" s="1">
        <v>63</v>
      </c>
      <c r="V298" s="5">
        <f t="shared" si="20"/>
        <v>313.74</v>
      </c>
      <c r="W298" s="5">
        <v>2.4900000000000002</v>
      </c>
      <c r="X298" s="5">
        <f t="shared" si="21"/>
        <v>156.87</v>
      </c>
      <c r="Y298" s="5">
        <v>7.44</v>
      </c>
      <c r="Z298" s="5">
        <f t="shared" si="22"/>
        <v>149.43</v>
      </c>
      <c r="AA298" s="1" t="str">
        <f>_xlfn.IFNA(IF(VLOOKUP(B298,Returns!$A$2:$B$1635,2,FALSE) = "Returned", "Yes", "No"),"No")</f>
        <v>No</v>
      </c>
      <c r="AB298" s="5">
        <f t="shared" si="23"/>
        <v>0</v>
      </c>
      <c r="AC298" s="5">
        <f t="shared" si="24"/>
        <v>149.43</v>
      </c>
    </row>
    <row r="299" spans="1:29" ht="12.75" customHeight="1" x14ac:dyDescent="0.25">
      <c r="A299" s="1">
        <v>64</v>
      </c>
      <c r="B299" s="3">
        <v>359</v>
      </c>
      <c r="C299" s="1" t="s">
        <v>51</v>
      </c>
      <c r="D299" s="1">
        <v>553</v>
      </c>
      <c r="E299" s="1" t="s">
        <v>656</v>
      </c>
      <c r="F299" s="1" t="s">
        <v>3030</v>
      </c>
      <c r="G299" s="1" t="s">
        <v>28</v>
      </c>
      <c r="H299" s="1" t="s">
        <v>29</v>
      </c>
      <c r="I299" s="1" t="s">
        <v>40</v>
      </c>
      <c r="J299" s="1" t="s">
        <v>658</v>
      </c>
      <c r="K299" s="1">
        <v>90008</v>
      </c>
      <c r="L299" s="4">
        <v>42173</v>
      </c>
      <c r="M299" s="4">
        <v>42174</v>
      </c>
      <c r="N299" s="1" t="s">
        <v>34</v>
      </c>
      <c r="O299" s="1" t="s">
        <v>23</v>
      </c>
      <c r="P299" s="1" t="s">
        <v>36</v>
      </c>
      <c r="Q299" s="1" t="s">
        <v>147</v>
      </c>
      <c r="R299" s="1" t="s">
        <v>116</v>
      </c>
      <c r="S299" s="1" t="s">
        <v>457</v>
      </c>
      <c r="T299" s="5">
        <v>124.49</v>
      </c>
      <c r="U299" s="1">
        <v>56</v>
      </c>
      <c r="V299" s="5">
        <f t="shared" si="20"/>
        <v>6971.44</v>
      </c>
      <c r="W299" s="5">
        <v>62.244999999999997</v>
      </c>
      <c r="X299" s="5">
        <f t="shared" si="21"/>
        <v>3485.72</v>
      </c>
      <c r="Y299" s="5">
        <v>51.94</v>
      </c>
      <c r="Z299" s="5">
        <f t="shared" si="22"/>
        <v>3433.7799999999997</v>
      </c>
      <c r="AA299" s="1" t="str">
        <f>_xlfn.IFNA(IF(VLOOKUP(B299,Returns!$A$2:$B$1635,2,FALSE) = "Returned", "Yes", "No"),"No")</f>
        <v>No</v>
      </c>
      <c r="AB299" s="5">
        <f t="shared" si="23"/>
        <v>0</v>
      </c>
      <c r="AC299" s="5">
        <f t="shared" si="24"/>
        <v>3433.7799999999997</v>
      </c>
    </row>
    <row r="300" spans="1:29" ht="12.75" customHeight="1" x14ac:dyDescent="0.25">
      <c r="A300" s="1">
        <v>18349</v>
      </c>
      <c r="B300" s="3">
        <v>86190</v>
      </c>
      <c r="C300" s="1" t="s">
        <v>32</v>
      </c>
      <c r="D300" s="1">
        <v>555</v>
      </c>
      <c r="E300" s="1" t="s">
        <v>659</v>
      </c>
      <c r="F300" s="1" t="s">
        <v>3030</v>
      </c>
      <c r="G300" s="1" t="s">
        <v>28</v>
      </c>
      <c r="H300" s="1" t="s">
        <v>29</v>
      </c>
      <c r="I300" s="1" t="s">
        <v>207</v>
      </c>
      <c r="J300" s="1" t="s">
        <v>660</v>
      </c>
      <c r="K300" s="1">
        <v>84062</v>
      </c>
      <c r="L300" s="4">
        <v>42056</v>
      </c>
      <c r="M300" s="4">
        <v>42056</v>
      </c>
      <c r="N300" s="1" t="s">
        <v>34</v>
      </c>
      <c r="O300" s="1" t="s">
        <v>23</v>
      </c>
      <c r="P300" s="1" t="s">
        <v>72</v>
      </c>
      <c r="Q300" s="1" t="s">
        <v>80</v>
      </c>
      <c r="R300" s="1" t="s">
        <v>38</v>
      </c>
      <c r="S300" s="1" t="s">
        <v>628</v>
      </c>
      <c r="T300" s="5">
        <v>2036.48</v>
      </c>
      <c r="U300" s="1">
        <v>6</v>
      </c>
      <c r="V300" s="5">
        <f t="shared" si="20"/>
        <v>12218.880000000001</v>
      </c>
      <c r="W300" s="5">
        <v>1221.8879999999999</v>
      </c>
      <c r="X300" s="5">
        <f t="shared" si="21"/>
        <v>7331.3279999999995</v>
      </c>
      <c r="Y300" s="5">
        <v>14.7</v>
      </c>
      <c r="Z300" s="5">
        <f t="shared" si="22"/>
        <v>4872.8520000000017</v>
      </c>
      <c r="AA300" s="1" t="str">
        <f>_xlfn.IFNA(IF(VLOOKUP(B300,Returns!$A$2:$B$1635,2,FALSE) = "Returned", "Yes", "No"),"No")</f>
        <v>No</v>
      </c>
      <c r="AB300" s="5">
        <f t="shared" si="23"/>
        <v>0</v>
      </c>
      <c r="AC300" s="5">
        <f t="shared" si="24"/>
        <v>4872.8520000000017</v>
      </c>
    </row>
    <row r="301" spans="1:29" ht="12.75" customHeight="1" x14ac:dyDescent="0.25">
      <c r="A301" s="1">
        <v>19115</v>
      </c>
      <c r="B301" s="3">
        <v>86191</v>
      </c>
      <c r="C301" s="1" t="s">
        <v>101</v>
      </c>
      <c r="D301" s="1">
        <v>555</v>
      </c>
      <c r="E301" s="1" t="s">
        <v>659</v>
      </c>
      <c r="F301" s="1" t="s">
        <v>3030</v>
      </c>
      <c r="G301" s="1" t="s">
        <v>28</v>
      </c>
      <c r="H301" s="1" t="s">
        <v>29</v>
      </c>
      <c r="I301" s="1" t="s">
        <v>207</v>
      </c>
      <c r="J301" s="1" t="s">
        <v>660</v>
      </c>
      <c r="K301" s="1">
        <v>84062</v>
      </c>
      <c r="L301" s="4">
        <v>42109</v>
      </c>
      <c r="M301" s="4">
        <v>42118</v>
      </c>
      <c r="N301" s="1" t="s">
        <v>44</v>
      </c>
      <c r="O301" s="1" t="s">
        <v>23</v>
      </c>
      <c r="P301" s="1" t="s">
        <v>24</v>
      </c>
      <c r="Q301" s="1" t="s">
        <v>88</v>
      </c>
      <c r="R301" s="1" t="s">
        <v>54</v>
      </c>
      <c r="S301" s="1" t="s">
        <v>379</v>
      </c>
      <c r="T301" s="5">
        <v>4.9800000000000004</v>
      </c>
      <c r="U301" s="1">
        <v>16</v>
      </c>
      <c r="V301" s="5">
        <f t="shared" si="20"/>
        <v>79.680000000000007</v>
      </c>
      <c r="W301" s="5">
        <v>2.4900000000000002</v>
      </c>
      <c r="X301" s="5">
        <f t="shared" si="21"/>
        <v>39.840000000000003</v>
      </c>
      <c r="Y301" s="5">
        <v>7.44</v>
      </c>
      <c r="Z301" s="5">
        <f t="shared" si="22"/>
        <v>32.400000000000006</v>
      </c>
      <c r="AA301" s="1" t="str">
        <f>_xlfn.IFNA(IF(VLOOKUP(B301,Returns!$A$2:$B$1635,2,FALSE) = "Returned", "Yes", "No"),"No")</f>
        <v>No</v>
      </c>
      <c r="AB301" s="5">
        <f t="shared" si="23"/>
        <v>0</v>
      </c>
      <c r="AC301" s="5">
        <f t="shared" si="24"/>
        <v>32.400000000000006</v>
      </c>
    </row>
    <row r="302" spans="1:29" ht="12.75" customHeight="1" x14ac:dyDescent="0.25">
      <c r="A302" s="1">
        <v>18064</v>
      </c>
      <c r="B302" s="3">
        <v>86192</v>
      </c>
      <c r="C302" s="1" t="s">
        <v>51</v>
      </c>
      <c r="D302" s="1">
        <v>555</v>
      </c>
      <c r="E302" s="1" t="s">
        <v>659</v>
      </c>
      <c r="F302" s="1" t="s">
        <v>3030</v>
      </c>
      <c r="G302" s="1" t="s">
        <v>28</v>
      </c>
      <c r="H302" s="1" t="s">
        <v>29</v>
      </c>
      <c r="I302" s="1" t="s">
        <v>207</v>
      </c>
      <c r="J302" s="1" t="s">
        <v>660</v>
      </c>
      <c r="K302" s="1">
        <v>84062</v>
      </c>
      <c r="L302" s="4">
        <v>42173</v>
      </c>
      <c r="M302" s="4">
        <v>42174</v>
      </c>
      <c r="N302" s="1" t="s">
        <v>34</v>
      </c>
      <c r="O302" s="1" t="s">
        <v>23</v>
      </c>
      <c r="P302" s="1" t="s">
        <v>36</v>
      </c>
      <c r="Q302" s="1" t="s">
        <v>147</v>
      </c>
      <c r="R302" s="1" t="s">
        <v>116</v>
      </c>
      <c r="S302" s="1" t="s">
        <v>457</v>
      </c>
      <c r="T302" s="5">
        <v>124.49</v>
      </c>
      <c r="U302" s="1">
        <v>14</v>
      </c>
      <c r="V302" s="5">
        <f t="shared" si="20"/>
        <v>1742.86</v>
      </c>
      <c r="W302" s="5">
        <v>62.244999999999997</v>
      </c>
      <c r="X302" s="5">
        <f t="shared" si="21"/>
        <v>871.43</v>
      </c>
      <c r="Y302" s="5">
        <v>51.94</v>
      </c>
      <c r="Z302" s="5">
        <f t="shared" si="22"/>
        <v>819.49</v>
      </c>
      <c r="AA302" s="1" t="str">
        <f>_xlfn.IFNA(IF(VLOOKUP(B302,Returns!$A$2:$B$1635,2,FALSE) = "Returned", "Yes", "No"),"No")</f>
        <v>No</v>
      </c>
      <c r="AB302" s="5">
        <f t="shared" si="23"/>
        <v>0</v>
      </c>
      <c r="AC302" s="5">
        <f t="shared" si="24"/>
        <v>819.49</v>
      </c>
    </row>
    <row r="303" spans="1:29" ht="12.75" customHeight="1" x14ac:dyDescent="0.25">
      <c r="A303" s="1">
        <v>20368</v>
      </c>
      <c r="B303" s="3">
        <v>86189</v>
      </c>
      <c r="C303" s="1" t="s">
        <v>51</v>
      </c>
      <c r="D303" s="1">
        <v>556</v>
      </c>
      <c r="E303" s="1" t="s">
        <v>661</v>
      </c>
      <c r="F303" s="1" t="s">
        <v>3030</v>
      </c>
      <c r="G303" s="1" t="s">
        <v>28</v>
      </c>
      <c r="H303" s="1" t="s">
        <v>29</v>
      </c>
      <c r="I303" s="1" t="s">
        <v>207</v>
      </c>
      <c r="J303" s="1" t="s">
        <v>662</v>
      </c>
      <c r="K303" s="1">
        <v>84604</v>
      </c>
      <c r="L303" s="4">
        <v>42032</v>
      </c>
      <c r="M303" s="4">
        <v>42033</v>
      </c>
      <c r="N303" s="1" t="s">
        <v>22</v>
      </c>
      <c r="O303" s="1" t="s">
        <v>35</v>
      </c>
      <c r="P303" s="1" t="s">
        <v>24</v>
      </c>
      <c r="Q303" s="1" t="s">
        <v>88</v>
      </c>
      <c r="R303" s="1" t="s">
        <v>26</v>
      </c>
      <c r="S303" s="1" t="s">
        <v>657</v>
      </c>
      <c r="T303" s="5">
        <v>6.88</v>
      </c>
      <c r="U303" s="1">
        <v>9</v>
      </c>
      <c r="V303" s="5">
        <f t="shared" si="20"/>
        <v>61.92</v>
      </c>
      <c r="W303" s="5">
        <v>3.44</v>
      </c>
      <c r="X303" s="5">
        <f t="shared" si="21"/>
        <v>30.96</v>
      </c>
      <c r="Y303" s="5">
        <v>2</v>
      </c>
      <c r="Z303" s="5">
        <f t="shared" si="22"/>
        <v>28.96</v>
      </c>
      <c r="AA303" s="1" t="str">
        <f>_xlfn.IFNA(IF(VLOOKUP(B303,Returns!$A$2:$B$1635,2,FALSE) = "Returned", "Yes", "No"),"No")</f>
        <v>No</v>
      </c>
      <c r="AB303" s="5">
        <f t="shared" si="23"/>
        <v>0</v>
      </c>
      <c r="AC303" s="5">
        <f t="shared" si="24"/>
        <v>28.96</v>
      </c>
    </row>
    <row r="304" spans="1:29" ht="12.75" customHeight="1" x14ac:dyDescent="0.25">
      <c r="A304" s="1">
        <v>20369</v>
      </c>
      <c r="B304" s="3">
        <v>86189</v>
      </c>
      <c r="C304" s="1" t="s">
        <v>51</v>
      </c>
      <c r="D304" s="1">
        <v>556</v>
      </c>
      <c r="E304" s="1" t="s">
        <v>661</v>
      </c>
      <c r="F304" s="1" t="s">
        <v>3030</v>
      </c>
      <c r="G304" s="1" t="s">
        <v>28</v>
      </c>
      <c r="H304" s="1" t="s">
        <v>29</v>
      </c>
      <c r="I304" s="1" t="s">
        <v>207</v>
      </c>
      <c r="J304" s="1" t="s">
        <v>662</v>
      </c>
      <c r="K304" s="1">
        <v>84604</v>
      </c>
      <c r="L304" s="4">
        <v>42032</v>
      </c>
      <c r="M304" s="4">
        <v>42032</v>
      </c>
      <c r="N304" s="1" t="s">
        <v>22</v>
      </c>
      <c r="O304" s="1" t="s">
        <v>35</v>
      </c>
      <c r="P304" s="1" t="s">
        <v>24</v>
      </c>
      <c r="Q304" s="1" t="s">
        <v>136</v>
      </c>
      <c r="R304" s="1" t="s">
        <v>231</v>
      </c>
      <c r="S304" s="1" t="s">
        <v>663</v>
      </c>
      <c r="T304" s="5">
        <v>32.479999999999997</v>
      </c>
      <c r="U304" s="1">
        <v>8</v>
      </c>
      <c r="V304" s="5">
        <f t="shared" si="20"/>
        <v>259.83999999999997</v>
      </c>
      <c r="W304" s="5">
        <v>16.239999999999998</v>
      </c>
      <c r="X304" s="5">
        <f t="shared" si="21"/>
        <v>129.91999999999999</v>
      </c>
      <c r="Y304" s="5">
        <v>35</v>
      </c>
      <c r="Z304" s="5">
        <f t="shared" si="22"/>
        <v>94.919999999999987</v>
      </c>
      <c r="AA304" s="1" t="str">
        <f>_xlfn.IFNA(IF(VLOOKUP(B304,Returns!$A$2:$B$1635,2,FALSE) = "Returned", "Yes", "No"),"No")</f>
        <v>No</v>
      </c>
      <c r="AB304" s="5">
        <f t="shared" si="23"/>
        <v>0</v>
      </c>
      <c r="AC304" s="5">
        <f t="shared" si="24"/>
        <v>94.919999999999987</v>
      </c>
    </row>
    <row r="305" spans="1:29" ht="12.75" customHeight="1" x14ac:dyDescent="0.25">
      <c r="A305" s="1">
        <v>21966</v>
      </c>
      <c r="B305" s="3">
        <v>88879</v>
      </c>
      <c r="C305" s="1" t="s">
        <v>42</v>
      </c>
      <c r="D305" s="1">
        <v>568</v>
      </c>
      <c r="E305" s="1" t="s">
        <v>664</v>
      </c>
      <c r="F305" s="1" t="s">
        <v>3029</v>
      </c>
      <c r="G305" s="1" t="s">
        <v>28</v>
      </c>
      <c r="H305" s="1" t="s">
        <v>131</v>
      </c>
      <c r="I305" s="1" t="s">
        <v>666</v>
      </c>
      <c r="J305" s="1" t="s">
        <v>438</v>
      </c>
      <c r="K305" s="1">
        <v>39701</v>
      </c>
      <c r="L305" s="4">
        <v>42067</v>
      </c>
      <c r="M305" s="4">
        <v>42068</v>
      </c>
      <c r="N305" s="1" t="s">
        <v>34</v>
      </c>
      <c r="O305" s="1" t="s">
        <v>109</v>
      </c>
      <c r="P305" s="1" t="s">
        <v>36</v>
      </c>
      <c r="Q305" s="1" t="s">
        <v>37</v>
      </c>
      <c r="R305" s="1" t="s">
        <v>38</v>
      </c>
      <c r="S305" s="1" t="s">
        <v>665</v>
      </c>
      <c r="T305" s="5">
        <v>280.98</v>
      </c>
      <c r="U305" s="1">
        <v>4</v>
      </c>
      <c r="V305" s="5">
        <f t="shared" si="20"/>
        <v>1123.92</v>
      </c>
      <c r="W305" s="5">
        <v>140.49</v>
      </c>
      <c r="X305" s="5">
        <f t="shared" si="21"/>
        <v>561.96</v>
      </c>
      <c r="Y305" s="5">
        <v>57</v>
      </c>
      <c r="Z305" s="5">
        <f t="shared" si="22"/>
        <v>504.96000000000004</v>
      </c>
      <c r="AA305" s="1" t="str">
        <f>_xlfn.IFNA(IF(VLOOKUP(B305,Returns!$A$2:$B$1635,2,FALSE) = "Returned", "Yes", "No"),"No")</f>
        <v>No</v>
      </c>
      <c r="AB305" s="5">
        <f t="shared" si="23"/>
        <v>0</v>
      </c>
      <c r="AC305" s="5">
        <f t="shared" si="24"/>
        <v>504.96000000000004</v>
      </c>
    </row>
    <row r="306" spans="1:29" ht="12.75" customHeight="1" x14ac:dyDescent="0.25">
      <c r="A306" s="1">
        <v>22667</v>
      </c>
      <c r="B306" s="3">
        <v>88880</v>
      </c>
      <c r="C306" s="1" t="s">
        <v>32</v>
      </c>
      <c r="D306" s="1">
        <v>568</v>
      </c>
      <c r="E306" s="1" t="s">
        <v>664</v>
      </c>
      <c r="F306" s="1" t="s">
        <v>3029</v>
      </c>
      <c r="G306" s="1" t="s">
        <v>28</v>
      </c>
      <c r="H306" s="1" t="s">
        <v>131</v>
      </c>
      <c r="I306" s="1" t="s">
        <v>666</v>
      </c>
      <c r="J306" s="1" t="s">
        <v>438</v>
      </c>
      <c r="K306" s="1">
        <v>39701</v>
      </c>
      <c r="L306" s="4">
        <v>42109</v>
      </c>
      <c r="M306" s="4">
        <v>42109</v>
      </c>
      <c r="N306" s="1" t="s">
        <v>44</v>
      </c>
      <c r="O306" s="1" t="s">
        <v>109</v>
      </c>
      <c r="P306" s="1" t="s">
        <v>24</v>
      </c>
      <c r="Q306" s="1" t="s">
        <v>252</v>
      </c>
      <c r="R306" s="1" t="s">
        <v>54</v>
      </c>
      <c r="S306" s="1" t="s">
        <v>667</v>
      </c>
      <c r="T306" s="5">
        <v>70.97</v>
      </c>
      <c r="U306" s="1">
        <v>12</v>
      </c>
      <c r="V306" s="5">
        <f t="shared" si="20"/>
        <v>851.64</v>
      </c>
      <c r="W306" s="5">
        <v>35.484999999999999</v>
      </c>
      <c r="X306" s="5">
        <f t="shared" si="21"/>
        <v>425.82</v>
      </c>
      <c r="Y306" s="5">
        <v>3.5</v>
      </c>
      <c r="Z306" s="5">
        <f t="shared" si="22"/>
        <v>422.32</v>
      </c>
      <c r="AA306" s="1" t="str">
        <f>_xlfn.IFNA(IF(VLOOKUP(B306,Returns!$A$2:$B$1635,2,FALSE) = "Returned", "Yes", "No"),"No")</f>
        <v>No</v>
      </c>
      <c r="AB306" s="5">
        <f t="shared" si="23"/>
        <v>0</v>
      </c>
      <c r="AC306" s="5">
        <f t="shared" si="24"/>
        <v>422.32</v>
      </c>
    </row>
    <row r="307" spans="1:29" ht="12.75" customHeight="1" x14ac:dyDescent="0.25">
      <c r="A307" s="1">
        <v>22736</v>
      </c>
      <c r="B307" s="3">
        <v>88882</v>
      </c>
      <c r="C307" s="1" t="s">
        <v>51</v>
      </c>
      <c r="D307" s="1">
        <v>568</v>
      </c>
      <c r="E307" s="1" t="s">
        <v>664</v>
      </c>
      <c r="F307" s="1" t="s">
        <v>3029</v>
      </c>
      <c r="G307" s="1" t="s">
        <v>28</v>
      </c>
      <c r="H307" s="1" t="s">
        <v>131</v>
      </c>
      <c r="I307" s="1" t="s">
        <v>666</v>
      </c>
      <c r="J307" s="1" t="s">
        <v>438</v>
      </c>
      <c r="K307" s="1">
        <v>39701</v>
      </c>
      <c r="L307" s="4">
        <v>42095</v>
      </c>
      <c r="M307" s="4">
        <v>42097</v>
      </c>
      <c r="N307" s="1" t="s">
        <v>22</v>
      </c>
      <c r="O307" s="1" t="s">
        <v>109</v>
      </c>
      <c r="P307" s="1" t="s">
        <v>24</v>
      </c>
      <c r="Q307" s="1" t="s">
        <v>104</v>
      </c>
      <c r="R307" s="1" t="s">
        <v>54</v>
      </c>
      <c r="S307" s="1" t="s">
        <v>668</v>
      </c>
      <c r="T307" s="5">
        <v>67.28</v>
      </c>
      <c r="U307" s="1">
        <v>16</v>
      </c>
      <c r="V307" s="5">
        <f t="shared" si="20"/>
        <v>1076.48</v>
      </c>
      <c r="W307" s="5">
        <v>33.64</v>
      </c>
      <c r="X307" s="5">
        <f t="shared" si="21"/>
        <v>538.24</v>
      </c>
      <c r="Y307" s="5">
        <v>19.989999999999998</v>
      </c>
      <c r="Z307" s="5">
        <f t="shared" si="22"/>
        <v>518.25</v>
      </c>
      <c r="AA307" s="1" t="str">
        <f>_xlfn.IFNA(IF(VLOOKUP(B307,Returns!$A$2:$B$1635,2,FALSE) = "Returned", "Yes", "No"),"No")</f>
        <v>No</v>
      </c>
      <c r="AB307" s="5">
        <f t="shared" si="23"/>
        <v>0</v>
      </c>
      <c r="AC307" s="5">
        <f t="shared" si="24"/>
        <v>518.25</v>
      </c>
    </row>
    <row r="308" spans="1:29" ht="12.75" customHeight="1" x14ac:dyDescent="0.25">
      <c r="A308" s="1">
        <v>26038</v>
      </c>
      <c r="B308" s="3">
        <v>88881</v>
      </c>
      <c r="C308" s="1" t="s">
        <v>101</v>
      </c>
      <c r="D308" s="1">
        <v>570</v>
      </c>
      <c r="E308" s="1" t="s">
        <v>669</v>
      </c>
      <c r="F308" s="1" t="s">
        <v>3030</v>
      </c>
      <c r="G308" s="1" t="s">
        <v>28</v>
      </c>
      <c r="H308" s="1" t="s">
        <v>29</v>
      </c>
      <c r="I308" s="1" t="s">
        <v>528</v>
      </c>
      <c r="J308" s="1" t="s">
        <v>670</v>
      </c>
      <c r="K308" s="1">
        <v>89015</v>
      </c>
      <c r="L308" s="4">
        <v>42017</v>
      </c>
      <c r="M308" s="4">
        <v>42017</v>
      </c>
      <c r="N308" s="1" t="s">
        <v>44</v>
      </c>
      <c r="O308" s="1" t="s">
        <v>109</v>
      </c>
      <c r="P308" s="1" t="s">
        <v>72</v>
      </c>
      <c r="Q308" s="1" t="s">
        <v>73</v>
      </c>
      <c r="R308" s="1" t="s">
        <v>81</v>
      </c>
      <c r="S308" s="1" t="s">
        <v>425</v>
      </c>
      <c r="T308" s="5">
        <v>7.99</v>
      </c>
      <c r="U308" s="1">
        <v>10</v>
      </c>
      <c r="V308" s="5">
        <f t="shared" si="20"/>
        <v>79.900000000000006</v>
      </c>
      <c r="W308" s="5">
        <v>4.7939999999999996</v>
      </c>
      <c r="X308" s="5">
        <f t="shared" si="21"/>
        <v>47.94</v>
      </c>
      <c r="Y308" s="5">
        <v>5.03</v>
      </c>
      <c r="Z308" s="5">
        <f t="shared" si="22"/>
        <v>26.930000000000007</v>
      </c>
      <c r="AA308" s="1" t="str">
        <f>_xlfn.IFNA(IF(VLOOKUP(B308,Returns!$A$2:$B$1635,2,FALSE) = "Returned", "Yes", "No"),"No")</f>
        <v>No</v>
      </c>
      <c r="AB308" s="5">
        <f t="shared" si="23"/>
        <v>0</v>
      </c>
      <c r="AC308" s="5">
        <f t="shared" si="24"/>
        <v>26.930000000000007</v>
      </c>
    </row>
    <row r="309" spans="1:29" ht="12.75" customHeight="1" x14ac:dyDescent="0.25">
      <c r="A309" s="1">
        <v>23719</v>
      </c>
      <c r="B309" s="3">
        <v>86555</v>
      </c>
      <c r="C309" s="1" t="s">
        <v>42</v>
      </c>
      <c r="D309" s="1">
        <v>573</v>
      </c>
      <c r="E309" s="1" t="s">
        <v>671</v>
      </c>
      <c r="F309" s="1" t="s">
        <v>3027</v>
      </c>
      <c r="G309" s="1" t="s">
        <v>28</v>
      </c>
      <c r="H309" s="1" t="s">
        <v>56</v>
      </c>
      <c r="I309" s="1" t="s">
        <v>173</v>
      </c>
      <c r="J309" s="1" t="s">
        <v>673</v>
      </c>
      <c r="K309" s="1">
        <v>61554</v>
      </c>
      <c r="L309" s="4">
        <v>42076</v>
      </c>
      <c r="M309" s="4">
        <v>42077</v>
      </c>
      <c r="N309" s="1" t="s">
        <v>44</v>
      </c>
      <c r="O309" s="1" t="s">
        <v>35</v>
      </c>
      <c r="P309" s="1" t="s">
        <v>24</v>
      </c>
      <c r="Q309" s="1" t="s">
        <v>104</v>
      </c>
      <c r="R309" s="1" t="s">
        <v>54</v>
      </c>
      <c r="S309" s="1" t="s">
        <v>672</v>
      </c>
      <c r="T309" s="5">
        <v>4.13</v>
      </c>
      <c r="U309" s="1">
        <v>1</v>
      </c>
      <c r="V309" s="5">
        <f t="shared" si="20"/>
        <v>4.13</v>
      </c>
      <c r="W309" s="5">
        <v>2.0649999999999999</v>
      </c>
      <c r="X309" s="5">
        <f t="shared" si="21"/>
        <v>2.0649999999999999</v>
      </c>
      <c r="Y309" s="5">
        <v>5.04</v>
      </c>
      <c r="Z309" s="5">
        <f t="shared" si="22"/>
        <v>-2.9750000000000001</v>
      </c>
      <c r="AA309" s="1" t="str">
        <f>_xlfn.IFNA(IF(VLOOKUP(B309,Returns!$A$2:$B$1635,2,FALSE) = "Returned", "Yes", "No"),"No")</f>
        <v>No</v>
      </c>
      <c r="AB309" s="5">
        <f t="shared" si="23"/>
        <v>0</v>
      </c>
      <c r="AC309" s="5">
        <f t="shared" si="24"/>
        <v>-2.9750000000000001</v>
      </c>
    </row>
    <row r="310" spans="1:29" ht="12.75" customHeight="1" x14ac:dyDescent="0.25">
      <c r="A310" s="1">
        <v>21992</v>
      </c>
      <c r="B310" s="3">
        <v>86556</v>
      </c>
      <c r="C310" s="1" t="s">
        <v>20</v>
      </c>
      <c r="D310" s="1">
        <v>573</v>
      </c>
      <c r="E310" s="1" t="s">
        <v>671</v>
      </c>
      <c r="F310" s="1" t="s">
        <v>3027</v>
      </c>
      <c r="G310" s="1" t="s">
        <v>28</v>
      </c>
      <c r="H310" s="1" t="s">
        <v>56</v>
      </c>
      <c r="I310" s="1" t="s">
        <v>173</v>
      </c>
      <c r="J310" s="1" t="s">
        <v>673</v>
      </c>
      <c r="K310" s="1">
        <v>61554</v>
      </c>
      <c r="L310" s="4">
        <v>42061</v>
      </c>
      <c r="M310" s="4">
        <v>42062</v>
      </c>
      <c r="N310" s="1" t="s">
        <v>44</v>
      </c>
      <c r="O310" s="1" t="s">
        <v>23</v>
      </c>
      <c r="P310" s="1" t="s">
        <v>24</v>
      </c>
      <c r="Q310" s="1" t="s">
        <v>136</v>
      </c>
      <c r="R310" s="1" t="s">
        <v>54</v>
      </c>
      <c r="S310" s="1" t="s">
        <v>483</v>
      </c>
      <c r="T310" s="5">
        <v>415.88</v>
      </c>
      <c r="U310" s="1">
        <v>1</v>
      </c>
      <c r="V310" s="5">
        <f t="shared" si="20"/>
        <v>415.88</v>
      </c>
      <c r="W310" s="5">
        <v>207.94</v>
      </c>
      <c r="X310" s="5">
        <f t="shared" si="21"/>
        <v>207.94</v>
      </c>
      <c r="Y310" s="5">
        <v>11.37</v>
      </c>
      <c r="Z310" s="5">
        <f t="shared" si="22"/>
        <v>196.57</v>
      </c>
      <c r="AA310" s="1" t="str">
        <f>_xlfn.IFNA(IF(VLOOKUP(B310,Returns!$A$2:$B$1635,2,FALSE) = "Returned", "Yes", "No"),"No")</f>
        <v>No</v>
      </c>
      <c r="AB310" s="5">
        <f t="shared" si="23"/>
        <v>0</v>
      </c>
      <c r="AC310" s="5">
        <f t="shared" si="24"/>
        <v>196.57</v>
      </c>
    </row>
    <row r="311" spans="1:29" ht="12.75" customHeight="1" x14ac:dyDescent="0.25">
      <c r="A311" s="1">
        <v>21325</v>
      </c>
      <c r="B311" s="3">
        <v>88645</v>
      </c>
      <c r="C311" s="1" t="s">
        <v>101</v>
      </c>
      <c r="D311" s="1">
        <v>576</v>
      </c>
      <c r="E311" s="1" t="s">
        <v>674</v>
      </c>
      <c r="F311" s="1" t="s">
        <v>3030</v>
      </c>
      <c r="G311" s="1" t="s">
        <v>28</v>
      </c>
      <c r="H311" s="1" t="s">
        <v>29</v>
      </c>
      <c r="I311" s="1" t="s">
        <v>40</v>
      </c>
      <c r="J311" s="1" t="s">
        <v>676</v>
      </c>
      <c r="K311" s="1">
        <v>91767</v>
      </c>
      <c r="L311" s="4">
        <v>42017</v>
      </c>
      <c r="M311" s="4">
        <v>42021</v>
      </c>
      <c r="N311" s="1" t="s">
        <v>44</v>
      </c>
      <c r="O311" s="1" t="s">
        <v>23</v>
      </c>
      <c r="P311" s="1" t="s">
        <v>24</v>
      </c>
      <c r="Q311" s="1" t="s">
        <v>252</v>
      </c>
      <c r="R311" s="1" t="s">
        <v>231</v>
      </c>
      <c r="S311" s="1" t="s">
        <v>675</v>
      </c>
      <c r="T311" s="5">
        <v>4.4800000000000004</v>
      </c>
      <c r="U311" s="1">
        <v>4</v>
      </c>
      <c r="V311" s="5">
        <f t="shared" si="20"/>
        <v>17.920000000000002</v>
      </c>
      <c r="W311" s="5">
        <v>2.2400000000000002</v>
      </c>
      <c r="X311" s="5">
        <f t="shared" si="21"/>
        <v>8.9600000000000009</v>
      </c>
      <c r="Y311" s="5">
        <v>49</v>
      </c>
      <c r="Z311" s="5">
        <f t="shared" si="22"/>
        <v>-40.04</v>
      </c>
      <c r="AA311" s="1" t="str">
        <f>_xlfn.IFNA(IF(VLOOKUP(B311,Returns!$A$2:$B$1635,2,FALSE) = "Returned", "Yes", "No"),"No")</f>
        <v>No</v>
      </c>
      <c r="AB311" s="5">
        <f t="shared" si="23"/>
        <v>0</v>
      </c>
      <c r="AC311" s="5">
        <f t="shared" si="24"/>
        <v>-40.04</v>
      </c>
    </row>
    <row r="312" spans="1:29" ht="12.75" customHeight="1" x14ac:dyDescent="0.25">
      <c r="A312" s="1">
        <v>18664</v>
      </c>
      <c r="B312" s="3">
        <v>88644</v>
      </c>
      <c r="C312" s="1" t="s">
        <v>51</v>
      </c>
      <c r="D312" s="1">
        <v>578</v>
      </c>
      <c r="E312" s="1" t="s">
        <v>677</v>
      </c>
      <c r="F312" s="1" t="s">
        <v>3028</v>
      </c>
      <c r="G312" s="1" t="s">
        <v>28</v>
      </c>
      <c r="H312" s="1" t="s">
        <v>48</v>
      </c>
      <c r="I312" s="1" t="s">
        <v>223</v>
      </c>
      <c r="J312" s="1" t="s">
        <v>679</v>
      </c>
      <c r="K312" s="1">
        <v>6770</v>
      </c>
      <c r="L312" s="4">
        <v>42137</v>
      </c>
      <c r="M312" s="4">
        <v>42138</v>
      </c>
      <c r="N312" s="1" t="s">
        <v>44</v>
      </c>
      <c r="O312" s="1" t="s">
        <v>23</v>
      </c>
      <c r="P312" s="1" t="s">
        <v>24</v>
      </c>
      <c r="Q312" s="1" t="s">
        <v>64</v>
      </c>
      <c r="R312" s="1" t="s">
        <v>54</v>
      </c>
      <c r="S312" s="1" t="s">
        <v>678</v>
      </c>
      <c r="T312" s="5">
        <v>162.93</v>
      </c>
      <c r="U312" s="1">
        <v>3</v>
      </c>
      <c r="V312" s="5">
        <f t="shared" si="20"/>
        <v>488.79</v>
      </c>
      <c r="W312" s="5">
        <v>81.465000000000003</v>
      </c>
      <c r="X312" s="5">
        <f t="shared" si="21"/>
        <v>244.39500000000001</v>
      </c>
      <c r="Y312" s="5">
        <v>19.989999999999998</v>
      </c>
      <c r="Z312" s="5">
        <f t="shared" si="22"/>
        <v>224.405</v>
      </c>
      <c r="AA312" s="1" t="str">
        <f>_xlfn.IFNA(IF(VLOOKUP(B312,Returns!$A$2:$B$1635,2,FALSE) = "Returned", "Yes", "No"),"No")</f>
        <v>No</v>
      </c>
      <c r="AB312" s="5">
        <f t="shared" si="23"/>
        <v>0</v>
      </c>
      <c r="AC312" s="5">
        <f t="shared" si="24"/>
        <v>224.405</v>
      </c>
    </row>
    <row r="313" spans="1:29" ht="12.75" customHeight="1" x14ac:dyDescent="0.25">
      <c r="A313" s="1">
        <v>18665</v>
      </c>
      <c r="B313" s="3">
        <v>88644</v>
      </c>
      <c r="C313" s="1" t="s">
        <v>51</v>
      </c>
      <c r="D313" s="1">
        <v>579</v>
      </c>
      <c r="E313" s="1" t="s">
        <v>680</v>
      </c>
      <c r="F313" s="1" t="s">
        <v>3028</v>
      </c>
      <c r="G313" s="1" t="s">
        <v>28</v>
      </c>
      <c r="H313" s="1" t="s">
        <v>48</v>
      </c>
      <c r="I313" s="1" t="s">
        <v>223</v>
      </c>
      <c r="J313" s="1" t="s">
        <v>682</v>
      </c>
      <c r="K313" s="1">
        <v>6478</v>
      </c>
      <c r="L313" s="4">
        <v>42137</v>
      </c>
      <c r="M313" s="4">
        <v>42139</v>
      </c>
      <c r="N313" s="1" t="s">
        <v>44</v>
      </c>
      <c r="O313" s="1" t="s">
        <v>23</v>
      </c>
      <c r="P313" s="1" t="s">
        <v>24</v>
      </c>
      <c r="Q313" s="1" t="s">
        <v>64</v>
      </c>
      <c r="R313" s="1" t="s">
        <v>54</v>
      </c>
      <c r="S313" s="1" t="s">
        <v>681</v>
      </c>
      <c r="T313" s="5">
        <v>11.58</v>
      </c>
      <c r="U313" s="1">
        <v>2</v>
      </c>
      <c r="V313" s="5">
        <f t="shared" si="20"/>
        <v>23.16</v>
      </c>
      <c r="W313" s="5">
        <v>5.79</v>
      </c>
      <c r="X313" s="5">
        <f t="shared" si="21"/>
        <v>11.58</v>
      </c>
      <c r="Y313" s="5">
        <v>5.72</v>
      </c>
      <c r="Z313" s="5">
        <f t="shared" si="22"/>
        <v>5.86</v>
      </c>
      <c r="AA313" s="1" t="str">
        <f>_xlfn.IFNA(IF(VLOOKUP(B313,Returns!$A$2:$B$1635,2,FALSE) = "Returned", "Yes", "No"),"No")</f>
        <v>No</v>
      </c>
      <c r="AB313" s="5">
        <f t="shared" si="23"/>
        <v>0</v>
      </c>
      <c r="AC313" s="5">
        <f t="shared" si="24"/>
        <v>5.86</v>
      </c>
    </row>
    <row r="314" spans="1:29" ht="12.75" customHeight="1" x14ac:dyDescent="0.25">
      <c r="A314" s="1">
        <v>18662</v>
      </c>
      <c r="B314" s="3">
        <v>88644</v>
      </c>
      <c r="C314" s="1" t="s">
        <v>51</v>
      </c>
      <c r="D314" s="1">
        <v>580</v>
      </c>
      <c r="E314" s="1" t="s">
        <v>683</v>
      </c>
      <c r="F314" s="1" t="s">
        <v>3028</v>
      </c>
      <c r="G314" s="1" t="s">
        <v>28</v>
      </c>
      <c r="H314" s="1" t="s">
        <v>48</v>
      </c>
      <c r="I314" s="1" t="s">
        <v>183</v>
      </c>
      <c r="J314" s="1" t="s">
        <v>506</v>
      </c>
      <c r="K314" s="1">
        <v>4210</v>
      </c>
      <c r="L314" s="4">
        <v>42137</v>
      </c>
      <c r="M314" s="4">
        <v>42138</v>
      </c>
      <c r="N314" s="1" t="s">
        <v>44</v>
      </c>
      <c r="O314" s="1" t="s">
        <v>23</v>
      </c>
      <c r="P314" s="1" t="s">
        <v>72</v>
      </c>
      <c r="Q314" s="1" t="s">
        <v>73</v>
      </c>
      <c r="R314" s="1" t="s">
        <v>46</v>
      </c>
      <c r="S314" s="1" t="s">
        <v>684</v>
      </c>
      <c r="T314" s="5">
        <v>55.99</v>
      </c>
      <c r="U314" s="1">
        <v>12</v>
      </c>
      <c r="V314" s="5">
        <f t="shared" si="20"/>
        <v>671.88</v>
      </c>
      <c r="W314" s="5">
        <v>33.594000000000001</v>
      </c>
      <c r="X314" s="5">
        <f t="shared" si="21"/>
        <v>403.12800000000004</v>
      </c>
      <c r="Y314" s="5">
        <v>5</v>
      </c>
      <c r="Z314" s="5">
        <f t="shared" si="22"/>
        <v>263.75199999999995</v>
      </c>
      <c r="AA314" s="1" t="str">
        <f>_xlfn.IFNA(IF(VLOOKUP(B314,Returns!$A$2:$B$1635,2,FALSE) = "Returned", "Yes", "No"),"No")</f>
        <v>No</v>
      </c>
      <c r="AB314" s="5">
        <f t="shared" si="23"/>
        <v>0</v>
      </c>
      <c r="AC314" s="5">
        <f t="shared" si="24"/>
        <v>263.75199999999995</v>
      </c>
    </row>
    <row r="315" spans="1:29" ht="12.75" customHeight="1" x14ac:dyDescent="0.25">
      <c r="A315" s="1">
        <v>24180</v>
      </c>
      <c r="B315" s="3">
        <v>88646</v>
      </c>
      <c r="C315" s="1" t="s">
        <v>32</v>
      </c>
      <c r="D315" s="1">
        <v>584</v>
      </c>
      <c r="E315" s="1" t="s">
        <v>685</v>
      </c>
      <c r="F315" s="1" t="s">
        <v>3028</v>
      </c>
      <c r="G315" s="1" t="s">
        <v>28</v>
      </c>
      <c r="H315" s="1" t="s">
        <v>48</v>
      </c>
      <c r="I315" s="1" t="s">
        <v>188</v>
      </c>
      <c r="J315" s="1" t="s">
        <v>687</v>
      </c>
      <c r="K315" s="1">
        <v>1801</v>
      </c>
      <c r="L315" s="4">
        <v>42025</v>
      </c>
      <c r="M315" s="4">
        <v>42027</v>
      </c>
      <c r="N315" s="1" t="s">
        <v>44</v>
      </c>
      <c r="O315" s="1" t="s">
        <v>23</v>
      </c>
      <c r="P315" s="1" t="s">
        <v>24</v>
      </c>
      <c r="Q315" s="1" t="s">
        <v>136</v>
      </c>
      <c r="R315" s="1" t="s">
        <v>54</v>
      </c>
      <c r="S315" s="1" t="s">
        <v>686</v>
      </c>
      <c r="T315" s="5">
        <v>15.51</v>
      </c>
      <c r="U315" s="1">
        <v>7</v>
      </c>
      <c r="V315" s="5">
        <f t="shared" si="20"/>
        <v>108.57</v>
      </c>
      <c r="W315" s="5">
        <v>7.7549999999999999</v>
      </c>
      <c r="X315" s="5">
        <f t="shared" si="21"/>
        <v>54.284999999999997</v>
      </c>
      <c r="Y315" s="5">
        <v>17.78</v>
      </c>
      <c r="Z315" s="5">
        <f t="shared" si="22"/>
        <v>36.504999999999995</v>
      </c>
      <c r="AA315" s="1" t="str">
        <f>_xlfn.IFNA(IF(VLOOKUP(B315,Returns!$A$2:$B$1635,2,FALSE) = "Returned", "Yes", "No"),"No")</f>
        <v>No</v>
      </c>
      <c r="AB315" s="5">
        <f t="shared" si="23"/>
        <v>0</v>
      </c>
      <c r="AC315" s="5">
        <f t="shared" si="24"/>
        <v>36.504999999999995</v>
      </c>
    </row>
    <row r="316" spans="1:29" ht="12.75" customHeight="1" x14ac:dyDescent="0.25">
      <c r="A316" s="1">
        <v>18663</v>
      </c>
      <c r="B316" s="3">
        <v>88644</v>
      </c>
      <c r="C316" s="1" t="s">
        <v>51</v>
      </c>
      <c r="D316" s="1">
        <v>585</v>
      </c>
      <c r="E316" s="1" t="s">
        <v>688</v>
      </c>
      <c r="F316" s="1" t="s">
        <v>3028</v>
      </c>
      <c r="G316" s="1" t="s">
        <v>28</v>
      </c>
      <c r="H316" s="1" t="s">
        <v>48</v>
      </c>
      <c r="I316" s="1" t="s">
        <v>192</v>
      </c>
      <c r="J316" s="1" t="s">
        <v>690</v>
      </c>
      <c r="K316" s="1">
        <v>3301</v>
      </c>
      <c r="L316" s="4">
        <v>42137</v>
      </c>
      <c r="M316" s="4">
        <v>42138</v>
      </c>
      <c r="N316" s="1" t="s">
        <v>44</v>
      </c>
      <c r="O316" s="1" t="s">
        <v>23</v>
      </c>
      <c r="P316" s="1" t="s">
        <v>24</v>
      </c>
      <c r="Q316" s="1" t="s">
        <v>169</v>
      </c>
      <c r="R316" s="1" t="s">
        <v>46</v>
      </c>
      <c r="S316" s="1" t="s">
        <v>689</v>
      </c>
      <c r="T316" s="5">
        <v>13.9</v>
      </c>
      <c r="U316" s="1">
        <v>12</v>
      </c>
      <c r="V316" s="5">
        <f t="shared" si="20"/>
        <v>166.8</v>
      </c>
      <c r="W316" s="5">
        <v>6.95</v>
      </c>
      <c r="X316" s="5">
        <f t="shared" si="21"/>
        <v>83.4</v>
      </c>
      <c r="Y316" s="5">
        <v>7.59</v>
      </c>
      <c r="Z316" s="5">
        <f t="shared" si="22"/>
        <v>75.81</v>
      </c>
      <c r="AA316" s="1" t="str">
        <f>_xlfn.IFNA(IF(VLOOKUP(B316,Returns!$A$2:$B$1635,2,FALSE) = "Returned", "Yes", "No"),"No")</f>
        <v>No</v>
      </c>
      <c r="AB316" s="5">
        <f t="shared" si="23"/>
        <v>0</v>
      </c>
      <c r="AC316" s="5">
        <f t="shared" si="24"/>
        <v>75.81</v>
      </c>
    </row>
    <row r="317" spans="1:29" ht="12.75" customHeight="1" x14ac:dyDescent="0.25">
      <c r="A317" s="1">
        <v>19781</v>
      </c>
      <c r="B317" s="3">
        <v>86307</v>
      </c>
      <c r="C317" s="1" t="s">
        <v>42</v>
      </c>
      <c r="D317" s="1">
        <v>592</v>
      </c>
      <c r="E317" s="1" t="s">
        <v>691</v>
      </c>
      <c r="F317" s="1" t="s">
        <v>3027</v>
      </c>
      <c r="G317" s="1" t="s">
        <v>28</v>
      </c>
      <c r="H317" s="1" t="s">
        <v>56</v>
      </c>
      <c r="I317" s="1" t="s">
        <v>173</v>
      </c>
      <c r="J317" s="1" t="s">
        <v>693</v>
      </c>
      <c r="K317" s="1">
        <v>60091</v>
      </c>
      <c r="L317" s="4">
        <v>42021</v>
      </c>
      <c r="M317" s="4">
        <v>42021</v>
      </c>
      <c r="N317" s="1" t="s">
        <v>44</v>
      </c>
      <c r="O317" s="1" t="s">
        <v>53</v>
      </c>
      <c r="P317" s="1" t="s">
        <v>24</v>
      </c>
      <c r="Q317" s="1" t="s">
        <v>129</v>
      </c>
      <c r="R317" s="1" t="s">
        <v>54</v>
      </c>
      <c r="S317" s="1" t="s">
        <v>692</v>
      </c>
      <c r="T317" s="5">
        <v>30.53</v>
      </c>
      <c r="U317" s="1">
        <v>10</v>
      </c>
      <c r="V317" s="5">
        <f t="shared" si="20"/>
        <v>305.3</v>
      </c>
      <c r="W317" s="5">
        <v>15.265000000000001</v>
      </c>
      <c r="X317" s="5">
        <f t="shared" si="21"/>
        <v>152.65</v>
      </c>
      <c r="Y317" s="5">
        <v>19.989999999999998</v>
      </c>
      <c r="Z317" s="5">
        <f t="shared" si="22"/>
        <v>132.66</v>
      </c>
      <c r="AA317" s="1" t="str">
        <f>_xlfn.IFNA(IF(VLOOKUP(B317,Returns!$A$2:$B$1635,2,FALSE) = "Returned", "Yes", "No"),"No")</f>
        <v>No</v>
      </c>
      <c r="AB317" s="5">
        <f t="shared" si="23"/>
        <v>0</v>
      </c>
      <c r="AC317" s="5">
        <f t="shared" si="24"/>
        <v>132.66</v>
      </c>
    </row>
    <row r="318" spans="1:29" ht="12.75" customHeight="1" x14ac:dyDescent="0.25">
      <c r="A318" s="1">
        <v>19782</v>
      </c>
      <c r="B318" s="3">
        <v>86307</v>
      </c>
      <c r="C318" s="1" t="s">
        <v>42</v>
      </c>
      <c r="D318" s="1">
        <v>593</v>
      </c>
      <c r="E318" s="1" t="s">
        <v>694</v>
      </c>
      <c r="F318" s="1" t="s">
        <v>3027</v>
      </c>
      <c r="G318" s="1" t="s">
        <v>28</v>
      </c>
      <c r="H318" s="1" t="s">
        <v>56</v>
      </c>
      <c r="I318" s="1" t="s">
        <v>173</v>
      </c>
      <c r="J318" s="1" t="s">
        <v>695</v>
      </c>
      <c r="K318" s="1">
        <v>60517</v>
      </c>
      <c r="L318" s="4">
        <v>42021</v>
      </c>
      <c r="M318" s="4">
        <v>42023</v>
      </c>
      <c r="N318" s="1" t="s">
        <v>44</v>
      </c>
      <c r="O318" s="1" t="s">
        <v>53</v>
      </c>
      <c r="P318" s="1" t="s">
        <v>24</v>
      </c>
      <c r="Q318" s="1" t="s">
        <v>25</v>
      </c>
      <c r="R318" s="1" t="s">
        <v>26</v>
      </c>
      <c r="S318" s="1" t="s">
        <v>91</v>
      </c>
      <c r="T318" s="5">
        <v>1.68</v>
      </c>
      <c r="U318" s="1">
        <v>12</v>
      </c>
      <c r="V318" s="5">
        <f t="shared" si="20"/>
        <v>20.16</v>
      </c>
      <c r="W318" s="5">
        <v>0.84</v>
      </c>
      <c r="X318" s="5">
        <f t="shared" si="21"/>
        <v>10.08</v>
      </c>
      <c r="Y318" s="5">
        <v>1.57</v>
      </c>
      <c r="Z318" s="5">
        <f t="shared" si="22"/>
        <v>8.51</v>
      </c>
      <c r="AA318" s="1" t="str">
        <f>_xlfn.IFNA(IF(VLOOKUP(B318,Returns!$A$2:$B$1635,2,FALSE) = "Returned", "Yes", "No"),"No")</f>
        <v>No</v>
      </c>
      <c r="AB318" s="5">
        <f t="shared" si="23"/>
        <v>0</v>
      </c>
      <c r="AC318" s="5">
        <f t="shared" si="24"/>
        <v>8.51</v>
      </c>
    </row>
    <row r="319" spans="1:29" ht="12.75" customHeight="1" x14ac:dyDescent="0.25">
      <c r="A319" s="1">
        <v>22996</v>
      </c>
      <c r="B319" s="3">
        <v>86309</v>
      </c>
      <c r="C319" s="1" t="s">
        <v>42</v>
      </c>
      <c r="D319" s="1">
        <v>594</v>
      </c>
      <c r="E319" s="1" t="s">
        <v>696</v>
      </c>
      <c r="F319" s="1" t="s">
        <v>3027</v>
      </c>
      <c r="G319" s="1" t="s">
        <v>28</v>
      </c>
      <c r="H319" s="1" t="s">
        <v>56</v>
      </c>
      <c r="I319" s="1" t="s">
        <v>698</v>
      </c>
      <c r="J319" s="1" t="s">
        <v>699</v>
      </c>
      <c r="K319" s="1">
        <v>46016</v>
      </c>
      <c r="L319" s="4">
        <v>42078</v>
      </c>
      <c r="M319" s="4">
        <v>42080</v>
      </c>
      <c r="N319" s="1" t="s">
        <v>44</v>
      </c>
      <c r="O319" s="1" t="s">
        <v>109</v>
      </c>
      <c r="P319" s="1" t="s">
        <v>36</v>
      </c>
      <c r="Q319" s="1" t="s">
        <v>45</v>
      </c>
      <c r="R319" s="1" t="s">
        <v>54</v>
      </c>
      <c r="S319" s="1" t="s">
        <v>697</v>
      </c>
      <c r="T319" s="5">
        <v>13.79</v>
      </c>
      <c r="U319" s="1">
        <v>1</v>
      </c>
      <c r="V319" s="5">
        <f t="shared" si="20"/>
        <v>13.79</v>
      </c>
      <c r="W319" s="5">
        <v>6.8949999999999996</v>
      </c>
      <c r="X319" s="5">
        <f t="shared" si="21"/>
        <v>6.8949999999999996</v>
      </c>
      <c r="Y319" s="5">
        <v>8.7799999999999994</v>
      </c>
      <c r="Z319" s="5">
        <f t="shared" si="22"/>
        <v>-1.8849999999999998</v>
      </c>
      <c r="AA319" s="1" t="str">
        <f>_xlfn.IFNA(IF(VLOOKUP(B319,Returns!$A$2:$B$1635,2,FALSE) = "Returned", "Yes", "No"),"No")</f>
        <v>No</v>
      </c>
      <c r="AB319" s="5">
        <f t="shared" si="23"/>
        <v>0</v>
      </c>
      <c r="AC319" s="5">
        <f t="shared" si="24"/>
        <v>-1.8849999999999998</v>
      </c>
    </row>
    <row r="320" spans="1:29" ht="12.75" customHeight="1" x14ac:dyDescent="0.25">
      <c r="A320" s="1">
        <v>21662</v>
      </c>
      <c r="B320" s="3">
        <v>86311</v>
      </c>
      <c r="C320" s="1" t="s">
        <v>42</v>
      </c>
      <c r="D320" s="1">
        <v>594</v>
      </c>
      <c r="E320" s="1" t="s">
        <v>696</v>
      </c>
      <c r="F320" s="1" t="s">
        <v>3027</v>
      </c>
      <c r="G320" s="1" t="s">
        <v>28</v>
      </c>
      <c r="H320" s="1" t="s">
        <v>56</v>
      </c>
      <c r="I320" s="1" t="s">
        <v>698</v>
      </c>
      <c r="J320" s="1" t="s">
        <v>699</v>
      </c>
      <c r="K320" s="1">
        <v>46016</v>
      </c>
      <c r="L320" s="4">
        <v>42174</v>
      </c>
      <c r="M320" s="4">
        <v>42177</v>
      </c>
      <c r="N320" s="1" t="s">
        <v>44</v>
      </c>
      <c r="O320" s="1" t="s">
        <v>109</v>
      </c>
      <c r="P320" s="1" t="s">
        <v>72</v>
      </c>
      <c r="Q320" s="1" t="s">
        <v>175</v>
      </c>
      <c r="R320" s="1" t="s">
        <v>46</v>
      </c>
      <c r="S320" s="1" t="s">
        <v>700</v>
      </c>
      <c r="T320" s="5">
        <v>39.479999999999997</v>
      </c>
      <c r="U320" s="1">
        <v>18</v>
      </c>
      <c r="V320" s="5">
        <f t="shared" si="20"/>
        <v>710.64</v>
      </c>
      <c r="W320" s="5">
        <v>23.687999999999999</v>
      </c>
      <c r="X320" s="5">
        <f t="shared" si="21"/>
        <v>426.38399999999996</v>
      </c>
      <c r="Y320" s="5">
        <v>1.99</v>
      </c>
      <c r="Z320" s="5">
        <f t="shared" si="22"/>
        <v>282.26600000000002</v>
      </c>
      <c r="AA320" s="1" t="str">
        <f>_xlfn.IFNA(IF(VLOOKUP(B320,Returns!$A$2:$B$1635,2,FALSE) = "Returned", "Yes", "No"),"No")</f>
        <v>No</v>
      </c>
      <c r="AB320" s="5">
        <f t="shared" si="23"/>
        <v>0</v>
      </c>
      <c r="AC320" s="5">
        <f t="shared" si="24"/>
        <v>282.26600000000002</v>
      </c>
    </row>
    <row r="321" spans="1:29" ht="12.75" customHeight="1" x14ac:dyDescent="0.25">
      <c r="A321" s="1">
        <v>21663</v>
      </c>
      <c r="B321" s="3">
        <v>86311</v>
      </c>
      <c r="C321" s="1" t="s">
        <v>42</v>
      </c>
      <c r="D321" s="1">
        <v>594</v>
      </c>
      <c r="E321" s="1" t="s">
        <v>696</v>
      </c>
      <c r="F321" s="1" t="s">
        <v>3027</v>
      </c>
      <c r="G321" s="1" t="s">
        <v>28</v>
      </c>
      <c r="H321" s="1" t="s">
        <v>56</v>
      </c>
      <c r="I321" s="1" t="s">
        <v>698</v>
      </c>
      <c r="J321" s="1" t="s">
        <v>699</v>
      </c>
      <c r="K321" s="1">
        <v>46016</v>
      </c>
      <c r="L321" s="4">
        <v>42174</v>
      </c>
      <c r="M321" s="4">
        <v>42175</v>
      </c>
      <c r="N321" s="1" t="s">
        <v>44</v>
      </c>
      <c r="O321" s="1" t="s">
        <v>109</v>
      </c>
      <c r="P321" s="1" t="s">
        <v>36</v>
      </c>
      <c r="Q321" s="1" t="s">
        <v>45</v>
      </c>
      <c r="R321" s="1" t="s">
        <v>26</v>
      </c>
      <c r="S321" s="1" t="s">
        <v>701</v>
      </c>
      <c r="T321" s="5">
        <v>3.7</v>
      </c>
      <c r="U321" s="1">
        <v>18</v>
      </c>
      <c r="V321" s="5">
        <f t="shared" si="20"/>
        <v>66.600000000000009</v>
      </c>
      <c r="W321" s="5">
        <v>1.85</v>
      </c>
      <c r="X321" s="5">
        <f t="shared" si="21"/>
        <v>33.300000000000004</v>
      </c>
      <c r="Y321" s="5">
        <v>1.61</v>
      </c>
      <c r="Z321" s="5">
        <f t="shared" si="22"/>
        <v>31.690000000000005</v>
      </c>
      <c r="AA321" s="1" t="str">
        <f>_xlfn.IFNA(IF(VLOOKUP(B321,Returns!$A$2:$B$1635,2,FALSE) = "Returned", "Yes", "No"),"No")</f>
        <v>No</v>
      </c>
      <c r="AB321" s="5">
        <f t="shared" si="23"/>
        <v>0</v>
      </c>
      <c r="AC321" s="5">
        <f t="shared" si="24"/>
        <v>31.690000000000005</v>
      </c>
    </row>
    <row r="322" spans="1:29" ht="12.75" customHeight="1" x14ac:dyDescent="0.25">
      <c r="A322" s="1">
        <v>24480</v>
      </c>
      <c r="B322" s="3">
        <v>86308</v>
      </c>
      <c r="C322" s="1" t="s">
        <v>42</v>
      </c>
      <c r="D322" s="1">
        <v>596</v>
      </c>
      <c r="E322" s="1" t="s">
        <v>702</v>
      </c>
      <c r="F322" s="1" t="s">
        <v>3027</v>
      </c>
      <c r="G322" s="1" t="s">
        <v>28</v>
      </c>
      <c r="H322" s="1" t="s">
        <v>56</v>
      </c>
      <c r="I322" s="1" t="s">
        <v>698</v>
      </c>
      <c r="J322" s="1" t="s">
        <v>703</v>
      </c>
      <c r="K322" s="1">
        <v>46032</v>
      </c>
      <c r="L322" s="4">
        <v>42050</v>
      </c>
      <c r="M322" s="4">
        <v>42052</v>
      </c>
      <c r="N322" s="1" t="s">
        <v>44</v>
      </c>
      <c r="O322" s="1" t="s">
        <v>109</v>
      </c>
      <c r="P322" s="1" t="s">
        <v>24</v>
      </c>
      <c r="Q322" s="1" t="s">
        <v>104</v>
      </c>
      <c r="R322" s="1" t="s">
        <v>54</v>
      </c>
      <c r="S322" s="1" t="s">
        <v>120</v>
      </c>
      <c r="T322" s="5">
        <v>3.8</v>
      </c>
      <c r="U322" s="1">
        <v>6</v>
      </c>
      <c r="V322" s="5">
        <f t="shared" si="20"/>
        <v>22.799999999999997</v>
      </c>
      <c r="W322" s="5">
        <v>1.9</v>
      </c>
      <c r="X322" s="5">
        <f t="shared" si="21"/>
        <v>11.399999999999999</v>
      </c>
      <c r="Y322" s="5">
        <v>1.49</v>
      </c>
      <c r="Z322" s="5">
        <f t="shared" si="22"/>
        <v>9.9099999999999984</v>
      </c>
      <c r="AA322" s="1" t="str">
        <f>_xlfn.IFNA(IF(VLOOKUP(B322,Returns!$A$2:$B$1635,2,FALSE) = "Returned", "Yes", "No"),"No")</f>
        <v>No</v>
      </c>
      <c r="AB322" s="5">
        <f t="shared" si="23"/>
        <v>0</v>
      </c>
      <c r="AC322" s="5">
        <f t="shared" si="24"/>
        <v>9.9099999999999984</v>
      </c>
    </row>
    <row r="323" spans="1:29" ht="12.75" customHeight="1" x14ac:dyDescent="0.25">
      <c r="A323" s="1">
        <v>24481</v>
      </c>
      <c r="B323" s="3">
        <v>86308</v>
      </c>
      <c r="C323" s="1" t="s">
        <v>42</v>
      </c>
      <c r="D323" s="1">
        <v>596</v>
      </c>
      <c r="E323" s="1" t="s">
        <v>702</v>
      </c>
      <c r="F323" s="1" t="s">
        <v>3027</v>
      </c>
      <c r="G323" s="1" t="s">
        <v>28</v>
      </c>
      <c r="H323" s="1" t="s">
        <v>56</v>
      </c>
      <c r="I323" s="1" t="s">
        <v>698</v>
      </c>
      <c r="J323" s="1" t="s">
        <v>703</v>
      </c>
      <c r="K323" s="1">
        <v>46032</v>
      </c>
      <c r="L323" s="4">
        <v>42050</v>
      </c>
      <c r="M323" s="4">
        <v>42052</v>
      </c>
      <c r="N323" s="1" t="s">
        <v>44</v>
      </c>
      <c r="O323" s="1" t="s">
        <v>109</v>
      </c>
      <c r="P323" s="1" t="s">
        <v>24</v>
      </c>
      <c r="Q323" s="1" t="s">
        <v>88</v>
      </c>
      <c r="R323" s="1" t="s">
        <v>26</v>
      </c>
      <c r="S323" s="1" t="s">
        <v>704</v>
      </c>
      <c r="T323" s="5">
        <v>7.98</v>
      </c>
      <c r="U323" s="1">
        <v>5</v>
      </c>
      <c r="V323" s="5">
        <f t="shared" ref="V323:V386" si="25">T323*U323</f>
        <v>39.900000000000006</v>
      </c>
      <c r="W323" s="5">
        <v>3.99</v>
      </c>
      <c r="X323" s="5">
        <f t="shared" ref="X323:X386" si="26">U323*W323</f>
        <v>19.950000000000003</v>
      </c>
      <c r="Y323" s="5">
        <v>1.25</v>
      </c>
      <c r="Z323" s="5">
        <f t="shared" ref="Z323:Z386" si="27">V323-X323-Y323</f>
        <v>18.700000000000003</v>
      </c>
      <c r="AA323" s="1" t="str">
        <f>_xlfn.IFNA(IF(VLOOKUP(B323,Returns!$A$2:$B$1635,2,FALSE) = "Returned", "Yes", "No"),"No")</f>
        <v>No</v>
      </c>
      <c r="AB323" s="5">
        <f t="shared" ref="AB323:AB386" si="28">IF(AA323= "Yes",Z323,0)</f>
        <v>0</v>
      </c>
      <c r="AC323" s="5">
        <f t="shared" ref="AC323:AC386" si="29">Z323-AB323</f>
        <v>18.700000000000003</v>
      </c>
    </row>
    <row r="324" spans="1:29" ht="12.75" customHeight="1" x14ac:dyDescent="0.25">
      <c r="A324" s="1">
        <v>24482</v>
      </c>
      <c r="B324" s="3">
        <v>86308</v>
      </c>
      <c r="C324" s="1" t="s">
        <v>42</v>
      </c>
      <c r="D324" s="1">
        <v>596</v>
      </c>
      <c r="E324" s="1" t="s">
        <v>702</v>
      </c>
      <c r="F324" s="1" t="s">
        <v>3027</v>
      </c>
      <c r="G324" s="1" t="s">
        <v>28</v>
      </c>
      <c r="H324" s="1" t="s">
        <v>56</v>
      </c>
      <c r="I324" s="1" t="s">
        <v>698</v>
      </c>
      <c r="J324" s="1" t="s">
        <v>703</v>
      </c>
      <c r="K324" s="1">
        <v>46032</v>
      </c>
      <c r="L324" s="4">
        <v>42050</v>
      </c>
      <c r="M324" s="4">
        <v>42051</v>
      </c>
      <c r="N324" s="1" t="s">
        <v>34</v>
      </c>
      <c r="O324" s="1" t="s">
        <v>109</v>
      </c>
      <c r="P324" s="1" t="s">
        <v>36</v>
      </c>
      <c r="Q324" s="1" t="s">
        <v>147</v>
      </c>
      <c r="R324" s="1" t="s">
        <v>116</v>
      </c>
      <c r="S324" s="1" t="s">
        <v>705</v>
      </c>
      <c r="T324" s="5">
        <v>417.4</v>
      </c>
      <c r="U324" s="1">
        <v>12</v>
      </c>
      <c r="V324" s="5">
        <f t="shared" si="25"/>
        <v>5008.7999999999993</v>
      </c>
      <c r="W324" s="5">
        <v>208.7</v>
      </c>
      <c r="X324" s="5">
        <f t="shared" si="26"/>
        <v>2504.3999999999996</v>
      </c>
      <c r="Y324" s="5">
        <v>75.23</v>
      </c>
      <c r="Z324" s="5">
        <f t="shared" si="27"/>
        <v>2429.1699999999996</v>
      </c>
      <c r="AA324" s="1" t="str">
        <f>_xlfn.IFNA(IF(VLOOKUP(B324,Returns!$A$2:$B$1635,2,FALSE) = "Returned", "Yes", "No"),"No")</f>
        <v>No</v>
      </c>
      <c r="AB324" s="5">
        <f t="shared" si="28"/>
        <v>0</v>
      </c>
      <c r="AC324" s="5">
        <f t="shared" si="29"/>
        <v>2429.1699999999996</v>
      </c>
    </row>
    <row r="325" spans="1:29" ht="12.75" customHeight="1" x14ac:dyDescent="0.25">
      <c r="A325" s="1">
        <v>25949</v>
      </c>
      <c r="B325" s="3">
        <v>86310</v>
      </c>
      <c r="C325" s="1" t="s">
        <v>32</v>
      </c>
      <c r="D325" s="1">
        <v>597</v>
      </c>
      <c r="E325" s="1" t="s">
        <v>706</v>
      </c>
      <c r="F325" s="1" t="s">
        <v>3027</v>
      </c>
      <c r="G325" s="1" t="s">
        <v>28</v>
      </c>
      <c r="H325" s="1" t="s">
        <v>56</v>
      </c>
      <c r="I325" s="1" t="s">
        <v>698</v>
      </c>
      <c r="J325" s="1" t="s">
        <v>438</v>
      </c>
      <c r="K325" s="1">
        <v>47201</v>
      </c>
      <c r="L325" s="4">
        <v>42165</v>
      </c>
      <c r="M325" s="4">
        <v>42165</v>
      </c>
      <c r="N325" s="1" t="s">
        <v>44</v>
      </c>
      <c r="O325" s="1" t="s">
        <v>53</v>
      </c>
      <c r="P325" s="1" t="s">
        <v>24</v>
      </c>
      <c r="Q325" s="1" t="s">
        <v>88</v>
      </c>
      <c r="R325" s="1" t="s">
        <v>54</v>
      </c>
      <c r="S325" s="1" t="s">
        <v>707</v>
      </c>
      <c r="T325" s="5">
        <v>6.48</v>
      </c>
      <c r="U325" s="1">
        <v>19</v>
      </c>
      <c r="V325" s="5">
        <f t="shared" si="25"/>
        <v>123.12</v>
      </c>
      <c r="W325" s="5">
        <v>3.24</v>
      </c>
      <c r="X325" s="5">
        <f t="shared" si="26"/>
        <v>61.56</v>
      </c>
      <c r="Y325" s="5">
        <v>5.9</v>
      </c>
      <c r="Z325" s="5">
        <f t="shared" si="27"/>
        <v>55.660000000000004</v>
      </c>
      <c r="AA325" s="1" t="str">
        <f>_xlfn.IFNA(IF(VLOOKUP(B325,Returns!$A$2:$B$1635,2,FALSE) = "Returned", "Yes", "No"),"No")</f>
        <v>No</v>
      </c>
      <c r="AB325" s="5">
        <f t="shared" si="28"/>
        <v>0</v>
      </c>
      <c r="AC325" s="5">
        <f t="shared" si="29"/>
        <v>55.660000000000004</v>
      </c>
    </row>
    <row r="326" spans="1:29" ht="12.75" customHeight="1" x14ac:dyDescent="0.25">
      <c r="A326" s="1">
        <v>21274</v>
      </c>
      <c r="B326" s="3">
        <v>87579</v>
      </c>
      <c r="C326" s="1" t="s">
        <v>51</v>
      </c>
      <c r="D326" s="1">
        <v>600</v>
      </c>
      <c r="E326" s="1" t="s">
        <v>708</v>
      </c>
      <c r="F326" s="1" t="s">
        <v>3028</v>
      </c>
      <c r="G326" s="1" t="s">
        <v>28</v>
      </c>
      <c r="H326" s="1" t="s">
        <v>48</v>
      </c>
      <c r="I326" s="1" t="s">
        <v>410</v>
      </c>
      <c r="J326" s="1" t="s">
        <v>710</v>
      </c>
      <c r="K326" s="1">
        <v>21136</v>
      </c>
      <c r="L326" s="4">
        <v>42076</v>
      </c>
      <c r="M326" s="4">
        <v>42077</v>
      </c>
      <c r="N326" s="1" t="s">
        <v>44</v>
      </c>
      <c r="O326" s="1" t="s">
        <v>23</v>
      </c>
      <c r="P326" s="1" t="s">
        <v>24</v>
      </c>
      <c r="Q326" s="1" t="s">
        <v>88</v>
      </c>
      <c r="R326" s="1" t="s">
        <v>54</v>
      </c>
      <c r="S326" s="1" t="s">
        <v>709</v>
      </c>
      <c r="T326" s="5">
        <v>6.48</v>
      </c>
      <c r="U326" s="1">
        <v>5</v>
      </c>
      <c r="V326" s="5">
        <f t="shared" si="25"/>
        <v>32.400000000000006</v>
      </c>
      <c r="W326" s="5">
        <v>3.24</v>
      </c>
      <c r="X326" s="5">
        <f t="shared" si="26"/>
        <v>16.200000000000003</v>
      </c>
      <c r="Y326" s="5">
        <v>7.37</v>
      </c>
      <c r="Z326" s="5">
        <f t="shared" si="27"/>
        <v>8.8300000000000018</v>
      </c>
      <c r="AA326" s="1" t="str">
        <f>_xlfn.IFNA(IF(VLOOKUP(B326,Returns!$A$2:$B$1635,2,FALSE) = "Returned", "Yes", "No"),"No")</f>
        <v>No</v>
      </c>
      <c r="AB326" s="5">
        <f t="shared" si="28"/>
        <v>0</v>
      </c>
      <c r="AC326" s="5">
        <f t="shared" si="29"/>
        <v>8.8300000000000018</v>
      </c>
    </row>
    <row r="327" spans="1:29" ht="12.75" customHeight="1" x14ac:dyDescent="0.25">
      <c r="A327" s="1">
        <v>20929</v>
      </c>
      <c r="B327" s="3">
        <v>87020</v>
      </c>
      <c r="C327" s="1" t="s">
        <v>32</v>
      </c>
      <c r="D327" s="1">
        <v>603</v>
      </c>
      <c r="E327" s="1" t="s">
        <v>711</v>
      </c>
      <c r="F327" s="1" t="s">
        <v>3030</v>
      </c>
      <c r="G327" s="1" t="s">
        <v>28</v>
      </c>
      <c r="H327" s="1" t="s">
        <v>29</v>
      </c>
      <c r="I327" s="1" t="s">
        <v>250</v>
      </c>
      <c r="J327" s="1" t="s">
        <v>713</v>
      </c>
      <c r="K327" s="1">
        <v>81001</v>
      </c>
      <c r="L327" s="4">
        <v>42038</v>
      </c>
      <c r="M327" s="4">
        <v>42040</v>
      </c>
      <c r="N327" s="1" t="s">
        <v>44</v>
      </c>
      <c r="O327" s="1" t="s">
        <v>35</v>
      </c>
      <c r="P327" s="1" t="s">
        <v>72</v>
      </c>
      <c r="Q327" s="1" t="s">
        <v>73</v>
      </c>
      <c r="R327" s="1" t="s">
        <v>54</v>
      </c>
      <c r="S327" s="1" t="s">
        <v>712</v>
      </c>
      <c r="T327" s="5">
        <v>35.99</v>
      </c>
      <c r="U327" s="1">
        <v>7</v>
      </c>
      <c r="V327" s="5">
        <f t="shared" si="25"/>
        <v>251.93</v>
      </c>
      <c r="W327" s="5">
        <v>21.594000000000001</v>
      </c>
      <c r="X327" s="5">
        <f t="shared" si="26"/>
        <v>151.15800000000002</v>
      </c>
      <c r="Y327" s="5">
        <v>5</v>
      </c>
      <c r="Z327" s="5">
        <f t="shared" si="27"/>
        <v>95.771999999999991</v>
      </c>
      <c r="AA327" s="1" t="str">
        <f>_xlfn.IFNA(IF(VLOOKUP(B327,Returns!$A$2:$B$1635,2,FALSE) = "Returned", "Yes", "No"),"No")</f>
        <v>No</v>
      </c>
      <c r="AB327" s="5">
        <f t="shared" si="28"/>
        <v>0</v>
      </c>
      <c r="AC327" s="5">
        <f t="shared" si="29"/>
        <v>95.771999999999991</v>
      </c>
    </row>
    <row r="328" spans="1:29" ht="12.75" customHeight="1" x14ac:dyDescent="0.25">
      <c r="A328" s="1">
        <v>4015</v>
      </c>
      <c r="B328" s="3">
        <v>28647</v>
      </c>
      <c r="C328" s="1" t="s">
        <v>42</v>
      </c>
      <c r="D328" s="1">
        <v>604</v>
      </c>
      <c r="E328" s="1" t="s">
        <v>714</v>
      </c>
      <c r="F328" s="1" t="s">
        <v>3030</v>
      </c>
      <c r="G328" s="1" t="s">
        <v>28</v>
      </c>
      <c r="H328" s="1" t="s">
        <v>29</v>
      </c>
      <c r="I328" s="1" t="s">
        <v>40</v>
      </c>
      <c r="J328" s="1" t="s">
        <v>658</v>
      </c>
      <c r="K328" s="1">
        <v>90045</v>
      </c>
      <c r="L328" s="4">
        <v>42077</v>
      </c>
      <c r="M328" s="4">
        <v>42078</v>
      </c>
      <c r="N328" s="1" t="s">
        <v>22</v>
      </c>
      <c r="O328" s="1" t="s">
        <v>23</v>
      </c>
      <c r="P328" s="1" t="s">
        <v>36</v>
      </c>
      <c r="Q328" s="1" t="s">
        <v>147</v>
      </c>
      <c r="R328" s="1" t="s">
        <v>231</v>
      </c>
      <c r="S328" s="1" t="s">
        <v>232</v>
      </c>
      <c r="T328" s="5">
        <v>154.13</v>
      </c>
      <c r="U328" s="1">
        <v>38</v>
      </c>
      <c r="V328" s="5">
        <f t="shared" si="25"/>
        <v>5856.94</v>
      </c>
      <c r="W328" s="5">
        <v>77.064999999999998</v>
      </c>
      <c r="X328" s="5">
        <f t="shared" si="26"/>
        <v>2928.47</v>
      </c>
      <c r="Y328" s="5">
        <v>69</v>
      </c>
      <c r="Z328" s="5">
        <f t="shared" si="27"/>
        <v>2859.47</v>
      </c>
      <c r="AA328" s="1" t="str">
        <f>_xlfn.IFNA(IF(VLOOKUP(B328,Returns!$A$2:$B$1635,2,FALSE) = "Returned", "Yes", "No"),"No")</f>
        <v>No</v>
      </c>
      <c r="AB328" s="5">
        <f t="shared" si="28"/>
        <v>0</v>
      </c>
      <c r="AC328" s="5">
        <f t="shared" si="29"/>
        <v>2859.47</v>
      </c>
    </row>
    <row r="329" spans="1:29" ht="12.75" customHeight="1" x14ac:dyDescent="0.25">
      <c r="A329" s="1">
        <v>4903</v>
      </c>
      <c r="B329" s="3">
        <v>34882</v>
      </c>
      <c r="C329" s="1" t="s">
        <v>42</v>
      </c>
      <c r="D329" s="1">
        <v>604</v>
      </c>
      <c r="E329" s="1" t="s">
        <v>714</v>
      </c>
      <c r="F329" s="1" t="s">
        <v>3030</v>
      </c>
      <c r="G329" s="1" t="s">
        <v>28</v>
      </c>
      <c r="H329" s="1" t="s">
        <v>29</v>
      </c>
      <c r="I329" s="1" t="s">
        <v>40</v>
      </c>
      <c r="J329" s="1" t="s">
        <v>658</v>
      </c>
      <c r="K329" s="1">
        <v>90045</v>
      </c>
      <c r="L329" s="4">
        <v>42028</v>
      </c>
      <c r="M329" s="4">
        <v>42029</v>
      </c>
      <c r="N329" s="1" t="s">
        <v>44</v>
      </c>
      <c r="O329" s="1" t="s">
        <v>35</v>
      </c>
      <c r="P329" s="1" t="s">
        <v>24</v>
      </c>
      <c r="Q329" s="1" t="s">
        <v>104</v>
      </c>
      <c r="R329" s="1" t="s">
        <v>54</v>
      </c>
      <c r="S329" s="1" t="s">
        <v>267</v>
      </c>
      <c r="T329" s="5">
        <v>1.88</v>
      </c>
      <c r="U329" s="1">
        <v>52</v>
      </c>
      <c r="V329" s="5">
        <f t="shared" si="25"/>
        <v>97.759999999999991</v>
      </c>
      <c r="W329" s="5">
        <v>0.94</v>
      </c>
      <c r="X329" s="5">
        <f t="shared" si="26"/>
        <v>48.879999999999995</v>
      </c>
      <c r="Y329" s="5">
        <v>1.49</v>
      </c>
      <c r="Z329" s="5">
        <f t="shared" si="27"/>
        <v>47.389999999999993</v>
      </c>
      <c r="AA329" s="1" t="str">
        <f>_xlfn.IFNA(IF(VLOOKUP(B329,Returns!$A$2:$B$1635,2,FALSE) = "Returned", "Yes", "No"),"No")</f>
        <v>No</v>
      </c>
      <c r="AB329" s="5">
        <f t="shared" si="28"/>
        <v>0</v>
      </c>
      <c r="AC329" s="5">
        <f t="shared" si="29"/>
        <v>47.389999999999993</v>
      </c>
    </row>
    <row r="330" spans="1:29" ht="12.75" customHeight="1" x14ac:dyDescent="0.25">
      <c r="A330" s="1">
        <v>22015</v>
      </c>
      <c r="B330" s="3">
        <v>91144</v>
      </c>
      <c r="C330" s="1" t="s">
        <v>42</v>
      </c>
      <c r="D330" s="1">
        <v>605</v>
      </c>
      <c r="E330" s="1" t="s">
        <v>715</v>
      </c>
      <c r="F330" s="1" t="s">
        <v>3028</v>
      </c>
      <c r="G330" s="1" t="s">
        <v>28</v>
      </c>
      <c r="H330" s="1" t="s">
        <v>48</v>
      </c>
      <c r="I330" s="1" t="s">
        <v>66</v>
      </c>
      <c r="J330" s="1" t="s">
        <v>716</v>
      </c>
      <c r="K330" s="1">
        <v>11795</v>
      </c>
      <c r="L330" s="4">
        <v>42077</v>
      </c>
      <c r="M330" s="4">
        <v>42078</v>
      </c>
      <c r="N330" s="1" t="s">
        <v>22</v>
      </c>
      <c r="O330" s="1" t="s">
        <v>23</v>
      </c>
      <c r="P330" s="1" t="s">
        <v>36</v>
      </c>
      <c r="Q330" s="1" t="s">
        <v>147</v>
      </c>
      <c r="R330" s="1" t="s">
        <v>231</v>
      </c>
      <c r="S330" s="1" t="s">
        <v>232</v>
      </c>
      <c r="T330" s="5">
        <v>154.13</v>
      </c>
      <c r="U330" s="1">
        <v>10</v>
      </c>
      <c r="V330" s="5">
        <f t="shared" si="25"/>
        <v>1541.3</v>
      </c>
      <c r="W330" s="5">
        <v>77.064999999999998</v>
      </c>
      <c r="X330" s="5">
        <f t="shared" si="26"/>
        <v>770.65</v>
      </c>
      <c r="Y330" s="5">
        <v>69</v>
      </c>
      <c r="Z330" s="5">
        <f t="shared" si="27"/>
        <v>701.65</v>
      </c>
      <c r="AA330" s="1" t="str">
        <f>_xlfn.IFNA(IF(VLOOKUP(B330,Returns!$A$2:$B$1635,2,FALSE) = "Returned", "Yes", "No"),"No")</f>
        <v>No</v>
      </c>
      <c r="AB330" s="5">
        <f t="shared" si="28"/>
        <v>0</v>
      </c>
      <c r="AC330" s="5">
        <f t="shared" si="29"/>
        <v>701.65</v>
      </c>
    </row>
    <row r="331" spans="1:29" ht="12.75" customHeight="1" x14ac:dyDescent="0.25">
      <c r="A331" s="1">
        <v>18492</v>
      </c>
      <c r="B331" s="3">
        <v>88198</v>
      </c>
      <c r="C331" s="1" t="s">
        <v>32</v>
      </c>
      <c r="D331" s="1">
        <v>617</v>
      </c>
      <c r="E331" s="1" t="s">
        <v>717</v>
      </c>
      <c r="F331" s="1" t="s">
        <v>3030</v>
      </c>
      <c r="G331" s="1" t="s">
        <v>28</v>
      </c>
      <c r="H331" s="1" t="s">
        <v>29</v>
      </c>
      <c r="I331" s="1" t="s">
        <v>250</v>
      </c>
      <c r="J331" s="1" t="s">
        <v>713</v>
      </c>
      <c r="K331" s="1">
        <v>81001</v>
      </c>
      <c r="L331" s="4">
        <v>42123</v>
      </c>
      <c r="M331" s="4">
        <v>42124</v>
      </c>
      <c r="N331" s="1" t="s">
        <v>44</v>
      </c>
      <c r="O331" s="1" t="s">
        <v>109</v>
      </c>
      <c r="P331" s="1" t="s">
        <v>24</v>
      </c>
      <c r="Q331" s="1" t="s">
        <v>64</v>
      </c>
      <c r="R331" s="1" t="s">
        <v>54</v>
      </c>
      <c r="S331" s="1" t="s">
        <v>718</v>
      </c>
      <c r="T331" s="5">
        <v>15.57</v>
      </c>
      <c r="U331" s="1">
        <v>3</v>
      </c>
      <c r="V331" s="5">
        <f t="shared" si="25"/>
        <v>46.71</v>
      </c>
      <c r="W331" s="5">
        <v>7.7850000000000001</v>
      </c>
      <c r="X331" s="5">
        <f t="shared" si="26"/>
        <v>23.355</v>
      </c>
      <c r="Y331" s="5">
        <v>1.39</v>
      </c>
      <c r="Z331" s="5">
        <f t="shared" si="27"/>
        <v>21.965</v>
      </c>
      <c r="AA331" s="1" t="str">
        <f>_xlfn.IFNA(IF(VLOOKUP(B331,Returns!$A$2:$B$1635,2,FALSE) = "Returned", "Yes", "No"),"No")</f>
        <v>No</v>
      </c>
      <c r="AB331" s="5">
        <f t="shared" si="28"/>
        <v>0</v>
      </c>
      <c r="AC331" s="5">
        <f t="shared" si="29"/>
        <v>21.965</v>
      </c>
    </row>
    <row r="332" spans="1:29" ht="12.75" customHeight="1" x14ac:dyDescent="0.25">
      <c r="A332" s="1">
        <v>18493</v>
      </c>
      <c r="B332" s="3">
        <v>88198</v>
      </c>
      <c r="C332" s="1" t="s">
        <v>32</v>
      </c>
      <c r="D332" s="1">
        <v>617</v>
      </c>
      <c r="E332" s="1" t="s">
        <v>717</v>
      </c>
      <c r="F332" s="1" t="s">
        <v>3030</v>
      </c>
      <c r="G332" s="1" t="s">
        <v>28</v>
      </c>
      <c r="H332" s="1" t="s">
        <v>29</v>
      </c>
      <c r="I332" s="1" t="s">
        <v>250</v>
      </c>
      <c r="J332" s="1" t="s">
        <v>713</v>
      </c>
      <c r="K332" s="1">
        <v>81001</v>
      </c>
      <c r="L332" s="4">
        <v>42123</v>
      </c>
      <c r="M332" s="4">
        <v>42124</v>
      </c>
      <c r="N332" s="1" t="s">
        <v>44</v>
      </c>
      <c r="O332" s="1" t="s">
        <v>109</v>
      </c>
      <c r="P332" s="1" t="s">
        <v>24</v>
      </c>
      <c r="Q332" s="1" t="s">
        <v>136</v>
      </c>
      <c r="R332" s="1" t="s">
        <v>54</v>
      </c>
      <c r="S332" s="1" t="s">
        <v>719</v>
      </c>
      <c r="T332" s="5">
        <v>20.89</v>
      </c>
      <c r="U332" s="1">
        <v>13</v>
      </c>
      <c r="V332" s="5">
        <f t="shared" si="25"/>
        <v>271.57</v>
      </c>
      <c r="W332" s="5">
        <v>10.445</v>
      </c>
      <c r="X332" s="5">
        <f t="shared" si="26"/>
        <v>135.785</v>
      </c>
      <c r="Y332" s="5">
        <v>11.52</v>
      </c>
      <c r="Z332" s="5">
        <f t="shared" si="27"/>
        <v>124.265</v>
      </c>
      <c r="AA332" s="1" t="str">
        <f>_xlfn.IFNA(IF(VLOOKUP(B332,Returns!$A$2:$B$1635,2,FALSE) = "Returned", "Yes", "No"),"No")</f>
        <v>No</v>
      </c>
      <c r="AB332" s="5">
        <f t="shared" si="28"/>
        <v>0</v>
      </c>
      <c r="AC332" s="5">
        <f t="shared" si="29"/>
        <v>124.265</v>
      </c>
    </row>
    <row r="333" spans="1:29" ht="12.75" customHeight="1" x14ac:dyDescent="0.25">
      <c r="A333" s="1">
        <v>22196</v>
      </c>
      <c r="B333" s="3">
        <v>88197</v>
      </c>
      <c r="C333" s="1" t="s">
        <v>42</v>
      </c>
      <c r="D333" s="1">
        <v>618</v>
      </c>
      <c r="E333" s="1" t="s">
        <v>720</v>
      </c>
      <c r="F333" s="1" t="s">
        <v>3030</v>
      </c>
      <c r="G333" s="1" t="s">
        <v>28</v>
      </c>
      <c r="H333" s="1" t="s">
        <v>29</v>
      </c>
      <c r="I333" s="1" t="s">
        <v>250</v>
      </c>
      <c r="J333" s="1" t="s">
        <v>721</v>
      </c>
      <c r="K333" s="1">
        <v>81007</v>
      </c>
      <c r="L333" s="4">
        <v>42087</v>
      </c>
      <c r="M333" s="4">
        <v>42088</v>
      </c>
      <c r="N333" s="1" t="s">
        <v>44</v>
      </c>
      <c r="O333" s="1" t="s">
        <v>109</v>
      </c>
      <c r="P333" s="1" t="s">
        <v>72</v>
      </c>
      <c r="Q333" s="1" t="s">
        <v>175</v>
      </c>
      <c r="R333" s="1" t="s">
        <v>54</v>
      </c>
      <c r="S333" s="1" t="s">
        <v>176</v>
      </c>
      <c r="T333" s="5">
        <v>17.98</v>
      </c>
      <c r="U333" s="1">
        <v>4</v>
      </c>
      <c r="V333" s="5">
        <f t="shared" si="25"/>
        <v>71.92</v>
      </c>
      <c r="W333" s="5">
        <v>10.788</v>
      </c>
      <c r="X333" s="5">
        <f t="shared" si="26"/>
        <v>43.152000000000001</v>
      </c>
      <c r="Y333" s="5">
        <v>4</v>
      </c>
      <c r="Z333" s="5">
        <f t="shared" si="27"/>
        <v>24.768000000000001</v>
      </c>
      <c r="AA333" s="1" t="str">
        <f>_xlfn.IFNA(IF(VLOOKUP(B333,Returns!$A$2:$B$1635,2,FALSE) = "Returned", "Yes", "No"),"No")</f>
        <v>No</v>
      </c>
      <c r="AB333" s="5">
        <f t="shared" si="28"/>
        <v>0</v>
      </c>
      <c r="AC333" s="5">
        <f t="shared" si="29"/>
        <v>24.768000000000001</v>
      </c>
    </row>
    <row r="334" spans="1:29" ht="12.75" customHeight="1" x14ac:dyDescent="0.25">
      <c r="A334" s="1">
        <v>18490</v>
      </c>
      <c r="B334" s="3">
        <v>88198</v>
      </c>
      <c r="C334" s="1" t="s">
        <v>32</v>
      </c>
      <c r="D334" s="1">
        <v>618</v>
      </c>
      <c r="E334" s="1" t="s">
        <v>720</v>
      </c>
      <c r="F334" s="1" t="s">
        <v>3030</v>
      </c>
      <c r="G334" s="1" t="s">
        <v>28</v>
      </c>
      <c r="H334" s="1" t="s">
        <v>29</v>
      </c>
      <c r="I334" s="1" t="s">
        <v>250</v>
      </c>
      <c r="J334" s="1" t="s">
        <v>721</v>
      </c>
      <c r="K334" s="1">
        <v>81007</v>
      </c>
      <c r="L334" s="4">
        <v>42123</v>
      </c>
      <c r="M334" s="4">
        <v>42124</v>
      </c>
      <c r="N334" s="1" t="s">
        <v>22</v>
      </c>
      <c r="O334" s="1" t="s">
        <v>109</v>
      </c>
      <c r="P334" s="1" t="s">
        <v>24</v>
      </c>
      <c r="Q334" s="1" t="s">
        <v>104</v>
      </c>
      <c r="R334" s="1" t="s">
        <v>54</v>
      </c>
      <c r="S334" s="1" t="s">
        <v>722</v>
      </c>
      <c r="T334" s="5">
        <v>5.38</v>
      </c>
      <c r="U334" s="1">
        <v>14</v>
      </c>
      <c r="V334" s="5">
        <f t="shared" si="25"/>
        <v>75.319999999999993</v>
      </c>
      <c r="W334" s="5">
        <v>2.69</v>
      </c>
      <c r="X334" s="5">
        <f t="shared" si="26"/>
        <v>37.659999999999997</v>
      </c>
      <c r="Y334" s="5">
        <v>5.24</v>
      </c>
      <c r="Z334" s="5">
        <f t="shared" si="27"/>
        <v>32.419999999999995</v>
      </c>
      <c r="AA334" s="1" t="str">
        <f>_xlfn.IFNA(IF(VLOOKUP(B334,Returns!$A$2:$B$1635,2,FALSE) = "Returned", "Yes", "No"),"No")</f>
        <v>No</v>
      </c>
      <c r="AB334" s="5">
        <f t="shared" si="28"/>
        <v>0</v>
      </c>
      <c r="AC334" s="5">
        <f t="shared" si="29"/>
        <v>32.419999999999995</v>
      </c>
    </row>
    <row r="335" spans="1:29" ht="12.75" customHeight="1" x14ac:dyDescent="0.25">
      <c r="A335" s="1">
        <v>18491</v>
      </c>
      <c r="B335" s="3">
        <v>88198</v>
      </c>
      <c r="C335" s="1" t="s">
        <v>32</v>
      </c>
      <c r="D335" s="1">
        <v>618</v>
      </c>
      <c r="E335" s="1" t="s">
        <v>720</v>
      </c>
      <c r="F335" s="1" t="s">
        <v>3030</v>
      </c>
      <c r="G335" s="1" t="s">
        <v>28</v>
      </c>
      <c r="H335" s="1" t="s">
        <v>29</v>
      </c>
      <c r="I335" s="1" t="s">
        <v>250</v>
      </c>
      <c r="J335" s="1" t="s">
        <v>721</v>
      </c>
      <c r="K335" s="1">
        <v>81007</v>
      </c>
      <c r="L335" s="4">
        <v>42123</v>
      </c>
      <c r="M335" s="4">
        <v>42124</v>
      </c>
      <c r="N335" s="1" t="s">
        <v>44</v>
      </c>
      <c r="O335" s="1" t="s">
        <v>109</v>
      </c>
      <c r="P335" s="1" t="s">
        <v>24</v>
      </c>
      <c r="Q335" s="1" t="s">
        <v>88</v>
      </c>
      <c r="R335" s="1" t="s">
        <v>54</v>
      </c>
      <c r="S335" s="1" t="s">
        <v>723</v>
      </c>
      <c r="T335" s="5">
        <v>7.35</v>
      </c>
      <c r="U335" s="1">
        <v>1</v>
      </c>
      <c r="V335" s="5">
        <f t="shared" si="25"/>
        <v>7.35</v>
      </c>
      <c r="W335" s="5">
        <v>3.6749999999999998</v>
      </c>
      <c r="X335" s="5">
        <f t="shared" si="26"/>
        <v>3.6749999999999998</v>
      </c>
      <c r="Y335" s="5">
        <v>5.96</v>
      </c>
      <c r="Z335" s="5">
        <f t="shared" si="27"/>
        <v>-2.2850000000000001</v>
      </c>
      <c r="AA335" s="1" t="str">
        <f>_xlfn.IFNA(IF(VLOOKUP(B335,Returns!$A$2:$B$1635,2,FALSE) = "Returned", "Yes", "No"),"No")</f>
        <v>No</v>
      </c>
      <c r="AB335" s="5">
        <f t="shared" si="28"/>
        <v>0</v>
      </c>
      <c r="AC335" s="5">
        <f t="shared" si="29"/>
        <v>-2.2850000000000001</v>
      </c>
    </row>
    <row r="336" spans="1:29" ht="12.75" customHeight="1" x14ac:dyDescent="0.25">
      <c r="A336" s="1">
        <v>25539</v>
      </c>
      <c r="B336" s="3">
        <v>88196</v>
      </c>
      <c r="C336" s="1" t="s">
        <v>42</v>
      </c>
      <c r="D336" s="1">
        <v>619</v>
      </c>
      <c r="E336" s="1" t="s">
        <v>724</v>
      </c>
      <c r="F336" s="1" t="s">
        <v>3027</v>
      </c>
      <c r="G336" s="1" t="s">
        <v>28</v>
      </c>
      <c r="H336" s="1" t="s">
        <v>56</v>
      </c>
      <c r="I336" s="1" t="s">
        <v>295</v>
      </c>
      <c r="J336" s="1" t="s">
        <v>726</v>
      </c>
      <c r="K336" s="1">
        <v>48195</v>
      </c>
      <c r="L336" s="4">
        <v>42011</v>
      </c>
      <c r="M336" s="4">
        <v>42012</v>
      </c>
      <c r="N336" s="1" t="s">
        <v>44</v>
      </c>
      <c r="O336" s="1" t="s">
        <v>109</v>
      </c>
      <c r="P336" s="1" t="s">
        <v>36</v>
      </c>
      <c r="Q336" s="1" t="s">
        <v>45</v>
      </c>
      <c r="R336" s="1" t="s">
        <v>26</v>
      </c>
      <c r="S336" s="1" t="s">
        <v>725</v>
      </c>
      <c r="T336" s="5">
        <v>14.2</v>
      </c>
      <c r="U336" s="1">
        <v>14</v>
      </c>
      <c r="V336" s="5">
        <f t="shared" si="25"/>
        <v>198.79999999999998</v>
      </c>
      <c r="W336" s="5">
        <v>7.1</v>
      </c>
      <c r="X336" s="5">
        <f t="shared" si="26"/>
        <v>99.399999999999991</v>
      </c>
      <c r="Y336" s="5">
        <v>5.3</v>
      </c>
      <c r="Z336" s="5">
        <f t="shared" si="27"/>
        <v>94.1</v>
      </c>
      <c r="AA336" s="1" t="str">
        <f>_xlfn.IFNA(IF(VLOOKUP(B336,Returns!$A$2:$B$1635,2,FALSE) = "Returned", "Yes", "No"),"No")</f>
        <v>No</v>
      </c>
      <c r="AB336" s="5">
        <f t="shared" si="28"/>
        <v>0</v>
      </c>
      <c r="AC336" s="5">
        <f t="shared" si="29"/>
        <v>94.1</v>
      </c>
    </row>
    <row r="337" spans="1:29" ht="12.75" customHeight="1" x14ac:dyDescent="0.25">
      <c r="A337" s="1">
        <v>22248</v>
      </c>
      <c r="B337" s="3">
        <v>91432</v>
      </c>
      <c r="C337" s="1" t="s">
        <v>51</v>
      </c>
      <c r="D337" s="1">
        <v>621</v>
      </c>
      <c r="E337" s="1" t="s">
        <v>727</v>
      </c>
      <c r="F337" s="1" t="s">
        <v>3028</v>
      </c>
      <c r="G337" s="1" t="s">
        <v>28</v>
      </c>
      <c r="H337" s="1" t="s">
        <v>48</v>
      </c>
      <c r="I337" s="1" t="s">
        <v>223</v>
      </c>
      <c r="J337" s="1" t="s">
        <v>391</v>
      </c>
      <c r="K337" s="1">
        <v>6111</v>
      </c>
      <c r="L337" s="4">
        <v>42061</v>
      </c>
      <c r="M337" s="4">
        <v>42062</v>
      </c>
      <c r="N337" s="1" t="s">
        <v>44</v>
      </c>
      <c r="O337" s="1" t="s">
        <v>35</v>
      </c>
      <c r="P337" s="1" t="s">
        <v>24</v>
      </c>
      <c r="Q337" s="1" t="s">
        <v>88</v>
      </c>
      <c r="R337" s="1" t="s">
        <v>26</v>
      </c>
      <c r="S337" s="1" t="s">
        <v>657</v>
      </c>
      <c r="T337" s="5">
        <v>6.88</v>
      </c>
      <c r="U337" s="1">
        <v>5</v>
      </c>
      <c r="V337" s="5">
        <f t="shared" si="25"/>
        <v>34.4</v>
      </c>
      <c r="W337" s="5">
        <v>3.44</v>
      </c>
      <c r="X337" s="5">
        <f t="shared" si="26"/>
        <v>17.2</v>
      </c>
      <c r="Y337" s="5">
        <v>2</v>
      </c>
      <c r="Z337" s="5">
        <f t="shared" si="27"/>
        <v>15.2</v>
      </c>
      <c r="AA337" s="1" t="str">
        <f>_xlfn.IFNA(IF(VLOOKUP(B337,Returns!$A$2:$B$1635,2,FALSE) = "Returned", "Yes", "No"),"No")</f>
        <v>No</v>
      </c>
      <c r="AB337" s="5">
        <f t="shared" si="28"/>
        <v>0</v>
      </c>
      <c r="AC337" s="5">
        <f t="shared" si="29"/>
        <v>15.2</v>
      </c>
    </row>
    <row r="338" spans="1:29" ht="12.75" customHeight="1" x14ac:dyDescent="0.25">
      <c r="A338" s="1">
        <v>22247</v>
      </c>
      <c r="B338" s="3">
        <v>91432</v>
      </c>
      <c r="C338" s="1" t="s">
        <v>51</v>
      </c>
      <c r="D338" s="1">
        <v>622</v>
      </c>
      <c r="E338" s="1" t="s">
        <v>728</v>
      </c>
      <c r="F338" s="1" t="s">
        <v>3028</v>
      </c>
      <c r="G338" s="1" t="s">
        <v>28</v>
      </c>
      <c r="H338" s="1" t="s">
        <v>48</v>
      </c>
      <c r="I338" s="1" t="s">
        <v>183</v>
      </c>
      <c r="J338" s="1" t="s">
        <v>506</v>
      </c>
      <c r="K338" s="1">
        <v>4210</v>
      </c>
      <c r="L338" s="4">
        <v>42061</v>
      </c>
      <c r="M338" s="4">
        <v>42063</v>
      </c>
      <c r="N338" s="1" t="s">
        <v>44</v>
      </c>
      <c r="O338" s="1" t="s">
        <v>35</v>
      </c>
      <c r="P338" s="1" t="s">
        <v>72</v>
      </c>
      <c r="Q338" s="1" t="s">
        <v>73</v>
      </c>
      <c r="R338" s="1" t="s">
        <v>54</v>
      </c>
      <c r="S338" s="1" t="s">
        <v>729</v>
      </c>
      <c r="T338" s="5">
        <v>195.99</v>
      </c>
      <c r="U338" s="1">
        <v>6</v>
      </c>
      <c r="V338" s="5">
        <f t="shared" si="25"/>
        <v>1175.94</v>
      </c>
      <c r="W338" s="5">
        <v>117.59399999999999</v>
      </c>
      <c r="X338" s="5">
        <f t="shared" si="26"/>
        <v>705.56399999999996</v>
      </c>
      <c r="Y338" s="5">
        <v>8.99</v>
      </c>
      <c r="Z338" s="5">
        <f t="shared" si="27"/>
        <v>461.38600000000008</v>
      </c>
      <c r="AA338" s="1" t="str">
        <f>_xlfn.IFNA(IF(VLOOKUP(B338,Returns!$A$2:$B$1635,2,FALSE) = "Returned", "Yes", "No"),"No")</f>
        <v>No</v>
      </c>
      <c r="AB338" s="5">
        <f t="shared" si="28"/>
        <v>0</v>
      </c>
      <c r="AC338" s="5">
        <f t="shared" si="29"/>
        <v>461.38600000000008</v>
      </c>
    </row>
    <row r="339" spans="1:29" ht="12.75" customHeight="1" x14ac:dyDescent="0.25">
      <c r="A339" s="1">
        <v>24880</v>
      </c>
      <c r="B339" s="3">
        <v>91433</v>
      </c>
      <c r="C339" s="1" t="s">
        <v>20</v>
      </c>
      <c r="D339" s="1">
        <v>623</v>
      </c>
      <c r="E339" s="1" t="s">
        <v>730</v>
      </c>
      <c r="F339" s="1" t="s">
        <v>3028</v>
      </c>
      <c r="G339" s="1" t="s">
        <v>28</v>
      </c>
      <c r="H339" s="1" t="s">
        <v>48</v>
      </c>
      <c r="I339" s="1" t="s">
        <v>192</v>
      </c>
      <c r="J339" s="1" t="s">
        <v>732</v>
      </c>
      <c r="K339" s="1">
        <v>3101</v>
      </c>
      <c r="L339" s="4">
        <v>42095</v>
      </c>
      <c r="M339" s="4">
        <v>42097</v>
      </c>
      <c r="N339" s="1" t="s">
        <v>44</v>
      </c>
      <c r="O339" s="1" t="s">
        <v>35</v>
      </c>
      <c r="P339" s="1" t="s">
        <v>24</v>
      </c>
      <c r="Q339" s="1" t="s">
        <v>88</v>
      </c>
      <c r="R339" s="1" t="s">
        <v>54</v>
      </c>
      <c r="S339" s="1" t="s">
        <v>731</v>
      </c>
      <c r="T339" s="5">
        <v>6.48</v>
      </c>
      <c r="U339" s="1">
        <v>21</v>
      </c>
      <c r="V339" s="5">
        <f t="shared" si="25"/>
        <v>136.08000000000001</v>
      </c>
      <c r="W339" s="5">
        <v>3.24</v>
      </c>
      <c r="X339" s="5">
        <f t="shared" si="26"/>
        <v>68.040000000000006</v>
      </c>
      <c r="Y339" s="5">
        <v>8.4</v>
      </c>
      <c r="Z339" s="5">
        <f t="shared" si="27"/>
        <v>59.640000000000008</v>
      </c>
      <c r="AA339" s="1" t="str">
        <f>_xlfn.IFNA(IF(VLOOKUP(B339,Returns!$A$2:$B$1635,2,FALSE) = "Returned", "Yes", "No"),"No")</f>
        <v>No</v>
      </c>
      <c r="AB339" s="5">
        <f t="shared" si="28"/>
        <v>0</v>
      </c>
      <c r="AC339" s="5">
        <f t="shared" si="29"/>
        <v>59.640000000000008</v>
      </c>
    </row>
    <row r="340" spans="1:29" ht="12.75" customHeight="1" x14ac:dyDescent="0.25">
      <c r="A340" s="1">
        <v>24881</v>
      </c>
      <c r="B340" s="3">
        <v>91433</v>
      </c>
      <c r="C340" s="1" t="s">
        <v>20</v>
      </c>
      <c r="D340" s="1">
        <v>624</v>
      </c>
      <c r="E340" s="1" t="s">
        <v>733</v>
      </c>
      <c r="F340" s="1" t="s">
        <v>3028</v>
      </c>
      <c r="G340" s="1" t="s">
        <v>28</v>
      </c>
      <c r="H340" s="1" t="s">
        <v>48</v>
      </c>
      <c r="I340" s="1" t="s">
        <v>144</v>
      </c>
      <c r="J340" s="1" t="s">
        <v>734</v>
      </c>
      <c r="K340" s="1">
        <v>5701</v>
      </c>
      <c r="L340" s="4">
        <v>42095</v>
      </c>
      <c r="M340" s="4">
        <v>42095</v>
      </c>
      <c r="N340" s="1" t="s">
        <v>44</v>
      </c>
      <c r="O340" s="1" t="s">
        <v>35</v>
      </c>
      <c r="P340" s="1" t="s">
        <v>72</v>
      </c>
      <c r="Q340" s="1" t="s">
        <v>73</v>
      </c>
      <c r="R340" s="1" t="s">
        <v>46</v>
      </c>
      <c r="S340" s="1" t="s">
        <v>684</v>
      </c>
      <c r="T340" s="5">
        <v>55.99</v>
      </c>
      <c r="U340" s="1">
        <v>2</v>
      </c>
      <c r="V340" s="5">
        <f t="shared" si="25"/>
        <v>111.98</v>
      </c>
      <c r="W340" s="5">
        <v>33.594000000000001</v>
      </c>
      <c r="X340" s="5">
        <f t="shared" si="26"/>
        <v>67.188000000000002</v>
      </c>
      <c r="Y340" s="5">
        <v>5</v>
      </c>
      <c r="Z340" s="5">
        <f t="shared" si="27"/>
        <v>39.792000000000002</v>
      </c>
      <c r="AA340" s="1" t="str">
        <f>_xlfn.IFNA(IF(VLOOKUP(B340,Returns!$A$2:$B$1635,2,FALSE) = "Returned", "Yes", "No"),"No")</f>
        <v>No</v>
      </c>
      <c r="AB340" s="5">
        <f t="shared" si="28"/>
        <v>0</v>
      </c>
      <c r="AC340" s="5">
        <f t="shared" si="29"/>
        <v>39.792000000000002</v>
      </c>
    </row>
    <row r="341" spans="1:29" ht="12.75" customHeight="1" x14ac:dyDescent="0.25">
      <c r="A341" s="1">
        <v>21718</v>
      </c>
      <c r="B341" s="3">
        <v>90469</v>
      </c>
      <c r="C341" s="1" t="s">
        <v>51</v>
      </c>
      <c r="D341" s="1">
        <v>627</v>
      </c>
      <c r="E341" s="1" t="s">
        <v>735</v>
      </c>
      <c r="F341" s="1" t="s">
        <v>3028</v>
      </c>
      <c r="G341" s="1" t="s">
        <v>28</v>
      </c>
      <c r="H341" s="1" t="s">
        <v>48</v>
      </c>
      <c r="I341" s="1" t="s">
        <v>149</v>
      </c>
      <c r="J341" s="1" t="s">
        <v>737</v>
      </c>
      <c r="K341" s="1">
        <v>43952</v>
      </c>
      <c r="L341" s="4">
        <v>42115</v>
      </c>
      <c r="M341" s="4">
        <v>42116</v>
      </c>
      <c r="N341" s="1" t="s">
        <v>44</v>
      </c>
      <c r="O341" s="1" t="s">
        <v>23</v>
      </c>
      <c r="P341" s="1" t="s">
        <v>24</v>
      </c>
      <c r="Q341" s="1" t="s">
        <v>136</v>
      </c>
      <c r="R341" s="1" t="s">
        <v>54</v>
      </c>
      <c r="S341" s="1" t="s">
        <v>736</v>
      </c>
      <c r="T341" s="5">
        <v>419.19</v>
      </c>
      <c r="U341" s="1">
        <v>22</v>
      </c>
      <c r="V341" s="5">
        <f t="shared" si="25"/>
        <v>9222.18</v>
      </c>
      <c r="W341" s="5">
        <v>209.595</v>
      </c>
      <c r="X341" s="5">
        <f t="shared" si="26"/>
        <v>4611.09</v>
      </c>
      <c r="Y341" s="5">
        <v>19.989999999999998</v>
      </c>
      <c r="Z341" s="5">
        <f t="shared" si="27"/>
        <v>4591.1000000000004</v>
      </c>
      <c r="AA341" s="1" t="str">
        <f>_xlfn.IFNA(IF(VLOOKUP(B341,Returns!$A$2:$B$1635,2,FALSE) = "Returned", "Yes", "No"),"No")</f>
        <v>No</v>
      </c>
      <c r="AB341" s="5">
        <f t="shared" si="28"/>
        <v>0</v>
      </c>
      <c r="AC341" s="5">
        <f t="shared" si="29"/>
        <v>4591.1000000000004</v>
      </c>
    </row>
    <row r="342" spans="1:29" ht="12.75" customHeight="1" x14ac:dyDescent="0.25">
      <c r="A342" s="1">
        <v>19364</v>
      </c>
      <c r="B342" s="3">
        <v>89284</v>
      </c>
      <c r="C342" s="1" t="s">
        <v>20</v>
      </c>
      <c r="D342" s="1">
        <v>635</v>
      </c>
      <c r="E342" s="1" t="s">
        <v>738</v>
      </c>
      <c r="F342" s="1" t="s">
        <v>3027</v>
      </c>
      <c r="G342" s="1" t="s">
        <v>28</v>
      </c>
      <c r="H342" s="1" t="s">
        <v>56</v>
      </c>
      <c r="I342" s="1" t="s">
        <v>57</v>
      </c>
      <c r="J342" s="1" t="s">
        <v>740</v>
      </c>
      <c r="K342" s="1">
        <v>55106</v>
      </c>
      <c r="L342" s="4">
        <v>42099</v>
      </c>
      <c r="M342" s="4">
        <v>42099</v>
      </c>
      <c r="N342" s="1" t="s">
        <v>44</v>
      </c>
      <c r="O342" s="1" t="s">
        <v>23</v>
      </c>
      <c r="P342" s="1" t="s">
        <v>36</v>
      </c>
      <c r="Q342" s="1" t="s">
        <v>45</v>
      </c>
      <c r="R342" s="1" t="s">
        <v>54</v>
      </c>
      <c r="S342" s="1" t="s">
        <v>739</v>
      </c>
      <c r="T342" s="5">
        <v>2.08</v>
      </c>
      <c r="U342" s="1">
        <v>12</v>
      </c>
      <c r="V342" s="5">
        <f t="shared" si="25"/>
        <v>24.96</v>
      </c>
      <c r="W342" s="5">
        <v>1.04</v>
      </c>
      <c r="X342" s="5">
        <f t="shared" si="26"/>
        <v>12.48</v>
      </c>
      <c r="Y342" s="5">
        <v>5.33</v>
      </c>
      <c r="Z342" s="5">
        <f t="shared" si="27"/>
        <v>7.15</v>
      </c>
      <c r="AA342" s="1" t="str">
        <f>_xlfn.IFNA(IF(VLOOKUP(B342,Returns!$A$2:$B$1635,2,FALSE) = "Returned", "Yes", "No"),"No")</f>
        <v>No</v>
      </c>
      <c r="AB342" s="5">
        <f t="shared" si="28"/>
        <v>0</v>
      </c>
      <c r="AC342" s="5">
        <f t="shared" si="29"/>
        <v>7.15</v>
      </c>
    </row>
    <row r="343" spans="1:29" ht="12.75" customHeight="1" x14ac:dyDescent="0.25">
      <c r="A343" s="1">
        <v>19365</v>
      </c>
      <c r="B343" s="3">
        <v>89284</v>
      </c>
      <c r="C343" s="1" t="s">
        <v>20</v>
      </c>
      <c r="D343" s="1">
        <v>635</v>
      </c>
      <c r="E343" s="1" t="s">
        <v>738</v>
      </c>
      <c r="F343" s="1" t="s">
        <v>3027</v>
      </c>
      <c r="G343" s="1" t="s">
        <v>28</v>
      </c>
      <c r="H343" s="1" t="s">
        <v>56</v>
      </c>
      <c r="I343" s="1" t="s">
        <v>57</v>
      </c>
      <c r="J343" s="1" t="s">
        <v>740</v>
      </c>
      <c r="K343" s="1">
        <v>55106</v>
      </c>
      <c r="L343" s="4">
        <v>42099</v>
      </c>
      <c r="M343" s="4">
        <v>42100</v>
      </c>
      <c r="N343" s="1" t="s">
        <v>34</v>
      </c>
      <c r="O343" s="1" t="s">
        <v>23</v>
      </c>
      <c r="P343" s="1" t="s">
        <v>24</v>
      </c>
      <c r="Q343" s="1" t="s">
        <v>136</v>
      </c>
      <c r="R343" s="1" t="s">
        <v>38</v>
      </c>
      <c r="S343" s="1" t="s">
        <v>741</v>
      </c>
      <c r="T343" s="5">
        <v>370.98</v>
      </c>
      <c r="U343" s="1">
        <v>6</v>
      </c>
      <c r="V343" s="5">
        <f t="shared" si="25"/>
        <v>2225.88</v>
      </c>
      <c r="W343" s="5">
        <v>185.49</v>
      </c>
      <c r="X343" s="5">
        <f t="shared" si="26"/>
        <v>1112.94</v>
      </c>
      <c r="Y343" s="5">
        <v>99</v>
      </c>
      <c r="Z343" s="5">
        <f t="shared" si="27"/>
        <v>1013.94</v>
      </c>
      <c r="AA343" s="1" t="str">
        <f>_xlfn.IFNA(IF(VLOOKUP(B343,Returns!$A$2:$B$1635,2,FALSE) = "Returned", "Yes", "No"),"No")</f>
        <v>No</v>
      </c>
      <c r="AB343" s="5">
        <f t="shared" si="28"/>
        <v>0</v>
      </c>
      <c r="AC343" s="5">
        <f t="shared" si="29"/>
        <v>1013.94</v>
      </c>
    </row>
    <row r="344" spans="1:29" ht="12.75" customHeight="1" x14ac:dyDescent="0.25">
      <c r="A344" s="1">
        <v>19539</v>
      </c>
      <c r="B344" s="3">
        <v>87953</v>
      </c>
      <c r="C344" s="1" t="s">
        <v>101</v>
      </c>
      <c r="D344" s="1">
        <v>637</v>
      </c>
      <c r="E344" s="1" t="s">
        <v>742</v>
      </c>
      <c r="F344" s="1" t="s">
        <v>3030</v>
      </c>
      <c r="G344" s="1" t="s">
        <v>28</v>
      </c>
      <c r="H344" s="1" t="s">
        <v>29</v>
      </c>
      <c r="I344" s="1" t="s">
        <v>40</v>
      </c>
      <c r="J344" s="1" t="s">
        <v>744</v>
      </c>
      <c r="K344" s="1">
        <v>95051</v>
      </c>
      <c r="L344" s="4">
        <v>42083</v>
      </c>
      <c r="M344" s="4">
        <v>42087</v>
      </c>
      <c r="N344" s="1" t="s">
        <v>34</v>
      </c>
      <c r="O344" s="1" t="s">
        <v>109</v>
      </c>
      <c r="P344" s="1" t="s">
        <v>36</v>
      </c>
      <c r="Q344" s="1" t="s">
        <v>186</v>
      </c>
      <c r="R344" s="1" t="s">
        <v>116</v>
      </c>
      <c r="S344" s="1" t="s">
        <v>743</v>
      </c>
      <c r="T344" s="5">
        <v>160.97999999999999</v>
      </c>
      <c r="U344" s="1">
        <v>8</v>
      </c>
      <c r="V344" s="5">
        <f t="shared" si="25"/>
        <v>1287.8399999999999</v>
      </c>
      <c r="W344" s="5">
        <v>80.489999999999995</v>
      </c>
      <c r="X344" s="5">
        <f t="shared" si="26"/>
        <v>643.91999999999996</v>
      </c>
      <c r="Y344" s="5">
        <v>35.020000000000003</v>
      </c>
      <c r="Z344" s="5">
        <f t="shared" si="27"/>
        <v>608.9</v>
      </c>
      <c r="AA344" s="1" t="str">
        <f>_xlfn.IFNA(IF(VLOOKUP(B344,Returns!$A$2:$B$1635,2,FALSE) = "Returned", "Yes", "No"),"No")</f>
        <v>No</v>
      </c>
      <c r="AB344" s="5">
        <f t="shared" si="28"/>
        <v>0</v>
      </c>
      <c r="AC344" s="5">
        <f t="shared" si="29"/>
        <v>608.9</v>
      </c>
    </row>
    <row r="345" spans="1:29" ht="12.75" customHeight="1" x14ac:dyDescent="0.25">
      <c r="A345" s="1">
        <v>24387</v>
      </c>
      <c r="B345" s="3">
        <v>87954</v>
      </c>
      <c r="C345" s="1" t="s">
        <v>42</v>
      </c>
      <c r="D345" s="1">
        <v>638</v>
      </c>
      <c r="E345" s="1" t="s">
        <v>745</v>
      </c>
      <c r="F345" s="1" t="s">
        <v>3030</v>
      </c>
      <c r="G345" s="1" t="s">
        <v>28</v>
      </c>
      <c r="H345" s="1" t="s">
        <v>29</v>
      </c>
      <c r="I345" s="1" t="s">
        <v>40</v>
      </c>
      <c r="J345" s="1" t="s">
        <v>747</v>
      </c>
      <c r="K345" s="1">
        <v>95062</v>
      </c>
      <c r="L345" s="4">
        <v>42124</v>
      </c>
      <c r="M345" s="4">
        <v>42125</v>
      </c>
      <c r="N345" s="1" t="s">
        <v>22</v>
      </c>
      <c r="O345" s="1" t="s">
        <v>109</v>
      </c>
      <c r="P345" s="1" t="s">
        <v>72</v>
      </c>
      <c r="Q345" s="1" t="s">
        <v>73</v>
      </c>
      <c r="R345" s="1" t="s">
        <v>54</v>
      </c>
      <c r="S345" s="1" t="s">
        <v>746</v>
      </c>
      <c r="T345" s="5">
        <v>65.989999999999995</v>
      </c>
      <c r="U345" s="1">
        <v>9</v>
      </c>
      <c r="V345" s="5">
        <f t="shared" si="25"/>
        <v>593.91</v>
      </c>
      <c r="W345" s="5">
        <v>39.593999999999994</v>
      </c>
      <c r="X345" s="5">
        <f t="shared" si="26"/>
        <v>356.34599999999995</v>
      </c>
      <c r="Y345" s="5">
        <v>8.8000000000000007</v>
      </c>
      <c r="Z345" s="5">
        <f t="shared" si="27"/>
        <v>228.76400000000001</v>
      </c>
      <c r="AA345" s="1" t="str">
        <f>_xlfn.IFNA(IF(VLOOKUP(B345,Returns!$A$2:$B$1635,2,FALSE) = "Returned", "Yes", "No"),"No")</f>
        <v>No</v>
      </c>
      <c r="AB345" s="5">
        <f t="shared" si="28"/>
        <v>0</v>
      </c>
      <c r="AC345" s="5">
        <f t="shared" si="29"/>
        <v>228.76400000000001</v>
      </c>
    </row>
    <row r="346" spans="1:29" ht="12.75" customHeight="1" x14ac:dyDescent="0.25">
      <c r="A346" s="1">
        <v>24388</v>
      </c>
      <c r="B346" s="3">
        <v>87954</v>
      </c>
      <c r="C346" s="1" t="s">
        <v>42</v>
      </c>
      <c r="D346" s="1">
        <v>638</v>
      </c>
      <c r="E346" s="1" t="s">
        <v>745</v>
      </c>
      <c r="F346" s="1" t="s">
        <v>3030</v>
      </c>
      <c r="G346" s="1" t="s">
        <v>28</v>
      </c>
      <c r="H346" s="1" t="s">
        <v>29</v>
      </c>
      <c r="I346" s="1" t="s">
        <v>40</v>
      </c>
      <c r="J346" s="1" t="s">
        <v>747</v>
      </c>
      <c r="K346" s="1">
        <v>95062</v>
      </c>
      <c r="L346" s="4">
        <v>42124</v>
      </c>
      <c r="M346" s="4">
        <v>42126</v>
      </c>
      <c r="N346" s="1" t="s">
        <v>22</v>
      </c>
      <c r="O346" s="1" t="s">
        <v>109</v>
      </c>
      <c r="P346" s="1" t="s">
        <v>72</v>
      </c>
      <c r="Q346" s="1" t="s">
        <v>73</v>
      </c>
      <c r="R346" s="1" t="s">
        <v>54</v>
      </c>
      <c r="S346" s="1" t="s">
        <v>748</v>
      </c>
      <c r="T346" s="5">
        <v>195.99</v>
      </c>
      <c r="U346" s="1">
        <v>6</v>
      </c>
      <c r="V346" s="5">
        <f t="shared" si="25"/>
        <v>1175.94</v>
      </c>
      <c r="W346" s="5">
        <v>117.59399999999999</v>
      </c>
      <c r="X346" s="5">
        <f t="shared" si="26"/>
        <v>705.56399999999996</v>
      </c>
      <c r="Y346" s="5">
        <v>4.2</v>
      </c>
      <c r="Z346" s="5">
        <f t="shared" si="27"/>
        <v>466.1760000000001</v>
      </c>
      <c r="AA346" s="1" t="str">
        <f>_xlfn.IFNA(IF(VLOOKUP(B346,Returns!$A$2:$B$1635,2,FALSE) = "Returned", "Yes", "No"),"No")</f>
        <v>No</v>
      </c>
      <c r="AB346" s="5">
        <f t="shared" si="28"/>
        <v>0</v>
      </c>
      <c r="AC346" s="5">
        <f t="shared" si="29"/>
        <v>466.1760000000001</v>
      </c>
    </row>
    <row r="347" spans="1:29" ht="12.75" customHeight="1" x14ac:dyDescent="0.25">
      <c r="A347" s="1">
        <v>25893</v>
      </c>
      <c r="B347" s="3">
        <v>87952</v>
      </c>
      <c r="C347" s="1" t="s">
        <v>32</v>
      </c>
      <c r="D347" s="1">
        <v>639</v>
      </c>
      <c r="E347" s="1" t="s">
        <v>749</v>
      </c>
      <c r="F347" s="1" t="s">
        <v>3030</v>
      </c>
      <c r="G347" s="1" t="s">
        <v>28</v>
      </c>
      <c r="H347" s="1" t="s">
        <v>29</v>
      </c>
      <c r="I347" s="1" t="s">
        <v>40</v>
      </c>
      <c r="J347" s="1" t="s">
        <v>751</v>
      </c>
      <c r="K347" s="1">
        <v>93454</v>
      </c>
      <c r="L347" s="4">
        <v>42049</v>
      </c>
      <c r="M347" s="4">
        <v>42050</v>
      </c>
      <c r="N347" s="1" t="s">
        <v>34</v>
      </c>
      <c r="O347" s="1" t="s">
        <v>109</v>
      </c>
      <c r="P347" s="1" t="s">
        <v>36</v>
      </c>
      <c r="Q347" s="1" t="s">
        <v>147</v>
      </c>
      <c r="R347" s="1" t="s">
        <v>116</v>
      </c>
      <c r="S347" s="1" t="s">
        <v>750</v>
      </c>
      <c r="T347" s="5">
        <v>236.97</v>
      </c>
      <c r="U347" s="1">
        <v>9</v>
      </c>
      <c r="V347" s="5">
        <f t="shared" si="25"/>
        <v>2132.73</v>
      </c>
      <c r="W347" s="5">
        <v>118.485</v>
      </c>
      <c r="X347" s="5">
        <f t="shared" si="26"/>
        <v>1066.365</v>
      </c>
      <c r="Y347" s="5">
        <v>59.24</v>
      </c>
      <c r="Z347" s="5">
        <f t="shared" si="27"/>
        <v>1007.125</v>
      </c>
      <c r="AA347" s="1" t="str">
        <f>_xlfn.IFNA(IF(VLOOKUP(B347,Returns!$A$2:$B$1635,2,FALSE) = "Returned", "Yes", "No"),"No")</f>
        <v>No</v>
      </c>
      <c r="AB347" s="5">
        <f t="shared" si="28"/>
        <v>0</v>
      </c>
      <c r="AC347" s="5">
        <f t="shared" si="29"/>
        <v>1007.125</v>
      </c>
    </row>
    <row r="348" spans="1:29" ht="12.75" customHeight="1" x14ac:dyDescent="0.25">
      <c r="A348" s="1">
        <v>7893</v>
      </c>
      <c r="B348" s="3">
        <v>56452</v>
      </c>
      <c r="C348" s="1" t="s">
        <v>32</v>
      </c>
      <c r="D348" s="1">
        <v>640</v>
      </c>
      <c r="E348" s="1" t="s">
        <v>752</v>
      </c>
      <c r="F348" s="1" t="s">
        <v>3030</v>
      </c>
      <c r="G348" s="1" t="s">
        <v>28</v>
      </c>
      <c r="H348" s="1" t="s">
        <v>29</v>
      </c>
      <c r="I348" s="1" t="s">
        <v>30</v>
      </c>
      <c r="J348" s="1" t="s">
        <v>204</v>
      </c>
      <c r="K348" s="1">
        <v>98119</v>
      </c>
      <c r="L348" s="4">
        <v>42049</v>
      </c>
      <c r="M348" s="4">
        <v>42050</v>
      </c>
      <c r="N348" s="1" t="s">
        <v>34</v>
      </c>
      <c r="O348" s="1" t="s">
        <v>109</v>
      </c>
      <c r="P348" s="1" t="s">
        <v>36</v>
      </c>
      <c r="Q348" s="1" t="s">
        <v>147</v>
      </c>
      <c r="R348" s="1" t="s">
        <v>116</v>
      </c>
      <c r="S348" s="1" t="s">
        <v>750</v>
      </c>
      <c r="T348" s="5">
        <v>236.97</v>
      </c>
      <c r="U348" s="1">
        <v>34</v>
      </c>
      <c r="V348" s="5">
        <f t="shared" si="25"/>
        <v>8056.98</v>
      </c>
      <c r="W348" s="5">
        <v>118.485</v>
      </c>
      <c r="X348" s="5">
        <f t="shared" si="26"/>
        <v>4028.49</v>
      </c>
      <c r="Y348" s="5">
        <v>59.24</v>
      </c>
      <c r="Z348" s="5">
        <f t="shared" si="27"/>
        <v>3969.25</v>
      </c>
      <c r="AA348" s="1" t="str">
        <f>_xlfn.IFNA(IF(VLOOKUP(B348,Returns!$A$2:$B$1635,2,FALSE) = "Returned", "Yes", "No"),"No")</f>
        <v>Yes</v>
      </c>
      <c r="AB348" s="5">
        <f t="shared" si="28"/>
        <v>3969.25</v>
      </c>
      <c r="AC348" s="5">
        <f t="shared" si="29"/>
        <v>0</v>
      </c>
    </row>
    <row r="349" spans="1:29" ht="12.75" customHeight="1" x14ac:dyDescent="0.25">
      <c r="A349" s="1">
        <v>1539</v>
      </c>
      <c r="B349" s="3">
        <v>11077</v>
      </c>
      <c r="C349" s="1" t="s">
        <v>101</v>
      </c>
      <c r="D349" s="1">
        <v>640</v>
      </c>
      <c r="E349" s="1" t="s">
        <v>752</v>
      </c>
      <c r="F349" s="1" t="s">
        <v>3030</v>
      </c>
      <c r="G349" s="1" t="s">
        <v>28</v>
      </c>
      <c r="H349" s="1" t="s">
        <v>29</v>
      </c>
      <c r="I349" s="1" t="s">
        <v>30</v>
      </c>
      <c r="J349" s="1" t="s">
        <v>204</v>
      </c>
      <c r="K349" s="1">
        <v>98119</v>
      </c>
      <c r="L349" s="4">
        <v>42083</v>
      </c>
      <c r="M349" s="4">
        <v>42087</v>
      </c>
      <c r="N349" s="1" t="s">
        <v>34</v>
      </c>
      <c r="O349" s="1" t="s">
        <v>109</v>
      </c>
      <c r="P349" s="1" t="s">
        <v>36</v>
      </c>
      <c r="Q349" s="1" t="s">
        <v>186</v>
      </c>
      <c r="R349" s="1" t="s">
        <v>116</v>
      </c>
      <c r="S349" s="1" t="s">
        <v>743</v>
      </c>
      <c r="T349" s="5">
        <v>160.97999999999999</v>
      </c>
      <c r="U349" s="1">
        <v>30</v>
      </c>
      <c r="V349" s="5">
        <f t="shared" si="25"/>
        <v>4829.3999999999996</v>
      </c>
      <c r="W349" s="5">
        <v>80.489999999999995</v>
      </c>
      <c r="X349" s="5">
        <f t="shared" si="26"/>
        <v>2414.6999999999998</v>
      </c>
      <c r="Y349" s="5">
        <v>35.020000000000003</v>
      </c>
      <c r="Z349" s="5">
        <f t="shared" si="27"/>
        <v>2379.6799999999998</v>
      </c>
      <c r="AA349" s="1" t="str">
        <f>_xlfn.IFNA(IF(VLOOKUP(B349,Returns!$A$2:$B$1635,2,FALSE) = "Returned", "Yes", "No"),"No")</f>
        <v>No</v>
      </c>
      <c r="AB349" s="5">
        <f t="shared" si="28"/>
        <v>0</v>
      </c>
      <c r="AC349" s="5">
        <f t="shared" si="29"/>
        <v>2379.6799999999998</v>
      </c>
    </row>
    <row r="350" spans="1:29" ht="12.75" customHeight="1" x14ac:dyDescent="0.25">
      <c r="A350" s="1">
        <v>6387</v>
      </c>
      <c r="B350" s="3">
        <v>45380</v>
      </c>
      <c r="C350" s="1" t="s">
        <v>42</v>
      </c>
      <c r="D350" s="1">
        <v>640</v>
      </c>
      <c r="E350" s="1" t="s">
        <v>752</v>
      </c>
      <c r="F350" s="1" t="s">
        <v>3030</v>
      </c>
      <c r="G350" s="1" t="s">
        <v>28</v>
      </c>
      <c r="H350" s="1" t="s">
        <v>29</v>
      </c>
      <c r="I350" s="1" t="s">
        <v>30</v>
      </c>
      <c r="J350" s="1" t="s">
        <v>204</v>
      </c>
      <c r="K350" s="1">
        <v>98119</v>
      </c>
      <c r="L350" s="4">
        <v>42124</v>
      </c>
      <c r="M350" s="4">
        <v>42125</v>
      </c>
      <c r="N350" s="1" t="s">
        <v>22</v>
      </c>
      <c r="O350" s="1" t="s">
        <v>109</v>
      </c>
      <c r="P350" s="1" t="s">
        <v>72</v>
      </c>
      <c r="Q350" s="1" t="s">
        <v>73</v>
      </c>
      <c r="R350" s="1" t="s">
        <v>54</v>
      </c>
      <c r="S350" s="1" t="s">
        <v>746</v>
      </c>
      <c r="T350" s="5">
        <v>65.989999999999995</v>
      </c>
      <c r="U350" s="1">
        <v>34</v>
      </c>
      <c r="V350" s="5">
        <f t="shared" si="25"/>
        <v>2243.66</v>
      </c>
      <c r="W350" s="5">
        <v>39.593999999999994</v>
      </c>
      <c r="X350" s="5">
        <f t="shared" si="26"/>
        <v>1346.1959999999999</v>
      </c>
      <c r="Y350" s="5">
        <v>8.8000000000000007</v>
      </c>
      <c r="Z350" s="5">
        <f t="shared" si="27"/>
        <v>888.66399999999999</v>
      </c>
      <c r="AA350" s="1" t="str">
        <f>_xlfn.IFNA(IF(VLOOKUP(B350,Returns!$A$2:$B$1635,2,FALSE) = "Returned", "Yes", "No"),"No")</f>
        <v>No</v>
      </c>
      <c r="AB350" s="5">
        <f t="shared" si="28"/>
        <v>0</v>
      </c>
      <c r="AC350" s="5">
        <f t="shared" si="29"/>
        <v>888.66399999999999</v>
      </c>
    </row>
    <row r="351" spans="1:29" ht="12.75" customHeight="1" x14ac:dyDescent="0.25">
      <c r="A351" s="1">
        <v>6388</v>
      </c>
      <c r="B351" s="3">
        <v>45380</v>
      </c>
      <c r="C351" s="1" t="s">
        <v>42</v>
      </c>
      <c r="D351" s="1">
        <v>640</v>
      </c>
      <c r="E351" s="1" t="s">
        <v>752</v>
      </c>
      <c r="F351" s="1" t="s">
        <v>3030</v>
      </c>
      <c r="G351" s="1" t="s">
        <v>28</v>
      </c>
      <c r="H351" s="1" t="s">
        <v>29</v>
      </c>
      <c r="I351" s="1" t="s">
        <v>30</v>
      </c>
      <c r="J351" s="1" t="s">
        <v>204</v>
      </c>
      <c r="K351" s="1">
        <v>98119</v>
      </c>
      <c r="L351" s="4">
        <v>42124</v>
      </c>
      <c r="M351" s="4">
        <v>42126</v>
      </c>
      <c r="N351" s="1" t="s">
        <v>22</v>
      </c>
      <c r="O351" s="1" t="s">
        <v>109</v>
      </c>
      <c r="P351" s="1" t="s">
        <v>72</v>
      </c>
      <c r="Q351" s="1" t="s">
        <v>73</v>
      </c>
      <c r="R351" s="1" t="s">
        <v>54</v>
      </c>
      <c r="S351" s="1" t="s">
        <v>748</v>
      </c>
      <c r="T351" s="5">
        <v>195.99</v>
      </c>
      <c r="U351" s="1">
        <v>24</v>
      </c>
      <c r="V351" s="5">
        <f t="shared" si="25"/>
        <v>4703.76</v>
      </c>
      <c r="W351" s="5">
        <v>117.59399999999999</v>
      </c>
      <c r="X351" s="5">
        <f t="shared" si="26"/>
        <v>2822.2559999999999</v>
      </c>
      <c r="Y351" s="5">
        <v>4.2</v>
      </c>
      <c r="Z351" s="5">
        <f t="shared" si="27"/>
        <v>1877.3040000000003</v>
      </c>
      <c r="AA351" s="1" t="str">
        <f>_xlfn.IFNA(IF(VLOOKUP(B351,Returns!$A$2:$B$1635,2,FALSE) = "Returned", "Yes", "No"),"No")</f>
        <v>No</v>
      </c>
      <c r="AB351" s="5">
        <f t="shared" si="28"/>
        <v>0</v>
      </c>
      <c r="AC351" s="5">
        <f t="shared" si="29"/>
        <v>1877.3040000000003</v>
      </c>
    </row>
    <row r="352" spans="1:29" ht="12.75" customHeight="1" x14ac:dyDescent="0.25">
      <c r="A352" s="1">
        <v>24869</v>
      </c>
      <c r="B352" s="3">
        <v>90735</v>
      </c>
      <c r="C352" s="1" t="s">
        <v>101</v>
      </c>
      <c r="D352" s="1">
        <v>646</v>
      </c>
      <c r="E352" s="1" t="s">
        <v>753</v>
      </c>
      <c r="F352" s="1" t="s">
        <v>3027</v>
      </c>
      <c r="G352" s="1" t="s">
        <v>28</v>
      </c>
      <c r="H352" s="1" t="s">
        <v>56</v>
      </c>
      <c r="I352" s="1" t="s">
        <v>57</v>
      </c>
      <c r="J352" s="1" t="s">
        <v>755</v>
      </c>
      <c r="K352" s="1">
        <v>55379</v>
      </c>
      <c r="L352" s="4">
        <v>42172</v>
      </c>
      <c r="M352" s="4">
        <v>42177</v>
      </c>
      <c r="N352" s="1" t="s">
        <v>44</v>
      </c>
      <c r="O352" s="1" t="s">
        <v>23</v>
      </c>
      <c r="P352" s="1" t="s">
        <v>36</v>
      </c>
      <c r="Q352" s="1" t="s">
        <v>45</v>
      </c>
      <c r="R352" s="1" t="s">
        <v>54</v>
      </c>
      <c r="S352" s="1" t="s">
        <v>754</v>
      </c>
      <c r="T352" s="5">
        <v>51.75</v>
      </c>
      <c r="U352" s="1">
        <v>16</v>
      </c>
      <c r="V352" s="5">
        <f t="shared" si="25"/>
        <v>828</v>
      </c>
      <c r="W352" s="5">
        <v>25.875</v>
      </c>
      <c r="X352" s="5">
        <f t="shared" si="26"/>
        <v>414</v>
      </c>
      <c r="Y352" s="5">
        <v>19.989999999999998</v>
      </c>
      <c r="Z352" s="5">
        <f t="shared" si="27"/>
        <v>394.01</v>
      </c>
      <c r="AA352" s="1" t="str">
        <f>_xlfn.IFNA(IF(VLOOKUP(B352,Returns!$A$2:$B$1635,2,FALSE) = "Returned", "Yes", "No"),"No")</f>
        <v>No</v>
      </c>
      <c r="AB352" s="5">
        <f t="shared" si="28"/>
        <v>0</v>
      </c>
      <c r="AC352" s="5">
        <f t="shared" si="29"/>
        <v>394.01</v>
      </c>
    </row>
    <row r="353" spans="1:29" ht="12.75" customHeight="1" x14ac:dyDescent="0.25">
      <c r="A353" s="1">
        <v>21760</v>
      </c>
      <c r="B353" s="3">
        <v>91365</v>
      </c>
      <c r="C353" s="1" t="s">
        <v>32</v>
      </c>
      <c r="D353" s="1">
        <v>648</v>
      </c>
      <c r="E353" s="1" t="s">
        <v>756</v>
      </c>
      <c r="F353" s="1" t="s">
        <v>3027</v>
      </c>
      <c r="G353" s="1" t="s">
        <v>28</v>
      </c>
      <c r="H353" s="1" t="s">
        <v>56</v>
      </c>
      <c r="I353" s="1" t="s">
        <v>173</v>
      </c>
      <c r="J353" s="1" t="s">
        <v>758</v>
      </c>
      <c r="K353" s="1">
        <v>60440</v>
      </c>
      <c r="L353" s="4">
        <v>42176</v>
      </c>
      <c r="M353" s="4">
        <v>42177</v>
      </c>
      <c r="N353" s="1" t="s">
        <v>44</v>
      </c>
      <c r="O353" s="1" t="s">
        <v>35</v>
      </c>
      <c r="P353" s="1" t="s">
        <v>36</v>
      </c>
      <c r="Q353" s="1" t="s">
        <v>45</v>
      </c>
      <c r="R353" s="1" t="s">
        <v>46</v>
      </c>
      <c r="S353" s="1" t="s">
        <v>757</v>
      </c>
      <c r="T353" s="5">
        <v>25.38</v>
      </c>
      <c r="U353" s="1">
        <v>1</v>
      </c>
      <c r="V353" s="5">
        <f t="shared" si="25"/>
        <v>25.38</v>
      </c>
      <c r="W353" s="5">
        <v>12.69</v>
      </c>
      <c r="X353" s="5">
        <f t="shared" si="26"/>
        <v>12.69</v>
      </c>
      <c r="Y353" s="5">
        <v>8.99</v>
      </c>
      <c r="Z353" s="5">
        <f t="shared" si="27"/>
        <v>3.6999999999999993</v>
      </c>
      <c r="AA353" s="1" t="str">
        <f>_xlfn.IFNA(IF(VLOOKUP(B353,Returns!$A$2:$B$1635,2,FALSE) = "Returned", "Yes", "No"),"No")</f>
        <v>No</v>
      </c>
      <c r="AB353" s="5">
        <f t="shared" si="28"/>
        <v>0</v>
      </c>
      <c r="AC353" s="5">
        <f t="shared" si="29"/>
        <v>3.6999999999999993</v>
      </c>
    </row>
    <row r="354" spans="1:29" ht="12.75" customHeight="1" x14ac:dyDescent="0.25">
      <c r="A354" s="1">
        <v>23154</v>
      </c>
      <c r="B354" s="3">
        <v>91366</v>
      </c>
      <c r="C354" s="1" t="s">
        <v>51</v>
      </c>
      <c r="D354" s="1">
        <v>649</v>
      </c>
      <c r="E354" s="1" t="s">
        <v>759</v>
      </c>
      <c r="F354" s="1" t="s">
        <v>3027</v>
      </c>
      <c r="G354" s="1" t="s">
        <v>28</v>
      </c>
      <c r="H354" s="1" t="s">
        <v>56</v>
      </c>
      <c r="I354" s="1" t="s">
        <v>173</v>
      </c>
      <c r="J354" s="1" t="s">
        <v>761</v>
      </c>
      <c r="K354" s="1">
        <v>60089</v>
      </c>
      <c r="L354" s="4">
        <v>42153</v>
      </c>
      <c r="M354" s="4">
        <v>42154</v>
      </c>
      <c r="N354" s="1" t="s">
        <v>44</v>
      </c>
      <c r="O354" s="1" t="s">
        <v>35</v>
      </c>
      <c r="P354" s="1" t="s">
        <v>24</v>
      </c>
      <c r="Q354" s="1" t="s">
        <v>61</v>
      </c>
      <c r="R354" s="1" t="s">
        <v>26</v>
      </c>
      <c r="S354" s="1" t="s">
        <v>760</v>
      </c>
      <c r="T354" s="5">
        <v>3.78</v>
      </c>
      <c r="U354" s="1">
        <v>40</v>
      </c>
      <c r="V354" s="5">
        <f t="shared" si="25"/>
        <v>151.19999999999999</v>
      </c>
      <c r="W354" s="5">
        <v>1.89</v>
      </c>
      <c r="X354" s="5">
        <f t="shared" si="26"/>
        <v>75.599999999999994</v>
      </c>
      <c r="Y354" s="5">
        <v>0.71</v>
      </c>
      <c r="Z354" s="5">
        <f t="shared" si="27"/>
        <v>74.89</v>
      </c>
      <c r="AA354" s="1" t="str">
        <f>_xlfn.IFNA(IF(VLOOKUP(B354,Returns!$A$2:$B$1635,2,FALSE) = "Returned", "Yes", "No"),"No")</f>
        <v>No</v>
      </c>
      <c r="AB354" s="5">
        <f t="shared" si="28"/>
        <v>0</v>
      </c>
      <c r="AC354" s="5">
        <f t="shared" si="29"/>
        <v>74.89</v>
      </c>
    </row>
    <row r="355" spans="1:29" ht="12.75" customHeight="1" x14ac:dyDescent="0.25">
      <c r="A355" s="1">
        <v>24199</v>
      </c>
      <c r="B355" s="3">
        <v>91575</v>
      </c>
      <c r="C355" s="1" t="s">
        <v>20</v>
      </c>
      <c r="D355" s="1">
        <v>651</v>
      </c>
      <c r="E355" s="1" t="s">
        <v>762</v>
      </c>
      <c r="F355" s="1" t="s">
        <v>3030</v>
      </c>
      <c r="G355" s="1" t="s">
        <v>28</v>
      </c>
      <c r="H355" s="1" t="s">
        <v>29</v>
      </c>
      <c r="I355" s="1" t="s">
        <v>528</v>
      </c>
      <c r="J355" s="1" t="s">
        <v>763</v>
      </c>
      <c r="K355" s="1">
        <v>89115</v>
      </c>
      <c r="L355" s="4">
        <v>42011</v>
      </c>
      <c r="M355" s="4">
        <v>42012</v>
      </c>
      <c r="N355" s="1" t="s">
        <v>44</v>
      </c>
      <c r="O355" s="1" t="s">
        <v>109</v>
      </c>
      <c r="P355" s="1" t="s">
        <v>24</v>
      </c>
      <c r="Q355" s="1" t="s">
        <v>104</v>
      </c>
      <c r="R355" s="1" t="s">
        <v>54</v>
      </c>
      <c r="S355" s="1" t="s">
        <v>633</v>
      </c>
      <c r="T355" s="5">
        <v>15.99</v>
      </c>
      <c r="U355" s="1">
        <v>12</v>
      </c>
      <c r="V355" s="5">
        <f t="shared" si="25"/>
        <v>191.88</v>
      </c>
      <c r="W355" s="5">
        <v>7.9950000000000001</v>
      </c>
      <c r="X355" s="5">
        <f t="shared" si="26"/>
        <v>95.94</v>
      </c>
      <c r="Y355" s="5">
        <v>13.18</v>
      </c>
      <c r="Z355" s="5">
        <f t="shared" si="27"/>
        <v>82.759999999999991</v>
      </c>
      <c r="AA355" s="1" t="str">
        <f>_xlfn.IFNA(IF(VLOOKUP(B355,Returns!$A$2:$B$1635,2,FALSE) = "Returned", "Yes", "No"),"No")</f>
        <v>No</v>
      </c>
      <c r="AB355" s="5">
        <f t="shared" si="28"/>
        <v>0</v>
      </c>
      <c r="AC355" s="5">
        <f t="shared" si="29"/>
        <v>82.759999999999991</v>
      </c>
    </row>
    <row r="356" spans="1:29" ht="12.75" customHeight="1" x14ac:dyDescent="0.25">
      <c r="A356" s="1">
        <v>23433</v>
      </c>
      <c r="B356" s="3">
        <v>91576</v>
      </c>
      <c r="C356" s="1" t="s">
        <v>101</v>
      </c>
      <c r="D356" s="1">
        <v>651</v>
      </c>
      <c r="E356" s="1" t="s">
        <v>762</v>
      </c>
      <c r="F356" s="1" t="s">
        <v>3030</v>
      </c>
      <c r="G356" s="1" t="s">
        <v>28</v>
      </c>
      <c r="H356" s="1" t="s">
        <v>29</v>
      </c>
      <c r="I356" s="1" t="s">
        <v>528</v>
      </c>
      <c r="J356" s="1" t="s">
        <v>763</v>
      </c>
      <c r="K356" s="1">
        <v>89115</v>
      </c>
      <c r="L356" s="4">
        <v>42050</v>
      </c>
      <c r="M356" s="4">
        <v>42054</v>
      </c>
      <c r="N356" s="1" t="s">
        <v>34</v>
      </c>
      <c r="O356" s="1" t="s">
        <v>109</v>
      </c>
      <c r="P356" s="1" t="s">
        <v>36</v>
      </c>
      <c r="Q356" s="1" t="s">
        <v>186</v>
      </c>
      <c r="R356" s="1" t="s">
        <v>116</v>
      </c>
      <c r="S356" s="1" t="s">
        <v>764</v>
      </c>
      <c r="T356" s="5">
        <v>880.98</v>
      </c>
      <c r="U356" s="1">
        <v>8</v>
      </c>
      <c r="V356" s="5">
        <f t="shared" si="25"/>
        <v>7047.84</v>
      </c>
      <c r="W356" s="5">
        <v>440.49</v>
      </c>
      <c r="X356" s="5">
        <f t="shared" si="26"/>
        <v>3523.92</v>
      </c>
      <c r="Y356" s="5">
        <v>44.55</v>
      </c>
      <c r="Z356" s="5">
        <f t="shared" si="27"/>
        <v>3479.37</v>
      </c>
      <c r="AA356" s="1" t="str">
        <f>_xlfn.IFNA(IF(VLOOKUP(B356,Returns!$A$2:$B$1635,2,FALSE) = "Returned", "Yes", "No"),"No")</f>
        <v>No</v>
      </c>
      <c r="AB356" s="5">
        <f t="shared" si="28"/>
        <v>0</v>
      </c>
      <c r="AC356" s="5">
        <f t="shared" si="29"/>
        <v>3479.37</v>
      </c>
    </row>
    <row r="357" spans="1:29" ht="12.75" customHeight="1" x14ac:dyDescent="0.25">
      <c r="A357" s="1">
        <v>23434</v>
      </c>
      <c r="B357" s="3">
        <v>91576</v>
      </c>
      <c r="C357" s="1" t="s">
        <v>101</v>
      </c>
      <c r="D357" s="1">
        <v>651</v>
      </c>
      <c r="E357" s="1" t="s">
        <v>762</v>
      </c>
      <c r="F357" s="1" t="s">
        <v>3030</v>
      </c>
      <c r="G357" s="1" t="s">
        <v>28</v>
      </c>
      <c r="H357" s="1" t="s">
        <v>29</v>
      </c>
      <c r="I357" s="1" t="s">
        <v>528</v>
      </c>
      <c r="J357" s="1" t="s">
        <v>763</v>
      </c>
      <c r="K357" s="1">
        <v>89115</v>
      </c>
      <c r="L357" s="4">
        <v>42050</v>
      </c>
      <c r="M357" s="4">
        <v>42055</v>
      </c>
      <c r="N357" s="1" t="s">
        <v>44</v>
      </c>
      <c r="O357" s="1" t="s">
        <v>109</v>
      </c>
      <c r="P357" s="1" t="s">
        <v>36</v>
      </c>
      <c r="Q357" s="1" t="s">
        <v>45</v>
      </c>
      <c r="R357" s="1" t="s">
        <v>46</v>
      </c>
      <c r="S357" s="1" t="s">
        <v>765</v>
      </c>
      <c r="T357" s="5">
        <v>13.4</v>
      </c>
      <c r="U357" s="1">
        <v>11</v>
      </c>
      <c r="V357" s="5">
        <f t="shared" si="25"/>
        <v>147.4</v>
      </c>
      <c r="W357" s="5">
        <v>6.7</v>
      </c>
      <c r="X357" s="5">
        <f t="shared" si="26"/>
        <v>73.7</v>
      </c>
      <c r="Y357" s="5">
        <v>4.95</v>
      </c>
      <c r="Z357" s="5">
        <f t="shared" si="27"/>
        <v>68.75</v>
      </c>
      <c r="AA357" s="1" t="str">
        <f>_xlfn.IFNA(IF(VLOOKUP(B357,Returns!$A$2:$B$1635,2,FALSE) = "Returned", "Yes", "No"),"No")</f>
        <v>No</v>
      </c>
      <c r="AB357" s="5">
        <f t="shared" si="28"/>
        <v>0</v>
      </c>
      <c r="AC357" s="5">
        <f t="shared" si="29"/>
        <v>68.75</v>
      </c>
    </row>
    <row r="358" spans="1:29" ht="12.75" customHeight="1" x14ac:dyDescent="0.25">
      <c r="A358" s="1">
        <v>23435</v>
      </c>
      <c r="B358" s="3">
        <v>91576</v>
      </c>
      <c r="C358" s="1" t="s">
        <v>101</v>
      </c>
      <c r="D358" s="1">
        <v>651</v>
      </c>
      <c r="E358" s="1" t="s">
        <v>762</v>
      </c>
      <c r="F358" s="1" t="s">
        <v>3030</v>
      </c>
      <c r="G358" s="1" t="s">
        <v>28</v>
      </c>
      <c r="H358" s="1" t="s">
        <v>29</v>
      </c>
      <c r="I358" s="1" t="s">
        <v>528</v>
      </c>
      <c r="J358" s="1" t="s">
        <v>763</v>
      </c>
      <c r="K358" s="1">
        <v>89115</v>
      </c>
      <c r="L358" s="4">
        <v>42050</v>
      </c>
      <c r="M358" s="4">
        <v>42057</v>
      </c>
      <c r="N358" s="1" t="s">
        <v>44</v>
      </c>
      <c r="O358" s="1" t="s">
        <v>109</v>
      </c>
      <c r="P358" s="1" t="s">
        <v>72</v>
      </c>
      <c r="Q358" s="1" t="s">
        <v>80</v>
      </c>
      <c r="R358" s="1" t="s">
        <v>81</v>
      </c>
      <c r="S358" s="1" t="s">
        <v>545</v>
      </c>
      <c r="T358" s="5">
        <v>15.99</v>
      </c>
      <c r="U358" s="1">
        <v>12</v>
      </c>
      <c r="V358" s="5">
        <f t="shared" si="25"/>
        <v>191.88</v>
      </c>
      <c r="W358" s="5">
        <v>9.5939999999999994</v>
      </c>
      <c r="X358" s="5">
        <f t="shared" si="26"/>
        <v>115.12799999999999</v>
      </c>
      <c r="Y358" s="5">
        <v>11.28</v>
      </c>
      <c r="Z358" s="5">
        <f t="shared" si="27"/>
        <v>65.472000000000008</v>
      </c>
      <c r="AA358" s="1" t="str">
        <f>_xlfn.IFNA(IF(VLOOKUP(B358,Returns!$A$2:$B$1635,2,FALSE) = "Returned", "Yes", "No"),"No")</f>
        <v>No</v>
      </c>
      <c r="AB358" s="5">
        <f t="shared" si="28"/>
        <v>0</v>
      </c>
      <c r="AC358" s="5">
        <f t="shared" si="29"/>
        <v>65.472000000000008</v>
      </c>
    </row>
    <row r="359" spans="1:29" ht="12.75" customHeight="1" x14ac:dyDescent="0.25">
      <c r="A359" s="1">
        <v>25055</v>
      </c>
      <c r="B359" s="3">
        <v>91213</v>
      </c>
      <c r="C359" s="1" t="s">
        <v>32</v>
      </c>
      <c r="D359" s="1">
        <v>653</v>
      </c>
      <c r="E359" s="1" t="s">
        <v>766</v>
      </c>
      <c r="F359" s="1" t="s">
        <v>3030</v>
      </c>
      <c r="G359" s="1" t="s">
        <v>28</v>
      </c>
      <c r="H359" s="1" t="s">
        <v>29</v>
      </c>
      <c r="I359" s="1" t="s">
        <v>40</v>
      </c>
      <c r="J359" s="1" t="s">
        <v>768</v>
      </c>
      <c r="K359" s="1">
        <v>91730</v>
      </c>
      <c r="L359" s="4">
        <v>42110</v>
      </c>
      <c r="M359" s="4">
        <v>42111</v>
      </c>
      <c r="N359" s="1" t="s">
        <v>22</v>
      </c>
      <c r="O359" s="1" t="s">
        <v>109</v>
      </c>
      <c r="P359" s="1" t="s">
        <v>24</v>
      </c>
      <c r="Q359" s="1" t="s">
        <v>104</v>
      </c>
      <c r="R359" s="1" t="s">
        <v>54</v>
      </c>
      <c r="S359" s="1" t="s">
        <v>767</v>
      </c>
      <c r="T359" s="5">
        <v>2.78</v>
      </c>
      <c r="U359" s="1">
        <v>9</v>
      </c>
      <c r="V359" s="5">
        <f t="shared" si="25"/>
        <v>25.02</v>
      </c>
      <c r="W359" s="5">
        <v>1.39</v>
      </c>
      <c r="X359" s="5">
        <f t="shared" si="26"/>
        <v>12.51</v>
      </c>
      <c r="Y359" s="5">
        <v>1.49</v>
      </c>
      <c r="Z359" s="5">
        <f t="shared" si="27"/>
        <v>11.02</v>
      </c>
      <c r="AA359" s="1" t="str">
        <f>_xlfn.IFNA(IF(VLOOKUP(B359,Returns!$A$2:$B$1635,2,FALSE) = "Returned", "Yes", "No"),"No")</f>
        <v>No</v>
      </c>
      <c r="AB359" s="5">
        <f t="shared" si="28"/>
        <v>0</v>
      </c>
      <c r="AC359" s="5">
        <f t="shared" si="29"/>
        <v>11.02</v>
      </c>
    </row>
    <row r="360" spans="1:29" ht="12.75" customHeight="1" x14ac:dyDescent="0.25">
      <c r="A360" s="1">
        <v>20874</v>
      </c>
      <c r="B360" s="3">
        <v>91212</v>
      </c>
      <c r="C360" s="1" t="s">
        <v>42</v>
      </c>
      <c r="D360" s="1">
        <v>657</v>
      </c>
      <c r="E360" s="1" t="s">
        <v>769</v>
      </c>
      <c r="F360" s="1" t="s">
        <v>3028</v>
      </c>
      <c r="G360" s="1" t="s">
        <v>28</v>
      </c>
      <c r="H360" s="1" t="s">
        <v>48</v>
      </c>
      <c r="I360" s="1" t="s">
        <v>188</v>
      </c>
      <c r="J360" s="1" t="s">
        <v>771</v>
      </c>
      <c r="K360" s="1">
        <v>1540</v>
      </c>
      <c r="L360" s="4">
        <v>42023</v>
      </c>
      <c r="M360" s="4">
        <v>42025</v>
      </c>
      <c r="N360" s="1" t="s">
        <v>44</v>
      </c>
      <c r="O360" s="1" t="s">
        <v>109</v>
      </c>
      <c r="P360" s="1" t="s">
        <v>24</v>
      </c>
      <c r="Q360" s="1" t="s">
        <v>88</v>
      </c>
      <c r="R360" s="1" t="s">
        <v>54</v>
      </c>
      <c r="S360" s="1" t="s">
        <v>770</v>
      </c>
      <c r="T360" s="5">
        <v>18.97</v>
      </c>
      <c r="U360" s="1">
        <v>1</v>
      </c>
      <c r="V360" s="5">
        <f t="shared" si="25"/>
        <v>18.97</v>
      </c>
      <c r="W360" s="5">
        <v>9.4849999999999994</v>
      </c>
      <c r="X360" s="5">
        <f t="shared" si="26"/>
        <v>9.4849999999999994</v>
      </c>
      <c r="Y360" s="5">
        <v>9.0299999999999994</v>
      </c>
      <c r="Z360" s="5">
        <f t="shared" si="27"/>
        <v>0.45500000000000007</v>
      </c>
      <c r="AA360" s="1" t="str">
        <f>_xlfn.IFNA(IF(VLOOKUP(B360,Returns!$A$2:$B$1635,2,FALSE) = "Returned", "Yes", "No"),"No")</f>
        <v>No</v>
      </c>
      <c r="AB360" s="5">
        <f t="shared" si="28"/>
        <v>0</v>
      </c>
      <c r="AC360" s="5">
        <f t="shared" si="29"/>
        <v>0.45500000000000007</v>
      </c>
    </row>
    <row r="361" spans="1:29" ht="12.75" customHeight="1" x14ac:dyDescent="0.25">
      <c r="A361" s="1">
        <v>20875</v>
      </c>
      <c r="B361" s="3">
        <v>91212</v>
      </c>
      <c r="C361" s="1" t="s">
        <v>42</v>
      </c>
      <c r="D361" s="1">
        <v>659</v>
      </c>
      <c r="E361" s="1" t="s">
        <v>772</v>
      </c>
      <c r="F361" s="1" t="s">
        <v>3028</v>
      </c>
      <c r="G361" s="1" t="s">
        <v>28</v>
      </c>
      <c r="H361" s="1" t="s">
        <v>48</v>
      </c>
      <c r="I361" s="1" t="s">
        <v>144</v>
      </c>
      <c r="J361" s="1" t="s">
        <v>773</v>
      </c>
      <c r="K361" s="1">
        <v>5403</v>
      </c>
      <c r="L361" s="4">
        <v>42023</v>
      </c>
      <c r="M361" s="4">
        <v>42024</v>
      </c>
      <c r="N361" s="1" t="s">
        <v>34</v>
      </c>
      <c r="O361" s="1" t="s">
        <v>109</v>
      </c>
      <c r="P361" s="1" t="s">
        <v>72</v>
      </c>
      <c r="Q361" s="1" t="s">
        <v>80</v>
      </c>
      <c r="R361" s="1" t="s">
        <v>116</v>
      </c>
      <c r="S361" s="1" t="s">
        <v>313</v>
      </c>
      <c r="T361" s="5">
        <v>119.99</v>
      </c>
      <c r="U361" s="1">
        <v>5</v>
      </c>
      <c r="V361" s="5">
        <f t="shared" si="25"/>
        <v>599.94999999999993</v>
      </c>
      <c r="W361" s="5">
        <v>71.994</v>
      </c>
      <c r="X361" s="5">
        <f t="shared" si="26"/>
        <v>359.97</v>
      </c>
      <c r="Y361" s="5">
        <v>56.14</v>
      </c>
      <c r="Z361" s="5">
        <f t="shared" si="27"/>
        <v>183.83999999999992</v>
      </c>
      <c r="AA361" s="1" t="str">
        <f>_xlfn.IFNA(IF(VLOOKUP(B361,Returns!$A$2:$B$1635,2,FALSE) = "Returned", "Yes", "No"),"No")</f>
        <v>No</v>
      </c>
      <c r="AB361" s="5">
        <f t="shared" si="28"/>
        <v>0</v>
      </c>
      <c r="AC361" s="5">
        <f t="shared" si="29"/>
        <v>183.83999999999992</v>
      </c>
    </row>
    <row r="362" spans="1:29" ht="12.75" customHeight="1" x14ac:dyDescent="0.25">
      <c r="A362" s="1">
        <v>23487</v>
      </c>
      <c r="B362" s="3">
        <v>90922</v>
      </c>
      <c r="C362" s="1" t="s">
        <v>42</v>
      </c>
      <c r="D362" s="1">
        <v>663</v>
      </c>
      <c r="E362" s="1" t="s">
        <v>774</v>
      </c>
      <c r="F362" s="1" t="s">
        <v>3028</v>
      </c>
      <c r="G362" s="1" t="s">
        <v>28</v>
      </c>
      <c r="H362" s="1" t="s">
        <v>48</v>
      </c>
      <c r="I362" s="1" t="s">
        <v>149</v>
      </c>
      <c r="J362" s="1" t="s">
        <v>737</v>
      </c>
      <c r="K362" s="1">
        <v>43952</v>
      </c>
      <c r="L362" s="4">
        <v>42153</v>
      </c>
      <c r="M362" s="4">
        <v>42156</v>
      </c>
      <c r="N362" s="1" t="s">
        <v>44</v>
      </c>
      <c r="O362" s="1" t="s">
        <v>35</v>
      </c>
      <c r="P362" s="1" t="s">
        <v>36</v>
      </c>
      <c r="Q362" s="1" t="s">
        <v>45</v>
      </c>
      <c r="R362" s="1" t="s">
        <v>54</v>
      </c>
      <c r="S362" s="1" t="s">
        <v>775</v>
      </c>
      <c r="T362" s="5">
        <v>14.58</v>
      </c>
      <c r="U362" s="1">
        <v>17</v>
      </c>
      <c r="V362" s="5">
        <f t="shared" si="25"/>
        <v>247.86</v>
      </c>
      <c r="W362" s="5">
        <v>7.29</v>
      </c>
      <c r="X362" s="5">
        <f t="shared" si="26"/>
        <v>123.93</v>
      </c>
      <c r="Y362" s="5">
        <v>7.4</v>
      </c>
      <c r="Z362" s="5">
        <f t="shared" si="27"/>
        <v>116.53</v>
      </c>
      <c r="AA362" s="1" t="str">
        <f>_xlfn.IFNA(IF(VLOOKUP(B362,Returns!$A$2:$B$1635,2,FALSE) = "Returned", "Yes", "No"),"No")</f>
        <v>No</v>
      </c>
      <c r="AB362" s="5">
        <f t="shared" si="28"/>
        <v>0</v>
      </c>
      <c r="AC362" s="5">
        <f t="shared" si="29"/>
        <v>116.53</v>
      </c>
    </row>
    <row r="363" spans="1:29" ht="12.75" customHeight="1" x14ac:dyDescent="0.25">
      <c r="A363" s="1">
        <v>21086</v>
      </c>
      <c r="B363" s="3">
        <v>88677</v>
      </c>
      <c r="C363" s="1" t="s">
        <v>101</v>
      </c>
      <c r="D363" s="1">
        <v>665</v>
      </c>
      <c r="E363" s="1" t="s">
        <v>776</v>
      </c>
      <c r="F363" s="1" t="s">
        <v>3029</v>
      </c>
      <c r="G363" s="1" t="s">
        <v>28</v>
      </c>
      <c r="H363" s="1" t="s">
        <v>131</v>
      </c>
      <c r="I363" s="1" t="s">
        <v>239</v>
      </c>
      <c r="J363" s="1" t="s">
        <v>605</v>
      </c>
      <c r="K363" s="1">
        <v>37130</v>
      </c>
      <c r="L363" s="4">
        <v>42020</v>
      </c>
      <c r="M363" s="4">
        <v>42024</v>
      </c>
      <c r="N363" s="1" t="s">
        <v>44</v>
      </c>
      <c r="O363" s="1" t="s">
        <v>23</v>
      </c>
      <c r="P363" s="1" t="s">
        <v>36</v>
      </c>
      <c r="Q363" s="1" t="s">
        <v>45</v>
      </c>
      <c r="R363" s="1" t="s">
        <v>46</v>
      </c>
      <c r="S363" s="1" t="s">
        <v>777</v>
      </c>
      <c r="T363" s="5">
        <v>22.72</v>
      </c>
      <c r="U363" s="1">
        <v>9</v>
      </c>
      <c r="V363" s="5">
        <f t="shared" si="25"/>
        <v>204.48</v>
      </c>
      <c r="W363" s="5">
        <v>11.36</v>
      </c>
      <c r="X363" s="5">
        <f t="shared" si="26"/>
        <v>102.24</v>
      </c>
      <c r="Y363" s="5">
        <v>8.99</v>
      </c>
      <c r="Z363" s="5">
        <f t="shared" si="27"/>
        <v>93.25</v>
      </c>
      <c r="AA363" s="1" t="str">
        <f>_xlfn.IFNA(IF(VLOOKUP(B363,Returns!$A$2:$B$1635,2,FALSE) = "Returned", "Yes", "No"),"No")</f>
        <v>No</v>
      </c>
      <c r="AB363" s="5">
        <f t="shared" si="28"/>
        <v>0</v>
      </c>
      <c r="AC363" s="5">
        <f t="shared" si="29"/>
        <v>93.25</v>
      </c>
    </row>
    <row r="364" spans="1:29" ht="12.75" customHeight="1" x14ac:dyDescent="0.25">
      <c r="A364" s="1">
        <v>18667</v>
      </c>
      <c r="B364" s="3">
        <v>88678</v>
      </c>
      <c r="C364" s="1" t="s">
        <v>42</v>
      </c>
      <c r="D364" s="1">
        <v>665</v>
      </c>
      <c r="E364" s="1" t="s">
        <v>776</v>
      </c>
      <c r="F364" s="1" t="s">
        <v>3029</v>
      </c>
      <c r="G364" s="1" t="s">
        <v>28</v>
      </c>
      <c r="H364" s="1" t="s">
        <v>131</v>
      </c>
      <c r="I364" s="1" t="s">
        <v>239</v>
      </c>
      <c r="J364" s="1" t="s">
        <v>605</v>
      </c>
      <c r="K364" s="1">
        <v>37130</v>
      </c>
      <c r="L364" s="4">
        <v>42112</v>
      </c>
      <c r="M364" s="4">
        <v>42113</v>
      </c>
      <c r="N364" s="1" t="s">
        <v>34</v>
      </c>
      <c r="O364" s="1" t="s">
        <v>23</v>
      </c>
      <c r="P364" s="1" t="s">
        <v>36</v>
      </c>
      <c r="Q364" s="1" t="s">
        <v>37</v>
      </c>
      <c r="R364" s="1" t="s">
        <v>38</v>
      </c>
      <c r="S364" s="1" t="s">
        <v>541</v>
      </c>
      <c r="T364" s="5">
        <v>130.97999999999999</v>
      </c>
      <c r="U364" s="1">
        <v>6</v>
      </c>
      <c r="V364" s="5">
        <f t="shared" si="25"/>
        <v>785.87999999999988</v>
      </c>
      <c r="W364" s="5">
        <v>65.489999999999995</v>
      </c>
      <c r="X364" s="5">
        <f t="shared" si="26"/>
        <v>392.93999999999994</v>
      </c>
      <c r="Y364" s="5">
        <v>30</v>
      </c>
      <c r="Z364" s="5">
        <f t="shared" si="27"/>
        <v>362.93999999999994</v>
      </c>
      <c r="AA364" s="1" t="str">
        <f>_xlfn.IFNA(IF(VLOOKUP(B364,Returns!$A$2:$B$1635,2,FALSE) = "Returned", "Yes", "No"),"No")</f>
        <v>No</v>
      </c>
      <c r="AB364" s="5">
        <f t="shared" si="28"/>
        <v>0</v>
      </c>
      <c r="AC364" s="5">
        <f t="shared" si="29"/>
        <v>362.93999999999994</v>
      </c>
    </row>
    <row r="365" spans="1:29" ht="12.75" customHeight="1" x14ac:dyDescent="0.25">
      <c r="A365" s="1">
        <v>24776</v>
      </c>
      <c r="B365" s="3">
        <v>88679</v>
      </c>
      <c r="C365" s="1" t="s">
        <v>101</v>
      </c>
      <c r="D365" s="1">
        <v>666</v>
      </c>
      <c r="E365" s="1" t="s">
        <v>778</v>
      </c>
      <c r="F365" s="1" t="s">
        <v>3029</v>
      </c>
      <c r="G365" s="1" t="s">
        <v>28</v>
      </c>
      <c r="H365" s="1" t="s">
        <v>131</v>
      </c>
      <c r="I365" s="1" t="s">
        <v>239</v>
      </c>
      <c r="J365" s="1" t="s">
        <v>780</v>
      </c>
      <c r="K365" s="1">
        <v>37211</v>
      </c>
      <c r="L365" s="4">
        <v>42116</v>
      </c>
      <c r="M365" s="4">
        <v>42120</v>
      </c>
      <c r="N365" s="1" t="s">
        <v>44</v>
      </c>
      <c r="O365" s="1" t="s">
        <v>23</v>
      </c>
      <c r="P365" s="1" t="s">
        <v>24</v>
      </c>
      <c r="Q365" s="1" t="s">
        <v>104</v>
      </c>
      <c r="R365" s="1" t="s">
        <v>54</v>
      </c>
      <c r="S365" s="1" t="s">
        <v>779</v>
      </c>
      <c r="T365" s="5">
        <v>4.57</v>
      </c>
      <c r="U365" s="1">
        <v>11</v>
      </c>
      <c r="V365" s="5">
        <f t="shared" si="25"/>
        <v>50.27</v>
      </c>
      <c r="W365" s="5">
        <v>2.2850000000000001</v>
      </c>
      <c r="X365" s="5">
        <f t="shared" si="26"/>
        <v>25.135000000000002</v>
      </c>
      <c r="Y365" s="5">
        <v>5.42</v>
      </c>
      <c r="Z365" s="5">
        <f t="shared" si="27"/>
        <v>19.715000000000003</v>
      </c>
      <c r="AA365" s="1" t="str">
        <f>_xlfn.IFNA(IF(VLOOKUP(B365,Returns!$A$2:$B$1635,2,FALSE) = "Returned", "Yes", "No"),"No")</f>
        <v>No</v>
      </c>
      <c r="AB365" s="5">
        <f t="shared" si="28"/>
        <v>0</v>
      </c>
      <c r="AC365" s="5">
        <f t="shared" si="29"/>
        <v>19.715000000000003</v>
      </c>
    </row>
    <row r="366" spans="1:29" ht="12.75" customHeight="1" x14ac:dyDescent="0.25">
      <c r="A366" s="1">
        <v>3086</v>
      </c>
      <c r="B366" s="3">
        <v>22147</v>
      </c>
      <c r="C366" s="1" t="s">
        <v>101</v>
      </c>
      <c r="D366" s="1">
        <v>667</v>
      </c>
      <c r="E366" s="1" t="s">
        <v>781</v>
      </c>
      <c r="F366" s="1" t="s">
        <v>3027</v>
      </c>
      <c r="G366" s="1" t="s">
        <v>28</v>
      </c>
      <c r="H366" s="1" t="s">
        <v>56</v>
      </c>
      <c r="I366" s="1" t="s">
        <v>125</v>
      </c>
      <c r="J366" s="1" t="s">
        <v>782</v>
      </c>
      <c r="K366" s="1">
        <v>75203</v>
      </c>
      <c r="L366" s="4">
        <v>42020</v>
      </c>
      <c r="M366" s="4">
        <v>42024</v>
      </c>
      <c r="N366" s="1" t="s">
        <v>44</v>
      </c>
      <c r="O366" s="1" t="s">
        <v>23</v>
      </c>
      <c r="P366" s="1" t="s">
        <v>36</v>
      </c>
      <c r="Q366" s="1" t="s">
        <v>45</v>
      </c>
      <c r="R366" s="1" t="s">
        <v>46</v>
      </c>
      <c r="S366" s="1" t="s">
        <v>777</v>
      </c>
      <c r="T366" s="5">
        <v>22.72</v>
      </c>
      <c r="U366" s="1">
        <v>37</v>
      </c>
      <c r="V366" s="5">
        <f t="shared" si="25"/>
        <v>840.64</v>
      </c>
      <c r="W366" s="5">
        <v>11.36</v>
      </c>
      <c r="X366" s="5">
        <f t="shared" si="26"/>
        <v>420.32</v>
      </c>
      <c r="Y366" s="5">
        <v>8.99</v>
      </c>
      <c r="Z366" s="5">
        <f t="shared" si="27"/>
        <v>411.33</v>
      </c>
      <c r="AA366" s="1" t="str">
        <f>_xlfn.IFNA(IF(VLOOKUP(B366,Returns!$A$2:$B$1635,2,FALSE) = "Returned", "Yes", "No"),"No")</f>
        <v>No</v>
      </c>
      <c r="AB366" s="5">
        <f t="shared" si="28"/>
        <v>0</v>
      </c>
      <c r="AC366" s="5">
        <f t="shared" si="29"/>
        <v>411.33</v>
      </c>
    </row>
    <row r="367" spans="1:29" ht="12.75" customHeight="1" x14ac:dyDescent="0.25">
      <c r="A367" s="1">
        <v>6776</v>
      </c>
      <c r="B367" s="3">
        <v>48257</v>
      </c>
      <c r="C367" s="1" t="s">
        <v>101</v>
      </c>
      <c r="D367" s="1">
        <v>667</v>
      </c>
      <c r="E367" s="1" t="s">
        <v>781</v>
      </c>
      <c r="F367" s="1" t="s">
        <v>3027</v>
      </c>
      <c r="G367" s="1" t="s">
        <v>28</v>
      </c>
      <c r="H367" s="1" t="s">
        <v>56</v>
      </c>
      <c r="I367" s="1" t="s">
        <v>125</v>
      </c>
      <c r="J367" s="1" t="s">
        <v>782</v>
      </c>
      <c r="K367" s="1">
        <v>75203</v>
      </c>
      <c r="L367" s="4">
        <v>42116</v>
      </c>
      <c r="M367" s="4">
        <v>42120</v>
      </c>
      <c r="N367" s="1" t="s">
        <v>44</v>
      </c>
      <c r="O367" s="1" t="s">
        <v>23</v>
      </c>
      <c r="P367" s="1" t="s">
        <v>24</v>
      </c>
      <c r="Q367" s="1" t="s">
        <v>104</v>
      </c>
      <c r="R367" s="1" t="s">
        <v>54</v>
      </c>
      <c r="S367" s="1" t="s">
        <v>779</v>
      </c>
      <c r="T367" s="5">
        <v>4.57</v>
      </c>
      <c r="U367" s="1">
        <v>45</v>
      </c>
      <c r="V367" s="5">
        <f t="shared" si="25"/>
        <v>205.65</v>
      </c>
      <c r="W367" s="5">
        <v>2.2850000000000001</v>
      </c>
      <c r="X367" s="5">
        <f t="shared" si="26"/>
        <v>102.825</v>
      </c>
      <c r="Y367" s="5">
        <v>5.42</v>
      </c>
      <c r="Z367" s="5">
        <f t="shared" si="27"/>
        <v>97.405000000000001</v>
      </c>
      <c r="AA367" s="1" t="str">
        <f>_xlfn.IFNA(IF(VLOOKUP(B367,Returns!$A$2:$B$1635,2,FALSE) = "Returned", "Yes", "No"),"No")</f>
        <v>No</v>
      </c>
      <c r="AB367" s="5">
        <f t="shared" si="28"/>
        <v>0</v>
      </c>
      <c r="AC367" s="5">
        <f t="shared" si="29"/>
        <v>97.405000000000001</v>
      </c>
    </row>
    <row r="368" spans="1:29" ht="12.75" customHeight="1" x14ac:dyDescent="0.25">
      <c r="A368" s="1">
        <v>24882</v>
      </c>
      <c r="B368" s="3">
        <v>88475</v>
      </c>
      <c r="C368" s="1" t="s">
        <v>51</v>
      </c>
      <c r="D368" s="1">
        <v>669</v>
      </c>
      <c r="E368" s="1" t="s">
        <v>783</v>
      </c>
      <c r="F368" s="1" t="s">
        <v>3027</v>
      </c>
      <c r="G368" s="1" t="s">
        <v>28</v>
      </c>
      <c r="H368" s="1" t="s">
        <v>56</v>
      </c>
      <c r="I368" s="1" t="s">
        <v>325</v>
      </c>
      <c r="J368" s="1" t="s">
        <v>785</v>
      </c>
      <c r="K368" s="1">
        <v>52501</v>
      </c>
      <c r="L368" s="4">
        <v>42083</v>
      </c>
      <c r="M368" s="4">
        <v>42085</v>
      </c>
      <c r="N368" s="1" t="s">
        <v>44</v>
      </c>
      <c r="O368" s="1" t="s">
        <v>35</v>
      </c>
      <c r="P368" s="1" t="s">
        <v>24</v>
      </c>
      <c r="Q368" s="1" t="s">
        <v>129</v>
      </c>
      <c r="R368" s="1" t="s">
        <v>54</v>
      </c>
      <c r="S368" s="1" t="s">
        <v>784</v>
      </c>
      <c r="T368" s="5">
        <v>2.89</v>
      </c>
      <c r="U368" s="1">
        <v>22</v>
      </c>
      <c r="V368" s="5">
        <f t="shared" si="25"/>
        <v>63.580000000000005</v>
      </c>
      <c r="W368" s="5">
        <v>1.4450000000000001</v>
      </c>
      <c r="X368" s="5">
        <f t="shared" si="26"/>
        <v>31.790000000000003</v>
      </c>
      <c r="Y368" s="5">
        <v>0.5</v>
      </c>
      <c r="Z368" s="5">
        <f t="shared" si="27"/>
        <v>31.290000000000003</v>
      </c>
      <c r="AA368" s="1" t="str">
        <f>_xlfn.IFNA(IF(VLOOKUP(B368,Returns!$A$2:$B$1635,2,FALSE) = "Returned", "Yes", "No"),"No")</f>
        <v>No</v>
      </c>
      <c r="AB368" s="5">
        <f t="shared" si="28"/>
        <v>0</v>
      </c>
      <c r="AC368" s="5">
        <f t="shared" si="29"/>
        <v>31.290000000000003</v>
      </c>
    </row>
    <row r="369" spans="1:29" ht="12.75" customHeight="1" x14ac:dyDescent="0.25">
      <c r="A369" s="1">
        <v>24883</v>
      </c>
      <c r="B369" s="3">
        <v>88475</v>
      </c>
      <c r="C369" s="1" t="s">
        <v>51</v>
      </c>
      <c r="D369" s="1">
        <v>669</v>
      </c>
      <c r="E369" s="1" t="s">
        <v>783</v>
      </c>
      <c r="F369" s="1" t="s">
        <v>3027</v>
      </c>
      <c r="G369" s="1" t="s">
        <v>28</v>
      </c>
      <c r="H369" s="1" t="s">
        <v>56</v>
      </c>
      <c r="I369" s="1" t="s">
        <v>325</v>
      </c>
      <c r="J369" s="1" t="s">
        <v>785</v>
      </c>
      <c r="K369" s="1">
        <v>52501</v>
      </c>
      <c r="L369" s="4">
        <v>42083</v>
      </c>
      <c r="M369" s="4">
        <v>42084</v>
      </c>
      <c r="N369" s="1" t="s">
        <v>44</v>
      </c>
      <c r="O369" s="1" t="s">
        <v>35</v>
      </c>
      <c r="P369" s="1" t="s">
        <v>24</v>
      </c>
      <c r="Q369" s="1" t="s">
        <v>88</v>
      </c>
      <c r="R369" s="1" t="s">
        <v>54</v>
      </c>
      <c r="S369" s="1" t="s">
        <v>786</v>
      </c>
      <c r="T369" s="5">
        <v>48.91</v>
      </c>
      <c r="U369" s="1">
        <v>2</v>
      </c>
      <c r="V369" s="5">
        <f t="shared" si="25"/>
        <v>97.82</v>
      </c>
      <c r="W369" s="5">
        <v>24.454999999999998</v>
      </c>
      <c r="X369" s="5">
        <f t="shared" si="26"/>
        <v>48.91</v>
      </c>
      <c r="Y369" s="5">
        <v>5.81</v>
      </c>
      <c r="Z369" s="5">
        <f t="shared" si="27"/>
        <v>43.099999999999994</v>
      </c>
      <c r="AA369" s="1" t="str">
        <f>_xlfn.IFNA(IF(VLOOKUP(B369,Returns!$A$2:$B$1635,2,FALSE) = "Returned", "Yes", "No"),"No")</f>
        <v>No</v>
      </c>
      <c r="AB369" s="5">
        <f t="shared" si="28"/>
        <v>0</v>
      </c>
      <c r="AC369" s="5">
        <f t="shared" si="29"/>
        <v>43.099999999999994</v>
      </c>
    </row>
    <row r="370" spans="1:29" ht="12.75" customHeight="1" x14ac:dyDescent="0.25">
      <c r="A370" s="1">
        <v>18808</v>
      </c>
      <c r="B370" s="3">
        <v>88474</v>
      </c>
      <c r="C370" s="1" t="s">
        <v>101</v>
      </c>
      <c r="D370" s="1">
        <v>670</v>
      </c>
      <c r="E370" s="1" t="s">
        <v>787</v>
      </c>
      <c r="F370" s="1" t="s">
        <v>3029</v>
      </c>
      <c r="G370" s="1" t="s">
        <v>28</v>
      </c>
      <c r="H370" s="1" t="s">
        <v>131</v>
      </c>
      <c r="I370" s="1" t="s">
        <v>132</v>
      </c>
      <c r="J370" s="1" t="s">
        <v>634</v>
      </c>
      <c r="K370" s="1">
        <v>22025</v>
      </c>
      <c r="L370" s="4">
        <v>42068</v>
      </c>
      <c r="M370" s="4">
        <v>42075</v>
      </c>
      <c r="N370" s="1" t="s">
        <v>34</v>
      </c>
      <c r="O370" s="1" t="s">
        <v>35</v>
      </c>
      <c r="P370" s="1" t="s">
        <v>36</v>
      </c>
      <c r="Q370" s="1" t="s">
        <v>147</v>
      </c>
      <c r="R370" s="1" t="s">
        <v>116</v>
      </c>
      <c r="S370" s="1" t="s">
        <v>148</v>
      </c>
      <c r="T370" s="5">
        <v>296.18</v>
      </c>
      <c r="U370" s="1">
        <v>5</v>
      </c>
      <c r="V370" s="5">
        <f t="shared" si="25"/>
        <v>1480.9</v>
      </c>
      <c r="W370" s="5">
        <v>148.09</v>
      </c>
      <c r="X370" s="5">
        <f t="shared" si="26"/>
        <v>740.45</v>
      </c>
      <c r="Y370" s="5">
        <v>54.12</v>
      </c>
      <c r="Z370" s="5">
        <f t="shared" si="27"/>
        <v>686.33</v>
      </c>
      <c r="AA370" s="1" t="str">
        <f>_xlfn.IFNA(IF(VLOOKUP(B370,Returns!$A$2:$B$1635,2,FALSE) = "Returned", "Yes", "No"),"No")</f>
        <v>No</v>
      </c>
      <c r="AB370" s="5">
        <f t="shared" si="28"/>
        <v>0</v>
      </c>
      <c r="AC370" s="5">
        <f t="shared" si="29"/>
        <v>686.33</v>
      </c>
    </row>
    <row r="371" spans="1:29" ht="12.75" customHeight="1" x14ac:dyDescent="0.25">
      <c r="A371" s="1">
        <v>19423</v>
      </c>
      <c r="B371" s="3">
        <v>88173</v>
      </c>
      <c r="C371" s="1" t="s">
        <v>101</v>
      </c>
      <c r="D371" s="1">
        <v>672</v>
      </c>
      <c r="E371" s="1" t="s">
        <v>788</v>
      </c>
      <c r="F371" s="1" t="s">
        <v>3027</v>
      </c>
      <c r="G371" s="1" t="s">
        <v>28</v>
      </c>
      <c r="H371" s="1" t="s">
        <v>56</v>
      </c>
      <c r="I371" s="1" t="s">
        <v>325</v>
      </c>
      <c r="J371" s="1" t="s">
        <v>326</v>
      </c>
      <c r="K371" s="1">
        <v>50208</v>
      </c>
      <c r="L371" s="4">
        <v>42040</v>
      </c>
      <c r="M371" s="4">
        <v>42044</v>
      </c>
      <c r="N371" s="1" t="s">
        <v>44</v>
      </c>
      <c r="O371" s="1" t="s">
        <v>53</v>
      </c>
      <c r="P371" s="1" t="s">
        <v>24</v>
      </c>
      <c r="Q371" s="1" t="s">
        <v>25</v>
      </c>
      <c r="R371" s="1" t="s">
        <v>26</v>
      </c>
      <c r="S371" s="1" t="s">
        <v>789</v>
      </c>
      <c r="T371" s="5">
        <v>2.88</v>
      </c>
      <c r="U371" s="1">
        <v>12</v>
      </c>
      <c r="V371" s="5">
        <f t="shared" si="25"/>
        <v>34.56</v>
      </c>
      <c r="W371" s="5">
        <v>1.44</v>
      </c>
      <c r="X371" s="5">
        <f t="shared" si="26"/>
        <v>17.28</v>
      </c>
      <c r="Y371" s="5">
        <v>1.01</v>
      </c>
      <c r="Z371" s="5">
        <f t="shared" si="27"/>
        <v>16.27</v>
      </c>
      <c r="AA371" s="1" t="str">
        <f>_xlfn.IFNA(IF(VLOOKUP(B371,Returns!$A$2:$B$1635,2,FALSE) = "Returned", "Yes", "No"),"No")</f>
        <v>No</v>
      </c>
      <c r="AB371" s="5">
        <f t="shared" si="28"/>
        <v>0</v>
      </c>
      <c r="AC371" s="5">
        <f t="shared" si="29"/>
        <v>16.27</v>
      </c>
    </row>
    <row r="372" spans="1:29" ht="12.75" customHeight="1" x14ac:dyDescent="0.25">
      <c r="A372" s="1">
        <v>19424</v>
      </c>
      <c r="B372" s="3">
        <v>88173</v>
      </c>
      <c r="C372" s="1" t="s">
        <v>101</v>
      </c>
      <c r="D372" s="1">
        <v>672</v>
      </c>
      <c r="E372" s="1" t="s">
        <v>788</v>
      </c>
      <c r="F372" s="1" t="s">
        <v>3027</v>
      </c>
      <c r="G372" s="1" t="s">
        <v>28</v>
      </c>
      <c r="H372" s="1" t="s">
        <v>56</v>
      </c>
      <c r="I372" s="1" t="s">
        <v>325</v>
      </c>
      <c r="J372" s="1" t="s">
        <v>326</v>
      </c>
      <c r="K372" s="1">
        <v>50208</v>
      </c>
      <c r="L372" s="4">
        <v>42040</v>
      </c>
      <c r="M372" s="4">
        <v>42047</v>
      </c>
      <c r="N372" s="1" t="s">
        <v>44</v>
      </c>
      <c r="O372" s="1" t="s">
        <v>53</v>
      </c>
      <c r="P372" s="1" t="s">
        <v>72</v>
      </c>
      <c r="Q372" s="1" t="s">
        <v>73</v>
      </c>
      <c r="R372" s="1" t="s">
        <v>54</v>
      </c>
      <c r="S372" s="1" t="s">
        <v>790</v>
      </c>
      <c r="T372" s="5">
        <v>195.99</v>
      </c>
      <c r="U372" s="1">
        <v>2</v>
      </c>
      <c r="V372" s="5">
        <f t="shared" si="25"/>
        <v>391.98</v>
      </c>
      <c r="W372" s="5">
        <v>117.59399999999999</v>
      </c>
      <c r="X372" s="5">
        <f t="shared" si="26"/>
        <v>235.18799999999999</v>
      </c>
      <c r="Y372" s="5">
        <v>3.99</v>
      </c>
      <c r="Z372" s="5">
        <f t="shared" si="27"/>
        <v>152.80200000000002</v>
      </c>
      <c r="AA372" s="1" t="str">
        <f>_xlfn.IFNA(IF(VLOOKUP(B372,Returns!$A$2:$B$1635,2,FALSE) = "Returned", "Yes", "No"),"No")</f>
        <v>No</v>
      </c>
      <c r="AB372" s="5">
        <f t="shared" si="28"/>
        <v>0</v>
      </c>
      <c r="AC372" s="5">
        <f t="shared" si="29"/>
        <v>152.80200000000002</v>
      </c>
    </row>
    <row r="373" spans="1:29" ht="12.75" customHeight="1" x14ac:dyDescent="0.25">
      <c r="A373" s="1">
        <v>25059</v>
      </c>
      <c r="B373" s="3">
        <v>88174</v>
      </c>
      <c r="C373" s="1" t="s">
        <v>42</v>
      </c>
      <c r="D373" s="1">
        <v>674</v>
      </c>
      <c r="E373" s="1" t="s">
        <v>791</v>
      </c>
      <c r="F373" s="1" t="s">
        <v>3027</v>
      </c>
      <c r="G373" s="1" t="s">
        <v>28</v>
      </c>
      <c r="H373" s="1" t="s">
        <v>56</v>
      </c>
      <c r="I373" s="1" t="s">
        <v>501</v>
      </c>
      <c r="J373" s="1" t="s">
        <v>792</v>
      </c>
      <c r="K373" s="1">
        <v>64133</v>
      </c>
      <c r="L373" s="4">
        <v>42006</v>
      </c>
      <c r="M373" s="4">
        <v>42007</v>
      </c>
      <c r="N373" s="1" t="s">
        <v>44</v>
      </c>
      <c r="O373" s="1" t="s">
        <v>53</v>
      </c>
      <c r="P373" s="1" t="s">
        <v>24</v>
      </c>
      <c r="Q373" s="1" t="s">
        <v>136</v>
      </c>
      <c r="R373" s="1" t="s">
        <v>54</v>
      </c>
      <c r="S373" s="1" t="s">
        <v>156</v>
      </c>
      <c r="T373" s="5">
        <v>161.55000000000001</v>
      </c>
      <c r="U373" s="1">
        <v>3</v>
      </c>
      <c r="V373" s="5">
        <f t="shared" si="25"/>
        <v>484.65000000000003</v>
      </c>
      <c r="W373" s="5">
        <v>80.775000000000006</v>
      </c>
      <c r="X373" s="5">
        <f t="shared" si="26"/>
        <v>242.32500000000002</v>
      </c>
      <c r="Y373" s="5">
        <v>19.989999999999998</v>
      </c>
      <c r="Z373" s="5">
        <f t="shared" si="27"/>
        <v>222.33500000000001</v>
      </c>
      <c r="AA373" s="1" t="str">
        <f>_xlfn.IFNA(IF(VLOOKUP(B373,Returns!$A$2:$B$1635,2,FALSE) = "Returned", "Yes", "No"),"No")</f>
        <v>No</v>
      </c>
      <c r="AB373" s="5">
        <f t="shared" si="28"/>
        <v>0</v>
      </c>
      <c r="AC373" s="5">
        <f t="shared" si="29"/>
        <v>222.33500000000001</v>
      </c>
    </row>
    <row r="374" spans="1:29" ht="12.75" customHeight="1" x14ac:dyDescent="0.25">
      <c r="A374" s="1">
        <v>19326</v>
      </c>
      <c r="B374" s="3">
        <v>88889</v>
      </c>
      <c r="C374" s="1" t="s">
        <v>51</v>
      </c>
      <c r="D374" s="1">
        <v>678</v>
      </c>
      <c r="E374" s="1" t="s">
        <v>793</v>
      </c>
      <c r="F374" s="1" t="s">
        <v>3029</v>
      </c>
      <c r="G374" s="1" t="s">
        <v>28</v>
      </c>
      <c r="H374" s="1" t="s">
        <v>131</v>
      </c>
      <c r="I374" s="1" t="s">
        <v>132</v>
      </c>
      <c r="J374" s="1" t="s">
        <v>794</v>
      </c>
      <c r="K374" s="1">
        <v>24281</v>
      </c>
      <c r="L374" s="4">
        <v>42116</v>
      </c>
      <c r="M374" s="4">
        <v>42117</v>
      </c>
      <c r="N374" s="1" t="s">
        <v>22</v>
      </c>
      <c r="O374" s="1" t="s">
        <v>23</v>
      </c>
      <c r="P374" s="1" t="s">
        <v>24</v>
      </c>
      <c r="Q374" s="1" t="s">
        <v>136</v>
      </c>
      <c r="R374" s="1" t="s">
        <v>54</v>
      </c>
      <c r="S374" s="1" t="s">
        <v>421</v>
      </c>
      <c r="T374" s="5">
        <v>15.42</v>
      </c>
      <c r="U374" s="1">
        <v>5</v>
      </c>
      <c r="V374" s="5">
        <f t="shared" si="25"/>
        <v>77.099999999999994</v>
      </c>
      <c r="W374" s="5">
        <v>7.71</v>
      </c>
      <c r="X374" s="5">
        <f t="shared" si="26"/>
        <v>38.549999999999997</v>
      </c>
      <c r="Y374" s="5">
        <v>10.68</v>
      </c>
      <c r="Z374" s="5">
        <f t="shared" si="27"/>
        <v>27.869999999999997</v>
      </c>
      <c r="AA374" s="1" t="str">
        <f>_xlfn.IFNA(IF(VLOOKUP(B374,Returns!$A$2:$B$1635,2,FALSE) = "Returned", "Yes", "No"),"No")</f>
        <v>No</v>
      </c>
      <c r="AB374" s="5">
        <f t="shared" si="28"/>
        <v>0</v>
      </c>
      <c r="AC374" s="5">
        <f t="shared" si="29"/>
        <v>27.869999999999997</v>
      </c>
    </row>
    <row r="375" spans="1:29" ht="12.75" customHeight="1" x14ac:dyDescent="0.25">
      <c r="A375" s="1">
        <v>21609</v>
      </c>
      <c r="B375" s="3">
        <v>88890</v>
      </c>
      <c r="C375" s="1" t="s">
        <v>51</v>
      </c>
      <c r="D375" s="1">
        <v>679</v>
      </c>
      <c r="E375" s="1" t="s">
        <v>795</v>
      </c>
      <c r="F375" s="1" t="s">
        <v>3030</v>
      </c>
      <c r="G375" s="1" t="s">
        <v>28</v>
      </c>
      <c r="H375" s="1" t="s">
        <v>29</v>
      </c>
      <c r="I375" s="1" t="s">
        <v>30</v>
      </c>
      <c r="J375" s="1" t="s">
        <v>797</v>
      </c>
      <c r="K375" s="1">
        <v>98387</v>
      </c>
      <c r="L375" s="4">
        <v>42067</v>
      </c>
      <c r="M375" s="4">
        <v>42068</v>
      </c>
      <c r="N375" s="1" t="s">
        <v>44</v>
      </c>
      <c r="O375" s="1" t="s">
        <v>23</v>
      </c>
      <c r="P375" s="1" t="s">
        <v>24</v>
      </c>
      <c r="Q375" s="1" t="s">
        <v>252</v>
      </c>
      <c r="R375" s="1" t="s">
        <v>54</v>
      </c>
      <c r="S375" s="1" t="s">
        <v>796</v>
      </c>
      <c r="T375" s="5">
        <v>3.95</v>
      </c>
      <c r="U375" s="1">
        <v>2</v>
      </c>
      <c r="V375" s="5">
        <f t="shared" si="25"/>
        <v>7.9</v>
      </c>
      <c r="W375" s="5">
        <v>1.9750000000000001</v>
      </c>
      <c r="X375" s="5">
        <f t="shared" si="26"/>
        <v>3.95</v>
      </c>
      <c r="Y375" s="5">
        <v>5.13</v>
      </c>
      <c r="Z375" s="5">
        <f t="shared" si="27"/>
        <v>-1.1799999999999997</v>
      </c>
      <c r="AA375" s="1" t="str">
        <f>_xlfn.IFNA(IF(VLOOKUP(B375,Returns!$A$2:$B$1635,2,FALSE) = "Returned", "Yes", "No"),"No")</f>
        <v>No</v>
      </c>
      <c r="AB375" s="5">
        <f t="shared" si="28"/>
        <v>0</v>
      </c>
      <c r="AC375" s="5">
        <f t="shared" si="29"/>
        <v>-1.1799999999999997</v>
      </c>
    </row>
    <row r="376" spans="1:29" ht="12.75" customHeight="1" x14ac:dyDescent="0.25">
      <c r="A376" s="1">
        <v>21610</v>
      </c>
      <c r="B376" s="3">
        <v>88890</v>
      </c>
      <c r="C376" s="1" t="s">
        <v>51</v>
      </c>
      <c r="D376" s="1">
        <v>679</v>
      </c>
      <c r="E376" s="1" t="s">
        <v>795</v>
      </c>
      <c r="F376" s="1" t="s">
        <v>3030</v>
      </c>
      <c r="G376" s="1" t="s">
        <v>28</v>
      </c>
      <c r="H376" s="1" t="s">
        <v>29</v>
      </c>
      <c r="I376" s="1" t="s">
        <v>30</v>
      </c>
      <c r="J376" s="1" t="s">
        <v>797</v>
      </c>
      <c r="K376" s="1">
        <v>98387</v>
      </c>
      <c r="L376" s="4">
        <v>42067</v>
      </c>
      <c r="M376" s="4">
        <v>42068</v>
      </c>
      <c r="N376" s="1" t="s">
        <v>44</v>
      </c>
      <c r="O376" s="1" t="s">
        <v>23</v>
      </c>
      <c r="P376" s="1" t="s">
        <v>24</v>
      </c>
      <c r="Q376" s="1" t="s">
        <v>104</v>
      </c>
      <c r="R376" s="1" t="s">
        <v>54</v>
      </c>
      <c r="S376" s="1" t="s">
        <v>798</v>
      </c>
      <c r="T376" s="5">
        <v>367.99</v>
      </c>
      <c r="U376" s="1">
        <v>17</v>
      </c>
      <c r="V376" s="5">
        <f t="shared" si="25"/>
        <v>6255.83</v>
      </c>
      <c r="W376" s="5">
        <v>183.995</v>
      </c>
      <c r="X376" s="5">
        <f t="shared" si="26"/>
        <v>3127.915</v>
      </c>
      <c r="Y376" s="5">
        <v>19.989999999999998</v>
      </c>
      <c r="Z376" s="5">
        <f t="shared" si="27"/>
        <v>3107.9250000000002</v>
      </c>
      <c r="AA376" s="1" t="str">
        <f>_xlfn.IFNA(IF(VLOOKUP(B376,Returns!$A$2:$B$1635,2,FALSE) = "Returned", "Yes", "No"),"No")</f>
        <v>No</v>
      </c>
      <c r="AB376" s="5">
        <f t="shared" si="28"/>
        <v>0</v>
      </c>
      <c r="AC376" s="5">
        <f t="shared" si="29"/>
        <v>3107.9250000000002</v>
      </c>
    </row>
    <row r="377" spans="1:29" ht="12.75" customHeight="1" x14ac:dyDescent="0.25">
      <c r="A377" s="1">
        <v>21612</v>
      </c>
      <c r="B377" s="3">
        <v>88890</v>
      </c>
      <c r="C377" s="1" t="s">
        <v>51</v>
      </c>
      <c r="D377" s="1">
        <v>680</v>
      </c>
      <c r="E377" s="1" t="s">
        <v>799</v>
      </c>
      <c r="F377" s="1" t="s">
        <v>3030</v>
      </c>
      <c r="G377" s="1" t="s">
        <v>28</v>
      </c>
      <c r="H377" s="1" t="s">
        <v>29</v>
      </c>
      <c r="I377" s="1" t="s">
        <v>30</v>
      </c>
      <c r="J377" s="1" t="s">
        <v>800</v>
      </c>
      <c r="K377" s="1">
        <v>99207</v>
      </c>
      <c r="L377" s="4">
        <v>42067</v>
      </c>
      <c r="M377" s="4">
        <v>42069</v>
      </c>
      <c r="N377" s="1" t="s">
        <v>44</v>
      </c>
      <c r="O377" s="1" t="s">
        <v>23</v>
      </c>
      <c r="P377" s="1" t="s">
        <v>72</v>
      </c>
      <c r="Q377" s="1" t="s">
        <v>73</v>
      </c>
      <c r="R377" s="1" t="s">
        <v>54</v>
      </c>
      <c r="S377" s="1" t="s">
        <v>249</v>
      </c>
      <c r="T377" s="5">
        <v>95.99</v>
      </c>
      <c r="U377" s="1">
        <v>3</v>
      </c>
      <c r="V377" s="5">
        <f t="shared" si="25"/>
        <v>287.96999999999997</v>
      </c>
      <c r="W377" s="5">
        <v>57.593999999999994</v>
      </c>
      <c r="X377" s="5">
        <f t="shared" si="26"/>
        <v>172.78199999999998</v>
      </c>
      <c r="Y377" s="5">
        <v>4.9000000000000004</v>
      </c>
      <c r="Z377" s="5">
        <f t="shared" si="27"/>
        <v>110.28799999999998</v>
      </c>
      <c r="AA377" s="1" t="str">
        <f>_xlfn.IFNA(IF(VLOOKUP(B377,Returns!$A$2:$B$1635,2,FALSE) = "Returned", "Yes", "No"),"No")</f>
        <v>No</v>
      </c>
      <c r="AB377" s="5">
        <f t="shared" si="28"/>
        <v>0</v>
      </c>
      <c r="AC377" s="5">
        <f t="shared" si="29"/>
        <v>110.28799999999998</v>
      </c>
    </row>
    <row r="378" spans="1:29" ht="12.75" customHeight="1" x14ac:dyDescent="0.25">
      <c r="A378" s="1">
        <v>18555</v>
      </c>
      <c r="B378" s="3">
        <v>87765</v>
      </c>
      <c r="C378" s="1" t="s">
        <v>51</v>
      </c>
      <c r="D378" s="1">
        <v>683</v>
      </c>
      <c r="E378" s="1" t="s">
        <v>801</v>
      </c>
      <c r="F378" s="1" t="s">
        <v>3027</v>
      </c>
      <c r="G378" s="1" t="s">
        <v>28</v>
      </c>
      <c r="H378" s="1" t="s">
        <v>56</v>
      </c>
      <c r="I378" s="1" t="s">
        <v>491</v>
      </c>
      <c r="J378" s="1" t="s">
        <v>803</v>
      </c>
      <c r="K378" s="1">
        <v>68046</v>
      </c>
      <c r="L378" s="4">
        <v>42101</v>
      </c>
      <c r="M378" s="4">
        <v>42102</v>
      </c>
      <c r="N378" s="1" t="s">
        <v>22</v>
      </c>
      <c r="O378" s="1" t="s">
        <v>53</v>
      </c>
      <c r="P378" s="1" t="s">
        <v>36</v>
      </c>
      <c r="Q378" s="1" t="s">
        <v>45</v>
      </c>
      <c r="R378" s="1" t="s">
        <v>46</v>
      </c>
      <c r="S378" s="1" t="s">
        <v>802</v>
      </c>
      <c r="T378" s="5">
        <v>17.670000000000002</v>
      </c>
      <c r="U378" s="1">
        <v>4</v>
      </c>
      <c r="V378" s="5">
        <f t="shared" si="25"/>
        <v>70.680000000000007</v>
      </c>
      <c r="W378" s="5">
        <v>8.8350000000000009</v>
      </c>
      <c r="X378" s="5">
        <f t="shared" si="26"/>
        <v>35.340000000000003</v>
      </c>
      <c r="Y378" s="5">
        <v>8.99</v>
      </c>
      <c r="Z378" s="5">
        <f t="shared" si="27"/>
        <v>26.35</v>
      </c>
      <c r="AA378" s="1" t="str">
        <f>_xlfn.IFNA(IF(VLOOKUP(B378,Returns!$A$2:$B$1635,2,FALSE) = "Returned", "Yes", "No"),"No")</f>
        <v>No</v>
      </c>
      <c r="AB378" s="5">
        <f t="shared" si="28"/>
        <v>0</v>
      </c>
      <c r="AC378" s="5">
        <f t="shared" si="29"/>
        <v>26.35</v>
      </c>
    </row>
    <row r="379" spans="1:29" ht="12.75" customHeight="1" x14ac:dyDescent="0.25">
      <c r="A379" s="1">
        <v>21411</v>
      </c>
      <c r="B379" s="3">
        <v>88503</v>
      </c>
      <c r="C379" s="1" t="s">
        <v>42</v>
      </c>
      <c r="D379" s="1">
        <v>688</v>
      </c>
      <c r="E379" s="1" t="s">
        <v>804</v>
      </c>
      <c r="F379" s="1" t="s">
        <v>3027</v>
      </c>
      <c r="G379" s="1" t="s">
        <v>28</v>
      </c>
      <c r="H379" s="1" t="s">
        <v>56</v>
      </c>
      <c r="I379" s="1" t="s">
        <v>501</v>
      </c>
      <c r="J379" s="1" t="s">
        <v>806</v>
      </c>
      <c r="K379" s="1">
        <v>63116</v>
      </c>
      <c r="L379" s="4">
        <v>42140</v>
      </c>
      <c r="M379" s="4">
        <v>42140</v>
      </c>
      <c r="N379" s="1" t="s">
        <v>44</v>
      </c>
      <c r="O379" s="1" t="s">
        <v>53</v>
      </c>
      <c r="P379" s="1" t="s">
        <v>24</v>
      </c>
      <c r="Q379" s="1" t="s">
        <v>136</v>
      </c>
      <c r="R379" s="1" t="s">
        <v>231</v>
      </c>
      <c r="S379" s="1" t="s">
        <v>805</v>
      </c>
      <c r="T379" s="5">
        <v>279.48</v>
      </c>
      <c r="U379" s="1">
        <v>10</v>
      </c>
      <c r="V379" s="5">
        <f t="shared" si="25"/>
        <v>2794.8</v>
      </c>
      <c r="W379" s="5">
        <v>139.74</v>
      </c>
      <c r="X379" s="5">
        <f t="shared" si="26"/>
        <v>1397.4</v>
      </c>
      <c r="Y379" s="5">
        <v>35</v>
      </c>
      <c r="Z379" s="5">
        <f t="shared" si="27"/>
        <v>1362.4</v>
      </c>
      <c r="AA379" s="1" t="str">
        <f>_xlfn.IFNA(IF(VLOOKUP(B379,Returns!$A$2:$B$1635,2,FALSE) = "Returned", "Yes", "No"),"No")</f>
        <v>No</v>
      </c>
      <c r="AB379" s="5">
        <f t="shared" si="28"/>
        <v>0</v>
      </c>
      <c r="AC379" s="5">
        <f t="shared" si="29"/>
        <v>1362.4</v>
      </c>
    </row>
    <row r="380" spans="1:29" ht="12.75" customHeight="1" x14ac:dyDescent="0.25">
      <c r="A380" s="1">
        <v>19325</v>
      </c>
      <c r="B380" s="3">
        <v>88504</v>
      </c>
      <c r="C380" s="1" t="s">
        <v>101</v>
      </c>
      <c r="D380" s="1">
        <v>688</v>
      </c>
      <c r="E380" s="1" t="s">
        <v>804</v>
      </c>
      <c r="F380" s="1" t="s">
        <v>3027</v>
      </c>
      <c r="G380" s="1" t="s">
        <v>28</v>
      </c>
      <c r="H380" s="1" t="s">
        <v>56</v>
      </c>
      <c r="I380" s="1" t="s">
        <v>501</v>
      </c>
      <c r="J380" s="1" t="s">
        <v>806</v>
      </c>
      <c r="K380" s="1">
        <v>63116</v>
      </c>
      <c r="L380" s="4">
        <v>42069</v>
      </c>
      <c r="M380" s="4">
        <v>42071</v>
      </c>
      <c r="N380" s="1" t="s">
        <v>44</v>
      </c>
      <c r="O380" s="1" t="s">
        <v>53</v>
      </c>
      <c r="P380" s="1" t="s">
        <v>24</v>
      </c>
      <c r="Q380" s="1" t="s">
        <v>104</v>
      </c>
      <c r="R380" s="1" t="s">
        <v>54</v>
      </c>
      <c r="S380" s="1" t="s">
        <v>807</v>
      </c>
      <c r="T380" s="5">
        <v>4.18</v>
      </c>
      <c r="U380" s="1">
        <v>5</v>
      </c>
      <c r="V380" s="5">
        <f t="shared" si="25"/>
        <v>20.9</v>
      </c>
      <c r="W380" s="5">
        <v>2.09</v>
      </c>
      <c r="X380" s="5">
        <f t="shared" si="26"/>
        <v>10.45</v>
      </c>
      <c r="Y380" s="5">
        <v>2.99</v>
      </c>
      <c r="Z380" s="5">
        <f t="shared" si="27"/>
        <v>7.4599999999999991</v>
      </c>
      <c r="AA380" s="1" t="str">
        <f>_xlfn.IFNA(IF(VLOOKUP(B380,Returns!$A$2:$B$1635,2,FALSE) = "Returned", "Yes", "No"),"No")</f>
        <v>No</v>
      </c>
      <c r="AB380" s="5">
        <f t="shared" si="28"/>
        <v>0</v>
      </c>
      <c r="AC380" s="5">
        <f t="shared" si="29"/>
        <v>7.4599999999999991</v>
      </c>
    </row>
    <row r="381" spans="1:29" ht="12.75" customHeight="1" x14ac:dyDescent="0.25">
      <c r="A381" s="1">
        <v>26321</v>
      </c>
      <c r="B381" s="3">
        <v>88502</v>
      </c>
      <c r="C381" s="1" t="s">
        <v>51</v>
      </c>
      <c r="D381" s="1">
        <v>689</v>
      </c>
      <c r="E381" s="1" t="s">
        <v>808</v>
      </c>
      <c r="F381" s="1" t="s">
        <v>3027</v>
      </c>
      <c r="G381" s="1" t="s">
        <v>28</v>
      </c>
      <c r="H381" s="1" t="s">
        <v>56</v>
      </c>
      <c r="I381" s="1" t="s">
        <v>501</v>
      </c>
      <c r="J381" s="1" t="s">
        <v>810</v>
      </c>
      <c r="K381" s="1">
        <v>63376</v>
      </c>
      <c r="L381" s="4">
        <v>42039</v>
      </c>
      <c r="M381" s="4">
        <v>42040</v>
      </c>
      <c r="N381" s="1" t="s">
        <v>44</v>
      </c>
      <c r="O381" s="1" t="s">
        <v>53</v>
      </c>
      <c r="P381" s="1" t="s">
        <v>72</v>
      </c>
      <c r="Q381" s="1" t="s">
        <v>175</v>
      </c>
      <c r="R381" s="1" t="s">
        <v>46</v>
      </c>
      <c r="S381" s="1" t="s">
        <v>809</v>
      </c>
      <c r="T381" s="5">
        <v>1.7</v>
      </c>
      <c r="U381" s="1">
        <v>10</v>
      </c>
      <c r="V381" s="5">
        <f t="shared" si="25"/>
        <v>17</v>
      </c>
      <c r="W381" s="5">
        <v>1.02</v>
      </c>
      <c r="X381" s="5">
        <f t="shared" si="26"/>
        <v>10.199999999999999</v>
      </c>
      <c r="Y381" s="5">
        <v>1.99</v>
      </c>
      <c r="Z381" s="5">
        <f t="shared" si="27"/>
        <v>4.8100000000000005</v>
      </c>
      <c r="AA381" s="1" t="str">
        <f>_xlfn.IFNA(IF(VLOOKUP(B381,Returns!$A$2:$B$1635,2,FALSE) = "Returned", "Yes", "No"),"No")</f>
        <v>No</v>
      </c>
      <c r="AB381" s="5">
        <f t="shared" si="28"/>
        <v>0</v>
      </c>
      <c r="AC381" s="5">
        <f t="shared" si="29"/>
        <v>4.8100000000000005</v>
      </c>
    </row>
    <row r="382" spans="1:29" ht="12.75" customHeight="1" x14ac:dyDescent="0.25">
      <c r="A382" s="1">
        <v>19933</v>
      </c>
      <c r="B382" s="3">
        <v>89915</v>
      </c>
      <c r="C382" s="1" t="s">
        <v>20</v>
      </c>
      <c r="D382" s="1">
        <v>691</v>
      </c>
      <c r="E382" s="1" t="s">
        <v>811</v>
      </c>
      <c r="F382" s="1" t="s">
        <v>3030</v>
      </c>
      <c r="G382" s="1" t="s">
        <v>28</v>
      </c>
      <c r="H382" s="1" t="s">
        <v>29</v>
      </c>
      <c r="I382" s="1" t="s">
        <v>30</v>
      </c>
      <c r="J382" s="1" t="s">
        <v>813</v>
      </c>
      <c r="K382" s="1">
        <v>98408</v>
      </c>
      <c r="L382" s="4">
        <v>42084</v>
      </c>
      <c r="M382" s="4">
        <v>42085</v>
      </c>
      <c r="N382" s="1" t="s">
        <v>44</v>
      </c>
      <c r="O382" s="1" t="s">
        <v>35</v>
      </c>
      <c r="P382" s="1" t="s">
        <v>24</v>
      </c>
      <c r="Q382" s="1" t="s">
        <v>88</v>
      </c>
      <c r="R382" s="1" t="s">
        <v>54</v>
      </c>
      <c r="S382" s="1" t="s">
        <v>812</v>
      </c>
      <c r="T382" s="5">
        <v>6.48</v>
      </c>
      <c r="U382" s="1">
        <v>8</v>
      </c>
      <c r="V382" s="5">
        <f t="shared" si="25"/>
        <v>51.84</v>
      </c>
      <c r="W382" s="5">
        <v>3.24</v>
      </c>
      <c r="X382" s="5">
        <f t="shared" si="26"/>
        <v>25.92</v>
      </c>
      <c r="Y382" s="5">
        <v>6.35</v>
      </c>
      <c r="Z382" s="5">
        <f t="shared" si="27"/>
        <v>19.57</v>
      </c>
      <c r="AA382" s="1" t="str">
        <f>_xlfn.IFNA(IF(VLOOKUP(B382,Returns!$A$2:$B$1635,2,FALSE) = "Returned", "Yes", "No"),"No")</f>
        <v>No</v>
      </c>
      <c r="AB382" s="5">
        <f t="shared" si="28"/>
        <v>0</v>
      </c>
      <c r="AC382" s="5">
        <f t="shared" si="29"/>
        <v>19.57</v>
      </c>
    </row>
    <row r="383" spans="1:29" ht="12.75" customHeight="1" x14ac:dyDescent="0.25">
      <c r="A383" s="1">
        <v>19400</v>
      </c>
      <c r="B383" s="3">
        <v>87811</v>
      </c>
      <c r="C383" s="1" t="s">
        <v>101</v>
      </c>
      <c r="D383" s="1">
        <v>693</v>
      </c>
      <c r="E383" s="1" t="s">
        <v>814</v>
      </c>
      <c r="F383" s="1" t="s">
        <v>3030</v>
      </c>
      <c r="G383" s="1" t="s">
        <v>28</v>
      </c>
      <c r="H383" s="1" t="s">
        <v>29</v>
      </c>
      <c r="I383" s="1" t="s">
        <v>250</v>
      </c>
      <c r="J383" s="1" t="s">
        <v>816</v>
      </c>
      <c r="K383" s="1">
        <v>80229</v>
      </c>
      <c r="L383" s="4">
        <v>42088</v>
      </c>
      <c r="M383" s="4">
        <v>42088</v>
      </c>
      <c r="N383" s="1" t="s">
        <v>34</v>
      </c>
      <c r="O383" s="1" t="s">
        <v>53</v>
      </c>
      <c r="P383" s="1" t="s">
        <v>36</v>
      </c>
      <c r="Q383" s="1" t="s">
        <v>186</v>
      </c>
      <c r="R383" s="1" t="s">
        <v>116</v>
      </c>
      <c r="S383" s="1" t="s">
        <v>815</v>
      </c>
      <c r="T383" s="5">
        <v>500.98</v>
      </c>
      <c r="U383" s="1">
        <v>7</v>
      </c>
      <c r="V383" s="5">
        <f t="shared" si="25"/>
        <v>3506.86</v>
      </c>
      <c r="W383" s="5">
        <v>250.49</v>
      </c>
      <c r="X383" s="5">
        <f t="shared" si="26"/>
        <v>1753.43</v>
      </c>
      <c r="Y383" s="5">
        <v>41.44</v>
      </c>
      <c r="Z383" s="5">
        <f t="shared" si="27"/>
        <v>1711.99</v>
      </c>
      <c r="AA383" s="1" t="str">
        <f>_xlfn.IFNA(IF(VLOOKUP(B383,Returns!$A$2:$B$1635,2,FALSE) = "Returned", "Yes", "No"),"No")</f>
        <v>No</v>
      </c>
      <c r="AB383" s="5">
        <f t="shared" si="28"/>
        <v>0</v>
      </c>
      <c r="AC383" s="5">
        <f t="shared" si="29"/>
        <v>1711.99</v>
      </c>
    </row>
    <row r="384" spans="1:29" ht="12.75" customHeight="1" x14ac:dyDescent="0.25">
      <c r="A384" s="1">
        <v>18736</v>
      </c>
      <c r="B384" s="3">
        <v>87812</v>
      </c>
      <c r="C384" s="1" t="s">
        <v>101</v>
      </c>
      <c r="D384" s="1">
        <v>693</v>
      </c>
      <c r="E384" s="1" t="s">
        <v>814</v>
      </c>
      <c r="F384" s="1" t="s">
        <v>3030</v>
      </c>
      <c r="G384" s="1" t="s">
        <v>28</v>
      </c>
      <c r="H384" s="1" t="s">
        <v>29</v>
      </c>
      <c r="I384" s="1" t="s">
        <v>250</v>
      </c>
      <c r="J384" s="1" t="s">
        <v>816</v>
      </c>
      <c r="K384" s="1">
        <v>80229</v>
      </c>
      <c r="L384" s="4">
        <v>42071</v>
      </c>
      <c r="M384" s="4">
        <v>42078</v>
      </c>
      <c r="N384" s="1" t="s">
        <v>22</v>
      </c>
      <c r="O384" s="1" t="s">
        <v>53</v>
      </c>
      <c r="P384" s="1" t="s">
        <v>24</v>
      </c>
      <c r="Q384" s="1" t="s">
        <v>104</v>
      </c>
      <c r="R384" s="1" t="s">
        <v>54</v>
      </c>
      <c r="S384" s="1" t="s">
        <v>817</v>
      </c>
      <c r="T384" s="5">
        <v>5.34</v>
      </c>
      <c r="U384" s="1">
        <v>17</v>
      </c>
      <c r="V384" s="5">
        <f t="shared" si="25"/>
        <v>90.78</v>
      </c>
      <c r="W384" s="5">
        <v>2.67</v>
      </c>
      <c r="X384" s="5">
        <f t="shared" si="26"/>
        <v>45.39</v>
      </c>
      <c r="Y384" s="5">
        <v>2.99</v>
      </c>
      <c r="Z384" s="5">
        <f t="shared" si="27"/>
        <v>42.4</v>
      </c>
      <c r="AA384" s="1" t="str">
        <f>_xlfn.IFNA(IF(VLOOKUP(B384,Returns!$A$2:$B$1635,2,FALSE) = "Returned", "Yes", "No"),"No")</f>
        <v>No</v>
      </c>
      <c r="AB384" s="5">
        <f t="shared" si="28"/>
        <v>0</v>
      </c>
      <c r="AC384" s="5">
        <f t="shared" si="29"/>
        <v>42.4</v>
      </c>
    </row>
    <row r="385" spans="1:29" ht="12.75" customHeight="1" x14ac:dyDescent="0.25">
      <c r="A385" s="1">
        <v>18737</v>
      </c>
      <c r="B385" s="3">
        <v>87812</v>
      </c>
      <c r="C385" s="1" t="s">
        <v>101</v>
      </c>
      <c r="D385" s="1">
        <v>693</v>
      </c>
      <c r="E385" s="1" t="s">
        <v>814</v>
      </c>
      <c r="F385" s="1" t="s">
        <v>3030</v>
      </c>
      <c r="G385" s="1" t="s">
        <v>28</v>
      </c>
      <c r="H385" s="1" t="s">
        <v>29</v>
      </c>
      <c r="I385" s="1" t="s">
        <v>250</v>
      </c>
      <c r="J385" s="1" t="s">
        <v>816</v>
      </c>
      <c r="K385" s="1">
        <v>80229</v>
      </c>
      <c r="L385" s="4">
        <v>42071</v>
      </c>
      <c r="M385" s="4">
        <v>42078</v>
      </c>
      <c r="N385" s="1" t="s">
        <v>34</v>
      </c>
      <c r="O385" s="1" t="s">
        <v>53</v>
      </c>
      <c r="P385" s="1" t="s">
        <v>36</v>
      </c>
      <c r="Q385" s="1" t="s">
        <v>186</v>
      </c>
      <c r="R385" s="1" t="s">
        <v>116</v>
      </c>
      <c r="S385" s="1" t="s">
        <v>818</v>
      </c>
      <c r="T385" s="5">
        <v>140.97999999999999</v>
      </c>
      <c r="U385" s="1">
        <v>5</v>
      </c>
      <c r="V385" s="5">
        <f t="shared" si="25"/>
        <v>704.9</v>
      </c>
      <c r="W385" s="5">
        <v>70.489999999999995</v>
      </c>
      <c r="X385" s="5">
        <f t="shared" si="26"/>
        <v>352.45</v>
      </c>
      <c r="Y385" s="5">
        <v>53.48</v>
      </c>
      <c r="Z385" s="5">
        <f t="shared" si="27"/>
        <v>298.96999999999997</v>
      </c>
      <c r="AA385" s="1" t="str">
        <f>_xlfn.IFNA(IF(VLOOKUP(B385,Returns!$A$2:$B$1635,2,FALSE) = "Returned", "Yes", "No"),"No")</f>
        <v>No</v>
      </c>
      <c r="AB385" s="5">
        <f t="shared" si="28"/>
        <v>0</v>
      </c>
      <c r="AC385" s="5">
        <f t="shared" si="29"/>
        <v>298.96999999999997</v>
      </c>
    </row>
    <row r="386" spans="1:29" ht="12.75" customHeight="1" x14ac:dyDescent="0.25">
      <c r="A386" s="1">
        <v>18738</v>
      </c>
      <c r="B386" s="3">
        <v>87812</v>
      </c>
      <c r="C386" s="1" t="s">
        <v>101</v>
      </c>
      <c r="D386" s="1">
        <v>693</v>
      </c>
      <c r="E386" s="1" t="s">
        <v>814</v>
      </c>
      <c r="F386" s="1" t="s">
        <v>3030</v>
      </c>
      <c r="G386" s="1" t="s">
        <v>28</v>
      </c>
      <c r="H386" s="1" t="s">
        <v>29</v>
      </c>
      <c r="I386" s="1" t="s">
        <v>250</v>
      </c>
      <c r="J386" s="1" t="s">
        <v>816</v>
      </c>
      <c r="K386" s="1">
        <v>80229</v>
      </c>
      <c r="L386" s="4">
        <v>42071</v>
      </c>
      <c r="M386" s="4">
        <v>42078</v>
      </c>
      <c r="N386" s="1" t="s">
        <v>44</v>
      </c>
      <c r="O386" s="1" t="s">
        <v>53</v>
      </c>
      <c r="P386" s="1" t="s">
        <v>72</v>
      </c>
      <c r="Q386" s="1" t="s">
        <v>73</v>
      </c>
      <c r="R386" s="1" t="s">
        <v>54</v>
      </c>
      <c r="S386" s="1" t="s">
        <v>819</v>
      </c>
      <c r="T386" s="5">
        <v>205.99</v>
      </c>
      <c r="U386" s="1">
        <v>11</v>
      </c>
      <c r="V386" s="5">
        <f t="shared" si="25"/>
        <v>2265.8900000000003</v>
      </c>
      <c r="W386" s="5">
        <v>123.59399999999999</v>
      </c>
      <c r="X386" s="5">
        <f t="shared" si="26"/>
        <v>1359.5339999999999</v>
      </c>
      <c r="Y386" s="5">
        <v>5.26</v>
      </c>
      <c r="Z386" s="5">
        <f t="shared" si="27"/>
        <v>901.09600000000046</v>
      </c>
      <c r="AA386" s="1" t="str">
        <f>_xlfn.IFNA(IF(VLOOKUP(B386,Returns!$A$2:$B$1635,2,FALSE) = "Returned", "Yes", "No"),"No")</f>
        <v>No</v>
      </c>
      <c r="AB386" s="5">
        <f t="shared" si="28"/>
        <v>0</v>
      </c>
      <c r="AC386" s="5">
        <f t="shared" si="29"/>
        <v>901.09600000000046</v>
      </c>
    </row>
    <row r="387" spans="1:29" ht="12.75" customHeight="1" x14ac:dyDescent="0.25">
      <c r="A387" s="1">
        <v>18810</v>
      </c>
      <c r="B387" s="3">
        <v>87813</v>
      </c>
      <c r="C387" s="1" t="s">
        <v>20</v>
      </c>
      <c r="D387" s="1">
        <v>693</v>
      </c>
      <c r="E387" s="1" t="s">
        <v>814</v>
      </c>
      <c r="F387" s="1" t="s">
        <v>3030</v>
      </c>
      <c r="G387" s="1" t="s">
        <v>28</v>
      </c>
      <c r="H387" s="1" t="s">
        <v>29</v>
      </c>
      <c r="I387" s="1" t="s">
        <v>250</v>
      </c>
      <c r="J387" s="1" t="s">
        <v>816</v>
      </c>
      <c r="K387" s="1">
        <v>80229</v>
      </c>
      <c r="L387" s="4">
        <v>42129</v>
      </c>
      <c r="M387" s="4">
        <v>42131</v>
      </c>
      <c r="N387" s="1" t="s">
        <v>34</v>
      </c>
      <c r="O387" s="1" t="s">
        <v>53</v>
      </c>
      <c r="P387" s="1" t="s">
        <v>36</v>
      </c>
      <c r="Q387" s="1" t="s">
        <v>147</v>
      </c>
      <c r="R387" s="1" t="s">
        <v>116</v>
      </c>
      <c r="S387" s="1" t="s">
        <v>820</v>
      </c>
      <c r="T387" s="5">
        <v>230.98</v>
      </c>
      <c r="U387" s="1">
        <v>36</v>
      </c>
      <c r="V387" s="5">
        <f t="shared" ref="V387:V450" si="30">T387*U387</f>
        <v>8315.2799999999988</v>
      </c>
      <c r="W387" s="5">
        <v>115.49</v>
      </c>
      <c r="X387" s="5">
        <f t="shared" ref="X387:X450" si="31">U387*W387</f>
        <v>4157.6399999999994</v>
      </c>
      <c r="Y387" s="5">
        <v>23.78</v>
      </c>
      <c r="Z387" s="5">
        <f t="shared" ref="Z387:Z450" si="32">V387-X387-Y387</f>
        <v>4133.8599999999997</v>
      </c>
      <c r="AA387" s="1" t="str">
        <f>_xlfn.IFNA(IF(VLOOKUP(B387,Returns!$A$2:$B$1635,2,FALSE) = "Returned", "Yes", "No"),"No")</f>
        <v>No</v>
      </c>
      <c r="AB387" s="5">
        <f t="shared" ref="AB387:AB450" si="33">IF(AA387= "Yes",Z387,0)</f>
        <v>0</v>
      </c>
      <c r="AC387" s="5">
        <f t="shared" ref="AC387:AC450" si="34">Z387-AB387</f>
        <v>4133.8599999999997</v>
      </c>
    </row>
    <row r="388" spans="1:29" ht="12.75" customHeight="1" x14ac:dyDescent="0.25">
      <c r="A388" s="1">
        <v>22613</v>
      </c>
      <c r="B388" s="3">
        <v>89847</v>
      </c>
      <c r="C388" s="1" t="s">
        <v>51</v>
      </c>
      <c r="D388" s="1">
        <v>696</v>
      </c>
      <c r="E388" s="1" t="s">
        <v>821</v>
      </c>
      <c r="F388" s="1" t="s">
        <v>3027</v>
      </c>
      <c r="G388" s="1" t="s">
        <v>28</v>
      </c>
      <c r="H388" s="1" t="s">
        <v>56</v>
      </c>
      <c r="I388" s="1" t="s">
        <v>698</v>
      </c>
      <c r="J388" s="1" t="s">
        <v>823</v>
      </c>
      <c r="K388" s="1">
        <v>46307</v>
      </c>
      <c r="L388" s="4">
        <v>42090</v>
      </c>
      <c r="M388" s="4">
        <v>42091</v>
      </c>
      <c r="N388" s="1" t="s">
        <v>44</v>
      </c>
      <c r="O388" s="1" t="s">
        <v>23</v>
      </c>
      <c r="P388" s="1" t="s">
        <v>72</v>
      </c>
      <c r="Q388" s="1" t="s">
        <v>175</v>
      </c>
      <c r="R388" s="1" t="s">
        <v>46</v>
      </c>
      <c r="S388" s="1" t="s">
        <v>822</v>
      </c>
      <c r="T388" s="5">
        <v>8.1199999999999992</v>
      </c>
      <c r="U388" s="1">
        <v>10</v>
      </c>
      <c r="V388" s="5">
        <f t="shared" si="30"/>
        <v>81.199999999999989</v>
      </c>
      <c r="W388" s="5">
        <v>4.871999999999999</v>
      </c>
      <c r="X388" s="5">
        <f t="shared" si="31"/>
        <v>48.719999999999992</v>
      </c>
      <c r="Y388" s="5">
        <v>2.83</v>
      </c>
      <c r="Z388" s="5">
        <f t="shared" si="32"/>
        <v>29.65</v>
      </c>
      <c r="AA388" s="1" t="str">
        <f>_xlfn.IFNA(IF(VLOOKUP(B388,Returns!$A$2:$B$1635,2,FALSE) = "Returned", "Yes", "No"),"No")</f>
        <v>No</v>
      </c>
      <c r="AB388" s="5">
        <f t="shared" si="33"/>
        <v>0</v>
      </c>
      <c r="AC388" s="5">
        <f t="shared" si="34"/>
        <v>29.65</v>
      </c>
    </row>
    <row r="389" spans="1:29" ht="12.75" customHeight="1" x14ac:dyDescent="0.25">
      <c r="A389" s="1">
        <v>22614</v>
      </c>
      <c r="B389" s="3">
        <v>89847</v>
      </c>
      <c r="C389" s="1" t="s">
        <v>51</v>
      </c>
      <c r="D389" s="1">
        <v>696</v>
      </c>
      <c r="E389" s="1" t="s">
        <v>821</v>
      </c>
      <c r="F389" s="1" t="s">
        <v>3027</v>
      </c>
      <c r="G389" s="1" t="s">
        <v>28</v>
      </c>
      <c r="H389" s="1" t="s">
        <v>56</v>
      </c>
      <c r="I389" s="1" t="s">
        <v>698</v>
      </c>
      <c r="J389" s="1" t="s">
        <v>823</v>
      </c>
      <c r="K389" s="1">
        <v>46307</v>
      </c>
      <c r="L389" s="4">
        <v>42090</v>
      </c>
      <c r="M389" s="4">
        <v>42091</v>
      </c>
      <c r="N389" s="1" t="s">
        <v>44</v>
      </c>
      <c r="O389" s="1" t="s">
        <v>23</v>
      </c>
      <c r="P389" s="1" t="s">
        <v>36</v>
      </c>
      <c r="Q389" s="1" t="s">
        <v>45</v>
      </c>
      <c r="R389" s="1" t="s">
        <v>81</v>
      </c>
      <c r="S389" s="1" t="s">
        <v>824</v>
      </c>
      <c r="T389" s="5">
        <v>51.65</v>
      </c>
      <c r="U389" s="1">
        <v>12</v>
      </c>
      <c r="V389" s="5">
        <f t="shared" si="30"/>
        <v>619.79999999999995</v>
      </c>
      <c r="W389" s="5">
        <v>25.824999999999999</v>
      </c>
      <c r="X389" s="5">
        <f t="shared" si="31"/>
        <v>309.89999999999998</v>
      </c>
      <c r="Y389" s="5">
        <v>18.45</v>
      </c>
      <c r="Z389" s="5">
        <f t="shared" si="32"/>
        <v>291.45</v>
      </c>
      <c r="AA389" s="1" t="str">
        <f>_xlfn.IFNA(IF(VLOOKUP(B389,Returns!$A$2:$B$1635,2,FALSE) = "Returned", "Yes", "No"),"No")</f>
        <v>No</v>
      </c>
      <c r="AB389" s="5">
        <f t="shared" si="33"/>
        <v>0</v>
      </c>
      <c r="AC389" s="5">
        <f t="shared" si="34"/>
        <v>291.45</v>
      </c>
    </row>
    <row r="390" spans="1:29" ht="12.75" customHeight="1" x14ac:dyDescent="0.25">
      <c r="A390" s="1">
        <v>19225</v>
      </c>
      <c r="B390" s="3">
        <v>89848</v>
      </c>
      <c r="C390" s="1" t="s">
        <v>101</v>
      </c>
      <c r="D390" s="1">
        <v>696</v>
      </c>
      <c r="E390" s="1" t="s">
        <v>821</v>
      </c>
      <c r="F390" s="1" t="s">
        <v>3027</v>
      </c>
      <c r="G390" s="1" t="s">
        <v>28</v>
      </c>
      <c r="H390" s="1" t="s">
        <v>56</v>
      </c>
      <c r="I390" s="1" t="s">
        <v>698</v>
      </c>
      <c r="J390" s="1" t="s">
        <v>823</v>
      </c>
      <c r="K390" s="1">
        <v>46307</v>
      </c>
      <c r="L390" s="4">
        <v>42101</v>
      </c>
      <c r="M390" s="4">
        <v>42103</v>
      </c>
      <c r="N390" s="1" t="s">
        <v>44</v>
      </c>
      <c r="O390" s="1" t="s">
        <v>23</v>
      </c>
      <c r="P390" s="1" t="s">
        <v>72</v>
      </c>
      <c r="Q390" s="1" t="s">
        <v>175</v>
      </c>
      <c r="R390" s="1" t="s">
        <v>54</v>
      </c>
      <c r="S390" s="1" t="s">
        <v>825</v>
      </c>
      <c r="T390" s="5">
        <v>40.479999999999997</v>
      </c>
      <c r="U390" s="1">
        <v>9</v>
      </c>
      <c r="V390" s="5">
        <f t="shared" si="30"/>
        <v>364.32</v>
      </c>
      <c r="W390" s="5">
        <v>24.287999999999997</v>
      </c>
      <c r="X390" s="5">
        <f t="shared" si="31"/>
        <v>218.59199999999998</v>
      </c>
      <c r="Y390" s="5">
        <v>19.989999999999998</v>
      </c>
      <c r="Z390" s="5">
        <f t="shared" si="32"/>
        <v>125.73800000000001</v>
      </c>
      <c r="AA390" s="1" t="str">
        <f>_xlfn.IFNA(IF(VLOOKUP(B390,Returns!$A$2:$B$1635,2,FALSE) = "Returned", "Yes", "No"),"No")</f>
        <v>No</v>
      </c>
      <c r="AB390" s="5">
        <f t="shared" si="33"/>
        <v>0</v>
      </c>
      <c r="AC390" s="5">
        <f t="shared" si="34"/>
        <v>125.73800000000001</v>
      </c>
    </row>
    <row r="391" spans="1:29" ht="12.75" customHeight="1" x14ac:dyDescent="0.25">
      <c r="A391" s="1">
        <v>22616</v>
      </c>
      <c r="B391" s="3">
        <v>89847</v>
      </c>
      <c r="C391" s="1" t="s">
        <v>51</v>
      </c>
      <c r="D391" s="1">
        <v>697</v>
      </c>
      <c r="E391" s="1" t="s">
        <v>826</v>
      </c>
      <c r="F391" s="1" t="s">
        <v>3027</v>
      </c>
      <c r="G391" s="1" t="s">
        <v>28</v>
      </c>
      <c r="H391" s="1" t="s">
        <v>56</v>
      </c>
      <c r="I391" s="1" t="s">
        <v>698</v>
      </c>
      <c r="J391" s="1" t="s">
        <v>827</v>
      </c>
      <c r="K391" s="1">
        <v>46312</v>
      </c>
      <c r="L391" s="4">
        <v>42090</v>
      </c>
      <c r="M391" s="4">
        <v>42091</v>
      </c>
      <c r="N391" s="1" t="s">
        <v>44</v>
      </c>
      <c r="O391" s="1" t="s">
        <v>23</v>
      </c>
      <c r="P391" s="1" t="s">
        <v>72</v>
      </c>
      <c r="Q391" s="1" t="s">
        <v>73</v>
      </c>
      <c r="R391" s="1" t="s">
        <v>54</v>
      </c>
      <c r="S391" s="1" t="s">
        <v>163</v>
      </c>
      <c r="T391" s="5">
        <v>175.99</v>
      </c>
      <c r="U391" s="1">
        <v>10</v>
      </c>
      <c r="V391" s="5">
        <f t="shared" si="30"/>
        <v>1759.9</v>
      </c>
      <c r="W391" s="5">
        <v>105.59400000000001</v>
      </c>
      <c r="X391" s="5">
        <f t="shared" si="31"/>
        <v>1055.94</v>
      </c>
      <c r="Y391" s="5">
        <v>8.99</v>
      </c>
      <c r="Z391" s="5">
        <f t="shared" si="32"/>
        <v>694.97</v>
      </c>
      <c r="AA391" s="1" t="str">
        <f>_xlfn.IFNA(IF(VLOOKUP(B391,Returns!$A$2:$B$1635,2,FALSE) = "Returned", "Yes", "No"),"No")</f>
        <v>No</v>
      </c>
      <c r="AB391" s="5">
        <f t="shared" si="33"/>
        <v>0</v>
      </c>
      <c r="AC391" s="5">
        <f t="shared" si="34"/>
        <v>694.97</v>
      </c>
    </row>
    <row r="392" spans="1:29" ht="12.75" customHeight="1" x14ac:dyDescent="0.25">
      <c r="A392" s="1">
        <v>25480</v>
      </c>
      <c r="B392" s="3">
        <v>89849</v>
      </c>
      <c r="C392" s="1" t="s">
        <v>42</v>
      </c>
      <c r="D392" s="1">
        <v>697</v>
      </c>
      <c r="E392" s="1" t="s">
        <v>826</v>
      </c>
      <c r="F392" s="1" t="s">
        <v>3027</v>
      </c>
      <c r="G392" s="1" t="s">
        <v>28</v>
      </c>
      <c r="H392" s="1" t="s">
        <v>56</v>
      </c>
      <c r="I392" s="1" t="s">
        <v>698</v>
      </c>
      <c r="J392" s="1" t="s">
        <v>827</v>
      </c>
      <c r="K392" s="1">
        <v>46312</v>
      </c>
      <c r="L392" s="4">
        <v>42042</v>
      </c>
      <c r="M392" s="4">
        <v>42044</v>
      </c>
      <c r="N392" s="1" t="s">
        <v>44</v>
      </c>
      <c r="O392" s="1" t="s">
        <v>23</v>
      </c>
      <c r="P392" s="1" t="s">
        <v>24</v>
      </c>
      <c r="Q392" s="1" t="s">
        <v>252</v>
      </c>
      <c r="R392" s="1" t="s">
        <v>54</v>
      </c>
      <c r="S392" s="1" t="s">
        <v>828</v>
      </c>
      <c r="T392" s="5">
        <v>14.81</v>
      </c>
      <c r="U392" s="1">
        <v>20</v>
      </c>
      <c r="V392" s="5">
        <f t="shared" si="30"/>
        <v>296.2</v>
      </c>
      <c r="W392" s="5">
        <v>7.4050000000000002</v>
      </c>
      <c r="X392" s="5">
        <f t="shared" si="31"/>
        <v>148.1</v>
      </c>
      <c r="Y392" s="5">
        <v>13.32</v>
      </c>
      <c r="Z392" s="5">
        <f t="shared" si="32"/>
        <v>134.78</v>
      </c>
      <c r="AA392" s="1" t="str">
        <f>_xlfn.IFNA(IF(VLOOKUP(B392,Returns!$A$2:$B$1635,2,FALSE) = "Returned", "Yes", "No"),"No")</f>
        <v>No</v>
      </c>
      <c r="AB392" s="5">
        <f t="shared" si="33"/>
        <v>0</v>
      </c>
      <c r="AC392" s="5">
        <f t="shared" si="34"/>
        <v>134.78</v>
      </c>
    </row>
    <row r="393" spans="1:29" ht="12.75" customHeight="1" x14ac:dyDescent="0.25">
      <c r="A393" s="1">
        <v>4613</v>
      </c>
      <c r="B393" s="3">
        <v>32869</v>
      </c>
      <c r="C393" s="1" t="s">
        <v>51</v>
      </c>
      <c r="D393" s="1">
        <v>698</v>
      </c>
      <c r="E393" s="1" t="s">
        <v>829</v>
      </c>
      <c r="F393" s="1" t="s">
        <v>3030</v>
      </c>
      <c r="G393" s="1" t="s">
        <v>28</v>
      </c>
      <c r="H393" s="1" t="s">
        <v>29</v>
      </c>
      <c r="I393" s="1" t="s">
        <v>30</v>
      </c>
      <c r="J393" s="1" t="s">
        <v>204</v>
      </c>
      <c r="K393" s="1">
        <v>98105</v>
      </c>
      <c r="L393" s="4">
        <v>42090</v>
      </c>
      <c r="M393" s="4">
        <v>42091</v>
      </c>
      <c r="N393" s="1" t="s">
        <v>44</v>
      </c>
      <c r="O393" s="1" t="s">
        <v>23</v>
      </c>
      <c r="P393" s="1" t="s">
        <v>72</v>
      </c>
      <c r="Q393" s="1" t="s">
        <v>175</v>
      </c>
      <c r="R393" s="1" t="s">
        <v>46</v>
      </c>
      <c r="S393" s="1" t="s">
        <v>822</v>
      </c>
      <c r="T393" s="5">
        <v>8.1199999999999992</v>
      </c>
      <c r="U393" s="1">
        <v>41</v>
      </c>
      <c r="V393" s="5">
        <f t="shared" si="30"/>
        <v>332.91999999999996</v>
      </c>
      <c r="W393" s="5">
        <v>4.871999999999999</v>
      </c>
      <c r="X393" s="5">
        <f t="shared" si="31"/>
        <v>199.75199999999995</v>
      </c>
      <c r="Y393" s="5">
        <v>2.83</v>
      </c>
      <c r="Z393" s="5">
        <f t="shared" si="32"/>
        <v>130.33799999999999</v>
      </c>
      <c r="AA393" s="1" t="str">
        <f>_xlfn.IFNA(IF(VLOOKUP(B393,Returns!$A$2:$B$1635,2,FALSE) = "Returned", "Yes", "No"),"No")</f>
        <v>No</v>
      </c>
      <c r="AB393" s="5">
        <f t="shared" si="33"/>
        <v>0</v>
      </c>
      <c r="AC393" s="5">
        <f t="shared" si="34"/>
        <v>130.33799999999999</v>
      </c>
    </row>
    <row r="394" spans="1:29" ht="12.75" customHeight="1" x14ac:dyDescent="0.25">
      <c r="A394" s="1">
        <v>4614</v>
      </c>
      <c r="B394" s="3">
        <v>32869</v>
      </c>
      <c r="C394" s="1" t="s">
        <v>51</v>
      </c>
      <c r="D394" s="1">
        <v>698</v>
      </c>
      <c r="E394" s="1" t="s">
        <v>829</v>
      </c>
      <c r="F394" s="1" t="s">
        <v>3030</v>
      </c>
      <c r="G394" s="1" t="s">
        <v>28</v>
      </c>
      <c r="H394" s="1" t="s">
        <v>29</v>
      </c>
      <c r="I394" s="1" t="s">
        <v>30</v>
      </c>
      <c r="J394" s="1" t="s">
        <v>204</v>
      </c>
      <c r="K394" s="1">
        <v>98105</v>
      </c>
      <c r="L394" s="4">
        <v>42090</v>
      </c>
      <c r="M394" s="4">
        <v>42091</v>
      </c>
      <c r="N394" s="1" t="s">
        <v>44</v>
      </c>
      <c r="O394" s="1" t="s">
        <v>23</v>
      </c>
      <c r="P394" s="1" t="s">
        <v>36</v>
      </c>
      <c r="Q394" s="1" t="s">
        <v>45</v>
      </c>
      <c r="R394" s="1" t="s">
        <v>81</v>
      </c>
      <c r="S394" s="1" t="s">
        <v>824</v>
      </c>
      <c r="T394" s="5">
        <v>51.65</v>
      </c>
      <c r="U394" s="1">
        <v>49</v>
      </c>
      <c r="V394" s="5">
        <f t="shared" si="30"/>
        <v>2530.85</v>
      </c>
      <c r="W394" s="5">
        <v>25.824999999999999</v>
      </c>
      <c r="X394" s="5">
        <f t="shared" si="31"/>
        <v>1265.425</v>
      </c>
      <c r="Y394" s="5">
        <v>18.45</v>
      </c>
      <c r="Z394" s="5">
        <f t="shared" si="32"/>
        <v>1246.9749999999999</v>
      </c>
      <c r="AA394" s="1" t="str">
        <f>_xlfn.IFNA(IF(VLOOKUP(B394,Returns!$A$2:$B$1635,2,FALSE) = "Returned", "Yes", "No"),"No")</f>
        <v>No</v>
      </c>
      <c r="AB394" s="5">
        <f t="shared" si="33"/>
        <v>0</v>
      </c>
      <c r="AC394" s="5">
        <f t="shared" si="34"/>
        <v>1246.9749999999999</v>
      </c>
    </row>
    <row r="395" spans="1:29" ht="12.75" customHeight="1" x14ac:dyDescent="0.25">
      <c r="A395" s="1">
        <v>4616</v>
      </c>
      <c r="B395" s="3">
        <v>32869</v>
      </c>
      <c r="C395" s="1" t="s">
        <v>51</v>
      </c>
      <c r="D395" s="1">
        <v>698</v>
      </c>
      <c r="E395" s="1" t="s">
        <v>829</v>
      </c>
      <c r="F395" s="1" t="s">
        <v>3030</v>
      </c>
      <c r="G395" s="1" t="s">
        <v>28</v>
      </c>
      <c r="H395" s="1" t="s">
        <v>29</v>
      </c>
      <c r="I395" s="1" t="s">
        <v>30</v>
      </c>
      <c r="J395" s="1" t="s">
        <v>204</v>
      </c>
      <c r="K395" s="1">
        <v>98105</v>
      </c>
      <c r="L395" s="4">
        <v>42090</v>
      </c>
      <c r="M395" s="4">
        <v>42091</v>
      </c>
      <c r="N395" s="1" t="s">
        <v>44</v>
      </c>
      <c r="O395" s="1" t="s">
        <v>23</v>
      </c>
      <c r="P395" s="1" t="s">
        <v>72</v>
      </c>
      <c r="Q395" s="1" t="s">
        <v>73</v>
      </c>
      <c r="R395" s="1" t="s">
        <v>54</v>
      </c>
      <c r="S395" s="1" t="s">
        <v>163</v>
      </c>
      <c r="T395" s="5">
        <v>175.99</v>
      </c>
      <c r="U395" s="1">
        <v>39</v>
      </c>
      <c r="V395" s="5">
        <f t="shared" si="30"/>
        <v>6863.6100000000006</v>
      </c>
      <c r="W395" s="5">
        <v>105.59400000000001</v>
      </c>
      <c r="X395" s="5">
        <f t="shared" si="31"/>
        <v>4118.1660000000002</v>
      </c>
      <c r="Y395" s="5">
        <v>8.99</v>
      </c>
      <c r="Z395" s="5">
        <f t="shared" si="32"/>
        <v>2736.4540000000006</v>
      </c>
      <c r="AA395" s="1" t="str">
        <f>_xlfn.IFNA(IF(VLOOKUP(B395,Returns!$A$2:$B$1635,2,FALSE) = "Returned", "Yes", "No"),"No")</f>
        <v>No</v>
      </c>
      <c r="AB395" s="5">
        <f t="shared" si="33"/>
        <v>0</v>
      </c>
      <c r="AC395" s="5">
        <f t="shared" si="34"/>
        <v>2736.4540000000006</v>
      </c>
    </row>
    <row r="396" spans="1:29" ht="12.75" customHeight="1" x14ac:dyDescent="0.25">
      <c r="A396" s="1">
        <v>1225</v>
      </c>
      <c r="B396" s="3">
        <v>8994</v>
      </c>
      <c r="C396" s="1" t="s">
        <v>101</v>
      </c>
      <c r="D396" s="1">
        <v>698</v>
      </c>
      <c r="E396" s="1" t="s">
        <v>829</v>
      </c>
      <c r="F396" s="1" t="s">
        <v>3030</v>
      </c>
      <c r="G396" s="1" t="s">
        <v>28</v>
      </c>
      <c r="H396" s="1" t="s">
        <v>29</v>
      </c>
      <c r="I396" s="1" t="s">
        <v>30</v>
      </c>
      <c r="J396" s="1" t="s">
        <v>204</v>
      </c>
      <c r="K396" s="1">
        <v>98105</v>
      </c>
      <c r="L396" s="4">
        <v>42101</v>
      </c>
      <c r="M396" s="4">
        <v>42103</v>
      </c>
      <c r="N396" s="1" t="s">
        <v>44</v>
      </c>
      <c r="O396" s="1" t="s">
        <v>23</v>
      </c>
      <c r="P396" s="1" t="s">
        <v>72</v>
      </c>
      <c r="Q396" s="1" t="s">
        <v>175</v>
      </c>
      <c r="R396" s="1" t="s">
        <v>54</v>
      </c>
      <c r="S396" s="1" t="s">
        <v>825</v>
      </c>
      <c r="T396" s="5">
        <v>40.479999999999997</v>
      </c>
      <c r="U396" s="1">
        <v>36</v>
      </c>
      <c r="V396" s="5">
        <f t="shared" si="30"/>
        <v>1457.28</v>
      </c>
      <c r="W396" s="5">
        <v>24.287999999999997</v>
      </c>
      <c r="X396" s="5">
        <f t="shared" si="31"/>
        <v>874.36799999999994</v>
      </c>
      <c r="Y396" s="5">
        <v>19.989999999999998</v>
      </c>
      <c r="Z396" s="5">
        <f t="shared" si="32"/>
        <v>562.92200000000003</v>
      </c>
      <c r="AA396" s="1" t="str">
        <f>_xlfn.IFNA(IF(VLOOKUP(B396,Returns!$A$2:$B$1635,2,FALSE) = "Returned", "Yes", "No"),"No")</f>
        <v>No</v>
      </c>
      <c r="AB396" s="5">
        <f t="shared" si="33"/>
        <v>0</v>
      </c>
      <c r="AC396" s="5">
        <f t="shared" si="34"/>
        <v>562.92200000000003</v>
      </c>
    </row>
    <row r="397" spans="1:29" ht="12.75" customHeight="1" x14ac:dyDescent="0.25">
      <c r="A397" s="1">
        <v>7480</v>
      </c>
      <c r="B397" s="3">
        <v>53410</v>
      </c>
      <c r="C397" s="1" t="s">
        <v>42</v>
      </c>
      <c r="D397" s="1">
        <v>698</v>
      </c>
      <c r="E397" s="1" t="s">
        <v>829</v>
      </c>
      <c r="F397" s="1" t="s">
        <v>3030</v>
      </c>
      <c r="G397" s="1" t="s">
        <v>28</v>
      </c>
      <c r="H397" s="1" t="s">
        <v>29</v>
      </c>
      <c r="I397" s="1" t="s">
        <v>30</v>
      </c>
      <c r="J397" s="1" t="s">
        <v>204</v>
      </c>
      <c r="K397" s="1">
        <v>98105</v>
      </c>
      <c r="L397" s="4">
        <v>42042</v>
      </c>
      <c r="M397" s="4">
        <v>42044</v>
      </c>
      <c r="N397" s="1" t="s">
        <v>44</v>
      </c>
      <c r="O397" s="1" t="s">
        <v>23</v>
      </c>
      <c r="P397" s="1" t="s">
        <v>24</v>
      </c>
      <c r="Q397" s="1" t="s">
        <v>252</v>
      </c>
      <c r="R397" s="1" t="s">
        <v>54</v>
      </c>
      <c r="S397" s="1" t="s">
        <v>828</v>
      </c>
      <c r="T397" s="5">
        <v>14.81</v>
      </c>
      <c r="U397" s="1">
        <v>79</v>
      </c>
      <c r="V397" s="5">
        <f t="shared" si="30"/>
        <v>1169.99</v>
      </c>
      <c r="W397" s="5">
        <v>7.4050000000000002</v>
      </c>
      <c r="X397" s="5">
        <f t="shared" si="31"/>
        <v>584.995</v>
      </c>
      <c r="Y397" s="5">
        <v>13.32</v>
      </c>
      <c r="Z397" s="5">
        <f t="shared" si="32"/>
        <v>571.67499999999995</v>
      </c>
      <c r="AA397" s="1" t="str">
        <f>_xlfn.IFNA(IF(VLOOKUP(B397,Returns!$A$2:$B$1635,2,FALSE) = "Returned", "Yes", "No"),"No")</f>
        <v>No</v>
      </c>
      <c r="AB397" s="5">
        <f t="shared" si="33"/>
        <v>0</v>
      </c>
      <c r="AC397" s="5">
        <f t="shared" si="34"/>
        <v>571.67499999999995</v>
      </c>
    </row>
    <row r="398" spans="1:29" ht="12.75" customHeight="1" x14ac:dyDescent="0.25">
      <c r="A398" s="1">
        <v>6289</v>
      </c>
      <c r="B398" s="3">
        <v>44517</v>
      </c>
      <c r="C398" s="1" t="s">
        <v>51</v>
      </c>
      <c r="D398" s="1">
        <v>699</v>
      </c>
      <c r="E398" s="1" t="s">
        <v>830</v>
      </c>
      <c r="F398" s="1" t="s">
        <v>3030</v>
      </c>
      <c r="G398" s="1" t="s">
        <v>28</v>
      </c>
      <c r="H398" s="1" t="s">
        <v>29</v>
      </c>
      <c r="I398" s="1" t="s">
        <v>40</v>
      </c>
      <c r="J398" s="1" t="s">
        <v>658</v>
      </c>
      <c r="K398" s="1">
        <v>90041</v>
      </c>
      <c r="L398" s="4">
        <v>42117</v>
      </c>
      <c r="M398" s="4">
        <v>42118</v>
      </c>
      <c r="N398" s="1" t="s">
        <v>44</v>
      </c>
      <c r="O398" s="1" t="s">
        <v>109</v>
      </c>
      <c r="P398" s="1" t="s">
        <v>24</v>
      </c>
      <c r="Q398" s="1" t="s">
        <v>88</v>
      </c>
      <c r="R398" s="1" t="s">
        <v>54</v>
      </c>
      <c r="S398" s="1" t="s">
        <v>831</v>
      </c>
      <c r="T398" s="5">
        <v>5.28</v>
      </c>
      <c r="U398" s="1">
        <v>5</v>
      </c>
      <c r="V398" s="5">
        <f t="shared" si="30"/>
        <v>26.400000000000002</v>
      </c>
      <c r="W398" s="5">
        <v>2.64</v>
      </c>
      <c r="X398" s="5">
        <f t="shared" si="31"/>
        <v>13.200000000000001</v>
      </c>
      <c r="Y398" s="5">
        <v>5.61</v>
      </c>
      <c r="Z398" s="5">
        <f t="shared" si="32"/>
        <v>7.5900000000000007</v>
      </c>
      <c r="AA398" s="1" t="str">
        <f>_xlfn.IFNA(IF(VLOOKUP(B398,Returns!$A$2:$B$1635,2,FALSE) = "Returned", "Yes", "No"),"No")</f>
        <v>No</v>
      </c>
      <c r="AB398" s="5">
        <f t="shared" si="33"/>
        <v>0</v>
      </c>
      <c r="AC398" s="5">
        <f t="shared" si="34"/>
        <v>7.5900000000000007</v>
      </c>
    </row>
    <row r="399" spans="1:29" ht="12.75" customHeight="1" x14ac:dyDescent="0.25">
      <c r="A399" s="1">
        <v>7733</v>
      </c>
      <c r="B399" s="3">
        <v>55392</v>
      </c>
      <c r="C399" s="1" t="s">
        <v>42</v>
      </c>
      <c r="D399" s="1">
        <v>699</v>
      </c>
      <c r="E399" s="1" t="s">
        <v>830</v>
      </c>
      <c r="F399" s="1" t="s">
        <v>3030</v>
      </c>
      <c r="G399" s="1" t="s">
        <v>28</v>
      </c>
      <c r="H399" s="1" t="s">
        <v>29</v>
      </c>
      <c r="I399" s="1" t="s">
        <v>40</v>
      </c>
      <c r="J399" s="1" t="s">
        <v>658</v>
      </c>
      <c r="K399" s="1">
        <v>90041</v>
      </c>
      <c r="L399" s="4">
        <v>42161</v>
      </c>
      <c r="M399" s="4">
        <v>42162</v>
      </c>
      <c r="N399" s="1" t="s">
        <v>44</v>
      </c>
      <c r="O399" s="1" t="s">
        <v>109</v>
      </c>
      <c r="P399" s="1" t="s">
        <v>24</v>
      </c>
      <c r="Q399" s="1" t="s">
        <v>25</v>
      </c>
      <c r="R399" s="1" t="s">
        <v>26</v>
      </c>
      <c r="S399" s="1" t="s">
        <v>832</v>
      </c>
      <c r="T399" s="5">
        <v>6.47</v>
      </c>
      <c r="U399" s="1">
        <v>30</v>
      </c>
      <c r="V399" s="5">
        <f t="shared" si="30"/>
        <v>194.1</v>
      </c>
      <c r="W399" s="5">
        <v>3.2349999999999999</v>
      </c>
      <c r="X399" s="5">
        <f t="shared" si="31"/>
        <v>97.05</v>
      </c>
      <c r="Y399" s="5">
        <v>1.22</v>
      </c>
      <c r="Z399" s="5">
        <f t="shared" si="32"/>
        <v>95.83</v>
      </c>
      <c r="AA399" s="1" t="str">
        <f>_xlfn.IFNA(IF(VLOOKUP(B399,Returns!$A$2:$B$1635,2,FALSE) = "Returned", "Yes", "No"),"No")</f>
        <v>No</v>
      </c>
      <c r="AB399" s="5">
        <f t="shared" si="33"/>
        <v>0</v>
      </c>
      <c r="AC399" s="5">
        <f t="shared" si="34"/>
        <v>95.83</v>
      </c>
    </row>
    <row r="400" spans="1:29" ht="12.75" customHeight="1" x14ac:dyDescent="0.25">
      <c r="A400" s="1">
        <v>7734</v>
      </c>
      <c r="B400" s="3">
        <v>55392</v>
      </c>
      <c r="C400" s="1" t="s">
        <v>42</v>
      </c>
      <c r="D400" s="1">
        <v>699</v>
      </c>
      <c r="E400" s="1" t="s">
        <v>830</v>
      </c>
      <c r="F400" s="1" t="s">
        <v>3030</v>
      </c>
      <c r="G400" s="1" t="s">
        <v>28</v>
      </c>
      <c r="H400" s="1" t="s">
        <v>29</v>
      </c>
      <c r="I400" s="1" t="s">
        <v>40</v>
      </c>
      <c r="J400" s="1" t="s">
        <v>658</v>
      </c>
      <c r="K400" s="1">
        <v>90041</v>
      </c>
      <c r="L400" s="4">
        <v>42161</v>
      </c>
      <c r="M400" s="4">
        <v>42163</v>
      </c>
      <c r="N400" s="1" t="s">
        <v>44</v>
      </c>
      <c r="O400" s="1" t="s">
        <v>109</v>
      </c>
      <c r="P400" s="1" t="s">
        <v>24</v>
      </c>
      <c r="Q400" s="1" t="s">
        <v>25</v>
      </c>
      <c r="R400" s="1" t="s">
        <v>26</v>
      </c>
      <c r="S400" s="1" t="s">
        <v>27</v>
      </c>
      <c r="T400" s="5">
        <v>2.84</v>
      </c>
      <c r="U400" s="1">
        <v>59</v>
      </c>
      <c r="V400" s="5">
        <f t="shared" si="30"/>
        <v>167.56</v>
      </c>
      <c r="W400" s="5">
        <v>1.42</v>
      </c>
      <c r="X400" s="5">
        <f t="shared" si="31"/>
        <v>83.78</v>
      </c>
      <c r="Y400" s="5">
        <v>0.93</v>
      </c>
      <c r="Z400" s="5">
        <f t="shared" si="32"/>
        <v>82.85</v>
      </c>
      <c r="AA400" s="1" t="str">
        <f>_xlfn.IFNA(IF(VLOOKUP(B400,Returns!$A$2:$B$1635,2,FALSE) = "Returned", "Yes", "No"),"No")</f>
        <v>No</v>
      </c>
      <c r="AB400" s="5">
        <f t="shared" si="33"/>
        <v>0</v>
      </c>
      <c r="AC400" s="5">
        <f t="shared" si="34"/>
        <v>82.85</v>
      </c>
    </row>
    <row r="401" spans="1:29" ht="12.75" customHeight="1" x14ac:dyDescent="0.25">
      <c r="A401" s="1">
        <v>5140</v>
      </c>
      <c r="B401" s="3">
        <v>36647</v>
      </c>
      <c r="C401" s="1" t="s">
        <v>20</v>
      </c>
      <c r="D401" s="1">
        <v>699</v>
      </c>
      <c r="E401" s="1" t="s">
        <v>830</v>
      </c>
      <c r="F401" s="1" t="s">
        <v>3030</v>
      </c>
      <c r="G401" s="1" t="s">
        <v>28</v>
      </c>
      <c r="H401" s="1" t="s">
        <v>29</v>
      </c>
      <c r="I401" s="1" t="s">
        <v>40</v>
      </c>
      <c r="J401" s="1" t="s">
        <v>658</v>
      </c>
      <c r="K401" s="1">
        <v>90041</v>
      </c>
      <c r="L401" s="4">
        <v>42185</v>
      </c>
      <c r="M401" s="4">
        <v>42186</v>
      </c>
      <c r="N401" s="1" t="s">
        <v>44</v>
      </c>
      <c r="O401" s="1" t="s">
        <v>109</v>
      </c>
      <c r="P401" s="1" t="s">
        <v>24</v>
      </c>
      <c r="Q401" s="1" t="s">
        <v>61</v>
      </c>
      <c r="R401" s="1" t="s">
        <v>26</v>
      </c>
      <c r="S401" s="1" t="s">
        <v>833</v>
      </c>
      <c r="T401" s="5">
        <v>7.89</v>
      </c>
      <c r="U401" s="1">
        <v>32</v>
      </c>
      <c r="V401" s="5">
        <f t="shared" si="30"/>
        <v>252.48</v>
      </c>
      <c r="W401" s="5">
        <v>3.9449999999999998</v>
      </c>
      <c r="X401" s="5">
        <f t="shared" si="31"/>
        <v>126.24</v>
      </c>
      <c r="Y401" s="5">
        <v>2.82</v>
      </c>
      <c r="Z401" s="5">
        <f t="shared" si="32"/>
        <v>123.42</v>
      </c>
      <c r="AA401" s="1" t="str">
        <f>_xlfn.IFNA(IF(VLOOKUP(B401,Returns!$A$2:$B$1635,2,FALSE) = "Returned", "Yes", "No"),"No")</f>
        <v>No</v>
      </c>
      <c r="AB401" s="5">
        <f t="shared" si="33"/>
        <v>0</v>
      </c>
      <c r="AC401" s="5">
        <f t="shared" si="34"/>
        <v>123.42</v>
      </c>
    </row>
    <row r="402" spans="1:29" ht="12.75" customHeight="1" x14ac:dyDescent="0.25">
      <c r="A402" s="1">
        <v>5141</v>
      </c>
      <c r="B402" s="3">
        <v>36647</v>
      </c>
      <c r="C402" s="1" t="s">
        <v>20</v>
      </c>
      <c r="D402" s="1">
        <v>699</v>
      </c>
      <c r="E402" s="1" t="s">
        <v>830</v>
      </c>
      <c r="F402" s="1" t="s">
        <v>3030</v>
      </c>
      <c r="G402" s="1" t="s">
        <v>28</v>
      </c>
      <c r="H402" s="1" t="s">
        <v>29</v>
      </c>
      <c r="I402" s="1" t="s">
        <v>40</v>
      </c>
      <c r="J402" s="1" t="s">
        <v>658</v>
      </c>
      <c r="K402" s="1">
        <v>90041</v>
      </c>
      <c r="L402" s="4">
        <v>42185</v>
      </c>
      <c r="M402" s="4">
        <v>42186</v>
      </c>
      <c r="N402" s="1" t="s">
        <v>44</v>
      </c>
      <c r="O402" s="1" t="s">
        <v>109</v>
      </c>
      <c r="P402" s="1" t="s">
        <v>24</v>
      </c>
      <c r="Q402" s="1" t="s">
        <v>169</v>
      </c>
      <c r="R402" s="1" t="s">
        <v>26</v>
      </c>
      <c r="S402" s="1" t="s">
        <v>834</v>
      </c>
      <c r="T402" s="5">
        <v>3.68</v>
      </c>
      <c r="U402" s="1">
        <v>24</v>
      </c>
      <c r="V402" s="5">
        <f t="shared" si="30"/>
        <v>88.320000000000007</v>
      </c>
      <c r="W402" s="5">
        <v>1.84</v>
      </c>
      <c r="X402" s="5">
        <f t="shared" si="31"/>
        <v>44.160000000000004</v>
      </c>
      <c r="Y402" s="5">
        <v>1.32</v>
      </c>
      <c r="Z402" s="5">
        <f t="shared" si="32"/>
        <v>42.84</v>
      </c>
      <c r="AA402" s="1" t="str">
        <f>_xlfn.IFNA(IF(VLOOKUP(B402,Returns!$A$2:$B$1635,2,FALSE) = "Returned", "Yes", "No"),"No")</f>
        <v>No</v>
      </c>
      <c r="AB402" s="5">
        <f t="shared" si="33"/>
        <v>0</v>
      </c>
      <c r="AC402" s="5">
        <f t="shared" si="34"/>
        <v>42.84</v>
      </c>
    </row>
    <row r="403" spans="1:29" ht="12.75" customHeight="1" x14ac:dyDescent="0.25">
      <c r="A403" s="1">
        <v>5142</v>
      </c>
      <c r="B403" s="3">
        <v>36647</v>
      </c>
      <c r="C403" s="1" t="s">
        <v>20</v>
      </c>
      <c r="D403" s="1">
        <v>699</v>
      </c>
      <c r="E403" s="1" t="s">
        <v>830</v>
      </c>
      <c r="F403" s="1" t="s">
        <v>3030</v>
      </c>
      <c r="G403" s="1" t="s">
        <v>28</v>
      </c>
      <c r="H403" s="1" t="s">
        <v>29</v>
      </c>
      <c r="I403" s="1" t="s">
        <v>40</v>
      </c>
      <c r="J403" s="1" t="s">
        <v>658</v>
      </c>
      <c r="K403" s="1">
        <v>90041</v>
      </c>
      <c r="L403" s="4">
        <v>42185</v>
      </c>
      <c r="M403" s="4">
        <v>42188</v>
      </c>
      <c r="N403" s="1" t="s">
        <v>44</v>
      </c>
      <c r="O403" s="1" t="s">
        <v>109</v>
      </c>
      <c r="P403" s="1" t="s">
        <v>24</v>
      </c>
      <c r="Q403" s="1" t="s">
        <v>136</v>
      </c>
      <c r="R403" s="1" t="s">
        <v>54</v>
      </c>
      <c r="S403" s="1" t="s">
        <v>505</v>
      </c>
      <c r="T403" s="5">
        <v>9.7100000000000009</v>
      </c>
      <c r="U403" s="1">
        <v>27</v>
      </c>
      <c r="V403" s="5">
        <f t="shared" si="30"/>
        <v>262.17</v>
      </c>
      <c r="W403" s="5">
        <v>4.8550000000000004</v>
      </c>
      <c r="X403" s="5">
        <f t="shared" si="31"/>
        <v>131.08500000000001</v>
      </c>
      <c r="Y403" s="5">
        <v>9.4499999999999993</v>
      </c>
      <c r="Z403" s="5">
        <f t="shared" si="32"/>
        <v>121.63500000000001</v>
      </c>
      <c r="AA403" s="1" t="str">
        <f>_xlfn.IFNA(IF(VLOOKUP(B403,Returns!$A$2:$B$1635,2,FALSE) = "Returned", "Yes", "No"),"No")</f>
        <v>No</v>
      </c>
      <c r="AB403" s="5">
        <f t="shared" si="33"/>
        <v>0</v>
      </c>
      <c r="AC403" s="5">
        <f t="shared" si="34"/>
        <v>121.63500000000001</v>
      </c>
    </row>
    <row r="404" spans="1:29" ht="12.75" customHeight="1" x14ac:dyDescent="0.25">
      <c r="A404" s="1">
        <v>4556</v>
      </c>
      <c r="B404" s="3">
        <v>32420</v>
      </c>
      <c r="C404" s="1" t="s">
        <v>51</v>
      </c>
      <c r="D404" s="1">
        <v>699</v>
      </c>
      <c r="E404" s="1" t="s">
        <v>830</v>
      </c>
      <c r="F404" s="1" t="s">
        <v>3030</v>
      </c>
      <c r="G404" s="1" t="s">
        <v>28</v>
      </c>
      <c r="H404" s="1" t="s">
        <v>29</v>
      </c>
      <c r="I404" s="1" t="s">
        <v>40</v>
      </c>
      <c r="J404" s="1" t="s">
        <v>658</v>
      </c>
      <c r="K404" s="1">
        <v>90041</v>
      </c>
      <c r="L404" s="4">
        <v>42033</v>
      </c>
      <c r="M404" s="4">
        <v>42035</v>
      </c>
      <c r="N404" s="1" t="s">
        <v>44</v>
      </c>
      <c r="O404" s="1" t="s">
        <v>109</v>
      </c>
      <c r="P404" s="1" t="s">
        <v>72</v>
      </c>
      <c r="Q404" s="1" t="s">
        <v>175</v>
      </c>
      <c r="R404" s="1" t="s">
        <v>46</v>
      </c>
      <c r="S404" s="1" t="s">
        <v>835</v>
      </c>
      <c r="T404" s="5">
        <v>5.0199999999999996</v>
      </c>
      <c r="U404" s="1">
        <v>42</v>
      </c>
      <c r="V404" s="5">
        <f t="shared" si="30"/>
        <v>210.83999999999997</v>
      </c>
      <c r="W404" s="5">
        <v>3.0119999999999996</v>
      </c>
      <c r="X404" s="5">
        <f t="shared" si="31"/>
        <v>126.50399999999998</v>
      </c>
      <c r="Y404" s="5">
        <v>5.14</v>
      </c>
      <c r="Z404" s="5">
        <f t="shared" si="32"/>
        <v>79.195999999999998</v>
      </c>
      <c r="AA404" s="1" t="str">
        <f>_xlfn.IFNA(IF(VLOOKUP(B404,Returns!$A$2:$B$1635,2,FALSE) = "Returned", "Yes", "No"),"No")</f>
        <v>No</v>
      </c>
      <c r="AB404" s="5">
        <f t="shared" si="33"/>
        <v>0</v>
      </c>
      <c r="AC404" s="5">
        <f t="shared" si="34"/>
        <v>79.195999999999998</v>
      </c>
    </row>
    <row r="405" spans="1:29" ht="12.75" customHeight="1" x14ac:dyDescent="0.25">
      <c r="A405" s="1">
        <v>4557</v>
      </c>
      <c r="B405" s="3">
        <v>32420</v>
      </c>
      <c r="C405" s="1" t="s">
        <v>51</v>
      </c>
      <c r="D405" s="1">
        <v>699</v>
      </c>
      <c r="E405" s="1" t="s">
        <v>830</v>
      </c>
      <c r="F405" s="1" t="s">
        <v>3030</v>
      </c>
      <c r="G405" s="1" t="s">
        <v>28</v>
      </c>
      <c r="H405" s="1" t="s">
        <v>29</v>
      </c>
      <c r="I405" s="1" t="s">
        <v>40</v>
      </c>
      <c r="J405" s="1" t="s">
        <v>658</v>
      </c>
      <c r="K405" s="1">
        <v>90041</v>
      </c>
      <c r="L405" s="4">
        <v>42033</v>
      </c>
      <c r="M405" s="4">
        <v>42035</v>
      </c>
      <c r="N405" s="1" t="s">
        <v>34</v>
      </c>
      <c r="O405" s="1" t="s">
        <v>109</v>
      </c>
      <c r="P405" s="1" t="s">
        <v>36</v>
      </c>
      <c r="Q405" s="1" t="s">
        <v>37</v>
      </c>
      <c r="R405" s="1" t="s">
        <v>38</v>
      </c>
      <c r="S405" s="1" t="s">
        <v>665</v>
      </c>
      <c r="T405" s="5">
        <v>280.98</v>
      </c>
      <c r="U405" s="1">
        <v>23</v>
      </c>
      <c r="V405" s="5">
        <f t="shared" si="30"/>
        <v>6462.5400000000009</v>
      </c>
      <c r="W405" s="5">
        <v>140.49</v>
      </c>
      <c r="X405" s="5">
        <f t="shared" si="31"/>
        <v>3231.2700000000004</v>
      </c>
      <c r="Y405" s="5">
        <v>57</v>
      </c>
      <c r="Z405" s="5">
        <f t="shared" si="32"/>
        <v>3174.2700000000004</v>
      </c>
      <c r="AA405" s="1" t="str">
        <f>_xlfn.IFNA(IF(VLOOKUP(B405,Returns!$A$2:$B$1635,2,FALSE) = "Returned", "Yes", "No"),"No")</f>
        <v>No</v>
      </c>
      <c r="AB405" s="5">
        <f t="shared" si="33"/>
        <v>0</v>
      </c>
      <c r="AC405" s="5">
        <f t="shared" si="34"/>
        <v>3174.2700000000004</v>
      </c>
    </row>
    <row r="406" spans="1:29" ht="12.75" customHeight="1" x14ac:dyDescent="0.25">
      <c r="A406" s="1">
        <v>448</v>
      </c>
      <c r="B406" s="3">
        <v>3042</v>
      </c>
      <c r="C406" s="1" t="s">
        <v>51</v>
      </c>
      <c r="D406" s="1">
        <v>699</v>
      </c>
      <c r="E406" s="1" t="s">
        <v>830</v>
      </c>
      <c r="F406" s="1" t="s">
        <v>3030</v>
      </c>
      <c r="G406" s="1" t="s">
        <v>28</v>
      </c>
      <c r="H406" s="1" t="s">
        <v>29</v>
      </c>
      <c r="I406" s="1" t="s">
        <v>40</v>
      </c>
      <c r="J406" s="1" t="s">
        <v>658</v>
      </c>
      <c r="K406" s="1">
        <v>90041</v>
      </c>
      <c r="L406" s="4">
        <v>42144</v>
      </c>
      <c r="M406" s="4">
        <v>42145</v>
      </c>
      <c r="N406" s="1" t="s">
        <v>44</v>
      </c>
      <c r="O406" s="1" t="s">
        <v>109</v>
      </c>
      <c r="P406" s="1" t="s">
        <v>24</v>
      </c>
      <c r="Q406" s="1" t="s">
        <v>25</v>
      </c>
      <c r="R406" s="1" t="s">
        <v>26</v>
      </c>
      <c r="S406" s="1" t="s">
        <v>197</v>
      </c>
      <c r="T406" s="5">
        <v>4.26</v>
      </c>
      <c r="U406" s="1">
        <v>88</v>
      </c>
      <c r="V406" s="5">
        <f t="shared" si="30"/>
        <v>374.88</v>
      </c>
      <c r="W406" s="5">
        <v>2.13</v>
      </c>
      <c r="X406" s="5">
        <f t="shared" si="31"/>
        <v>187.44</v>
      </c>
      <c r="Y406" s="5">
        <v>1.2</v>
      </c>
      <c r="Z406" s="5">
        <f t="shared" si="32"/>
        <v>186.24</v>
      </c>
      <c r="AA406" s="1" t="str">
        <f>_xlfn.IFNA(IF(VLOOKUP(B406,Returns!$A$2:$B$1635,2,FALSE) = "Returned", "Yes", "No"),"No")</f>
        <v>No</v>
      </c>
      <c r="AB406" s="5">
        <f t="shared" si="33"/>
        <v>0</v>
      </c>
      <c r="AC406" s="5">
        <f t="shared" si="34"/>
        <v>186.24</v>
      </c>
    </row>
    <row r="407" spans="1:29" ht="12.75" customHeight="1" x14ac:dyDescent="0.25">
      <c r="A407" s="1">
        <v>18448</v>
      </c>
      <c r="B407" s="3">
        <v>87980</v>
      </c>
      <c r="C407" s="1" t="s">
        <v>51</v>
      </c>
      <c r="D407" s="1">
        <v>700</v>
      </c>
      <c r="E407" s="1" t="s">
        <v>836</v>
      </c>
      <c r="F407" s="1" t="s">
        <v>3030</v>
      </c>
      <c r="G407" s="1" t="s">
        <v>28</v>
      </c>
      <c r="H407" s="1" t="s">
        <v>29</v>
      </c>
      <c r="I407" s="1" t="s">
        <v>40</v>
      </c>
      <c r="J407" s="1" t="s">
        <v>751</v>
      </c>
      <c r="K407" s="1">
        <v>93454</v>
      </c>
      <c r="L407" s="4">
        <v>42144</v>
      </c>
      <c r="M407" s="4">
        <v>42145</v>
      </c>
      <c r="N407" s="1" t="s">
        <v>44</v>
      </c>
      <c r="O407" s="1" t="s">
        <v>109</v>
      </c>
      <c r="P407" s="1" t="s">
        <v>24</v>
      </c>
      <c r="Q407" s="1" t="s">
        <v>25</v>
      </c>
      <c r="R407" s="1" t="s">
        <v>26</v>
      </c>
      <c r="S407" s="1" t="s">
        <v>197</v>
      </c>
      <c r="T407" s="5">
        <v>4.26</v>
      </c>
      <c r="U407" s="1">
        <v>22</v>
      </c>
      <c r="V407" s="5">
        <f t="shared" si="30"/>
        <v>93.72</v>
      </c>
      <c r="W407" s="5">
        <v>2.13</v>
      </c>
      <c r="X407" s="5">
        <f t="shared" si="31"/>
        <v>46.86</v>
      </c>
      <c r="Y407" s="5">
        <v>1.2</v>
      </c>
      <c r="Z407" s="5">
        <f t="shared" si="32"/>
        <v>45.66</v>
      </c>
      <c r="AA407" s="1" t="str">
        <f>_xlfn.IFNA(IF(VLOOKUP(B407,Returns!$A$2:$B$1635,2,FALSE) = "Returned", "Yes", "No"),"No")</f>
        <v>No</v>
      </c>
      <c r="AB407" s="5">
        <f t="shared" si="33"/>
        <v>0</v>
      </c>
      <c r="AC407" s="5">
        <f t="shared" si="34"/>
        <v>45.66</v>
      </c>
    </row>
    <row r="408" spans="1:29" ht="12.75" customHeight="1" x14ac:dyDescent="0.25">
      <c r="A408" s="1">
        <v>24289</v>
      </c>
      <c r="B408" s="3">
        <v>87977</v>
      </c>
      <c r="C408" s="1" t="s">
        <v>51</v>
      </c>
      <c r="D408" s="1">
        <v>702</v>
      </c>
      <c r="E408" s="1" t="s">
        <v>837</v>
      </c>
      <c r="F408" s="1" t="s">
        <v>3030</v>
      </c>
      <c r="G408" s="1" t="s">
        <v>28</v>
      </c>
      <c r="H408" s="1" t="s">
        <v>29</v>
      </c>
      <c r="I408" s="1" t="s">
        <v>40</v>
      </c>
      <c r="J408" s="1" t="s">
        <v>838</v>
      </c>
      <c r="K408" s="1">
        <v>95404</v>
      </c>
      <c r="L408" s="4">
        <v>42117</v>
      </c>
      <c r="M408" s="4">
        <v>42118</v>
      </c>
      <c r="N408" s="1" t="s">
        <v>44</v>
      </c>
      <c r="O408" s="1" t="s">
        <v>109</v>
      </c>
      <c r="P408" s="1" t="s">
        <v>24</v>
      </c>
      <c r="Q408" s="1" t="s">
        <v>88</v>
      </c>
      <c r="R408" s="1" t="s">
        <v>54</v>
      </c>
      <c r="S408" s="1" t="s">
        <v>831</v>
      </c>
      <c r="T408" s="5">
        <v>5.28</v>
      </c>
      <c r="U408" s="1">
        <v>1</v>
      </c>
      <c r="V408" s="5">
        <f t="shared" si="30"/>
        <v>5.28</v>
      </c>
      <c r="W408" s="5">
        <v>2.64</v>
      </c>
      <c r="X408" s="5">
        <f t="shared" si="31"/>
        <v>2.64</v>
      </c>
      <c r="Y408" s="5">
        <v>5.61</v>
      </c>
      <c r="Z408" s="5">
        <f t="shared" si="32"/>
        <v>-2.97</v>
      </c>
      <c r="AA408" s="1" t="str">
        <f>_xlfn.IFNA(IF(VLOOKUP(B408,Returns!$A$2:$B$1635,2,FALSE) = "Returned", "Yes", "No"),"No")</f>
        <v>No</v>
      </c>
      <c r="AB408" s="5">
        <f t="shared" si="33"/>
        <v>0</v>
      </c>
      <c r="AC408" s="5">
        <f t="shared" si="34"/>
        <v>-2.97</v>
      </c>
    </row>
    <row r="409" spans="1:29" ht="12.75" customHeight="1" x14ac:dyDescent="0.25">
      <c r="A409" s="1">
        <v>23140</v>
      </c>
      <c r="B409" s="3">
        <v>87979</v>
      </c>
      <c r="C409" s="1" t="s">
        <v>20</v>
      </c>
      <c r="D409" s="1">
        <v>702</v>
      </c>
      <c r="E409" s="1" t="s">
        <v>837</v>
      </c>
      <c r="F409" s="1" t="s">
        <v>3030</v>
      </c>
      <c r="G409" s="1" t="s">
        <v>28</v>
      </c>
      <c r="H409" s="1" t="s">
        <v>29</v>
      </c>
      <c r="I409" s="1" t="s">
        <v>40</v>
      </c>
      <c r="J409" s="1" t="s">
        <v>838</v>
      </c>
      <c r="K409" s="1">
        <v>95404</v>
      </c>
      <c r="L409" s="4">
        <v>42185</v>
      </c>
      <c r="M409" s="4">
        <v>42186</v>
      </c>
      <c r="N409" s="1" t="s">
        <v>44</v>
      </c>
      <c r="O409" s="1" t="s">
        <v>109</v>
      </c>
      <c r="P409" s="1" t="s">
        <v>24</v>
      </c>
      <c r="Q409" s="1" t="s">
        <v>61</v>
      </c>
      <c r="R409" s="1" t="s">
        <v>26</v>
      </c>
      <c r="S409" s="1" t="s">
        <v>833</v>
      </c>
      <c r="T409" s="5">
        <v>7.89</v>
      </c>
      <c r="U409" s="1">
        <v>8</v>
      </c>
      <c r="V409" s="5">
        <f t="shared" si="30"/>
        <v>63.12</v>
      </c>
      <c r="W409" s="5">
        <v>3.9449999999999998</v>
      </c>
      <c r="X409" s="5">
        <f t="shared" si="31"/>
        <v>31.56</v>
      </c>
      <c r="Y409" s="5">
        <v>2.82</v>
      </c>
      <c r="Z409" s="5">
        <f t="shared" si="32"/>
        <v>28.74</v>
      </c>
      <c r="AA409" s="1" t="str">
        <f>_xlfn.IFNA(IF(VLOOKUP(B409,Returns!$A$2:$B$1635,2,FALSE) = "Returned", "Yes", "No"),"No")</f>
        <v>No</v>
      </c>
      <c r="AB409" s="5">
        <f t="shared" si="33"/>
        <v>0</v>
      </c>
      <c r="AC409" s="5">
        <f t="shared" si="34"/>
        <v>28.74</v>
      </c>
    </row>
    <row r="410" spans="1:29" ht="12.75" customHeight="1" x14ac:dyDescent="0.25">
      <c r="A410" s="1">
        <v>23141</v>
      </c>
      <c r="B410" s="3">
        <v>87979</v>
      </c>
      <c r="C410" s="1" t="s">
        <v>20</v>
      </c>
      <c r="D410" s="1">
        <v>702</v>
      </c>
      <c r="E410" s="1" t="s">
        <v>837</v>
      </c>
      <c r="F410" s="1" t="s">
        <v>3030</v>
      </c>
      <c r="G410" s="1" t="s">
        <v>28</v>
      </c>
      <c r="H410" s="1" t="s">
        <v>29</v>
      </c>
      <c r="I410" s="1" t="s">
        <v>40</v>
      </c>
      <c r="J410" s="1" t="s">
        <v>838</v>
      </c>
      <c r="K410" s="1">
        <v>95404</v>
      </c>
      <c r="L410" s="4">
        <v>42185</v>
      </c>
      <c r="M410" s="4">
        <v>42186</v>
      </c>
      <c r="N410" s="1" t="s">
        <v>44</v>
      </c>
      <c r="O410" s="1" t="s">
        <v>109</v>
      </c>
      <c r="P410" s="1" t="s">
        <v>24</v>
      </c>
      <c r="Q410" s="1" t="s">
        <v>169</v>
      </c>
      <c r="R410" s="1" t="s">
        <v>26</v>
      </c>
      <c r="S410" s="1" t="s">
        <v>834</v>
      </c>
      <c r="T410" s="5">
        <v>3.68</v>
      </c>
      <c r="U410" s="1">
        <v>6</v>
      </c>
      <c r="V410" s="5">
        <f t="shared" si="30"/>
        <v>22.080000000000002</v>
      </c>
      <c r="W410" s="5">
        <v>1.84</v>
      </c>
      <c r="X410" s="5">
        <f t="shared" si="31"/>
        <v>11.040000000000001</v>
      </c>
      <c r="Y410" s="5">
        <v>1.32</v>
      </c>
      <c r="Z410" s="5">
        <f t="shared" si="32"/>
        <v>9.7200000000000006</v>
      </c>
      <c r="AA410" s="1" t="str">
        <f>_xlfn.IFNA(IF(VLOOKUP(B410,Returns!$A$2:$B$1635,2,FALSE) = "Returned", "Yes", "No"),"No")</f>
        <v>No</v>
      </c>
      <c r="AB410" s="5">
        <f t="shared" si="33"/>
        <v>0</v>
      </c>
      <c r="AC410" s="5">
        <f t="shared" si="34"/>
        <v>9.7200000000000006</v>
      </c>
    </row>
    <row r="411" spans="1:29" ht="12.75" customHeight="1" x14ac:dyDescent="0.25">
      <c r="A411" s="1">
        <v>23142</v>
      </c>
      <c r="B411" s="3">
        <v>87979</v>
      </c>
      <c r="C411" s="1" t="s">
        <v>20</v>
      </c>
      <c r="D411" s="1">
        <v>702</v>
      </c>
      <c r="E411" s="1" t="s">
        <v>837</v>
      </c>
      <c r="F411" s="1" t="s">
        <v>3030</v>
      </c>
      <c r="G411" s="1" t="s">
        <v>28</v>
      </c>
      <c r="H411" s="1" t="s">
        <v>29</v>
      </c>
      <c r="I411" s="1" t="s">
        <v>40</v>
      </c>
      <c r="J411" s="1" t="s">
        <v>838</v>
      </c>
      <c r="K411" s="1">
        <v>95404</v>
      </c>
      <c r="L411" s="4">
        <v>42185</v>
      </c>
      <c r="M411" s="4">
        <v>42188</v>
      </c>
      <c r="N411" s="1" t="s">
        <v>44</v>
      </c>
      <c r="O411" s="1" t="s">
        <v>109</v>
      </c>
      <c r="P411" s="1" t="s">
        <v>24</v>
      </c>
      <c r="Q411" s="1" t="s">
        <v>136</v>
      </c>
      <c r="R411" s="1" t="s">
        <v>54</v>
      </c>
      <c r="S411" s="1" t="s">
        <v>505</v>
      </c>
      <c r="T411" s="5">
        <v>9.7100000000000009</v>
      </c>
      <c r="U411" s="1">
        <v>7</v>
      </c>
      <c r="V411" s="5">
        <f t="shared" si="30"/>
        <v>67.97</v>
      </c>
      <c r="W411" s="5">
        <v>4.8550000000000004</v>
      </c>
      <c r="X411" s="5">
        <f t="shared" si="31"/>
        <v>33.984999999999999</v>
      </c>
      <c r="Y411" s="5">
        <v>9.4499999999999993</v>
      </c>
      <c r="Z411" s="5">
        <f t="shared" si="32"/>
        <v>24.535</v>
      </c>
      <c r="AA411" s="1" t="str">
        <f>_xlfn.IFNA(IF(VLOOKUP(B411,Returns!$A$2:$B$1635,2,FALSE) = "Returned", "Yes", "No"),"No")</f>
        <v>No</v>
      </c>
      <c r="AB411" s="5">
        <f t="shared" si="33"/>
        <v>0</v>
      </c>
      <c r="AC411" s="5">
        <f t="shared" si="34"/>
        <v>24.535</v>
      </c>
    </row>
    <row r="412" spans="1:29" ht="12.75" customHeight="1" x14ac:dyDescent="0.25">
      <c r="A412" s="1">
        <v>25734</v>
      </c>
      <c r="B412" s="3">
        <v>87978</v>
      </c>
      <c r="C412" s="1" t="s">
        <v>42</v>
      </c>
      <c r="D412" s="1">
        <v>711</v>
      </c>
      <c r="E412" s="1" t="s">
        <v>839</v>
      </c>
      <c r="F412" s="1" t="s">
        <v>3028</v>
      </c>
      <c r="G412" s="1" t="s">
        <v>28</v>
      </c>
      <c r="H412" s="1" t="s">
        <v>48</v>
      </c>
      <c r="I412" s="1" t="s">
        <v>188</v>
      </c>
      <c r="J412" s="1" t="s">
        <v>840</v>
      </c>
      <c r="K412" s="1">
        <v>2152</v>
      </c>
      <c r="L412" s="4">
        <v>42161</v>
      </c>
      <c r="M412" s="4">
        <v>42163</v>
      </c>
      <c r="N412" s="1" t="s">
        <v>44</v>
      </c>
      <c r="O412" s="1" t="s">
        <v>109</v>
      </c>
      <c r="P412" s="1" t="s">
        <v>24</v>
      </c>
      <c r="Q412" s="1" t="s">
        <v>25</v>
      </c>
      <c r="R412" s="1" t="s">
        <v>26</v>
      </c>
      <c r="S412" s="1" t="s">
        <v>27</v>
      </c>
      <c r="T412" s="5">
        <v>2.84</v>
      </c>
      <c r="U412" s="1">
        <v>15</v>
      </c>
      <c r="V412" s="5">
        <f t="shared" si="30"/>
        <v>42.599999999999994</v>
      </c>
      <c r="W412" s="5">
        <v>1.42</v>
      </c>
      <c r="X412" s="5">
        <f t="shared" si="31"/>
        <v>21.299999999999997</v>
      </c>
      <c r="Y412" s="5">
        <v>0.93</v>
      </c>
      <c r="Z412" s="5">
        <f t="shared" si="32"/>
        <v>20.369999999999997</v>
      </c>
      <c r="AA412" s="1" t="str">
        <f>_xlfn.IFNA(IF(VLOOKUP(B412,Returns!$A$2:$B$1635,2,FALSE) = "Returned", "Yes", "No"),"No")</f>
        <v>No</v>
      </c>
      <c r="AB412" s="5">
        <f t="shared" si="33"/>
        <v>0</v>
      </c>
      <c r="AC412" s="5">
        <f t="shared" si="34"/>
        <v>20.369999999999997</v>
      </c>
    </row>
    <row r="413" spans="1:29" ht="12.75" customHeight="1" x14ac:dyDescent="0.25">
      <c r="A413" s="1">
        <v>20789</v>
      </c>
      <c r="B413" s="3">
        <v>89344</v>
      </c>
      <c r="C413" s="1" t="s">
        <v>32</v>
      </c>
      <c r="D413" s="1">
        <v>719</v>
      </c>
      <c r="E413" s="1" t="s">
        <v>841</v>
      </c>
      <c r="F413" s="1" t="s">
        <v>3030</v>
      </c>
      <c r="G413" s="1" t="s">
        <v>28</v>
      </c>
      <c r="H413" s="1" t="s">
        <v>29</v>
      </c>
      <c r="I413" s="1" t="s">
        <v>528</v>
      </c>
      <c r="J413" s="1" t="s">
        <v>843</v>
      </c>
      <c r="K413" s="1">
        <v>89041</v>
      </c>
      <c r="L413" s="4">
        <v>42063</v>
      </c>
      <c r="M413" s="4">
        <v>42065</v>
      </c>
      <c r="N413" s="1" t="s">
        <v>44</v>
      </c>
      <c r="O413" s="1" t="s">
        <v>23</v>
      </c>
      <c r="P413" s="1" t="s">
        <v>72</v>
      </c>
      <c r="Q413" s="1" t="s">
        <v>175</v>
      </c>
      <c r="R413" s="1" t="s">
        <v>46</v>
      </c>
      <c r="S413" s="1" t="s">
        <v>842</v>
      </c>
      <c r="T413" s="5">
        <v>8.5</v>
      </c>
      <c r="U413" s="1">
        <v>14</v>
      </c>
      <c r="V413" s="5">
        <f t="shared" si="30"/>
        <v>119</v>
      </c>
      <c r="W413" s="5">
        <v>5.0999999999999996</v>
      </c>
      <c r="X413" s="5">
        <f t="shared" si="31"/>
        <v>71.399999999999991</v>
      </c>
      <c r="Y413" s="5">
        <v>1.99</v>
      </c>
      <c r="Z413" s="5">
        <f t="shared" si="32"/>
        <v>45.610000000000007</v>
      </c>
      <c r="AA413" s="1" t="str">
        <f>_xlfn.IFNA(IF(VLOOKUP(B413,Returns!$A$2:$B$1635,2,FALSE) = "Returned", "Yes", "No"),"No")</f>
        <v>No</v>
      </c>
      <c r="AB413" s="5">
        <f t="shared" si="33"/>
        <v>0</v>
      </c>
      <c r="AC413" s="5">
        <f t="shared" si="34"/>
        <v>45.610000000000007</v>
      </c>
    </row>
    <row r="414" spans="1:29" ht="12.75" customHeight="1" x14ac:dyDescent="0.25">
      <c r="A414" s="1">
        <v>20790</v>
      </c>
      <c r="B414" s="3">
        <v>89344</v>
      </c>
      <c r="C414" s="1" t="s">
        <v>32</v>
      </c>
      <c r="D414" s="1">
        <v>719</v>
      </c>
      <c r="E414" s="1" t="s">
        <v>841</v>
      </c>
      <c r="F414" s="1" t="s">
        <v>3030</v>
      </c>
      <c r="G414" s="1" t="s">
        <v>28</v>
      </c>
      <c r="H414" s="1" t="s">
        <v>29</v>
      </c>
      <c r="I414" s="1" t="s">
        <v>528</v>
      </c>
      <c r="J414" s="1" t="s">
        <v>843</v>
      </c>
      <c r="K414" s="1">
        <v>89041</v>
      </c>
      <c r="L414" s="4">
        <v>42063</v>
      </c>
      <c r="M414" s="4">
        <v>42065</v>
      </c>
      <c r="N414" s="1" t="s">
        <v>44</v>
      </c>
      <c r="O414" s="1" t="s">
        <v>23</v>
      </c>
      <c r="P414" s="1" t="s">
        <v>24</v>
      </c>
      <c r="Q414" s="1" t="s">
        <v>136</v>
      </c>
      <c r="R414" s="1" t="s">
        <v>54</v>
      </c>
      <c r="S414" s="1" t="s">
        <v>844</v>
      </c>
      <c r="T414" s="5">
        <v>95.43</v>
      </c>
      <c r="U414" s="1">
        <v>2</v>
      </c>
      <c r="V414" s="5">
        <f t="shared" si="30"/>
        <v>190.86</v>
      </c>
      <c r="W414" s="5">
        <v>47.715000000000003</v>
      </c>
      <c r="X414" s="5">
        <f t="shared" si="31"/>
        <v>95.43</v>
      </c>
      <c r="Y414" s="5">
        <v>19.989999999999998</v>
      </c>
      <c r="Z414" s="5">
        <f t="shared" si="32"/>
        <v>75.440000000000012</v>
      </c>
      <c r="AA414" s="1" t="str">
        <f>_xlfn.IFNA(IF(VLOOKUP(B414,Returns!$A$2:$B$1635,2,FALSE) = "Returned", "Yes", "No"),"No")</f>
        <v>No</v>
      </c>
      <c r="AB414" s="5">
        <f t="shared" si="33"/>
        <v>0</v>
      </c>
      <c r="AC414" s="5">
        <f t="shared" si="34"/>
        <v>75.440000000000012</v>
      </c>
    </row>
    <row r="415" spans="1:29" ht="12.75" customHeight="1" x14ac:dyDescent="0.25">
      <c r="A415" s="1">
        <v>20633</v>
      </c>
      <c r="B415" s="3">
        <v>91053</v>
      </c>
      <c r="C415" s="1" t="s">
        <v>32</v>
      </c>
      <c r="D415" s="1">
        <v>721</v>
      </c>
      <c r="E415" s="1" t="s">
        <v>845</v>
      </c>
      <c r="F415" s="1" t="s">
        <v>3027</v>
      </c>
      <c r="G415" s="1" t="s">
        <v>28</v>
      </c>
      <c r="H415" s="1" t="s">
        <v>56</v>
      </c>
      <c r="I415" s="1" t="s">
        <v>698</v>
      </c>
      <c r="J415" s="1" t="s">
        <v>847</v>
      </c>
      <c r="K415" s="1">
        <v>46041</v>
      </c>
      <c r="L415" s="4">
        <v>42179</v>
      </c>
      <c r="M415" s="4">
        <v>42180</v>
      </c>
      <c r="N415" s="1" t="s">
        <v>44</v>
      </c>
      <c r="O415" s="1" t="s">
        <v>23</v>
      </c>
      <c r="P415" s="1" t="s">
        <v>36</v>
      </c>
      <c r="Q415" s="1" t="s">
        <v>45</v>
      </c>
      <c r="R415" s="1" t="s">
        <v>54</v>
      </c>
      <c r="S415" s="1" t="s">
        <v>846</v>
      </c>
      <c r="T415" s="5">
        <v>10.64</v>
      </c>
      <c r="U415" s="1">
        <v>6</v>
      </c>
      <c r="V415" s="5">
        <f t="shared" si="30"/>
        <v>63.84</v>
      </c>
      <c r="W415" s="5">
        <v>5.32</v>
      </c>
      <c r="X415" s="5">
        <f t="shared" si="31"/>
        <v>31.92</v>
      </c>
      <c r="Y415" s="5">
        <v>5.16</v>
      </c>
      <c r="Z415" s="5">
        <f t="shared" si="32"/>
        <v>26.76</v>
      </c>
      <c r="AA415" s="1" t="str">
        <f>_xlfn.IFNA(IF(VLOOKUP(B415,Returns!$A$2:$B$1635,2,FALSE) = "Returned", "Yes", "No"),"No")</f>
        <v>No</v>
      </c>
      <c r="AB415" s="5">
        <f t="shared" si="33"/>
        <v>0</v>
      </c>
      <c r="AC415" s="5">
        <f t="shared" si="34"/>
        <v>26.76</v>
      </c>
    </row>
    <row r="416" spans="1:29" ht="12.75" customHeight="1" x14ac:dyDescent="0.25">
      <c r="A416" s="1">
        <v>20634</v>
      </c>
      <c r="B416" s="3">
        <v>91053</v>
      </c>
      <c r="C416" s="1" t="s">
        <v>32</v>
      </c>
      <c r="D416" s="1">
        <v>721</v>
      </c>
      <c r="E416" s="1" t="s">
        <v>845</v>
      </c>
      <c r="F416" s="1" t="s">
        <v>3027</v>
      </c>
      <c r="G416" s="1" t="s">
        <v>28</v>
      </c>
      <c r="H416" s="1" t="s">
        <v>56</v>
      </c>
      <c r="I416" s="1" t="s">
        <v>698</v>
      </c>
      <c r="J416" s="1" t="s">
        <v>847</v>
      </c>
      <c r="K416" s="1">
        <v>46041</v>
      </c>
      <c r="L416" s="4">
        <v>42179</v>
      </c>
      <c r="M416" s="4">
        <v>42181</v>
      </c>
      <c r="N416" s="1" t="s">
        <v>22</v>
      </c>
      <c r="O416" s="1" t="s">
        <v>23</v>
      </c>
      <c r="P416" s="1" t="s">
        <v>24</v>
      </c>
      <c r="Q416" s="1" t="s">
        <v>25</v>
      </c>
      <c r="R416" s="1" t="s">
        <v>26</v>
      </c>
      <c r="S416" s="1" t="s">
        <v>848</v>
      </c>
      <c r="T416" s="5">
        <v>2.78</v>
      </c>
      <c r="U416" s="1">
        <v>15</v>
      </c>
      <c r="V416" s="5">
        <f t="shared" si="30"/>
        <v>41.699999999999996</v>
      </c>
      <c r="W416" s="5">
        <v>1.39</v>
      </c>
      <c r="X416" s="5">
        <f t="shared" si="31"/>
        <v>20.849999999999998</v>
      </c>
      <c r="Y416" s="5">
        <v>1.34</v>
      </c>
      <c r="Z416" s="5">
        <f t="shared" si="32"/>
        <v>19.509999999999998</v>
      </c>
      <c r="AA416" s="1" t="str">
        <f>_xlfn.IFNA(IF(VLOOKUP(B416,Returns!$A$2:$B$1635,2,FALSE) = "Returned", "Yes", "No"),"No")</f>
        <v>No</v>
      </c>
      <c r="AB416" s="5">
        <f t="shared" si="33"/>
        <v>0</v>
      </c>
      <c r="AC416" s="5">
        <f t="shared" si="34"/>
        <v>19.509999999999998</v>
      </c>
    </row>
    <row r="417" spans="1:29" ht="12.75" customHeight="1" x14ac:dyDescent="0.25">
      <c r="A417" s="1">
        <v>24574</v>
      </c>
      <c r="B417" s="3">
        <v>91054</v>
      </c>
      <c r="C417" s="1" t="s">
        <v>51</v>
      </c>
      <c r="D417" s="1">
        <v>721</v>
      </c>
      <c r="E417" s="1" t="s">
        <v>845</v>
      </c>
      <c r="F417" s="1" t="s">
        <v>3027</v>
      </c>
      <c r="G417" s="1" t="s">
        <v>28</v>
      </c>
      <c r="H417" s="1" t="s">
        <v>56</v>
      </c>
      <c r="I417" s="1" t="s">
        <v>698</v>
      </c>
      <c r="J417" s="1" t="s">
        <v>847</v>
      </c>
      <c r="K417" s="1">
        <v>46041</v>
      </c>
      <c r="L417" s="4">
        <v>42105</v>
      </c>
      <c r="M417" s="4">
        <v>42107</v>
      </c>
      <c r="N417" s="1" t="s">
        <v>44</v>
      </c>
      <c r="O417" s="1" t="s">
        <v>23</v>
      </c>
      <c r="P417" s="1" t="s">
        <v>24</v>
      </c>
      <c r="Q417" s="1" t="s">
        <v>88</v>
      </c>
      <c r="R417" s="1" t="s">
        <v>54</v>
      </c>
      <c r="S417" s="1" t="s">
        <v>849</v>
      </c>
      <c r="T417" s="5">
        <v>7.28</v>
      </c>
      <c r="U417" s="1">
        <v>1</v>
      </c>
      <c r="V417" s="5">
        <f t="shared" si="30"/>
        <v>7.28</v>
      </c>
      <c r="W417" s="5">
        <v>3.64</v>
      </c>
      <c r="X417" s="5">
        <f t="shared" si="31"/>
        <v>3.64</v>
      </c>
      <c r="Y417" s="5">
        <v>11.15</v>
      </c>
      <c r="Z417" s="5">
        <f t="shared" si="32"/>
        <v>-7.51</v>
      </c>
      <c r="AA417" s="1" t="str">
        <f>_xlfn.IFNA(IF(VLOOKUP(B417,Returns!$A$2:$B$1635,2,FALSE) = "Returned", "Yes", "No"),"No")</f>
        <v>No</v>
      </c>
      <c r="AB417" s="5">
        <f t="shared" si="33"/>
        <v>0</v>
      </c>
      <c r="AC417" s="5">
        <f t="shared" si="34"/>
        <v>-7.51</v>
      </c>
    </row>
    <row r="418" spans="1:29" ht="12.75" customHeight="1" x14ac:dyDescent="0.25">
      <c r="A418" s="1">
        <v>19601</v>
      </c>
      <c r="B418" s="3">
        <v>90359</v>
      </c>
      <c r="C418" s="1" t="s">
        <v>51</v>
      </c>
      <c r="D418" s="1">
        <v>724</v>
      </c>
      <c r="E418" s="1" t="s">
        <v>850</v>
      </c>
      <c r="F418" s="1" t="s">
        <v>3028</v>
      </c>
      <c r="G418" s="1" t="s">
        <v>28</v>
      </c>
      <c r="H418" s="1" t="s">
        <v>48</v>
      </c>
      <c r="I418" s="1" t="s">
        <v>223</v>
      </c>
      <c r="J418" s="1" t="s">
        <v>852</v>
      </c>
      <c r="K418" s="1">
        <v>6614</v>
      </c>
      <c r="L418" s="4">
        <v>42078</v>
      </c>
      <c r="M418" s="4">
        <v>42079</v>
      </c>
      <c r="N418" s="1" t="s">
        <v>44</v>
      </c>
      <c r="O418" s="1" t="s">
        <v>109</v>
      </c>
      <c r="P418" s="1" t="s">
        <v>72</v>
      </c>
      <c r="Q418" s="1" t="s">
        <v>73</v>
      </c>
      <c r="R418" s="1" t="s">
        <v>54</v>
      </c>
      <c r="S418" s="1" t="s">
        <v>851</v>
      </c>
      <c r="T418" s="5">
        <v>125.99</v>
      </c>
      <c r="U418" s="1">
        <v>1</v>
      </c>
      <c r="V418" s="5">
        <f t="shared" si="30"/>
        <v>125.99</v>
      </c>
      <c r="W418" s="5">
        <v>75.593999999999994</v>
      </c>
      <c r="X418" s="5">
        <f t="shared" si="31"/>
        <v>75.593999999999994</v>
      </c>
      <c r="Y418" s="5">
        <v>8.99</v>
      </c>
      <c r="Z418" s="5">
        <f t="shared" si="32"/>
        <v>41.405999999999999</v>
      </c>
      <c r="AA418" s="1" t="str">
        <f>_xlfn.IFNA(IF(VLOOKUP(B418,Returns!$A$2:$B$1635,2,FALSE) = "Returned", "Yes", "No"),"No")</f>
        <v>No</v>
      </c>
      <c r="AB418" s="5">
        <f t="shared" si="33"/>
        <v>0</v>
      </c>
      <c r="AC418" s="5">
        <f t="shared" si="34"/>
        <v>41.405999999999999</v>
      </c>
    </row>
    <row r="419" spans="1:29" ht="12.75" customHeight="1" x14ac:dyDescent="0.25">
      <c r="A419" s="1">
        <v>19600</v>
      </c>
      <c r="B419" s="3">
        <v>90359</v>
      </c>
      <c r="C419" s="1" t="s">
        <v>51</v>
      </c>
      <c r="D419" s="1">
        <v>727</v>
      </c>
      <c r="E419" s="1" t="s">
        <v>853</v>
      </c>
      <c r="F419" s="1" t="s">
        <v>3028</v>
      </c>
      <c r="G419" s="1" t="s">
        <v>28</v>
      </c>
      <c r="H419" s="1" t="s">
        <v>48</v>
      </c>
      <c r="I419" s="1" t="s">
        <v>183</v>
      </c>
      <c r="J419" s="1" t="s">
        <v>471</v>
      </c>
      <c r="K419" s="1">
        <v>4240</v>
      </c>
      <c r="L419" s="4">
        <v>42078</v>
      </c>
      <c r="M419" s="4">
        <v>42079</v>
      </c>
      <c r="N419" s="1" t="s">
        <v>44</v>
      </c>
      <c r="O419" s="1" t="s">
        <v>109</v>
      </c>
      <c r="P419" s="1" t="s">
        <v>72</v>
      </c>
      <c r="Q419" s="1" t="s">
        <v>175</v>
      </c>
      <c r="R419" s="1" t="s">
        <v>54</v>
      </c>
      <c r="S419" s="1" t="s">
        <v>176</v>
      </c>
      <c r="T419" s="5">
        <v>17.98</v>
      </c>
      <c r="U419" s="1">
        <v>4</v>
      </c>
      <c r="V419" s="5">
        <f t="shared" si="30"/>
        <v>71.92</v>
      </c>
      <c r="W419" s="5">
        <v>10.788</v>
      </c>
      <c r="X419" s="5">
        <f t="shared" si="31"/>
        <v>43.152000000000001</v>
      </c>
      <c r="Y419" s="5">
        <v>4</v>
      </c>
      <c r="Z419" s="5">
        <f t="shared" si="32"/>
        <v>24.768000000000001</v>
      </c>
      <c r="AA419" s="1" t="str">
        <f>_xlfn.IFNA(IF(VLOOKUP(B419,Returns!$A$2:$B$1635,2,FALSE) = "Returned", "Yes", "No"),"No")</f>
        <v>No</v>
      </c>
      <c r="AB419" s="5">
        <f t="shared" si="33"/>
        <v>0</v>
      </c>
      <c r="AC419" s="5">
        <f t="shared" si="34"/>
        <v>24.768000000000001</v>
      </c>
    </row>
    <row r="420" spans="1:29" ht="12.75" customHeight="1" x14ac:dyDescent="0.25">
      <c r="A420" s="1">
        <v>23436</v>
      </c>
      <c r="B420" s="3">
        <v>90362</v>
      </c>
      <c r="C420" s="1" t="s">
        <v>20</v>
      </c>
      <c r="D420" s="1">
        <v>731</v>
      </c>
      <c r="E420" s="1" t="s">
        <v>854</v>
      </c>
      <c r="F420" s="1" t="s">
        <v>3028</v>
      </c>
      <c r="G420" s="1" t="s">
        <v>28</v>
      </c>
      <c r="H420" s="1" t="s">
        <v>48</v>
      </c>
      <c r="I420" s="1" t="s">
        <v>188</v>
      </c>
      <c r="J420" s="1" t="s">
        <v>145</v>
      </c>
      <c r="K420" s="1">
        <v>1803</v>
      </c>
      <c r="L420" s="4">
        <v>42120</v>
      </c>
      <c r="M420" s="4">
        <v>42121</v>
      </c>
      <c r="N420" s="1" t="s">
        <v>44</v>
      </c>
      <c r="O420" s="1" t="s">
        <v>109</v>
      </c>
      <c r="P420" s="1" t="s">
        <v>24</v>
      </c>
      <c r="Q420" s="1" t="s">
        <v>136</v>
      </c>
      <c r="R420" s="1" t="s">
        <v>231</v>
      </c>
      <c r="S420" s="1" t="s">
        <v>855</v>
      </c>
      <c r="T420" s="5">
        <v>101.41</v>
      </c>
      <c r="U420" s="1">
        <v>12</v>
      </c>
      <c r="V420" s="5">
        <f t="shared" si="30"/>
        <v>1216.92</v>
      </c>
      <c r="W420" s="5">
        <v>50.704999999999998</v>
      </c>
      <c r="X420" s="5">
        <f t="shared" si="31"/>
        <v>608.46</v>
      </c>
      <c r="Y420" s="5">
        <v>35</v>
      </c>
      <c r="Z420" s="5">
        <f t="shared" si="32"/>
        <v>573.46</v>
      </c>
      <c r="AA420" s="1" t="str">
        <f>_xlfn.IFNA(IF(VLOOKUP(B420,Returns!$A$2:$B$1635,2,FALSE) = "Returned", "Yes", "No"),"No")</f>
        <v>No</v>
      </c>
      <c r="AB420" s="5">
        <f t="shared" si="33"/>
        <v>0</v>
      </c>
      <c r="AC420" s="5">
        <f t="shared" si="34"/>
        <v>573.46</v>
      </c>
    </row>
    <row r="421" spans="1:29" ht="12.75" customHeight="1" x14ac:dyDescent="0.25">
      <c r="A421" s="1">
        <v>21950</v>
      </c>
      <c r="B421" s="3">
        <v>90361</v>
      </c>
      <c r="C421" s="1" t="s">
        <v>32</v>
      </c>
      <c r="D421" s="1">
        <v>736</v>
      </c>
      <c r="E421" s="1" t="s">
        <v>856</v>
      </c>
      <c r="F421" s="1" t="s">
        <v>3028</v>
      </c>
      <c r="G421" s="1" t="s">
        <v>28</v>
      </c>
      <c r="H421" s="1" t="s">
        <v>48</v>
      </c>
      <c r="I421" s="1" t="s">
        <v>192</v>
      </c>
      <c r="J421" s="1" t="s">
        <v>133</v>
      </c>
      <c r="K421" s="1">
        <v>3079</v>
      </c>
      <c r="L421" s="4">
        <v>42170</v>
      </c>
      <c r="M421" s="4">
        <v>42172</v>
      </c>
      <c r="N421" s="1" t="s">
        <v>34</v>
      </c>
      <c r="O421" s="1" t="s">
        <v>109</v>
      </c>
      <c r="P421" s="1" t="s">
        <v>36</v>
      </c>
      <c r="Q421" s="1" t="s">
        <v>37</v>
      </c>
      <c r="R421" s="1" t="s">
        <v>38</v>
      </c>
      <c r="S421" s="1" t="s">
        <v>857</v>
      </c>
      <c r="T421" s="5">
        <v>350.98</v>
      </c>
      <c r="U421" s="1">
        <v>6</v>
      </c>
      <c r="V421" s="5">
        <f t="shared" si="30"/>
        <v>2105.88</v>
      </c>
      <c r="W421" s="5">
        <v>175.49</v>
      </c>
      <c r="X421" s="5">
        <f t="shared" si="31"/>
        <v>1052.94</v>
      </c>
      <c r="Y421" s="5">
        <v>30</v>
      </c>
      <c r="Z421" s="5">
        <f t="shared" si="32"/>
        <v>1022.94</v>
      </c>
      <c r="AA421" s="1" t="str">
        <f>_xlfn.IFNA(IF(VLOOKUP(B421,Returns!$A$2:$B$1635,2,FALSE) = "Returned", "Yes", "No"),"No")</f>
        <v>No</v>
      </c>
      <c r="AB421" s="5">
        <f t="shared" si="33"/>
        <v>0</v>
      </c>
      <c r="AC421" s="5">
        <f t="shared" si="34"/>
        <v>1022.94</v>
      </c>
    </row>
    <row r="422" spans="1:29" ht="12.75" customHeight="1" x14ac:dyDescent="0.25">
      <c r="A422" s="1">
        <v>23613</v>
      </c>
      <c r="B422" s="3">
        <v>90360</v>
      </c>
      <c r="C422" s="1" t="s">
        <v>101</v>
      </c>
      <c r="D422" s="1">
        <v>737</v>
      </c>
      <c r="E422" s="1" t="s">
        <v>858</v>
      </c>
      <c r="F422" s="1" t="s">
        <v>3028</v>
      </c>
      <c r="G422" s="1" t="s">
        <v>28</v>
      </c>
      <c r="H422" s="1" t="s">
        <v>48</v>
      </c>
      <c r="I422" s="1" t="s">
        <v>49</v>
      </c>
      <c r="J422" s="1" t="s">
        <v>860</v>
      </c>
      <c r="K422" s="1">
        <v>7003</v>
      </c>
      <c r="L422" s="4">
        <v>42162</v>
      </c>
      <c r="M422" s="4">
        <v>42169</v>
      </c>
      <c r="N422" s="1" t="s">
        <v>44</v>
      </c>
      <c r="O422" s="1" t="s">
        <v>109</v>
      </c>
      <c r="P422" s="1" t="s">
        <v>24</v>
      </c>
      <c r="Q422" s="1" t="s">
        <v>88</v>
      </c>
      <c r="R422" s="1" t="s">
        <v>54</v>
      </c>
      <c r="S422" s="1" t="s">
        <v>859</v>
      </c>
      <c r="T422" s="5">
        <v>48.04</v>
      </c>
      <c r="U422" s="1">
        <v>12</v>
      </c>
      <c r="V422" s="5">
        <f t="shared" si="30"/>
        <v>576.48</v>
      </c>
      <c r="W422" s="5">
        <v>24.02</v>
      </c>
      <c r="X422" s="5">
        <f t="shared" si="31"/>
        <v>288.24</v>
      </c>
      <c r="Y422" s="5">
        <v>5.79</v>
      </c>
      <c r="Z422" s="5">
        <f t="shared" si="32"/>
        <v>282.45</v>
      </c>
      <c r="AA422" s="1" t="str">
        <f>_xlfn.IFNA(IF(VLOOKUP(B422,Returns!$A$2:$B$1635,2,FALSE) = "Returned", "Yes", "No"),"No")</f>
        <v>No</v>
      </c>
      <c r="AB422" s="5">
        <f t="shared" si="33"/>
        <v>0</v>
      </c>
      <c r="AC422" s="5">
        <f t="shared" si="34"/>
        <v>282.45</v>
      </c>
    </row>
    <row r="423" spans="1:29" ht="12.75" customHeight="1" x14ac:dyDescent="0.25">
      <c r="A423" s="1">
        <v>21949</v>
      </c>
      <c r="B423" s="3">
        <v>90361</v>
      </c>
      <c r="C423" s="1" t="s">
        <v>32</v>
      </c>
      <c r="D423" s="1">
        <v>738</v>
      </c>
      <c r="E423" s="1" t="s">
        <v>861</v>
      </c>
      <c r="F423" s="1" t="s">
        <v>3028</v>
      </c>
      <c r="G423" s="1" t="s">
        <v>28</v>
      </c>
      <c r="H423" s="1" t="s">
        <v>48</v>
      </c>
      <c r="I423" s="1" t="s">
        <v>49</v>
      </c>
      <c r="J423" s="1" t="s">
        <v>863</v>
      </c>
      <c r="K423" s="1">
        <v>7016</v>
      </c>
      <c r="L423" s="4">
        <v>42170</v>
      </c>
      <c r="M423" s="4">
        <v>42171</v>
      </c>
      <c r="N423" s="1" t="s">
        <v>34</v>
      </c>
      <c r="O423" s="1" t="s">
        <v>109</v>
      </c>
      <c r="P423" s="1" t="s">
        <v>36</v>
      </c>
      <c r="Q423" s="1" t="s">
        <v>186</v>
      </c>
      <c r="R423" s="1" t="s">
        <v>116</v>
      </c>
      <c r="S423" s="1" t="s">
        <v>862</v>
      </c>
      <c r="T423" s="5">
        <v>70.98</v>
      </c>
      <c r="U423" s="1">
        <v>4</v>
      </c>
      <c r="V423" s="5">
        <f t="shared" si="30"/>
        <v>283.92</v>
      </c>
      <c r="W423" s="5">
        <v>35.49</v>
      </c>
      <c r="X423" s="5">
        <f t="shared" si="31"/>
        <v>141.96</v>
      </c>
      <c r="Y423" s="5">
        <v>46.74</v>
      </c>
      <c r="Z423" s="5">
        <f t="shared" si="32"/>
        <v>95.22</v>
      </c>
      <c r="AA423" s="1" t="str">
        <f>_xlfn.IFNA(IF(VLOOKUP(B423,Returns!$A$2:$B$1635,2,FALSE) = "Returned", "Yes", "No"),"No")</f>
        <v>No</v>
      </c>
      <c r="AB423" s="5">
        <f t="shared" si="33"/>
        <v>0</v>
      </c>
      <c r="AC423" s="5">
        <f t="shared" si="34"/>
        <v>95.22</v>
      </c>
    </row>
    <row r="424" spans="1:29" ht="12.75" customHeight="1" x14ac:dyDescent="0.25">
      <c r="A424" s="1">
        <v>21951</v>
      </c>
      <c r="B424" s="3">
        <v>90361</v>
      </c>
      <c r="C424" s="1" t="s">
        <v>32</v>
      </c>
      <c r="D424" s="1">
        <v>741</v>
      </c>
      <c r="E424" s="1" t="s">
        <v>864</v>
      </c>
      <c r="F424" s="1" t="s">
        <v>3028</v>
      </c>
      <c r="G424" s="1" t="s">
        <v>28</v>
      </c>
      <c r="H424" s="1" t="s">
        <v>48</v>
      </c>
      <c r="I424" s="1" t="s">
        <v>49</v>
      </c>
      <c r="J424" s="1" t="s">
        <v>866</v>
      </c>
      <c r="K424" s="1">
        <v>7901</v>
      </c>
      <c r="L424" s="4">
        <v>42170</v>
      </c>
      <c r="M424" s="4">
        <v>42172</v>
      </c>
      <c r="N424" s="1" t="s">
        <v>44</v>
      </c>
      <c r="O424" s="1" t="s">
        <v>109</v>
      </c>
      <c r="P424" s="1" t="s">
        <v>72</v>
      </c>
      <c r="Q424" s="1" t="s">
        <v>175</v>
      </c>
      <c r="R424" s="1" t="s">
        <v>54</v>
      </c>
      <c r="S424" s="1" t="s">
        <v>865</v>
      </c>
      <c r="T424" s="5">
        <v>27.48</v>
      </c>
      <c r="U424" s="1">
        <v>15</v>
      </c>
      <c r="V424" s="5">
        <f t="shared" si="30"/>
        <v>412.2</v>
      </c>
      <c r="W424" s="5">
        <v>16.488</v>
      </c>
      <c r="X424" s="5">
        <f t="shared" si="31"/>
        <v>247.32</v>
      </c>
      <c r="Y424" s="5">
        <v>4</v>
      </c>
      <c r="Z424" s="5">
        <f t="shared" si="32"/>
        <v>160.88</v>
      </c>
      <c r="AA424" s="1" t="str">
        <f>_xlfn.IFNA(IF(VLOOKUP(B424,Returns!$A$2:$B$1635,2,FALSE) = "Returned", "Yes", "No"),"No")</f>
        <v>No</v>
      </c>
      <c r="AB424" s="5">
        <f t="shared" si="33"/>
        <v>0</v>
      </c>
      <c r="AC424" s="5">
        <f t="shared" si="34"/>
        <v>160.88</v>
      </c>
    </row>
    <row r="425" spans="1:29" x14ac:dyDescent="0.25">
      <c r="A425" s="1">
        <v>19209</v>
      </c>
      <c r="B425" s="3">
        <v>87725</v>
      </c>
      <c r="C425" s="1" t="s">
        <v>101</v>
      </c>
      <c r="D425" s="1">
        <v>744</v>
      </c>
      <c r="E425" s="1" t="s">
        <v>867</v>
      </c>
      <c r="F425" s="1" t="s">
        <v>3030</v>
      </c>
      <c r="G425" s="1" t="s">
        <v>28</v>
      </c>
      <c r="H425" s="1" t="s">
        <v>29</v>
      </c>
      <c r="I425" s="1" t="s">
        <v>373</v>
      </c>
      <c r="J425" s="1" t="s">
        <v>869</v>
      </c>
      <c r="K425" s="1">
        <v>85737</v>
      </c>
      <c r="L425" s="4">
        <v>42032</v>
      </c>
      <c r="M425" s="4">
        <v>42041</v>
      </c>
      <c r="N425" s="1" t="s">
        <v>44</v>
      </c>
      <c r="O425" s="1" t="s">
        <v>23</v>
      </c>
      <c r="P425" s="1" t="s">
        <v>24</v>
      </c>
      <c r="Q425" s="1" t="s">
        <v>252</v>
      </c>
      <c r="R425" s="1" t="s">
        <v>54</v>
      </c>
      <c r="S425" s="1" t="s">
        <v>868</v>
      </c>
      <c r="T425" s="5">
        <v>59.98</v>
      </c>
      <c r="U425" s="1">
        <v>1</v>
      </c>
      <c r="V425" s="5">
        <f t="shared" si="30"/>
        <v>59.98</v>
      </c>
      <c r="W425" s="5">
        <v>29.99</v>
      </c>
      <c r="X425" s="5">
        <f t="shared" si="31"/>
        <v>29.99</v>
      </c>
      <c r="Y425" s="5">
        <v>3.99</v>
      </c>
      <c r="Z425" s="5">
        <f t="shared" si="32"/>
        <v>26</v>
      </c>
      <c r="AA425" s="1" t="str">
        <f>_xlfn.IFNA(IF(VLOOKUP(B425,Returns!$A$2:$B$1635,2,FALSE) = "Returned", "Yes", "No"),"No")</f>
        <v>No</v>
      </c>
      <c r="AB425" s="5">
        <f t="shared" si="33"/>
        <v>0</v>
      </c>
      <c r="AC425" s="5">
        <f t="shared" si="34"/>
        <v>26</v>
      </c>
    </row>
    <row r="426" spans="1:29" x14ac:dyDescent="0.25">
      <c r="A426" s="1">
        <v>19210</v>
      </c>
      <c r="B426" s="3">
        <v>87725</v>
      </c>
      <c r="C426" s="1" t="s">
        <v>101</v>
      </c>
      <c r="D426" s="1">
        <v>744</v>
      </c>
      <c r="E426" s="1" t="s">
        <v>867</v>
      </c>
      <c r="F426" s="1" t="s">
        <v>3030</v>
      </c>
      <c r="G426" s="1" t="s">
        <v>28</v>
      </c>
      <c r="H426" s="1" t="s">
        <v>29</v>
      </c>
      <c r="I426" s="1" t="s">
        <v>373</v>
      </c>
      <c r="J426" s="1" t="s">
        <v>869</v>
      </c>
      <c r="K426" s="1">
        <v>85737</v>
      </c>
      <c r="L426" s="4">
        <v>42032</v>
      </c>
      <c r="M426" s="4">
        <v>42036</v>
      </c>
      <c r="N426" s="1" t="s">
        <v>44</v>
      </c>
      <c r="O426" s="1" t="s">
        <v>23</v>
      </c>
      <c r="P426" s="1" t="s">
        <v>24</v>
      </c>
      <c r="Q426" s="1" t="s">
        <v>104</v>
      </c>
      <c r="R426" s="1" t="s">
        <v>54</v>
      </c>
      <c r="S426" s="1" t="s">
        <v>870</v>
      </c>
      <c r="T426" s="5">
        <v>5.18</v>
      </c>
      <c r="U426" s="1">
        <v>9</v>
      </c>
      <c r="V426" s="5">
        <f t="shared" si="30"/>
        <v>46.62</v>
      </c>
      <c r="W426" s="5">
        <v>2.59</v>
      </c>
      <c r="X426" s="5">
        <f t="shared" si="31"/>
        <v>23.31</v>
      </c>
      <c r="Y426" s="5">
        <v>5.74</v>
      </c>
      <c r="Z426" s="5">
        <f t="shared" si="32"/>
        <v>17.57</v>
      </c>
      <c r="AA426" s="1" t="str">
        <f>_xlfn.IFNA(IF(VLOOKUP(B426,Returns!$A$2:$B$1635,2,FALSE) = "Returned", "Yes", "No"),"No")</f>
        <v>No</v>
      </c>
      <c r="AB426" s="5">
        <f t="shared" si="33"/>
        <v>0</v>
      </c>
      <c r="AC426" s="5">
        <f t="shared" si="34"/>
        <v>17.57</v>
      </c>
    </row>
    <row r="427" spans="1:29" x14ac:dyDescent="0.25">
      <c r="A427" s="1">
        <v>19638</v>
      </c>
      <c r="B427" s="3">
        <v>87726</v>
      </c>
      <c r="C427" s="1" t="s">
        <v>51</v>
      </c>
      <c r="D427" s="1">
        <v>744</v>
      </c>
      <c r="E427" s="1" t="s">
        <v>867</v>
      </c>
      <c r="F427" s="1" t="s">
        <v>3030</v>
      </c>
      <c r="G427" s="1" t="s">
        <v>28</v>
      </c>
      <c r="H427" s="1" t="s">
        <v>29</v>
      </c>
      <c r="I427" s="1" t="s">
        <v>373</v>
      </c>
      <c r="J427" s="1" t="s">
        <v>869</v>
      </c>
      <c r="K427" s="1">
        <v>85737</v>
      </c>
      <c r="L427" s="4">
        <v>42021</v>
      </c>
      <c r="M427" s="4">
        <v>42023</v>
      </c>
      <c r="N427" s="1" t="s">
        <v>34</v>
      </c>
      <c r="O427" s="1" t="s">
        <v>109</v>
      </c>
      <c r="P427" s="1" t="s">
        <v>72</v>
      </c>
      <c r="Q427" s="1" t="s">
        <v>80</v>
      </c>
      <c r="R427" s="1" t="s">
        <v>116</v>
      </c>
      <c r="S427" s="1" t="s">
        <v>313</v>
      </c>
      <c r="T427" s="5">
        <v>119.99</v>
      </c>
      <c r="U427" s="1">
        <v>13</v>
      </c>
      <c r="V427" s="5">
        <f t="shared" si="30"/>
        <v>1559.87</v>
      </c>
      <c r="W427" s="5">
        <v>71.994</v>
      </c>
      <c r="X427" s="5">
        <f t="shared" si="31"/>
        <v>935.92200000000003</v>
      </c>
      <c r="Y427" s="5">
        <v>56.14</v>
      </c>
      <c r="Z427" s="5">
        <f t="shared" si="32"/>
        <v>567.80799999999988</v>
      </c>
      <c r="AA427" s="1" t="str">
        <f>_xlfn.IFNA(IF(VLOOKUP(B427,Returns!$A$2:$B$1635,2,FALSE) = "Returned", "Yes", "No"),"No")</f>
        <v>No</v>
      </c>
      <c r="AB427" s="5">
        <f t="shared" si="33"/>
        <v>0</v>
      </c>
      <c r="AC427" s="5">
        <f t="shared" si="34"/>
        <v>567.80799999999988</v>
      </c>
    </row>
    <row r="428" spans="1:29" x14ac:dyDescent="0.25">
      <c r="A428" s="1">
        <v>19505</v>
      </c>
      <c r="B428" s="3">
        <v>87727</v>
      </c>
      <c r="C428" s="1" t="s">
        <v>101</v>
      </c>
      <c r="D428" s="1">
        <v>744</v>
      </c>
      <c r="E428" s="1" t="s">
        <v>867</v>
      </c>
      <c r="F428" s="1" t="s">
        <v>3030</v>
      </c>
      <c r="G428" s="1" t="s">
        <v>28</v>
      </c>
      <c r="H428" s="1" t="s">
        <v>29</v>
      </c>
      <c r="I428" s="1" t="s">
        <v>373</v>
      </c>
      <c r="J428" s="1" t="s">
        <v>869</v>
      </c>
      <c r="K428" s="1">
        <v>85737</v>
      </c>
      <c r="L428" s="4">
        <v>42149</v>
      </c>
      <c r="M428" s="4">
        <v>42157</v>
      </c>
      <c r="N428" s="1" t="s">
        <v>44</v>
      </c>
      <c r="O428" s="1" t="s">
        <v>109</v>
      </c>
      <c r="P428" s="1" t="s">
        <v>72</v>
      </c>
      <c r="Q428" s="1" t="s">
        <v>73</v>
      </c>
      <c r="R428" s="1" t="s">
        <v>54</v>
      </c>
      <c r="S428" s="1" t="s">
        <v>851</v>
      </c>
      <c r="T428" s="5">
        <v>125.99</v>
      </c>
      <c r="U428" s="1">
        <v>20</v>
      </c>
      <c r="V428" s="5">
        <f t="shared" si="30"/>
        <v>2519.7999999999997</v>
      </c>
      <c r="W428" s="5">
        <v>75.593999999999994</v>
      </c>
      <c r="X428" s="5">
        <f t="shared" si="31"/>
        <v>1511.8799999999999</v>
      </c>
      <c r="Y428" s="5">
        <v>8.99</v>
      </c>
      <c r="Z428" s="5">
        <f t="shared" si="32"/>
        <v>998.92999999999984</v>
      </c>
      <c r="AA428" s="1" t="str">
        <f>_xlfn.IFNA(IF(VLOOKUP(B428,Returns!$A$2:$B$1635,2,FALSE) = "Returned", "Yes", "No"),"No")</f>
        <v>No</v>
      </c>
      <c r="AB428" s="5">
        <f t="shared" si="33"/>
        <v>0</v>
      </c>
      <c r="AC428" s="5">
        <f t="shared" si="34"/>
        <v>998.92999999999984</v>
      </c>
    </row>
    <row r="429" spans="1:29" x14ac:dyDescent="0.25">
      <c r="A429" s="1">
        <v>19639</v>
      </c>
      <c r="B429" s="3">
        <v>87726</v>
      </c>
      <c r="C429" s="1" t="s">
        <v>51</v>
      </c>
      <c r="D429" s="1">
        <v>745</v>
      </c>
      <c r="E429" s="1" t="s">
        <v>871</v>
      </c>
      <c r="F429" s="1" t="s">
        <v>3030</v>
      </c>
      <c r="G429" s="1" t="s">
        <v>28</v>
      </c>
      <c r="H429" s="1" t="s">
        <v>29</v>
      </c>
      <c r="I429" s="1" t="s">
        <v>373</v>
      </c>
      <c r="J429" s="1" t="s">
        <v>873</v>
      </c>
      <c r="K429" s="1">
        <v>85345</v>
      </c>
      <c r="L429" s="4">
        <v>42021</v>
      </c>
      <c r="M429" s="4">
        <v>42023</v>
      </c>
      <c r="N429" s="1" t="s">
        <v>44</v>
      </c>
      <c r="O429" s="1" t="s">
        <v>109</v>
      </c>
      <c r="P429" s="1" t="s">
        <v>72</v>
      </c>
      <c r="Q429" s="1" t="s">
        <v>175</v>
      </c>
      <c r="R429" s="1" t="s">
        <v>46</v>
      </c>
      <c r="S429" s="1" t="s">
        <v>872</v>
      </c>
      <c r="T429" s="5">
        <v>115.79</v>
      </c>
      <c r="U429" s="1">
        <v>3</v>
      </c>
      <c r="V429" s="5">
        <f t="shared" si="30"/>
        <v>347.37</v>
      </c>
      <c r="W429" s="5">
        <v>69.474000000000004</v>
      </c>
      <c r="X429" s="5">
        <f t="shared" si="31"/>
        <v>208.42200000000003</v>
      </c>
      <c r="Y429" s="5">
        <v>1.99</v>
      </c>
      <c r="Z429" s="5">
        <f t="shared" si="32"/>
        <v>136.95799999999997</v>
      </c>
      <c r="AA429" s="1" t="str">
        <f>_xlfn.IFNA(IF(VLOOKUP(B429,Returns!$A$2:$B$1635,2,FALSE) = "Returned", "Yes", "No"),"No")</f>
        <v>No</v>
      </c>
      <c r="AB429" s="5">
        <f t="shared" si="33"/>
        <v>0</v>
      </c>
      <c r="AC429" s="5">
        <f t="shared" si="34"/>
        <v>136.95799999999997</v>
      </c>
    </row>
    <row r="430" spans="1:29" ht="12.75" customHeight="1" x14ac:dyDescent="0.25">
      <c r="A430" s="1">
        <v>20855</v>
      </c>
      <c r="B430" s="3">
        <v>91200</v>
      </c>
      <c r="C430" s="1" t="s">
        <v>32</v>
      </c>
      <c r="D430" s="1">
        <v>750</v>
      </c>
      <c r="E430" s="1" t="s">
        <v>874</v>
      </c>
      <c r="F430" s="1" t="s">
        <v>3029</v>
      </c>
      <c r="G430" s="1" t="s">
        <v>28</v>
      </c>
      <c r="H430" s="1" t="s">
        <v>131</v>
      </c>
      <c r="I430" s="1" t="s">
        <v>608</v>
      </c>
      <c r="J430" s="1" t="s">
        <v>876</v>
      </c>
      <c r="K430" s="1">
        <v>41042</v>
      </c>
      <c r="L430" s="4">
        <v>42016</v>
      </c>
      <c r="M430" s="4">
        <v>42017</v>
      </c>
      <c r="N430" s="1" t="s">
        <v>44</v>
      </c>
      <c r="O430" s="1" t="s">
        <v>23</v>
      </c>
      <c r="P430" s="1" t="s">
        <v>24</v>
      </c>
      <c r="Q430" s="1" t="s">
        <v>136</v>
      </c>
      <c r="R430" s="1" t="s">
        <v>54</v>
      </c>
      <c r="S430" s="1" t="s">
        <v>875</v>
      </c>
      <c r="T430" s="5">
        <v>27.75</v>
      </c>
      <c r="U430" s="1">
        <v>10</v>
      </c>
      <c r="V430" s="5">
        <f t="shared" si="30"/>
        <v>277.5</v>
      </c>
      <c r="W430" s="5">
        <v>13.875</v>
      </c>
      <c r="X430" s="5">
        <f t="shared" si="31"/>
        <v>138.75</v>
      </c>
      <c r="Y430" s="5">
        <v>19.989999999999998</v>
      </c>
      <c r="Z430" s="5">
        <f t="shared" si="32"/>
        <v>118.76</v>
      </c>
      <c r="AA430" s="1" t="str">
        <f>_xlfn.IFNA(IF(VLOOKUP(B430,Returns!$A$2:$B$1635,2,FALSE) = "Returned", "Yes", "No"),"No")</f>
        <v>No</v>
      </c>
      <c r="AB430" s="5">
        <f t="shared" si="33"/>
        <v>0</v>
      </c>
      <c r="AC430" s="5">
        <f t="shared" si="34"/>
        <v>118.76</v>
      </c>
    </row>
    <row r="431" spans="1:29" ht="12.75" customHeight="1" x14ac:dyDescent="0.25">
      <c r="A431" s="1">
        <v>23629</v>
      </c>
      <c r="B431" s="3">
        <v>91201</v>
      </c>
      <c r="C431" s="1" t="s">
        <v>101</v>
      </c>
      <c r="D431" s="1">
        <v>751</v>
      </c>
      <c r="E431" s="1" t="s">
        <v>877</v>
      </c>
      <c r="F431" s="1" t="s">
        <v>3029</v>
      </c>
      <c r="G431" s="1" t="s">
        <v>28</v>
      </c>
      <c r="H431" s="1" t="s">
        <v>131</v>
      </c>
      <c r="I431" s="1" t="s">
        <v>608</v>
      </c>
      <c r="J431" s="1" t="s">
        <v>878</v>
      </c>
      <c r="K431" s="1">
        <v>40324</v>
      </c>
      <c r="L431" s="4">
        <v>42062</v>
      </c>
      <c r="M431" s="4">
        <v>42069</v>
      </c>
      <c r="N431" s="1" t="s">
        <v>34</v>
      </c>
      <c r="O431" s="1" t="s">
        <v>23</v>
      </c>
      <c r="P431" s="1" t="s">
        <v>36</v>
      </c>
      <c r="Q431" s="1" t="s">
        <v>186</v>
      </c>
      <c r="R431" s="1" t="s">
        <v>116</v>
      </c>
      <c r="S431" s="1" t="s">
        <v>400</v>
      </c>
      <c r="T431" s="5">
        <v>130.97999999999999</v>
      </c>
      <c r="U431" s="1">
        <v>3</v>
      </c>
      <c r="V431" s="5">
        <f t="shared" si="30"/>
        <v>392.93999999999994</v>
      </c>
      <c r="W431" s="5">
        <v>65.489999999999995</v>
      </c>
      <c r="X431" s="5">
        <f t="shared" si="31"/>
        <v>196.46999999999997</v>
      </c>
      <c r="Y431" s="5">
        <v>54.74</v>
      </c>
      <c r="Z431" s="5">
        <f t="shared" si="32"/>
        <v>141.72999999999996</v>
      </c>
      <c r="AA431" s="1" t="str">
        <f>_xlfn.IFNA(IF(VLOOKUP(B431,Returns!$A$2:$B$1635,2,FALSE) = "Returned", "Yes", "No"),"No")</f>
        <v>No</v>
      </c>
      <c r="AB431" s="5">
        <f t="shared" si="33"/>
        <v>0</v>
      </c>
      <c r="AC431" s="5">
        <f t="shared" si="34"/>
        <v>141.72999999999996</v>
      </c>
    </row>
    <row r="432" spans="1:29" x14ac:dyDescent="0.25">
      <c r="A432" s="1">
        <v>19679</v>
      </c>
      <c r="B432" s="3">
        <v>90438</v>
      </c>
      <c r="C432" s="1" t="s">
        <v>42</v>
      </c>
      <c r="D432" s="1">
        <v>753</v>
      </c>
      <c r="E432" s="1" t="s">
        <v>879</v>
      </c>
      <c r="F432" s="1" t="s">
        <v>3030</v>
      </c>
      <c r="G432" s="1" t="s">
        <v>28</v>
      </c>
      <c r="H432" s="1" t="s">
        <v>29</v>
      </c>
      <c r="I432" s="1" t="s">
        <v>373</v>
      </c>
      <c r="J432" s="1" t="s">
        <v>881</v>
      </c>
      <c r="K432" s="1">
        <v>86301</v>
      </c>
      <c r="L432" s="4">
        <v>42074</v>
      </c>
      <c r="M432" s="4">
        <v>42074</v>
      </c>
      <c r="N432" s="1" t="s">
        <v>22</v>
      </c>
      <c r="O432" s="1" t="s">
        <v>23</v>
      </c>
      <c r="P432" s="1" t="s">
        <v>24</v>
      </c>
      <c r="Q432" s="1" t="s">
        <v>129</v>
      </c>
      <c r="R432" s="1" t="s">
        <v>54</v>
      </c>
      <c r="S432" s="1" t="s">
        <v>880</v>
      </c>
      <c r="T432" s="5">
        <v>2.61</v>
      </c>
      <c r="U432" s="1">
        <v>1</v>
      </c>
      <c r="V432" s="5">
        <f t="shared" si="30"/>
        <v>2.61</v>
      </c>
      <c r="W432" s="5">
        <v>1.3049999999999999</v>
      </c>
      <c r="X432" s="5">
        <f t="shared" si="31"/>
        <v>1.3049999999999999</v>
      </c>
      <c r="Y432" s="5">
        <v>0.5</v>
      </c>
      <c r="Z432" s="5">
        <f t="shared" si="32"/>
        <v>0.80499999999999994</v>
      </c>
      <c r="AA432" s="1" t="str">
        <f>_xlfn.IFNA(IF(VLOOKUP(B432,Returns!$A$2:$B$1635,2,FALSE) = "Returned", "Yes", "No"),"No")</f>
        <v>No</v>
      </c>
      <c r="AB432" s="5">
        <f t="shared" si="33"/>
        <v>0</v>
      </c>
      <c r="AC432" s="5">
        <f t="shared" si="34"/>
        <v>0.80499999999999994</v>
      </c>
    </row>
    <row r="433" spans="1:29" x14ac:dyDescent="0.25">
      <c r="A433" s="1">
        <v>19680</v>
      </c>
      <c r="B433" s="3">
        <v>90438</v>
      </c>
      <c r="C433" s="1" t="s">
        <v>42</v>
      </c>
      <c r="D433" s="1">
        <v>753</v>
      </c>
      <c r="E433" s="1" t="s">
        <v>879</v>
      </c>
      <c r="F433" s="1" t="s">
        <v>3030</v>
      </c>
      <c r="G433" s="1" t="s">
        <v>28</v>
      </c>
      <c r="H433" s="1" t="s">
        <v>29</v>
      </c>
      <c r="I433" s="1" t="s">
        <v>373</v>
      </c>
      <c r="J433" s="1" t="s">
        <v>881</v>
      </c>
      <c r="K433" s="1">
        <v>86301</v>
      </c>
      <c r="L433" s="4">
        <v>42074</v>
      </c>
      <c r="M433" s="4">
        <v>42076</v>
      </c>
      <c r="N433" s="1" t="s">
        <v>44</v>
      </c>
      <c r="O433" s="1" t="s">
        <v>23</v>
      </c>
      <c r="P433" s="1" t="s">
        <v>24</v>
      </c>
      <c r="Q433" s="1" t="s">
        <v>88</v>
      </c>
      <c r="R433" s="1" t="s">
        <v>26</v>
      </c>
      <c r="S433" s="1" t="s">
        <v>882</v>
      </c>
      <c r="T433" s="5">
        <v>6.35</v>
      </c>
      <c r="U433" s="1">
        <v>22</v>
      </c>
      <c r="V433" s="5">
        <f t="shared" si="30"/>
        <v>139.69999999999999</v>
      </c>
      <c r="W433" s="5">
        <v>3.1749999999999998</v>
      </c>
      <c r="X433" s="5">
        <f t="shared" si="31"/>
        <v>69.849999999999994</v>
      </c>
      <c r="Y433" s="5">
        <v>1.02</v>
      </c>
      <c r="Z433" s="5">
        <f t="shared" si="32"/>
        <v>68.83</v>
      </c>
      <c r="AA433" s="1" t="str">
        <f>_xlfn.IFNA(IF(VLOOKUP(B433,Returns!$A$2:$B$1635,2,FALSE) = "Returned", "Yes", "No"),"No")</f>
        <v>No</v>
      </c>
      <c r="AB433" s="5">
        <f t="shared" si="33"/>
        <v>0</v>
      </c>
      <c r="AC433" s="5">
        <f t="shared" si="34"/>
        <v>68.83</v>
      </c>
    </row>
    <row r="434" spans="1:29" x14ac:dyDescent="0.25">
      <c r="A434" s="1">
        <v>25291</v>
      </c>
      <c r="B434" s="3">
        <v>90437</v>
      </c>
      <c r="C434" s="1" t="s">
        <v>20</v>
      </c>
      <c r="D434" s="1">
        <v>754</v>
      </c>
      <c r="E434" s="1" t="s">
        <v>883</v>
      </c>
      <c r="F434" s="1" t="s">
        <v>3030</v>
      </c>
      <c r="G434" s="1" t="s">
        <v>28</v>
      </c>
      <c r="H434" s="1" t="s">
        <v>29</v>
      </c>
      <c r="I434" s="1" t="s">
        <v>373</v>
      </c>
      <c r="J434" s="1" t="s">
        <v>884</v>
      </c>
      <c r="K434" s="1">
        <v>86314</v>
      </c>
      <c r="L434" s="4">
        <v>42159</v>
      </c>
      <c r="M434" s="4">
        <v>42160</v>
      </c>
      <c r="N434" s="1" t="s">
        <v>34</v>
      </c>
      <c r="O434" s="1" t="s">
        <v>23</v>
      </c>
      <c r="P434" s="1" t="s">
        <v>36</v>
      </c>
      <c r="Q434" s="1" t="s">
        <v>147</v>
      </c>
      <c r="R434" s="1" t="s">
        <v>116</v>
      </c>
      <c r="S434" s="1" t="s">
        <v>650</v>
      </c>
      <c r="T434" s="5">
        <v>218.75</v>
      </c>
      <c r="U434" s="1">
        <v>4</v>
      </c>
      <c r="V434" s="5">
        <f t="shared" si="30"/>
        <v>875</v>
      </c>
      <c r="W434" s="5">
        <v>109.375</v>
      </c>
      <c r="X434" s="5">
        <f t="shared" si="31"/>
        <v>437.5</v>
      </c>
      <c r="Y434" s="5">
        <v>69.64</v>
      </c>
      <c r="Z434" s="5">
        <f t="shared" si="32"/>
        <v>367.86</v>
      </c>
      <c r="AA434" s="1" t="str">
        <f>_xlfn.IFNA(IF(VLOOKUP(B434,Returns!$A$2:$B$1635,2,FALSE) = "Returned", "Yes", "No"),"No")</f>
        <v>No</v>
      </c>
      <c r="AB434" s="5">
        <f t="shared" si="33"/>
        <v>0</v>
      </c>
      <c r="AC434" s="5">
        <f t="shared" si="34"/>
        <v>367.86</v>
      </c>
    </row>
    <row r="435" spans="1:29" x14ac:dyDescent="0.25">
      <c r="A435" s="1">
        <v>25117</v>
      </c>
      <c r="B435" s="3">
        <v>90439</v>
      </c>
      <c r="C435" s="1" t="s">
        <v>101</v>
      </c>
      <c r="D435" s="1">
        <v>754</v>
      </c>
      <c r="E435" s="1" t="s">
        <v>883</v>
      </c>
      <c r="F435" s="1" t="s">
        <v>3030</v>
      </c>
      <c r="G435" s="1" t="s">
        <v>28</v>
      </c>
      <c r="H435" s="1" t="s">
        <v>29</v>
      </c>
      <c r="I435" s="1" t="s">
        <v>373</v>
      </c>
      <c r="J435" s="1" t="s">
        <v>884</v>
      </c>
      <c r="K435" s="1">
        <v>86314</v>
      </c>
      <c r="L435" s="4">
        <v>42106</v>
      </c>
      <c r="M435" s="4">
        <v>42113</v>
      </c>
      <c r="N435" s="1" t="s">
        <v>34</v>
      </c>
      <c r="O435" s="1" t="s">
        <v>109</v>
      </c>
      <c r="P435" s="1" t="s">
        <v>72</v>
      </c>
      <c r="Q435" s="1" t="s">
        <v>80</v>
      </c>
      <c r="R435" s="1" t="s">
        <v>38</v>
      </c>
      <c r="S435" s="1" t="s">
        <v>885</v>
      </c>
      <c r="T435" s="5">
        <v>119.99</v>
      </c>
      <c r="U435" s="1">
        <v>2</v>
      </c>
      <c r="V435" s="5">
        <f t="shared" si="30"/>
        <v>239.98</v>
      </c>
      <c r="W435" s="5">
        <v>71.994</v>
      </c>
      <c r="X435" s="5">
        <f t="shared" si="31"/>
        <v>143.988</v>
      </c>
      <c r="Y435" s="5">
        <v>14</v>
      </c>
      <c r="Z435" s="5">
        <f t="shared" si="32"/>
        <v>81.99199999999999</v>
      </c>
      <c r="AA435" s="1" t="str">
        <f>_xlfn.IFNA(IF(VLOOKUP(B435,Returns!$A$2:$B$1635,2,FALSE) = "Returned", "Yes", "No"),"No")</f>
        <v>No</v>
      </c>
      <c r="AB435" s="5">
        <f t="shared" si="33"/>
        <v>0</v>
      </c>
      <c r="AC435" s="5">
        <f t="shared" si="34"/>
        <v>81.99199999999999</v>
      </c>
    </row>
    <row r="436" spans="1:29" ht="12.75" customHeight="1" x14ac:dyDescent="0.25">
      <c r="A436" s="1">
        <v>25856</v>
      </c>
      <c r="B436" s="3">
        <v>90258</v>
      </c>
      <c r="C436" s="1" t="s">
        <v>32</v>
      </c>
      <c r="D436" s="1">
        <v>757</v>
      </c>
      <c r="E436" s="1" t="s">
        <v>886</v>
      </c>
      <c r="F436" s="1" t="s">
        <v>3030</v>
      </c>
      <c r="G436" s="1" t="s">
        <v>28</v>
      </c>
      <c r="H436" s="1" t="s">
        <v>29</v>
      </c>
      <c r="I436" s="1" t="s">
        <v>97</v>
      </c>
      <c r="J436" s="1" t="s">
        <v>888</v>
      </c>
      <c r="K436" s="1">
        <v>97062</v>
      </c>
      <c r="L436" s="4">
        <v>42046</v>
      </c>
      <c r="M436" s="4">
        <v>42048</v>
      </c>
      <c r="N436" s="1" t="s">
        <v>44</v>
      </c>
      <c r="O436" s="1" t="s">
        <v>35</v>
      </c>
      <c r="P436" s="1" t="s">
        <v>24</v>
      </c>
      <c r="Q436" s="1" t="s">
        <v>88</v>
      </c>
      <c r="R436" s="1" t="s">
        <v>26</v>
      </c>
      <c r="S436" s="1" t="s">
        <v>887</v>
      </c>
      <c r="T436" s="5">
        <v>37.94</v>
      </c>
      <c r="U436" s="1">
        <v>1</v>
      </c>
      <c r="V436" s="5">
        <f t="shared" si="30"/>
        <v>37.94</v>
      </c>
      <c r="W436" s="5">
        <v>18.97</v>
      </c>
      <c r="X436" s="5">
        <f t="shared" si="31"/>
        <v>18.97</v>
      </c>
      <c r="Y436" s="5">
        <v>5.08</v>
      </c>
      <c r="Z436" s="5">
        <f t="shared" si="32"/>
        <v>13.889999999999999</v>
      </c>
      <c r="AA436" s="1" t="str">
        <f>_xlfn.IFNA(IF(VLOOKUP(B436,Returns!$A$2:$B$1635,2,FALSE) = "Returned", "Yes", "No"),"No")</f>
        <v>No</v>
      </c>
      <c r="AB436" s="5">
        <f t="shared" si="33"/>
        <v>0</v>
      </c>
      <c r="AC436" s="5">
        <f t="shared" si="34"/>
        <v>13.889999999999999</v>
      </c>
    </row>
    <row r="437" spans="1:29" ht="12.75" customHeight="1" x14ac:dyDescent="0.25">
      <c r="A437" s="1">
        <v>21110</v>
      </c>
      <c r="B437" s="3">
        <v>86639</v>
      </c>
      <c r="C437" s="1" t="s">
        <v>101</v>
      </c>
      <c r="D437" s="1">
        <v>759</v>
      </c>
      <c r="E437" s="1" t="s">
        <v>889</v>
      </c>
      <c r="F437" s="1" t="s">
        <v>3027</v>
      </c>
      <c r="G437" s="1" t="s">
        <v>28</v>
      </c>
      <c r="H437" s="1" t="s">
        <v>56</v>
      </c>
      <c r="I437" s="1" t="s">
        <v>173</v>
      </c>
      <c r="J437" s="1" t="s">
        <v>891</v>
      </c>
      <c r="K437" s="1">
        <v>62301</v>
      </c>
      <c r="L437" s="4">
        <v>42153</v>
      </c>
      <c r="M437" s="4">
        <v>42160</v>
      </c>
      <c r="N437" s="1" t="s">
        <v>44</v>
      </c>
      <c r="O437" s="1" t="s">
        <v>53</v>
      </c>
      <c r="P437" s="1" t="s">
        <v>72</v>
      </c>
      <c r="Q437" s="1" t="s">
        <v>73</v>
      </c>
      <c r="R437" s="1" t="s">
        <v>46</v>
      </c>
      <c r="S437" s="1" t="s">
        <v>890</v>
      </c>
      <c r="T437" s="5">
        <v>20.99</v>
      </c>
      <c r="U437" s="1">
        <v>5</v>
      </c>
      <c r="V437" s="5">
        <f t="shared" si="30"/>
        <v>104.94999999999999</v>
      </c>
      <c r="W437" s="5">
        <v>12.593999999999999</v>
      </c>
      <c r="X437" s="5">
        <f t="shared" si="31"/>
        <v>62.97</v>
      </c>
      <c r="Y437" s="5">
        <v>3.3</v>
      </c>
      <c r="Z437" s="5">
        <f t="shared" si="32"/>
        <v>38.679999999999993</v>
      </c>
      <c r="AA437" s="1" t="str">
        <f>_xlfn.IFNA(IF(VLOOKUP(B437,Returns!$A$2:$B$1635,2,FALSE) = "Returned", "Yes", "No"),"No")</f>
        <v>No</v>
      </c>
      <c r="AB437" s="5">
        <f t="shared" si="33"/>
        <v>0</v>
      </c>
      <c r="AC437" s="5">
        <f t="shared" si="34"/>
        <v>38.679999999999993</v>
      </c>
    </row>
    <row r="438" spans="1:29" ht="12.75" customHeight="1" x14ac:dyDescent="0.25">
      <c r="A438" s="1">
        <v>20377</v>
      </c>
      <c r="B438" s="3">
        <v>87525</v>
      </c>
      <c r="C438" s="1" t="s">
        <v>32</v>
      </c>
      <c r="D438" s="1">
        <v>762</v>
      </c>
      <c r="E438" s="1" t="s">
        <v>892</v>
      </c>
      <c r="F438" s="1" t="s">
        <v>3030</v>
      </c>
      <c r="G438" s="1" t="s">
        <v>28</v>
      </c>
      <c r="H438" s="1" t="s">
        <v>29</v>
      </c>
      <c r="I438" s="1" t="s">
        <v>30</v>
      </c>
      <c r="J438" s="1" t="s">
        <v>894</v>
      </c>
      <c r="K438" s="1">
        <v>98661</v>
      </c>
      <c r="L438" s="4">
        <v>42121</v>
      </c>
      <c r="M438" s="4">
        <v>42123</v>
      </c>
      <c r="N438" s="1" t="s">
        <v>44</v>
      </c>
      <c r="O438" s="1" t="s">
        <v>53</v>
      </c>
      <c r="P438" s="1" t="s">
        <v>72</v>
      </c>
      <c r="Q438" s="1" t="s">
        <v>73</v>
      </c>
      <c r="R438" s="1" t="s">
        <v>54</v>
      </c>
      <c r="S438" s="1" t="s">
        <v>893</v>
      </c>
      <c r="T438" s="5">
        <v>125.99</v>
      </c>
      <c r="U438" s="1">
        <v>12</v>
      </c>
      <c r="V438" s="5">
        <f t="shared" si="30"/>
        <v>1511.8799999999999</v>
      </c>
      <c r="W438" s="5">
        <v>75.593999999999994</v>
      </c>
      <c r="X438" s="5">
        <f t="shared" si="31"/>
        <v>907.12799999999993</v>
      </c>
      <c r="Y438" s="5">
        <v>8.99</v>
      </c>
      <c r="Z438" s="5">
        <f t="shared" si="32"/>
        <v>595.76199999999994</v>
      </c>
      <c r="AA438" s="1" t="str">
        <f>_xlfn.IFNA(IF(VLOOKUP(B438,Returns!$A$2:$B$1635,2,FALSE) = "Returned", "Yes", "No"),"No")</f>
        <v>No</v>
      </c>
      <c r="AB438" s="5">
        <f t="shared" si="33"/>
        <v>0</v>
      </c>
      <c r="AC438" s="5">
        <f t="shared" si="34"/>
        <v>595.76199999999994</v>
      </c>
    </row>
    <row r="439" spans="1:29" ht="12.75" customHeight="1" x14ac:dyDescent="0.25">
      <c r="A439" s="1">
        <v>18735</v>
      </c>
      <c r="B439" s="3">
        <v>86279</v>
      </c>
      <c r="C439" s="1" t="s">
        <v>42</v>
      </c>
      <c r="D439" s="1">
        <v>767</v>
      </c>
      <c r="E439" s="1" t="s">
        <v>895</v>
      </c>
      <c r="F439" s="1" t="s">
        <v>3027</v>
      </c>
      <c r="G439" s="1" t="s">
        <v>28</v>
      </c>
      <c r="H439" s="1" t="s">
        <v>56</v>
      </c>
      <c r="I439" s="1" t="s">
        <v>173</v>
      </c>
      <c r="J439" s="1" t="s">
        <v>897</v>
      </c>
      <c r="K439" s="1">
        <v>61201</v>
      </c>
      <c r="L439" s="4">
        <v>42034</v>
      </c>
      <c r="M439" s="4">
        <v>42036</v>
      </c>
      <c r="N439" s="1" t="s">
        <v>44</v>
      </c>
      <c r="O439" s="1" t="s">
        <v>23</v>
      </c>
      <c r="P439" s="1" t="s">
        <v>72</v>
      </c>
      <c r="Q439" s="1" t="s">
        <v>175</v>
      </c>
      <c r="R439" s="1" t="s">
        <v>46</v>
      </c>
      <c r="S439" s="1" t="s">
        <v>896</v>
      </c>
      <c r="T439" s="5">
        <v>31.78</v>
      </c>
      <c r="U439" s="1">
        <v>11</v>
      </c>
      <c r="V439" s="5">
        <f t="shared" si="30"/>
        <v>349.58000000000004</v>
      </c>
      <c r="W439" s="5">
        <v>19.068000000000001</v>
      </c>
      <c r="X439" s="5">
        <f t="shared" si="31"/>
        <v>209.74800000000002</v>
      </c>
      <c r="Y439" s="5">
        <v>1.99</v>
      </c>
      <c r="Z439" s="5">
        <f t="shared" si="32"/>
        <v>137.84200000000001</v>
      </c>
      <c r="AA439" s="1" t="str">
        <f>_xlfn.IFNA(IF(VLOOKUP(B439,Returns!$A$2:$B$1635,2,FALSE) = "Returned", "Yes", "No"),"No")</f>
        <v>No</v>
      </c>
      <c r="AB439" s="5">
        <f t="shared" si="33"/>
        <v>0</v>
      </c>
      <c r="AC439" s="5">
        <f t="shared" si="34"/>
        <v>137.84200000000001</v>
      </c>
    </row>
    <row r="440" spans="1:29" ht="12.75" customHeight="1" x14ac:dyDescent="0.25">
      <c r="A440" s="1">
        <v>18659</v>
      </c>
      <c r="B440" s="3">
        <v>88667</v>
      </c>
      <c r="C440" s="1" t="s">
        <v>42</v>
      </c>
      <c r="D440" s="1">
        <v>770</v>
      </c>
      <c r="E440" s="1" t="s">
        <v>898</v>
      </c>
      <c r="F440" s="1" t="s">
        <v>3030</v>
      </c>
      <c r="G440" s="1" t="s">
        <v>28</v>
      </c>
      <c r="H440" s="1" t="s">
        <v>29</v>
      </c>
      <c r="I440" s="1" t="s">
        <v>97</v>
      </c>
      <c r="J440" s="1" t="s">
        <v>888</v>
      </c>
      <c r="K440" s="1">
        <v>97062</v>
      </c>
      <c r="L440" s="4">
        <v>42082</v>
      </c>
      <c r="M440" s="4">
        <v>42082</v>
      </c>
      <c r="N440" s="1" t="s">
        <v>44</v>
      </c>
      <c r="O440" s="1" t="s">
        <v>53</v>
      </c>
      <c r="P440" s="1" t="s">
        <v>72</v>
      </c>
      <c r="Q440" s="1" t="s">
        <v>175</v>
      </c>
      <c r="R440" s="1" t="s">
        <v>54</v>
      </c>
      <c r="S440" s="1" t="s">
        <v>283</v>
      </c>
      <c r="T440" s="5">
        <v>30.73</v>
      </c>
      <c r="U440" s="1">
        <v>14</v>
      </c>
      <c r="V440" s="5">
        <f t="shared" si="30"/>
        <v>430.22</v>
      </c>
      <c r="W440" s="5">
        <v>18.437999999999999</v>
      </c>
      <c r="X440" s="5">
        <f t="shared" si="31"/>
        <v>258.13200000000001</v>
      </c>
      <c r="Y440" s="5">
        <v>4</v>
      </c>
      <c r="Z440" s="5">
        <f t="shared" si="32"/>
        <v>168.08800000000002</v>
      </c>
      <c r="AA440" s="1" t="str">
        <f>_xlfn.IFNA(IF(VLOOKUP(B440,Returns!$A$2:$B$1635,2,FALSE) = "Returned", "Yes", "No"),"No")</f>
        <v>No</v>
      </c>
      <c r="AB440" s="5">
        <f t="shared" si="33"/>
        <v>0</v>
      </c>
      <c r="AC440" s="5">
        <f t="shared" si="34"/>
        <v>168.08800000000002</v>
      </c>
    </row>
    <row r="441" spans="1:29" ht="12.75" customHeight="1" x14ac:dyDescent="0.25">
      <c r="A441" s="1">
        <v>18660</v>
      </c>
      <c r="B441" s="3">
        <v>88667</v>
      </c>
      <c r="C441" s="1" t="s">
        <v>42</v>
      </c>
      <c r="D441" s="1">
        <v>771</v>
      </c>
      <c r="E441" s="1" t="s">
        <v>899</v>
      </c>
      <c r="F441" s="1" t="s">
        <v>3030</v>
      </c>
      <c r="G441" s="1" t="s">
        <v>28</v>
      </c>
      <c r="H441" s="1" t="s">
        <v>29</v>
      </c>
      <c r="I441" s="1" t="s">
        <v>97</v>
      </c>
      <c r="J441" s="1" t="s">
        <v>901</v>
      </c>
      <c r="K441" s="1">
        <v>97068</v>
      </c>
      <c r="L441" s="4">
        <v>42082</v>
      </c>
      <c r="M441" s="4">
        <v>42084</v>
      </c>
      <c r="N441" s="1" t="s">
        <v>44</v>
      </c>
      <c r="O441" s="1" t="s">
        <v>53</v>
      </c>
      <c r="P441" s="1" t="s">
        <v>24</v>
      </c>
      <c r="Q441" s="1" t="s">
        <v>252</v>
      </c>
      <c r="R441" s="1" t="s">
        <v>54</v>
      </c>
      <c r="S441" s="1" t="s">
        <v>900</v>
      </c>
      <c r="T441" s="5">
        <v>14.56</v>
      </c>
      <c r="U441" s="1">
        <v>3</v>
      </c>
      <c r="V441" s="5">
        <f t="shared" si="30"/>
        <v>43.68</v>
      </c>
      <c r="W441" s="5">
        <v>7.28</v>
      </c>
      <c r="X441" s="5">
        <f t="shared" si="31"/>
        <v>21.84</v>
      </c>
      <c r="Y441" s="5">
        <v>3.5</v>
      </c>
      <c r="Z441" s="5">
        <f t="shared" si="32"/>
        <v>18.34</v>
      </c>
      <c r="AA441" s="1" t="str">
        <f>_xlfn.IFNA(IF(VLOOKUP(B441,Returns!$A$2:$B$1635,2,FALSE) = "Returned", "Yes", "No"),"No")</f>
        <v>No</v>
      </c>
      <c r="AB441" s="5">
        <f t="shared" si="33"/>
        <v>0</v>
      </c>
      <c r="AC441" s="5">
        <f t="shared" si="34"/>
        <v>18.34</v>
      </c>
    </row>
    <row r="442" spans="1:29" ht="12.75" customHeight="1" x14ac:dyDescent="0.25">
      <c r="A442" s="1">
        <v>18661</v>
      </c>
      <c r="B442" s="3">
        <v>88667</v>
      </c>
      <c r="C442" s="1" t="s">
        <v>42</v>
      </c>
      <c r="D442" s="1">
        <v>771</v>
      </c>
      <c r="E442" s="1" t="s">
        <v>899</v>
      </c>
      <c r="F442" s="1" t="s">
        <v>3030</v>
      </c>
      <c r="G442" s="1" t="s">
        <v>28</v>
      </c>
      <c r="H442" s="1" t="s">
        <v>29</v>
      </c>
      <c r="I442" s="1" t="s">
        <v>97</v>
      </c>
      <c r="J442" s="1" t="s">
        <v>901</v>
      </c>
      <c r="K442" s="1">
        <v>97068</v>
      </c>
      <c r="L442" s="4">
        <v>42082</v>
      </c>
      <c r="M442" s="4">
        <v>42084</v>
      </c>
      <c r="N442" s="1" t="s">
        <v>44</v>
      </c>
      <c r="O442" s="1" t="s">
        <v>53</v>
      </c>
      <c r="P442" s="1" t="s">
        <v>72</v>
      </c>
      <c r="Q442" s="1" t="s">
        <v>582</v>
      </c>
      <c r="R442" s="1" t="s">
        <v>231</v>
      </c>
      <c r="S442" s="1" t="s">
        <v>902</v>
      </c>
      <c r="T442" s="5">
        <v>299.99</v>
      </c>
      <c r="U442" s="1">
        <v>5</v>
      </c>
      <c r="V442" s="5">
        <f t="shared" si="30"/>
        <v>1499.95</v>
      </c>
      <c r="W442" s="5">
        <v>179.994</v>
      </c>
      <c r="X442" s="5">
        <f t="shared" si="31"/>
        <v>899.97</v>
      </c>
      <c r="Y442" s="5">
        <v>11.64</v>
      </c>
      <c r="Z442" s="5">
        <f t="shared" si="32"/>
        <v>588.34</v>
      </c>
      <c r="AA442" s="1" t="str">
        <f>_xlfn.IFNA(IF(VLOOKUP(B442,Returns!$A$2:$B$1635,2,FALSE) = "Returned", "Yes", "No"),"No")</f>
        <v>No</v>
      </c>
      <c r="AB442" s="5">
        <f t="shared" si="33"/>
        <v>0</v>
      </c>
      <c r="AC442" s="5">
        <f t="shared" si="34"/>
        <v>588.34</v>
      </c>
    </row>
    <row r="443" spans="1:29" ht="12.75" customHeight="1" x14ac:dyDescent="0.25">
      <c r="A443" s="1">
        <v>22875</v>
      </c>
      <c r="B443" s="3">
        <v>88666</v>
      </c>
      <c r="C443" s="1" t="s">
        <v>42</v>
      </c>
      <c r="D443" s="1">
        <v>772</v>
      </c>
      <c r="E443" s="1" t="s">
        <v>903</v>
      </c>
      <c r="F443" s="1" t="s">
        <v>3028</v>
      </c>
      <c r="G443" s="1" t="s">
        <v>28</v>
      </c>
      <c r="H443" s="1" t="s">
        <v>48</v>
      </c>
      <c r="I443" s="1" t="s">
        <v>229</v>
      </c>
      <c r="J443" s="1" t="s">
        <v>904</v>
      </c>
      <c r="K443" s="1">
        <v>18103</v>
      </c>
      <c r="L443" s="4">
        <v>42018</v>
      </c>
      <c r="M443" s="4">
        <v>42020</v>
      </c>
      <c r="N443" s="1" t="s">
        <v>44</v>
      </c>
      <c r="O443" s="1" t="s">
        <v>53</v>
      </c>
      <c r="P443" s="1" t="s">
        <v>24</v>
      </c>
      <c r="Q443" s="1" t="s">
        <v>252</v>
      </c>
      <c r="R443" s="1" t="s">
        <v>54</v>
      </c>
      <c r="S443" s="1" t="s">
        <v>437</v>
      </c>
      <c r="T443" s="5">
        <v>7.77</v>
      </c>
      <c r="U443" s="1">
        <v>7</v>
      </c>
      <c r="V443" s="5">
        <f t="shared" si="30"/>
        <v>54.39</v>
      </c>
      <c r="W443" s="5">
        <v>3.8849999999999998</v>
      </c>
      <c r="X443" s="5">
        <f t="shared" si="31"/>
        <v>27.195</v>
      </c>
      <c r="Y443" s="5">
        <v>9.23</v>
      </c>
      <c r="Z443" s="5">
        <f t="shared" si="32"/>
        <v>17.965</v>
      </c>
      <c r="AA443" s="1" t="str">
        <f>_xlfn.IFNA(IF(VLOOKUP(B443,Returns!$A$2:$B$1635,2,FALSE) = "Returned", "Yes", "No"),"No")</f>
        <v>No</v>
      </c>
      <c r="AB443" s="5">
        <f t="shared" si="33"/>
        <v>0</v>
      </c>
      <c r="AC443" s="5">
        <f t="shared" si="34"/>
        <v>17.965</v>
      </c>
    </row>
    <row r="444" spans="1:29" ht="12.75" customHeight="1" x14ac:dyDescent="0.25">
      <c r="A444" s="1">
        <v>22877</v>
      </c>
      <c r="B444" s="3">
        <v>88666</v>
      </c>
      <c r="C444" s="1" t="s">
        <v>42</v>
      </c>
      <c r="D444" s="1">
        <v>772</v>
      </c>
      <c r="E444" s="1" t="s">
        <v>903</v>
      </c>
      <c r="F444" s="1" t="s">
        <v>3028</v>
      </c>
      <c r="G444" s="1" t="s">
        <v>28</v>
      </c>
      <c r="H444" s="1" t="s">
        <v>48</v>
      </c>
      <c r="I444" s="1" t="s">
        <v>229</v>
      </c>
      <c r="J444" s="1" t="s">
        <v>904</v>
      </c>
      <c r="K444" s="1">
        <v>18103</v>
      </c>
      <c r="L444" s="4">
        <v>42018</v>
      </c>
      <c r="M444" s="4">
        <v>42020</v>
      </c>
      <c r="N444" s="1" t="s">
        <v>22</v>
      </c>
      <c r="O444" s="1" t="s">
        <v>53</v>
      </c>
      <c r="P444" s="1" t="s">
        <v>24</v>
      </c>
      <c r="Q444" s="1" t="s">
        <v>88</v>
      </c>
      <c r="R444" s="1" t="s">
        <v>54</v>
      </c>
      <c r="S444" s="1" t="s">
        <v>218</v>
      </c>
      <c r="T444" s="5">
        <v>18.97</v>
      </c>
      <c r="U444" s="1">
        <v>3</v>
      </c>
      <c r="V444" s="5">
        <f t="shared" si="30"/>
        <v>56.91</v>
      </c>
      <c r="W444" s="5">
        <v>9.4849999999999994</v>
      </c>
      <c r="X444" s="5">
        <f t="shared" si="31"/>
        <v>28.454999999999998</v>
      </c>
      <c r="Y444" s="5">
        <v>9.5399999999999991</v>
      </c>
      <c r="Z444" s="5">
        <f t="shared" si="32"/>
        <v>18.914999999999999</v>
      </c>
      <c r="AA444" s="1" t="str">
        <f>_xlfn.IFNA(IF(VLOOKUP(B444,Returns!$A$2:$B$1635,2,FALSE) = "Returned", "Yes", "No"),"No")</f>
        <v>No</v>
      </c>
      <c r="AB444" s="5">
        <f t="shared" si="33"/>
        <v>0</v>
      </c>
      <c r="AC444" s="5">
        <f t="shared" si="34"/>
        <v>18.914999999999999</v>
      </c>
    </row>
    <row r="445" spans="1:29" ht="12.75" customHeight="1" x14ac:dyDescent="0.25">
      <c r="A445" s="1">
        <v>20967</v>
      </c>
      <c r="B445" s="3">
        <v>88668</v>
      </c>
      <c r="C445" s="1" t="s">
        <v>101</v>
      </c>
      <c r="D445" s="1">
        <v>772</v>
      </c>
      <c r="E445" s="1" t="s">
        <v>903</v>
      </c>
      <c r="F445" s="1" t="s">
        <v>3028</v>
      </c>
      <c r="G445" s="1" t="s">
        <v>28</v>
      </c>
      <c r="H445" s="1" t="s">
        <v>48</v>
      </c>
      <c r="I445" s="1" t="s">
        <v>229</v>
      </c>
      <c r="J445" s="1" t="s">
        <v>904</v>
      </c>
      <c r="K445" s="1">
        <v>18103</v>
      </c>
      <c r="L445" s="4">
        <v>42141</v>
      </c>
      <c r="M445" s="4">
        <v>42145</v>
      </c>
      <c r="N445" s="1" t="s">
        <v>22</v>
      </c>
      <c r="O445" s="1" t="s">
        <v>53</v>
      </c>
      <c r="P445" s="1" t="s">
        <v>24</v>
      </c>
      <c r="Q445" s="1" t="s">
        <v>252</v>
      </c>
      <c r="R445" s="1" t="s">
        <v>54</v>
      </c>
      <c r="S445" s="1" t="s">
        <v>905</v>
      </c>
      <c r="T445" s="5">
        <v>4.0599999999999996</v>
      </c>
      <c r="U445" s="1">
        <v>12</v>
      </c>
      <c r="V445" s="5">
        <f t="shared" si="30"/>
        <v>48.72</v>
      </c>
      <c r="W445" s="5">
        <v>2.0299999999999998</v>
      </c>
      <c r="X445" s="5">
        <f t="shared" si="31"/>
        <v>24.36</v>
      </c>
      <c r="Y445" s="5">
        <v>6.89</v>
      </c>
      <c r="Z445" s="5">
        <f t="shared" si="32"/>
        <v>17.47</v>
      </c>
      <c r="AA445" s="1" t="str">
        <f>_xlfn.IFNA(IF(VLOOKUP(B445,Returns!$A$2:$B$1635,2,FALSE) = "Returned", "Yes", "No"),"No")</f>
        <v>No</v>
      </c>
      <c r="AB445" s="5">
        <f t="shared" si="33"/>
        <v>0</v>
      </c>
      <c r="AC445" s="5">
        <f t="shared" si="34"/>
        <v>17.47</v>
      </c>
    </row>
    <row r="446" spans="1:29" ht="12.75" customHeight="1" x14ac:dyDescent="0.25">
      <c r="A446" s="1">
        <v>20968</v>
      </c>
      <c r="B446" s="3">
        <v>88668</v>
      </c>
      <c r="C446" s="1" t="s">
        <v>101</v>
      </c>
      <c r="D446" s="1">
        <v>772</v>
      </c>
      <c r="E446" s="1" t="s">
        <v>903</v>
      </c>
      <c r="F446" s="1" t="s">
        <v>3028</v>
      </c>
      <c r="G446" s="1" t="s">
        <v>28</v>
      </c>
      <c r="H446" s="1" t="s">
        <v>48</v>
      </c>
      <c r="I446" s="1" t="s">
        <v>229</v>
      </c>
      <c r="J446" s="1" t="s">
        <v>904</v>
      </c>
      <c r="K446" s="1">
        <v>18103</v>
      </c>
      <c r="L446" s="4">
        <v>42141</v>
      </c>
      <c r="M446" s="4">
        <v>42145</v>
      </c>
      <c r="N446" s="1" t="s">
        <v>44</v>
      </c>
      <c r="O446" s="1" t="s">
        <v>53</v>
      </c>
      <c r="P446" s="1" t="s">
        <v>72</v>
      </c>
      <c r="Q446" s="1" t="s">
        <v>80</v>
      </c>
      <c r="R446" s="1" t="s">
        <v>81</v>
      </c>
      <c r="S446" s="1" t="s">
        <v>906</v>
      </c>
      <c r="T446" s="5">
        <v>9.49</v>
      </c>
      <c r="U446" s="1">
        <v>37</v>
      </c>
      <c r="V446" s="5">
        <f t="shared" si="30"/>
        <v>351.13</v>
      </c>
      <c r="W446" s="5">
        <v>5.694</v>
      </c>
      <c r="X446" s="5">
        <f t="shared" si="31"/>
        <v>210.678</v>
      </c>
      <c r="Y446" s="5">
        <v>5.76</v>
      </c>
      <c r="Z446" s="5">
        <f t="shared" si="32"/>
        <v>134.69200000000001</v>
      </c>
      <c r="AA446" s="1" t="str">
        <f>_xlfn.IFNA(IF(VLOOKUP(B446,Returns!$A$2:$B$1635,2,FALSE) = "Returned", "Yes", "No"),"No")</f>
        <v>No</v>
      </c>
      <c r="AB446" s="5">
        <f t="shared" si="33"/>
        <v>0</v>
      </c>
      <c r="AC446" s="5">
        <f t="shared" si="34"/>
        <v>134.69200000000001</v>
      </c>
    </row>
    <row r="447" spans="1:29" ht="12.75" customHeight="1" x14ac:dyDescent="0.25">
      <c r="A447" s="1">
        <v>20434</v>
      </c>
      <c r="B447" s="3">
        <v>90962</v>
      </c>
      <c r="C447" s="1" t="s">
        <v>20</v>
      </c>
      <c r="D447" s="1">
        <v>782</v>
      </c>
      <c r="E447" s="1" t="s">
        <v>907</v>
      </c>
      <c r="F447" s="1" t="s">
        <v>3030</v>
      </c>
      <c r="G447" s="1" t="s">
        <v>28</v>
      </c>
      <c r="H447" s="1" t="s">
        <v>29</v>
      </c>
      <c r="I447" s="1" t="s">
        <v>40</v>
      </c>
      <c r="J447" s="1" t="s">
        <v>909</v>
      </c>
      <c r="K447" s="1">
        <v>90604</v>
      </c>
      <c r="L447" s="4">
        <v>42123</v>
      </c>
      <c r="M447" s="4">
        <v>42124</v>
      </c>
      <c r="N447" s="1" t="s">
        <v>44</v>
      </c>
      <c r="O447" s="1" t="s">
        <v>53</v>
      </c>
      <c r="P447" s="1" t="s">
        <v>24</v>
      </c>
      <c r="Q447" s="1" t="s">
        <v>136</v>
      </c>
      <c r="R447" s="1" t="s">
        <v>54</v>
      </c>
      <c r="S447" s="1" t="s">
        <v>908</v>
      </c>
      <c r="T447" s="5">
        <v>34.76</v>
      </c>
      <c r="U447" s="1">
        <v>8</v>
      </c>
      <c r="V447" s="5">
        <f t="shared" si="30"/>
        <v>278.08</v>
      </c>
      <c r="W447" s="5">
        <v>17.38</v>
      </c>
      <c r="X447" s="5">
        <f t="shared" si="31"/>
        <v>139.04</v>
      </c>
      <c r="Y447" s="5">
        <v>5.49</v>
      </c>
      <c r="Z447" s="5">
        <f t="shared" si="32"/>
        <v>133.54999999999998</v>
      </c>
      <c r="AA447" s="1" t="str">
        <f>_xlfn.IFNA(IF(VLOOKUP(B447,Returns!$A$2:$B$1635,2,FALSE) = "Returned", "Yes", "No"),"No")</f>
        <v>No</v>
      </c>
      <c r="AB447" s="5">
        <f t="shared" si="33"/>
        <v>0</v>
      </c>
      <c r="AC447" s="5">
        <f t="shared" si="34"/>
        <v>133.54999999999998</v>
      </c>
    </row>
    <row r="448" spans="1:29" ht="12.75" customHeight="1" x14ac:dyDescent="0.25">
      <c r="A448" s="1">
        <v>24773</v>
      </c>
      <c r="B448" s="3">
        <v>90961</v>
      </c>
      <c r="C448" s="1" t="s">
        <v>101</v>
      </c>
      <c r="D448" s="1">
        <v>783</v>
      </c>
      <c r="E448" s="1" t="s">
        <v>910</v>
      </c>
      <c r="F448" s="1" t="s">
        <v>3028</v>
      </c>
      <c r="G448" s="1" t="s">
        <v>28</v>
      </c>
      <c r="H448" s="1" t="s">
        <v>48</v>
      </c>
      <c r="I448" s="1" t="s">
        <v>223</v>
      </c>
      <c r="J448" s="1" t="s">
        <v>911</v>
      </c>
      <c r="K448" s="1">
        <v>6010</v>
      </c>
      <c r="L448" s="4">
        <v>42010</v>
      </c>
      <c r="M448" s="4">
        <v>42010</v>
      </c>
      <c r="N448" s="1" t="s">
        <v>34</v>
      </c>
      <c r="O448" s="1" t="s">
        <v>53</v>
      </c>
      <c r="P448" s="1" t="s">
        <v>36</v>
      </c>
      <c r="Q448" s="1" t="s">
        <v>186</v>
      </c>
      <c r="R448" s="1" t="s">
        <v>116</v>
      </c>
      <c r="S448" s="1" t="s">
        <v>255</v>
      </c>
      <c r="T448" s="5">
        <v>100.98</v>
      </c>
      <c r="U448" s="1">
        <v>6</v>
      </c>
      <c r="V448" s="5">
        <f t="shared" si="30"/>
        <v>605.88</v>
      </c>
      <c r="W448" s="5">
        <v>50.49</v>
      </c>
      <c r="X448" s="5">
        <f t="shared" si="31"/>
        <v>302.94</v>
      </c>
      <c r="Y448" s="5">
        <v>35.840000000000003</v>
      </c>
      <c r="Z448" s="5">
        <f t="shared" si="32"/>
        <v>267.10000000000002</v>
      </c>
      <c r="AA448" s="1" t="str">
        <f>_xlfn.IFNA(IF(VLOOKUP(B448,Returns!$A$2:$B$1635,2,FALSE) = "Returned", "Yes", "No"),"No")</f>
        <v>No</v>
      </c>
      <c r="AB448" s="5">
        <f t="shared" si="33"/>
        <v>0</v>
      </c>
      <c r="AC448" s="5">
        <f t="shared" si="34"/>
        <v>267.10000000000002</v>
      </c>
    </row>
    <row r="449" spans="1:29" ht="12.75" customHeight="1" x14ac:dyDescent="0.25">
      <c r="A449" s="1">
        <v>22969</v>
      </c>
      <c r="B449" s="3">
        <v>91513</v>
      </c>
      <c r="C449" s="1" t="s">
        <v>51</v>
      </c>
      <c r="D449" s="1">
        <v>786</v>
      </c>
      <c r="E449" s="1" t="s">
        <v>912</v>
      </c>
      <c r="F449" s="1" t="s">
        <v>3030</v>
      </c>
      <c r="G449" s="1" t="s">
        <v>28</v>
      </c>
      <c r="H449" s="1" t="s">
        <v>29</v>
      </c>
      <c r="I449" s="1" t="s">
        <v>40</v>
      </c>
      <c r="J449" s="1" t="s">
        <v>914</v>
      </c>
      <c r="K449" s="1">
        <v>92691</v>
      </c>
      <c r="L449" s="4">
        <v>42100</v>
      </c>
      <c r="M449" s="4">
        <v>42101</v>
      </c>
      <c r="N449" s="1" t="s">
        <v>44</v>
      </c>
      <c r="O449" s="1" t="s">
        <v>35</v>
      </c>
      <c r="P449" s="1" t="s">
        <v>24</v>
      </c>
      <c r="Q449" s="1" t="s">
        <v>88</v>
      </c>
      <c r="R449" s="1" t="s">
        <v>54</v>
      </c>
      <c r="S449" s="1" t="s">
        <v>913</v>
      </c>
      <c r="T449" s="5">
        <v>8.34</v>
      </c>
      <c r="U449" s="1">
        <v>9</v>
      </c>
      <c r="V449" s="5">
        <f t="shared" si="30"/>
        <v>75.06</v>
      </c>
      <c r="W449" s="5">
        <v>4.17</v>
      </c>
      <c r="X449" s="5">
        <f t="shared" si="31"/>
        <v>37.53</v>
      </c>
      <c r="Y449" s="5">
        <v>4.82</v>
      </c>
      <c r="Z449" s="5">
        <f t="shared" si="32"/>
        <v>32.71</v>
      </c>
      <c r="AA449" s="1" t="str">
        <f>_xlfn.IFNA(IF(VLOOKUP(B449,Returns!$A$2:$B$1635,2,FALSE) = "Returned", "Yes", "No"),"No")</f>
        <v>No</v>
      </c>
      <c r="AB449" s="5">
        <f t="shared" si="33"/>
        <v>0</v>
      </c>
      <c r="AC449" s="5">
        <f t="shared" si="34"/>
        <v>32.71</v>
      </c>
    </row>
    <row r="450" spans="1:29" ht="12.75" customHeight="1" x14ac:dyDescent="0.25">
      <c r="A450" s="1">
        <v>24629</v>
      </c>
      <c r="B450" s="3">
        <v>88753</v>
      </c>
      <c r="C450" s="1" t="s">
        <v>32</v>
      </c>
      <c r="D450" s="1">
        <v>792</v>
      </c>
      <c r="E450" s="1" t="s">
        <v>915</v>
      </c>
      <c r="F450" s="1" t="s">
        <v>3027</v>
      </c>
      <c r="G450" s="1" t="s">
        <v>28</v>
      </c>
      <c r="H450" s="1" t="s">
        <v>56</v>
      </c>
      <c r="I450" s="1" t="s">
        <v>299</v>
      </c>
      <c r="J450" s="1" t="s">
        <v>917</v>
      </c>
      <c r="K450" s="1">
        <v>73064</v>
      </c>
      <c r="L450" s="4">
        <v>42176</v>
      </c>
      <c r="M450" s="4">
        <v>42177</v>
      </c>
      <c r="N450" s="1" t="s">
        <v>44</v>
      </c>
      <c r="O450" s="1" t="s">
        <v>23</v>
      </c>
      <c r="P450" s="1" t="s">
        <v>24</v>
      </c>
      <c r="Q450" s="1" t="s">
        <v>88</v>
      </c>
      <c r="R450" s="1" t="s">
        <v>54</v>
      </c>
      <c r="S450" s="1" t="s">
        <v>916</v>
      </c>
      <c r="T450" s="5">
        <v>6.48</v>
      </c>
      <c r="U450" s="1">
        <v>16</v>
      </c>
      <c r="V450" s="5">
        <f t="shared" si="30"/>
        <v>103.68</v>
      </c>
      <c r="W450" s="5">
        <v>3.24</v>
      </c>
      <c r="X450" s="5">
        <f t="shared" si="31"/>
        <v>51.84</v>
      </c>
      <c r="Y450" s="5">
        <v>9.68</v>
      </c>
      <c r="Z450" s="5">
        <f t="shared" si="32"/>
        <v>42.160000000000004</v>
      </c>
      <c r="AA450" s="1" t="str">
        <f>_xlfn.IFNA(IF(VLOOKUP(B450,Returns!$A$2:$B$1635,2,FALSE) = "Returned", "Yes", "No"),"No")</f>
        <v>No</v>
      </c>
      <c r="AB450" s="5">
        <f t="shared" si="33"/>
        <v>0</v>
      </c>
      <c r="AC450" s="5">
        <f t="shared" si="34"/>
        <v>42.160000000000004</v>
      </c>
    </row>
    <row r="451" spans="1:29" ht="12.75" customHeight="1" x14ac:dyDescent="0.25">
      <c r="A451" s="1">
        <v>18347</v>
      </c>
      <c r="B451" s="3">
        <v>86867</v>
      </c>
      <c r="C451" s="1" t="s">
        <v>32</v>
      </c>
      <c r="D451" s="1">
        <v>796</v>
      </c>
      <c r="E451" s="1" t="s">
        <v>918</v>
      </c>
      <c r="F451" s="1" t="s">
        <v>3027</v>
      </c>
      <c r="G451" s="1" t="s">
        <v>28</v>
      </c>
      <c r="H451" s="1" t="s">
        <v>56</v>
      </c>
      <c r="I451" s="1" t="s">
        <v>491</v>
      </c>
      <c r="J451" s="1" t="s">
        <v>803</v>
      </c>
      <c r="K451" s="1">
        <v>68046</v>
      </c>
      <c r="L451" s="4">
        <v>42074</v>
      </c>
      <c r="M451" s="4">
        <v>42075</v>
      </c>
      <c r="N451" s="1" t="s">
        <v>44</v>
      </c>
      <c r="O451" s="1" t="s">
        <v>23</v>
      </c>
      <c r="P451" s="1" t="s">
        <v>24</v>
      </c>
      <c r="Q451" s="1" t="s">
        <v>104</v>
      </c>
      <c r="R451" s="1" t="s">
        <v>54</v>
      </c>
      <c r="S451" s="1" t="s">
        <v>919</v>
      </c>
      <c r="T451" s="5">
        <v>8.6</v>
      </c>
      <c r="U451" s="1">
        <v>9</v>
      </c>
      <c r="V451" s="5">
        <f t="shared" ref="V451:V514" si="35">T451*U451</f>
        <v>77.399999999999991</v>
      </c>
      <c r="W451" s="5">
        <v>4.3</v>
      </c>
      <c r="X451" s="5">
        <f t="shared" ref="X451:X514" si="36">U451*W451</f>
        <v>38.699999999999996</v>
      </c>
      <c r="Y451" s="5">
        <v>6.19</v>
      </c>
      <c r="Z451" s="5">
        <f t="shared" ref="Z451:Z514" si="37">V451-X451-Y451</f>
        <v>32.51</v>
      </c>
      <c r="AA451" s="1" t="str">
        <f>_xlfn.IFNA(IF(VLOOKUP(B451,Returns!$A$2:$B$1635,2,FALSE) = "Returned", "Yes", "No"),"No")</f>
        <v>No</v>
      </c>
      <c r="AB451" s="5">
        <f t="shared" ref="AB451:AB514" si="38">IF(AA451= "Yes",Z451,0)</f>
        <v>0</v>
      </c>
      <c r="AC451" s="5">
        <f t="shared" ref="AC451:AC514" si="39">Z451-AB451</f>
        <v>32.51</v>
      </c>
    </row>
    <row r="452" spans="1:29" ht="12.75" customHeight="1" x14ac:dyDescent="0.25">
      <c r="A452" s="1">
        <v>18184</v>
      </c>
      <c r="B452" s="3">
        <v>86869</v>
      </c>
      <c r="C452" s="1" t="s">
        <v>32</v>
      </c>
      <c r="D452" s="1">
        <v>796</v>
      </c>
      <c r="E452" s="1" t="s">
        <v>918</v>
      </c>
      <c r="F452" s="1" t="s">
        <v>3027</v>
      </c>
      <c r="G452" s="1" t="s">
        <v>28</v>
      </c>
      <c r="H452" s="1" t="s">
        <v>56</v>
      </c>
      <c r="I452" s="1" t="s">
        <v>491</v>
      </c>
      <c r="J452" s="1" t="s">
        <v>803</v>
      </c>
      <c r="K452" s="1">
        <v>68046</v>
      </c>
      <c r="L452" s="4">
        <v>42174</v>
      </c>
      <c r="M452" s="4">
        <v>42177</v>
      </c>
      <c r="N452" s="1" t="s">
        <v>44</v>
      </c>
      <c r="O452" s="1" t="s">
        <v>23</v>
      </c>
      <c r="P452" s="1" t="s">
        <v>24</v>
      </c>
      <c r="Q452" s="1" t="s">
        <v>252</v>
      </c>
      <c r="R452" s="1" t="s">
        <v>81</v>
      </c>
      <c r="S452" s="1" t="s">
        <v>566</v>
      </c>
      <c r="T452" s="5">
        <v>14.42</v>
      </c>
      <c r="U452" s="1">
        <v>1</v>
      </c>
      <c r="V452" s="5">
        <f t="shared" si="35"/>
        <v>14.42</v>
      </c>
      <c r="W452" s="5">
        <v>7.21</v>
      </c>
      <c r="X452" s="5">
        <f t="shared" si="36"/>
        <v>7.21</v>
      </c>
      <c r="Y452" s="5">
        <v>6.75</v>
      </c>
      <c r="Z452" s="5">
        <f t="shared" si="37"/>
        <v>0.45999999999999996</v>
      </c>
      <c r="AA452" s="1" t="str">
        <f>_xlfn.IFNA(IF(VLOOKUP(B452,Returns!$A$2:$B$1635,2,FALSE) = "Returned", "Yes", "No"),"No")</f>
        <v>No</v>
      </c>
      <c r="AB452" s="5">
        <f t="shared" si="38"/>
        <v>0</v>
      </c>
      <c r="AC452" s="5">
        <f t="shared" si="39"/>
        <v>0.45999999999999996</v>
      </c>
    </row>
    <row r="453" spans="1:29" ht="12.75" customHeight="1" x14ac:dyDescent="0.25">
      <c r="A453" s="1">
        <v>19011</v>
      </c>
      <c r="B453" s="3">
        <v>86868</v>
      </c>
      <c r="C453" s="1" t="s">
        <v>32</v>
      </c>
      <c r="D453" s="1">
        <v>797</v>
      </c>
      <c r="E453" s="1" t="s">
        <v>920</v>
      </c>
      <c r="F453" s="1" t="s">
        <v>3030</v>
      </c>
      <c r="G453" s="1" t="s">
        <v>28</v>
      </c>
      <c r="H453" s="1" t="s">
        <v>29</v>
      </c>
      <c r="I453" s="1" t="s">
        <v>207</v>
      </c>
      <c r="J453" s="1" t="s">
        <v>922</v>
      </c>
      <c r="K453" s="1">
        <v>84067</v>
      </c>
      <c r="L453" s="4">
        <v>42156</v>
      </c>
      <c r="M453" s="4">
        <v>42159</v>
      </c>
      <c r="N453" s="1" t="s">
        <v>44</v>
      </c>
      <c r="O453" s="1" t="s">
        <v>23</v>
      </c>
      <c r="P453" s="1" t="s">
        <v>24</v>
      </c>
      <c r="Q453" s="1" t="s">
        <v>25</v>
      </c>
      <c r="R453" s="1" t="s">
        <v>26</v>
      </c>
      <c r="S453" s="1" t="s">
        <v>921</v>
      </c>
      <c r="T453" s="5">
        <v>9.11</v>
      </c>
      <c r="U453" s="1">
        <v>2</v>
      </c>
      <c r="V453" s="5">
        <f t="shared" si="35"/>
        <v>18.22</v>
      </c>
      <c r="W453" s="5">
        <v>4.5549999999999997</v>
      </c>
      <c r="X453" s="5">
        <f t="shared" si="36"/>
        <v>9.11</v>
      </c>
      <c r="Y453" s="5">
        <v>2.25</v>
      </c>
      <c r="Z453" s="5">
        <f t="shared" si="37"/>
        <v>6.8599999999999994</v>
      </c>
      <c r="AA453" s="1" t="str">
        <f>_xlfn.IFNA(IF(VLOOKUP(B453,Returns!$A$2:$B$1635,2,FALSE) = "Returned", "Yes", "No"),"No")</f>
        <v>No</v>
      </c>
      <c r="AB453" s="5">
        <f t="shared" si="38"/>
        <v>0</v>
      </c>
      <c r="AC453" s="5">
        <f t="shared" si="39"/>
        <v>6.8599999999999994</v>
      </c>
    </row>
    <row r="454" spans="1:29" ht="12.75" customHeight="1" x14ac:dyDescent="0.25">
      <c r="A454" s="1">
        <v>19012</v>
      </c>
      <c r="B454" s="3">
        <v>86868</v>
      </c>
      <c r="C454" s="1" t="s">
        <v>32</v>
      </c>
      <c r="D454" s="1">
        <v>797</v>
      </c>
      <c r="E454" s="1" t="s">
        <v>920</v>
      </c>
      <c r="F454" s="1" t="s">
        <v>3030</v>
      </c>
      <c r="G454" s="1" t="s">
        <v>28</v>
      </c>
      <c r="H454" s="1" t="s">
        <v>29</v>
      </c>
      <c r="I454" s="1" t="s">
        <v>207</v>
      </c>
      <c r="J454" s="1" t="s">
        <v>922</v>
      </c>
      <c r="K454" s="1">
        <v>84067</v>
      </c>
      <c r="L454" s="4">
        <v>42156</v>
      </c>
      <c r="M454" s="4">
        <v>42158</v>
      </c>
      <c r="N454" s="1" t="s">
        <v>44</v>
      </c>
      <c r="O454" s="1" t="s">
        <v>23</v>
      </c>
      <c r="P454" s="1" t="s">
        <v>24</v>
      </c>
      <c r="Q454" s="1" t="s">
        <v>136</v>
      </c>
      <c r="R454" s="1" t="s">
        <v>231</v>
      </c>
      <c r="S454" s="1" t="s">
        <v>923</v>
      </c>
      <c r="T454" s="5">
        <v>64.650000000000006</v>
      </c>
      <c r="U454" s="1">
        <v>13</v>
      </c>
      <c r="V454" s="5">
        <f t="shared" si="35"/>
        <v>840.45</v>
      </c>
      <c r="W454" s="5">
        <v>32.325000000000003</v>
      </c>
      <c r="X454" s="5">
        <f t="shared" si="36"/>
        <v>420.22500000000002</v>
      </c>
      <c r="Y454" s="5">
        <v>35</v>
      </c>
      <c r="Z454" s="5">
        <f t="shared" si="37"/>
        <v>385.22500000000002</v>
      </c>
      <c r="AA454" s="1" t="str">
        <f>_xlfn.IFNA(IF(VLOOKUP(B454,Returns!$A$2:$B$1635,2,FALSE) = "Returned", "Yes", "No"),"No")</f>
        <v>No</v>
      </c>
      <c r="AB454" s="5">
        <f t="shared" si="38"/>
        <v>0</v>
      </c>
      <c r="AC454" s="5">
        <f t="shared" si="39"/>
        <v>385.22500000000002</v>
      </c>
    </row>
    <row r="455" spans="1:29" ht="12.75" customHeight="1" x14ac:dyDescent="0.25">
      <c r="A455" s="1">
        <v>24851</v>
      </c>
      <c r="B455" s="3">
        <v>86870</v>
      </c>
      <c r="C455" s="1" t="s">
        <v>101</v>
      </c>
      <c r="D455" s="1">
        <v>797</v>
      </c>
      <c r="E455" s="1" t="s">
        <v>920</v>
      </c>
      <c r="F455" s="1" t="s">
        <v>3030</v>
      </c>
      <c r="G455" s="1" t="s">
        <v>28</v>
      </c>
      <c r="H455" s="1" t="s">
        <v>29</v>
      </c>
      <c r="I455" s="1" t="s">
        <v>207</v>
      </c>
      <c r="J455" s="1" t="s">
        <v>922</v>
      </c>
      <c r="K455" s="1">
        <v>84067</v>
      </c>
      <c r="L455" s="4">
        <v>42069</v>
      </c>
      <c r="M455" s="4">
        <v>42071</v>
      </c>
      <c r="N455" s="1" t="s">
        <v>44</v>
      </c>
      <c r="O455" s="1" t="s">
        <v>23</v>
      </c>
      <c r="P455" s="1" t="s">
        <v>24</v>
      </c>
      <c r="Q455" s="1" t="s">
        <v>88</v>
      </c>
      <c r="R455" s="1" t="s">
        <v>54</v>
      </c>
      <c r="S455" s="1" t="s">
        <v>924</v>
      </c>
      <c r="T455" s="5">
        <v>6.48</v>
      </c>
      <c r="U455" s="1">
        <v>8</v>
      </c>
      <c r="V455" s="5">
        <f t="shared" si="35"/>
        <v>51.84</v>
      </c>
      <c r="W455" s="5">
        <v>3.24</v>
      </c>
      <c r="X455" s="5">
        <f t="shared" si="36"/>
        <v>25.92</v>
      </c>
      <c r="Y455" s="5">
        <v>6.86</v>
      </c>
      <c r="Z455" s="5">
        <f t="shared" si="37"/>
        <v>19.060000000000002</v>
      </c>
      <c r="AA455" s="1" t="str">
        <f>_xlfn.IFNA(IF(VLOOKUP(B455,Returns!$A$2:$B$1635,2,FALSE) = "Returned", "Yes", "No"),"No")</f>
        <v>No</v>
      </c>
      <c r="AB455" s="5">
        <f t="shared" si="38"/>
        <v>0</v>
      </c>
      <c r="AC455" s="5">
        <f t="shared" si="39"/>
        <v>19.060000000000002</v>
      </c>
    </row>
    <row r="456" spans="1:29" ht="12.75" customHeight="1" x14ac:dyDescent="0.25">
      <c r="A456" s="1">
        <v>20001</v>
      </c>
      <c r="B456" s="3">
        <v>89909</v>
      </c>
      <c r="C456" s="1" t="s">
        <v>32</v>
      </c>
      <c r="D456" s="1">
        <v>799</v>
      </c>
      <c r="E456" s="1" t="s">
        <v>925</v>
      </c>
      <c r="F456" s="1" t="s">
        <v>3029</v>
      </c>
      <c r="G456" s="1" t="s">
        <v>28</v>
      </c>
      <c r="H456" s="1" t="s">
        <v>131</v>
      </c>
      <c r="I456" s="1" t="s">
        <v>927</v>
      </c>
      <c r="J456" s="1" t="s">
        <v>928</v>
      </c>
      <c r="K456" s="1">
        <v>29915</v>
      </c>
      <c r="L456" s="4">
        <v>42010</v>
      </c>
      <c r="M456" s="4">
        <v>42012</v>
      </c>
      <c r="N456" s="1" t="s">
        <v>34</v>
      </c>
      <c r="O456" s="1" t="s">
        <v>109</v>
      </c>
      <c r="P456" s="1" t="s">
        <v>36</v>
      </c>
      <c r="Q456" s="1" t="s">
        <v>37</v>
      </c>
      <c r="R456" s="1" t="s">
        <v>38</v>
      </c>
      <c r="S456" s="1" t="s">
        <v>926</v>
      </c>
      <c r="T456" s="5">
        <v>150.97999999999999</v>
      </c>
      <c r="U456" s="1">
        <v>6</v>
      </c>
      <c r="V456" s="5">
        <f t="shared" si="35"/>
        <v>905.87999999999988</v>
      </c>
      <c r="W456" s="5">
        <v>75.489999999999995</v>
      </c>
      <c r="X456" s="5">
        <f t="shared" si="36"/>
        <v>452.93999999999994</v>
      </c>
      <c r="Y456" s="5">
        <v>30</v>
      </c>
      <c r="Z456" s="5">
        <f t="shared" si="37"/>
        <v>422.93999999999994</v>
      </c>
      <c r="AA456" s="1" t="str">
        <f>_xlfn.IFNA(IF(VLOOKUP(B456,Returns!$A$2:$B$1635,2,FALSE) = "Returned", "Yes", "No"),"No")</f>
        <v>No</v>
      </c>
      <c r="AB456" s="5">
        <f t="shared" si="38"/>
        <v>0</v>
      </c>
      <c r="AC456" s="5">
        <f t="shared" si="39"/>
        <v>422.93999999999994</v>
      </c>
    </row>
    <row r="457" spans="1:29" ht="12.75" customHeight="1" x14ac:dyDescent="0.25">
      <c r="A457" s="1">
        <v>20002</v>
      </c>
      <c r="B457" s="3">
        <v>89909</v>
      </c>
      <c r="C457" s="1" t="s">
        <v>32</v>
      </c>
      <c r="D457" s="1">
        <v>799</v>
      </c>
      <c r="E457" s="1" t="s">
        <v>925</v>
      </c>
      <c r="F457" s="1" t="s">
        <v>3029</v>
      </c>
      <c r="G457" s="1" t="s">
        <v>28</v>
      </c>
      <c r="H457" s="1" t="s">
        <v>131</v>
      </c>
      <c r="I457" s="1" t="s">
        <v>927</v>
      </c>
      <c r="J457" s="1" t="s">
        <v>928</v>
      </c>
      <c r="K457" s="1">
        <v>29915</v>
      </c>
      <c r="L457" s="4">
        <v>42010</v>
      </c>
      <c r="M457" s="4">
        <v>42012</v>
      </c>
      <c r="N457" s="1" t="s">
        <v>22</v>
      </c>
      <c r="O457" s="1" t="s">
        <v>109</v>
      </c>
      <c r="P457" s="1" t="s">
        <v>24</v>
      </c>
      <c r="Q457" s="1" t="s">
        <v>136</v>
      </c>
      <c r="R457" s="1" t="s">
        <v>81</v>
      </c>
      <c r="S457" s="1" t="s">
        <v>929</v>
      </c>
      <c r="T457" s="5">
        <v>28.28</v>
      </c>
      <c r="U457" s="1">
        <v>12</v>
      </c>
      <c r="V457" s="5">
        <f t="shared" si="35"/>
        <v>339.36</v>
      </c>
      <c r="W457" s="5">
        <v>14.14</v>
      </c>
      <c r="X457" s="5">
        <f t="shared" si="36"/>
        <v>169.68</v>
      </c>
      <c r="Y457" s="5">
        <v>13.99</v>
      </c>
      <c r="Z457" s="5">
        <f t="shared" si="37"/>
        <v>155.69</v>
      </c>
      <c r="AA457" s="1" t="str">
        <f>_xlfn.IFNA(IF(VLOOKUP(B457,Returns!$A$2:$B$1635,2,FALSE) = "Returned", "Yes", "No"),"No")</f>
        <v>No</v>
      </c>
      <c r="AB457" s="5">
        <f t="shared" si="38"/>
        <v>0</v>
      </c>
      <c r="AC457" s="5">
        <f t="shared" si="39"/>
        <v>155.69</v>
      </c>
    </row>
    <row r="458" spans="1:29" ht="12.75" customHeight="1" x14ac:dyDescent="0.25">
      <c r="A458" s="1">
        <v>20003</v>
      </c>
      <c r="B458" s="3">
        <v>89909</v>
      </c>
      <c r="C458" s="1" t="s">
        <v>32</v>
      </c>
      <c r="D458" s="1">
        <v>799</v>
      </c>
      <c r="E458" s="1" t="s">
        <v>925</v>
      </c>
      <c r="F458" s="1" t="s">
        <v>3029</v>
      </c>
      <c r="G458" s="1" t="s">
        <v>28</v>
      </c>
      <c r="H458" s="1" t="s">
        <v>131</v>
      </c>
      <c r="I458" s="1" t="s">
        <v>927</v>
      </c>
      <c r="J458" s="1" t="s">
        <v>928</v>
      </c>
      <c r="K458" s="1">
        <v>29915</v>
      </c>
      <c r="L458" s="4">
        <v>42010</v>
      </c>
      <c r="M458" s="4">
        <v>42011</v>
      </c>
      <c r="N458" s="1" t="s">
        <v>44</v>
      </c>
      <c r="O458" s="1" t="s">
        <v>109</v>
      </c>
      <c r="P458" s="1" t="s">
        <v>72</v>
      </c>
      <c r="Q458" s="1" t="s">
        <v>73</v>
      </c>
      <c r="R458" s="1" t="s">
        <v>54</v>
      </c>
      <c r="S458" s="1" t="s">
        <v>930</v>
      </c>
      <c r="T458" s="5">
        <v>35.99</v>
      </c>
      <c r="U458" s="1">
        <v>1</v>
      </c>
      <c r="V458" s="5">
        <f t="shared" si="35"/>
        <v>35.99</v>
      </c>
      <c r="W458" s="5">
        <v>21.594000000000001</v>
      </c>
      <c r="X458" s="5">
        <f t="shared" si="36"/>
        <v>21.594000000000001</v>
      </c>
      <c r="Y458" s="5">
        <v>1.1000000000000001</v>
      </c>
      <c r="Z458" s="5">
        <f t="shared" si="37"/>
        <v>13.296000000000001</v>
      </c>
      <c r="AA458" s="1" t="str">
        <f>_xlfn.IFNA(IF(VLOOKUP(B458,Returns!$A$2:$B$1635,2,FALSE) = "Returned", "Yes", "No"),"No")</f>
        <v>No</v>
      </c>
      <c r="AB458" s="5">
        <f t="shared" si="38"/>
        <v>0</v>
      </c>
      <c r="AC458" s="5">
        <f t="shared" si="39"/>
        <v>13.296000000000001</v>
      </c>
    </row>
    <row r="459" spans="1:29" ht="12.75" customHeight="1" x14ac:dyDescent="0.25">
      <c r="A459" s="1">
        <v>19265</v>
      </c>
      <c r="B459" s="3">
        <v>89910</v>
      </c>
      <c r="C459" s="1" t="s">
        <v>101</v>
      </c>
      <c r="D459" s="1">
        <v>800</v>
      </c>
      <c r="E459" s="1" t="s">
        <v>931</v>
      </c>
      <c r="F459" s="1" t="s">
        <v>3030</v>
      </c>
      <c r="G459" s="1" t="s">
        <v>28</v>
      </c>
      <c r="H459" s="1" t="s">
        <v>29</v>
      </c>
      <c r="I459" s="1" t="s">
        <v>207</v>
      </c>
      <c r="J459" s="1" t="s">
        <v>922</v>
      </c>
      <c r="K459" s="1">
        <v>84067</v>
      </c>
      <c r="L459" s="4">
        <v>42091</v>
      </c>
      <c r="M459" s="4">
        <v>42097</v>
      </c>
      <c r="N459" s="1" t="s">
        <v>44</v>
      </c>
      <c r="O459" s="1" t="s">
        <v>109</v>
      </c>
      <c r="P459" s="1" t="s">
        <v>72</v>
      </c>
      <c r="Q459" s="1" t="s">
        <v>175</v>
      </c>
      <c r="R459" s="1" t="s">
        <v>54</v>
      </c>
      <c r="S459" s="1" t="s">
        <v>932</v>
      </c>
      <c r="T459" s="5">
        <v>50.98</v>
      </c>
      <c r="U459" s="1">
        <v>11</v>
      </c>
      <c r="V459" s="5">
        <f t="shared" si="35"/>
        <v>560.78</v>
      </c>
      <c r="W459" s="5">
        <v>30.587999999999997</v>
      </c>
      <c r="X459" s="5">
        <f t="shared" si="36"/>
        <v>336.46799999999996</v>
      </c>
      <c r="Y459" s="5">
        <v>6.5</v>
      </c>
      <c r="Z459" s="5">
        <f t="shared" si="37"/>
        <v>217.81200000000001</v>
      </c>
      <c r="AA459" s="1" t="str">
        <f>_xlfn.IFNA(IF(VLOOKUP(B459,Returns!$A$2:$B$1635,2,FALSE) = "Returned", "Yes", "No"),"No")</f>
        <v>No</v>
      </c>
      <c r="AB459" s="5">
        <f t="shared" si="38"/>
        <v>0</v>
      </c>
      <c r="AC459" s="5">
        <f t="shared" si="39"/>
        <v>217.81200000000001</v>
      </c>
    </row>
    <row r="460" spans="1:29" ht="12.75" customHeight="1" x14ac:dyDescent="0.25">
      <c r="A460" s="1">
        <v>19266</v>
      </c>
      <c r="B460" s="3">
        <v>89910</v>
      </c>
      <c r="C460" s="1" t="s">
        <v>101</v>
      </c>
      <c r="D460" s="1">
        <v>800</v>
      </c>
      <c r="E460" s="1" t="s">
        <v>931</v>
      </c>
      <c r="F460" s="1" t="s">
        <v>3030</v>
      </c>
      <c r="G460" s="1" t="s">
        <v>28</v>
      </c>
      <c r="H460" s="1" t="s">
        <v>29</v>
      </c>
      <c r="I460" s="1" t="s">
        <v>207</v>
      </c>
      <c r="J460" s="1" t="s">
        <v>922</v>
      </c>
      <c r="K460" s="1">
        <v>84067</v>
      </c>
      <c r="L460" s="4">
        <v>42091</v>
      </c>
      <c r="M460" s="4">
        <v>42093</v>
      </c>
      <c r="N460" s="1" t="s">
        <v>44</v>
      </c>
      <c r="O460" s="1" t="s">
        <v>109</v>
      </c>
      <c r="P460" s="1" t="s">
        <v>24</v>
      </c>
      <c r="Q460" s="1" t="s">
        <v>88</v>
      </c>
      <c r="R460" s="1" t="s">
        <v>54</v>
      </c>
      <c r="S460" s="1" t="s">
        <v>933</v>
      </c>
      <c r="T460" s="5">
        <v>6.48</v>
      </c>
      <c r="U460" s="1">
        <v>19</v>
      </c>
      <c r="V460" s="5">
        <f t="shared" si="35"/>
        <v>123.12</v>
      </c>
      <c r="W460" s="5">
        <v>3.24</v>
      </c>
      <c r="X460" s="5">
        <f t="shared" si="36"/>
        <v>61.56</v>
      </c>
      <c r="Y460" s="5">
        <v>5.14</v>
      </c>
      <c r="Z460" s="5">
        <f t="shared" si="37"/>
        <v>56.42</v>
      </c>
      <c r="AA460" s="1" t="str">
        <f>_xlfn.IFNA(IF(VLOOKUP(B460,Returns!$A$2:$B$1635,2,FALSE) = "Returned", "Yes", "No"),"No")</f>
        <v>No</v>
      </c>
      <c r="AB460" s="5">
        <f t="shared" si="38"/>
        <v>0</v>
      </c>
      <c r="AC460" s="5">
        <f t="shared" si="39"/>
        <v>56.42</v>
      </c>
    </row>
    <row r="461" spans="1:29" ht="12.75" customHeight="1" x14ac:dyDescent="0.25">
      <c r="A461" s="1">
        <v>22484</v>
      </c>
      <c r="B461" s="3">
        <v>90048</v>
      </c>
      <c r="C461" s="1" t="s">
        <v>51</v>
      </c>
      <c r="D461" s="1">
        <v>803</v>
      </c>
      <c r="E461" s="1" t="s">
        <v>934</v>
      </c>
      <c r="F461" s="1" t="s">
        <v>3029</v>
      </c>
      <c r="G461" s="1" t="s">
        <v>28</v>
      </c>
      <c r="H461" s="1" t="s">
        <v>131</v>
      </c>
      <c r="I461" s="1" t="s">
        <v>357</v>
      </c>
      <c r="J461" s="1" t="s">
        <v>935</v>
      </c>
      <c r="K461" s="1">
        <v>32168</v>
      </c>
      <c r="L461" s="4">
        <v>42123</v>
      </c>
      <c r="M461" s="4">
        <v>42124</v>
      </c>
      <c r="N461" s="1" t="s">
        <v>44</v>
      </c>
      <c r="O461" s="1" t="s">
        <v>53</v>
      </c>
      <c r="P461" s="1" t="s">
        <v>72</v>
      </c>
      <c r="Q461" s="1" t="s">
        <v>73</v>
      </c>
      <c r="R461" s="1" t="s">
        <v>54</v>
      </c>
      <c r="S461" s="1" t="s">
        <v>712</v>
      </c>
      <c r="T461" s="5">
        <v>35.99</v>
      </c>
      <c r="U461" s="1">
        <v>3</v>
      </c>
      <c r="V461" s="5">
        <f t="shared" si="35"/>
        <v>107.97</v>
      </c>
      <c r="W461" s="5">
        <v>21.594000000000001</v>
      </c>
      <c r="X461" s="5">
        <f t="shared" si="36"/>
        <v>64.782000000000011</v>
      </c>
      <c r="Y461" s="5">
        <v>5</v>
      </c>
      <c r="Z461" s="5">
        <f t="shared" si="37"/>
        <v>38.187999999999988</v>
      </c>
      <c r="AA461" s="1" t="str">
        <f>_xlfn.IFNA(IF(VLOOKUP(B461,Returns!$A$2:$B$1635,2,FALSE) = "Returned", "Yes", "No"),"No")</f>
        <v>No</v>
      </c>
      <c r="AB461" s="5">
        <f t="shared" si="38"/>
        <v>0</v>
      </c>
      <c r="AC461" s="5">
        <f t="shared" si="39"/>
        <v>38.187999999999988</v>
      </c>
    </row>
    <row r="462" spans="1:29" ht="12.75" customHeight="1" x14ac:dyDescent="0.25">
      <c r="A462" s="1">
        <v>5722</v>
      </c>
      <c r="B462" s="3">
        <v>40547</v>
      </c>
      <c r="C462" s="1" t="s">
        <v>42</v>
      </c>
      <c r="D462" s="1">
        <v>806</v>
      </c>
      <c r="E462" s="1" t="s">
        <v>936</v>
      </c>
      <c r="F462" s="1" t="s">
        <v>3029</v>
      </c>
      <c r="G462" s="1" t="s">
        <v>28</v>
      </c>
      <c r="H462" s="1" t="s">
        <v>131</v>
      </c>
      <c r="I462" s="1" t="s">
        <v>357</v>
      </c>
      <c r="J462" s="1" t="s">
        <v>442</v>
      </c>
      <c r="K462" s="1">
        <v>33132</v>
      </c>
      <c r="L462" s="4">
        <v>42013</v>
      </c>
      <c r="M462" s="4">
        <v>42015</v>
      </c>
      <c r="N462" s="1" t="s">
        <v>22</v>
      </c>
      <c r="O462" s="1" t="s">
        <v>53</v>
      </c>
      <c r="P462" s="1" t="s">
        <v>72</v>
      </c>
      <c r="Q462" s="1" t="s">
        <v>73</v>
      </c>
      <c r="R462" s="1" t="s">
        <v>81</v>
      </c>
      <c r="S462" s="1" t="s">
        <v>937</v>
      </c>
      <c r="T462" s="5">
        <v>179.99</v>
      </c>
      <c r="U462" s="1">
        <v>54</v>
      </c>
      <c r="V462" s="5">
        <f t="shared" si="35"/>
        <v>9719.4600000000009</v>
      </c>
      <c r="W462" s="5">
        <v>107.994</v>
      </c>
      <c r="X462" s="5">
        <f t="shared" si="36"/>
        <v>5831.6760000000004</v>
      </c>
      <c r="Y462" s="5">
        <v>13.99</v>
      </c>
      <c r="Z462" s="5">
        <f t="shared" si="37"/>
        <v>3873.7940000000008</v>
      </c>
      <c r="AA462" s="1" t="str">
        <f>_xlfn.IFNA(IF(VLOOKUP(B462,Returns!$A$2:$B$1635,2,FALSE) = "Returned", "Yes", "No"),"No")</f>
        <v>No</v>
      </c>
      <c r="AB462" s="5">
        <f t="shared" si="38"/>
        <v>0</v>
      </c>
      <c r="AC462" s="5">
        <f t="shared" si="39"/>
        <v>3873.7940000000008</v>
      </c>
    </row>
    <row r="463" spans="1:29" ht="12.75" customHeight="1" x14ac:dyDescent="0.25">
      <c r="A463" s="1">
        <v>21942</v>
      </c>
      <c r="B463" s="3">
        <v>90244</v>
      </c>
      <c r="C463" s="1" t="s">
        <v>101</v>
      </c>
      <c r="D463" s="1">
        <v>820</v>
      </c>
      <c r="E463" s="1" t="s">
        <v>938</v>
      </c>
      <c r="F463" s="1" t="s">
        <v>3030</v>
      </c>
      <c r="G463" s="1" t="s">
        <v>28</v>
      </c>
      <c r="H463" s="1" t="s">
        <v>29</v>
      </c>
      <c r="I463" s="1" t="s">
        <v>30</v>
      </c>
      <c r="J463" s="1" t="s">
        <v>940</v>
      </c>
      <c r="K463" s="1">
        <v>99362</v>
      </c>
      <c r="L463" s="4">
        <v>42145</v>
      </c>
      <c r="M463" s="4">
        <v>42149</v>
      </c>
      <c r="N463" s="1" t="s">
        <v>44</v>
      </c>
      <c r="O463" s="1" t="s">
        <v>53</v>
      </c>
      <c r="P463" s="1" t="s">
        <v>24</v>
      </c>
      <c r="Q463" s="1" t="s">
        <v>25</v>
      </c>
      <c r="R463" s="1" t="s">
        <v>26</v>
      </c>
      <c r="S463" s="1" t="s">
        <v>939</v>
      </c>
      <c r="T463" s="5">
        <v>5.84</v>
      </c>
      <c r="U463" s="1">
        <v>1</v>
      </c>
      <c r="V463" s="5">
        <f t="shared" si="35"/>
        <v>5.84</v>
      </c>
      <c r="W463" s="5">
        <v>2.92</v>
      </c>
      <c r="X463" s="5">
        <f t="shared" si="36"/>
        <v>2.92</v>
      </c>
      <c r="Y463" s="5">
        <v>0.83</v>
      </c>
      <c r="Z463" s="5">
        <f t="shared" si="37"/>
        <v>2.09</v>
      </c>
      <c r="AA463" s="1" t="str">
        <f>_xlfn.IFNA(IF(VLOOKUP(B463,Returns!$A$2:$B$1635,2,FALSE) = "Returned", "Yes", "No"),"No")</f>
        <v>No</v>
      </c>
      <c r="AB463" s="5">
        <f t="shared" si="38"/>
        <v>0</v>
      </c>
      <c r="AC463" s="5">
        <f t="shared" si="39"/>
        <v>2.09</v>
      </c>
    </row>
    <row r="464" spans="1:29" ht="12.75" customHeight="1" x14ac:dyDescent="0.25">
      <c r="A464" s="1">
        <v>20661</v>
      </c>
      <c r="B464" s="3">
        <v>89257</v>
      </c>
      <c r="C464" s="1" t="s">
        <v>101</v>
      </c>
      <c r="D464" s="1">
        <v>823</v>
      </c>
      <c r="E464" s="1" t="s">
        <v>941</v>
      </c>
      <c r="F464" s="1" t="s">
        <v>3029</v>
      </c>
      <c r="G464" s="1" t="s">
        <v>28</v>
      </c>
      <c r="H464" s="1" t="s">
        <v>131</v>
      </c>
      <c r="I464" s="1" t="s">
        <v>239</v>
      </c>
      <c r="J464" s="1" t="s">
        <v>943</v>
      </c>
      <c r="K464" s="1">
        <v>37167</v>
      </c>
      <c r="L464" s="4">
        <v>42016</v>
      </c>
      <c r="M464" s="4">
        <v>42021</v>
      </c>
      <c r="N464" s="1" t="s">
        <v>44</v>
      </c>
      <c r="O464" s="1" t="s">
        <v>53</v>
      </c>
      <c r="P464" s="1" t="s">
        <v>36</v>
      </c>
      <c r="Q464" s="1" t="s">
        <v>45</v>
      </c>
      <c r="R464" s="1" t="s">
        <v>54</v>
      </c>
      <c r="S464" s="1" t="s">
        <v>942</v>
      </c>
      <c r="T464" s="5">
        <v>6.24</v>
      </c>
      <c r="U464" s="1">
        <v>13</v>
      </c>
      <c r="V464" s="5">
        <f t="shared" si="35"/>
        <v>81.12</v>
      </c>
      <c r="W464" s="5">
        <v>3.12</v>
      </c>
      <c r="X464" s="5">
        <f t="shared" si="36"/>
        <v>40.56</v>
      </c>
      <c r="Y464" s="5">
        <v>5.22</v>
      </c>
      <c r="Z464" s="5">
        <f t="shared" si="37"/>
        <v>35.340000000000003</v>
      </c>
      <c r="AA464" s="1" t="str">
        <f>_xlfn.IFNA(IF(VLOOKUP(B464,Returns!$A$2:$B$1635,2,FALSE) = "Returned", "Yes", "No"),"No")</f>
        <v>No</v>
      </c>
      <c r="AB464" s="5">
        <f t="shared" si="38"/>
        <v>0</v>
      </c>
      <c r="AC464" s="5">
        <f t="shared" si="39"/>
        <v>35.340000000000003</v>
      </c>
    </row>
    <row r="465" spans="1:29" ht="12.75" customHeight="1" x14ac:dyDescent="0.25">
      <c r="A465" s="1">
        <v>20663</v>
      </c>
      <c r="B465" s="3">
        <v>89257</v>
      </c>
      <c r="C465" s="1" t="s">
        <v>101</v>
      </c>
      <c r="D465" s="1">
        <v>824</v>
      </c>
      <c r="E465" s="1" t="s">
        <v>944</v>
      </c>
      <c r="F465" s="1" t="s">
        <v>3029</v>
      </c>
      <c r="G465" s="1" t="s">
        <v>28</v>
      </c>
      <c r="H465" s="1" t="s">
        <v>131</v>
      </c>
      <c r="I465" s="1" t="s">
        <v>239</v>
      </c>
      <c r="J465" s="1" t="s">
        <v>946</v>
      </c>
      <c r="K465" s="1">
        <v>37174</v>
      </c>
      <c r="L465" s="4">
        <v>42016</v>
      </c>
      <c r="M465" s="4">
        <v>42023</v>
      </c>
      <c r="N465" s="1" t="s">
        <v>34</v>
      </c>
      <c r="O465" s="1" t="s">
        <v>53</v>
      </c>
      <c r="P465" s="1" t="s">
        <v>36</v>
      </c>
      <c r="Q465" s="1" t="s">
        <v>186</v>
      </c>
      <c r="R465" s="1" t="s">
        <v>116</v>
      </c>
      <c r="S465" s="1" t="s">
        <v>945</v>
      </c>
      <c r="T465" s="5">
        <v>260.98</v>
      </c>
      <c r="U465" s="1">
        <v>8</v>
      </c>
      <c r="V465" s="5">
        <f t="shared" si="35"/>
        <v>2087.84</v>
      </c>
      <c r="W465" s="5">
        <v>130.49</v>
      </c>
      <c r="X465" s="5">
        <f t="shared" si="36"/>
        <v>1043.92</v>
      </c>
      <c r="Y465" s="5">
        <v>41.91</v>
      </c>
      <c r="Z465" s="5">
        <f t="shared" si="37"/>
        <v>1002.0100000000001</v>
      </c>
      <c r="AA465" s="1" t="str">
        <f>_xlfn.IFNA(IF(VLOOKUP(B465,Returns!$A$2:$B$1635,2,FALSE) = "Returned", "Yes", "No"),"No")</f>
        <v>No</v>
      </c>
      <c r="AB465" s="5">
        <f t="shared" si="38"/>
        <v>0</v>
      </c>
      <c r="AC465" s="5">
        <f t="shared" si="39"/>
        <v>1002.0100000000001</v>
      </c>
    </row>
    <row r="466" spans="1:29" ht="12.75" customHeight="1" x14ac:dyDescent="0.25">
      <c r="A466" s="1">
        <v>21350</v>
      </c>
      <c r="B466" s="3">
        <v>89258</v>
      </c>
      <c r="C466" s="1" t="s">
        <v>42</v>
      </c>
      <c r="D466" s="1">
        <v>825</v>
      </c>
      <c r="E466" s="1" t="s">
        <v>947</v>
      </c>
      <c r="F466" s="1" t="s">
        <v>3027</v>
      </c>
      <c r="G466" s="1" t="s">
        <v>28</v>
      </c>
      <c r="H466" s="1" t="s">
        <v>56</v>
      </c>
      <c r="I466" s="1" t="s">
        <v>125</v>
      </c>
      <c r="J466" s="1" t="s">
        <v>948</v>
      </c>
      <c r="K466" s="1">
        <v>79605</v>
      </c>
      <c r="L466" s="4">
        <v>42145</v>
      </c>
      <c r="M466" s="4">
        <v>42148</v>
      </c>
      <c r="N466" s="1" t="s">
        <v>44</v>
      </c>
      <c r="O466" s="1" t="s">
        <v>35</v>
      </c>
      <c r="P466" s="1" t="s">
        <v>24</v>
      </c>
      <c r="Q466" s="1" t="s">
        <v>252</v>
      </c>
      <c r="R466" s="1" t="s">
        <v>54</v>
      </c>
      <c r="S466" s="1" t="s">
        <v>579</v>
      </c>
      <c r="T466" s="5">
        <v>11.97</v>
      </c>
      <c r="U466" s="1">
        <v>4</v>
      </c>
      <c r="V466" s="5">
        <f t="shared" si="35"/>
        <v>47.88</v>
      </c>
      <c r="W466" s="5">
        <v>5.9850000000000003</v>
      </c>
      <c r="X466" s="5">
        <f t="shared" si="36"/>
        <v>23.94</v>
      </c>
      <c r="Y466" s="5">
        <v>4.9800000000000004</v>
      </c>
      <c r="Z466" s="5">
        <f t="shared" si="37"/>
        <v>18.96</v>
      </c>
      <c r="AA466" s="1" t="str">
        <f>_xlfn.IFNA(IF(VLOOKUP(B466,Returns!$A$2:$B$1635,2,FALSE) = "Returned", "Yes", "No"),"No")</f>
        <v>No</v>
      </c>
      <c r="AB466" s="5">
        <f t="shared" si="38"/>
        <v>0</v>
      </c>
      <c r="AC466" s="5">
        <f t="shared" si="39"/>
        <v>18.96</v>
      </c>
    </row>
    <row r="467" spans="1:29" ht="12.75" customHeight="1" x14ac:dyDescent="0.25">
      <c r="A467" s="1">
        <v>24842</v>
      </c>
      <c r="B467" s="3">
        <v>89259</v>
      </c>
      <c r="C467" s="1" t="s">
        <v>51</v>
      </c>
      <c r="D467" s="1">
        <v>827</v>
      </c>
      <c r="E467" s="1" t="s">
        <v>949</v>
      </c>
      <c r="F467" s="1" t="s">
        <v>3027</v>
      </c>
      <c r="G467" s="1" t="s">
        <v>28</v>
      </c>
      <c r="H467" s="1" t="s">
        <v>56</v>
      </c>
      <c r="I467" s="1" t="s">
        <v>125</v>
      </c>
      <c r="J467" s="1" t="s">
        <v>951</v>
      </c>
      <c r="K467" s="1">
        <v>79109</v>
      </c>
      <c r="L467" s="4">
        <v>42149</v>
      </c>
      <c r="M467" s="4">
        <v>42150</v>
      </c>
      <c r="N467" s="1" t="s">
        <v>44</v>
      </c>
      <c r="O467" s="1" t="s">
        <v>35</v>
      </c>
      <c r="P467" s="1" t="s">
        <v>24</v>
      </c>
      <c r="Q467" s="1" t="s">
        <v>88</v>
      </c>
      <c r="R467" s="1" t="s">
        <v>26</v>
      </c>
      <c r="S467" s="1" t="s">
        <v>950</v>
      </c>
      <c r="T467" s="5">
        <v>6.98</v>
      </c>
      <c r="U467" s="1">
        <v>3</v>
      </c>
      <c r="V467" s="5">
        <f t="shared" si="35"/>
        <v>20.94</v>
      </c>
      <c r="W467" s="5">
        <v>3.49</v>
      </c>
      <c r="X467" s="5">
        <f t="shared" si="36"/>
        <v>10.47</v>
      </c>
      <c r="Y467" s="5">
        <v>1.6</v>
      </c>
      <c r="Z467" s="5">
        <f t="shared" si="37"/>
        <v>8.870000000000001</v>
      </c>
      <c r="AA467" s="1" t="str">
        <f>_xlfn.IFNA(IF(VLOOKUP(B467,Returns!$A$2:$B$1635,2,FALSE) = "Returned", "Yes", "No"),"No")</f>
        <v>No</v>
      </c>
      <c r="AB467" s="5">
        <f t="shared" si="38"/>
        <v>0</v>
      </c>
      <c r="AC467" s="5">
        <f t="shared" si="39"/>
        <v>8.870000000000001</v>
      </c>
    </row>
    <row r="468" spans="1:29" ht="12.75" customHeight="1" x14ac:dyDescent="0.25">
      <c r="A468" s="1">
        <v>24236</v>
      </c>
      <c r="B468" s="3">
        <v>90271</v>
      </c>
      <c r="C468" s="1" t="s">
        <v>32</v>
      </c>
      <c r="D468" s="1">
        <v>829</v>
      </c>
      <c r="E468" s="1" t="s">
        <v>952</v>
      </c>
      <c r="F468" s="1" t="s">
        <v>3029</v>
      </c>
      <c r="G468" s="1" t="s">
        <v>28</v>
      </c>
      <c r="H468" s="1" t="s">
        <v>131</v>
      </c>
      <c r="I468" s="1" t="s">
        <v>953</v>
      </c>
      <c r="J468" s="1" t="s">
        <v>954</v>
      </c>
      <c r="K468" s="1">
        <v>71854</v>
      </c>
      <c r="L468" s="4">
        <v>42057</v>
      </c>
      <c r="M468" s="4">
        <v>42059</v>
      </c>
      <c r="N468" s="1" t="s">
        <v>44</v>
      </c>
      <c r="O468" s="1" t="s">
        <v>23</v>
      </c>
      <c r="P468" s="1" t="s">
        <v>24</v>
      </c>
      <c r="Q468" s="1" t="s">
        <v>88</v>
      </c>
      <c r="R468" s="1" t="s">
        <v>26</v>
      </c>
      <c r="S468" s="1" t="s">
        <v>162</v>
      </c>
      <c r="T468" s="5">
        <v>5.18</v>
      </c>
      <c r="U468" s="1">
        <v>5</v>
      </c>
      <c r="V468" s="5">
        <f t="shared" si="35"/>
        <v>25.9</v>
      </c>
      <c r="W468" s="5">
        <v>2.59</v>
      </c>
      <c r="X468" s="5">
        <f t="shared" si="36"/>
        <v>12.95</v>
      </c>
      <c r="Y468" s="5">
        <v>2.04</v>
      </c>
      <c r="Z468" s="5">
        <f t="shared" si="37"/>
        <v>10.91</v>
      </c>
      <c r="AA468" s="1" t="str">
        <f>_xlfn.IFNA(IF(VLOOKUP(B468,Returns!$A$2:$B$1635,2,FALSE) = "Returned", "Yes", "No"),"No")</f>
        <v>No</v>
      </c>
      <c r="AB468" s="5">
        <f t="shared" si="38"/>
        <v>0</v>
      </c>
      <c r="AC468" s="5">
        <f t="shared" si="39"/>
        <v>10.91</v>
      </c>
    </row>
    <row r="469" spans="1:29" ht="12.75" customHeight="1" x14ac:dyDescent="0.25">
      <c r="A469" s="1">
        <v>20664</v>
      </c>
      <c r="B469" s="3">
        <v>90270</v>
      </c>
      <c r="C469" s="1" t="s">
        <v>20</v>
      </c>
      <c r="D469" s="1">
        <v>830</v>
      </c>
      <c r="E469" s="1" t="s">
        <v>955</v>
      </c>
      <c r="F469" s="1" t="s">
        <v>3030</v>
      </c>
      <c r="G469" s="1" t="s">
        <v>28</v>
      </c>
      <c r="H469" s="1" t="s">
        <v>29</v>
      </c>
      <c r="I469" s="1" t="s">
        <v>250</v>
      </c>
      <c r="J469" s="1" t="s">
        <v>956</v>
      </c>
      <c r="K469" s="1">
        <v>80033</v>
      </c>
      <c r="L469" s="4">
        <v>42028</v>
      </c>
      <c r="M469" s="4">
        <v>42028</v>
      </c>
      <c r="N469" s="1" t="s">
        <v>44</v>
      </c>
      <c r="O469" s="1" t="s">
        <v>23</v>
      </c>
      <c r="P469" s="1" t="s">
        <v>24</v>
      </c>
      <c r="Q469" s="1" t="s">
        <v>252</v>
      </c>
      <c r="R469" s="1" t="s">
        <v>81</v>
      </c>
      <c r="S469" s="1" t="s">
        <v>566</v>
      </c>
      <c r="T469" s="5">
        <v>14.42</v>
      </c>
      <c r="U469" s="1">
        <v>6</v>
      </c>
      <c r="V469" s="5">
        <f t="shared" si="35"/>
        <v>86.52</v>
      </c>
      <c r="W469" s="5">
        <v>7.21</v>
      </c>
      <c r="X469" s="5">
        <f t="shared" si="36"/>
        <v>43.26</v>
      </c>
      <c r="Y469" s="5">
        <v>6.75</v>
      </c>
      <c r="Z469" s="5">
        <f t="shared" si="37"/>
        <v>36.51</v>
      </c>
      <c r="AA469" s="1" t="str">
        <f>_xlfn.IFNA(IF(VLOOKUP(B469,Returns!$A$2:$B$1635,2,FALSE) = "Returned", "Yes", "No"),"No")</f>
        <v>No</v>
      </c>
      <c r="AB469" s="5">
        <f t="shared" si="38"/>
        <v>0</v>
      </c>
      <c r="AC469" s="5">
        <f t="shared" si="39"/>
        <v>36.51</v>
      </c>
    </row>
    <row r="470" spans="1:29" ht="12.75" customHeight="1" x14ac:dyDescent="0.25">
      <c r="A470" s="1">
        <v>19173</v>
      </c>
      <c r="B470" s="3">
        <v>89770</v>
      </c>
      <c r="C470" s="1" t="s">
        <v>20</v>
      </c>
      <c r="D470" s="1">
        <v>833</v>
      </c>
      <c r="E470" s="1" t="s">
        <v>957</v>
      </c>
      <c r="F470" s="1" t="s">
        <v>3030</v>
      </c>
      <c r="G470" s="1" t="s">
        <v>28</v>
      </c>
      <c r="H470" s="1" t="s">
        <v>29</v>
      </c>
      <c r="I470" s="1" t="s">
        <v>40</v>
      </c>
      <c r="J470" s="1" t="s">
        <v>959</v>
      </c>
      <c r="K470" s="1">
        <v>95020</v>
      </c>
      <c r="L470" s="4">
        <v>42013</v>
      </c>
      <c r="M470" s="4">
        <v>42015</v>
      </c>
      <c r="N470" s="1" t="s">
        <v>22</v>
      </c>
      <c r="O470" s="1" t="s">
        <v>23</v>
      </c>
      <c r="P470" s="1" t="s">
        <v>24</v>
      </c>
      <c r="Q470" s="1" t="s">
        <v>25</v>
      </c>
      <c r="R470" s="1" t="s">
        <v>46</v>
      </c>
      <c r="S470" s="1" t="s">
        <v>958</v>
      </c>
      <c r="T470" s="5">
        <v>11.66</v>
      </c>
      <c r="U470" s="1">
        <v>11</v>
      </c>
      <c r="V470" s="5">
        <f t="shared" si="35"/>
        <v>128.26</v>
      </c>
      <c r="W470" s="5">
        <v>5.83</v>
      </c>
      <c r="X470" s="5">
        <f t="shared" si="36"/>
        <v>64.13</v>
      </c>
      <c r="Y470" s="5">
        <v>8.99</v>
      </c>
      <c r="Z470" s="5">
        <f t="shared" si="37"/>
        <v>55.139999999999993</v>
      </c>
      <c r="AA470" s="1" t="str">
        <f>_xlfn.IFNA(IF(VLOOKUP(B470,Returns!$A$2:$B$1635,2,FALSE) = "Returned", "Yes", "No"),"No")</f>
        <v>No</v>
      </c>
      <c r="AB470" s="5">
        <f t="shared" si="38"/>
        <v>0</v>
      </c>
      <c r="AC470" s="5">
        <f t="shared" si="39"/>
        <v>55.139999999999993</v>
      </c>
    </row>
    <row r="471" spans="1:29" ht="12.75" customHeight="1" x14ac:dyDescent="0.25">
      <c r="A471" s="1">
        <v>19383</v>
      </c>
      <c r="B471" s="3">
        <v>88569</v>
      </c>
      <c r="C471" s="1" t="s">
        <v>32</v>
      </c>
      <c r="D471" s="1">
        <v>850</v>
      </c>
      <c r="E471" s="1" t="s">
        <v>960</v>
      </c>
      <c r="F471" s="1" t="s">
        <v>3030</v>
      </c>
      <c r="G471" s="1" t="s">
        <v>28</v>
      </c>
      <c r="H471" s="1" t="s">
        <v>29</v>
      </c>
      <c r="I471" s="1" t="s">
        <v>40</v>
      </c>
      <c r="J471" s="1" t="s">
        <v>962</v>
      </c>
      <c r="K471" s="1">
        <v>93117</v>
      </c>
      <c r="L471" s="4">
        <v>42070</v>
      </c>
      <c r="M471" s="4">
        <v>42071</v>
      </c>
      <c r="N471" s="1" t="s">
        <v>44</v>
      </c>
      <c r="O471" s="1" t="s">
        <v>23</v>
      </c>
      <c r="P471" s="1" t="s">
        <v>24</v>
      </c>
      <c r="Q471" s="1" t="s">
        <v>25</v>
      </c>
      <c r="R471" s="1" t="s">
        <v>26</v>
      </c>
      <c r="S471" s="1" t="s">
        <v>961</v>
      </c>
      <c r="T471" s="5">
        <v>6.08</v>
      </c>
      <c r="U471" s="1">
        <v>7</v>
      </c>
      <c r="V471" s="5">
        <f t="shared" si="35"/>
        <v>42.56</v>
      </c>
      <c r="W471" s="5">
        <v>3.04</v>
      </c>
      <c r="X471" s="5">
        <f t="shared" si="36"/>
        <v>21.28</v>
      </c>
      <c r="Y471" s="5">
        <v>0.91</v>
      </c>
      <c r="Z471" s="5">
        <f t="shared" si="37"/>
        <v>20.37</v>
      </c>
      <c r="AA471" s="1" t="str">
        <f>_xlfn.IFNA(IF(VLOOKUP(B471,Returns!$A$2:$B$1635,2,FALSE) = "Returned", "Yes", "No"),"No")</f>
        <v>No</v>
      </c>
      <c r="AB471" s="5">
        <f t="shared" si="38"/>
        <v>0</v>
      </c>
      <c r="AC471" s="5">
        <f t="shared" si="39"/>
        <v>20.37</v>
      </c>
    </row>
    <row r="472" spans="1:29" ht="12.75" customHeight="1" x14ac:dyDescent="0.25">
      <c r="A472" s="1">
        <v>20604</v>
      </c>
      <c r="B472" s="3">
        <v>88568</v>
      </c>
      <c r="C472" s="1" t="s">
        <v>101</v>
      </c>
      <c r="D472" s="1">
        <v>851</v>
      </c>
      <c r="E472" s="1" t="s">
        <v>963</v>
      </c>
      <c r="F472" s="1" t="s">
        <v>3030</v>
      </c>
      <c r="G472" s="1" t="s">
        <v>28</v>
      </c>
      <c r="H472" s="1" t="s">
        <v>29</v>
      </c>
      <c r="I472" s="1" t="s">
        <v>40</v>
      </c>
      <c r="J472" s="1" t="s">
        <v>965</v>
      </c>
      <c r="K472" s="1">
        <v>91745</v>
      </c>
      <c r="L472" s="4">
        <v>42060</v>
      </c>
      <c r="M472" s="4">
        <v>42062</v>
      </c>
      <c r="N472" s="1" t="s">
        <v>44</v>
      </c>
      <c r="O472" s="1" t="s">
        <v>23</v>
      </c>
      <c r="P472" s="1" t="s">
        <v>36</v>
      </c>
      <c r="Q472" s="1" t="s">
        <v>45</v>
      </c>
      <c r="R472" s="1" t="s">
        <v>231</v>
      </c>
      <c r="S472" s="1" t="s">
        <v>964</v>
      </c>
      <c r="T472" s="5">
        <v>50.98</v>
      </c>
      <c r="U472" s="1">
        <v>6</v>
      </c>
      <c r="V472" s="5">
        <f t="shared" si="35"/>
        <v>305.88</v>
      </c>
      <c r="W472" s="5">
        <v>25.49</v>
      </c>
      <c r="X472" s="5">
        <f t="shared" si="36"/>
        <v>152.94</v>
      </c>
      <c r="Y472" s="5">
        <v>22.24</v>
      </c>
      <c r="Z472" s="5">
        <f t="shared" si="37"/>
        <v>130.69999999999999</v>
      </c>
      <c r="AA472" s="1" t="str">
        <f>_xlfn.IFNA(IF(VLOOKUP(B472,Returns!$A$2:$B$1635,2,FALSE) = "Returned", "Yes", "No"),"No")</f>
        <v>No</v>
      </c>
      <c r="AB472" s="5">
        <f t="shared" si="38"/>
        <v>0</v>
      </c>
      <c r="AC472" s="5">
        <f t="shared" si="39"/>
        <v>130.69999999999999</v>
      </c>
    </row>
    <row r="473" spans="1:29" ht="12.75" customHeight="1" x14ac:dyDescent="0.25">
      <c r="A473" s="1">
        <v>19384</v>
      </c>
      <c r="B473" s="3">
        <v>88569</v>
      </c>
      <c r="C473" s="1" t="s">
        <v>32</v>
      </c>
      <c r="D473" s="1">
        <v>851</v>
      </c>
      <c r="E473" s="1" t="s">
        <v>963</v>
      </c>
      <c r="F473" s="1" t="s">
        <v>3030</v>
      </c>
      <c r="G473" s="1" t="s">
        <v>28</v>
      </c>
      <c r="H473" s="1" t="s">
        <v>29</v>
      </c>
      <c r="I473" s="1" t="s">
        <v>40</v>
      </c>
      <c r="J473" s="1" t="s">
        <v>965</v>
      </c>
      <c r="K473" s="1">
        <v>91745</v>
      </c>
      <c r="L473" s="4">
        <v>42070</v>
      </c>
      <c r="M473" s="4">
        <v>42072</v>
      </c>
      <c r="N473" s="1" t="s">
        <v>44</v>
      </c>
      <c r="O473" s="1" t="s">
        <v>23</v>
      </c>
      <c r="P473" s="1" t="s">
        <v>24</v>
      </c>
      <c r="Q473" s="1" t="s">
        <v>252</v>
      </c>
      <c r="R473" s="1" t="s">
        <v>81</v>
      </c>
      <c r="S473" s="1" t="s">
        <v>966</v>
      </c>
      <c r="T473" s="5">
        <v>19.899999999999999</v>
      </c>
      <c r="U473" s="1">
        <v>13</v>
      </c>
      <c r="V473" s="5">
        <f t="shared" si="35"/>
        <v>258.7</v>
      </c>
      <c r="W473" s="5">
        <v>9.9499999999999993</v>
      </c>
      <c r="X473" s="5">
        <f t="shared" si="36"/>
        <v>129.35</v>
      </c>
      <c r="Y473" s="5">
        <v>5.29</v>
      </c>
      <c r="Z473" s="5">
        <f t="shared" si="37"/>
        <v>124.05999999999999</v>
      </c>
      <c r="AA473" s="1" t="str">
        <f>_xlfn.IFNA(IF(VLOOKUP(B473,Returns!$A$2:$B$1635,2,FALSE) = "Returned", "Yes", "No"),"No")</f>
        <v>No</v>
      </c>
      <c r="AB473" s="5">
        <f t="shared" si="38"/>
        <v>0</v>
      </c>
      <c r="AC473" s="5">
        <f t="shared" si="39"/>
        <v>124.05999999999999</v>
      </c>
    </row>
    <row r="474" spans="1:29" ht="12.75" customHeight="1" x14ac:dyDescent="0.25">
      <c r="A474" s="1">
        <v>19385</v>
      </c>
      <c r="B474" s="3">
        <v>88569</v>
      </c>
      <c r="C474" s="1" t="s">
        <v>32</v>
      </c>
      <c r="D474" s="1">
        <v>851</v>
      </c>
      <c r="E474" s="1" t="s">
        <v>963</v>
      </c>
      <c r="F474" s="1" t="s">
        <v>3030</v>
      </c>
      <c r="G474" s="1" t="s">
        <v>28</v>
      </c>
      <c r="H474" s="1" t="s">
        <v>29</v>
      </c>
      <c r="I474" s="1" t="s">
        <v>40</v>
      </c>
      <c r="J474" s="1" t="s">
        <v>965</v>
      </c>
      <c r="K474" s="1">
        <v>91745</v>
      </c>
      <c r="L474" s="4">
        <v>42070</v>
      </c>
      <c r="M474" s="4">
        <v>42072</v>
      </c>
      <c r="N474" s="1" t="s">
        <v>44</v>
      </c>
      <c r="O474" s="1" t="s">
        <v>23</v>
      </c>
      <c r="P474" s="1" t="s">
        <v>24</v>
      </c>
      <c r="Q474" s="1" t="s">
        <v>104</v>
      </c>
      <c r="R474" s="1" t="s">
        <v>54</v>
      </c>
      <c r="S474" s="1" t="s">
        <v>581</v>
      </c>
      <c r="T474" s="5">
        <v>3.36</v>
      </c>
      <c r="U474" s="1">
        <v>21</v>
      </c>
      <c r="V474" s="5">
        <f t="shared" si="35"/>
        <v>70.56</v>
      </c>
      <c r="W474" s="5">
        <v>1.68</v>
      </c>
      <c r="X474" s="5">
        <f t="shared" si="36"/>
        <v>35.28</v>
      </c>
      <c r="Y474" s="5">
        <v>6.27</v>
      </c>
      <c r="Z474" s="5">
        <f t="shared" si="37"/>
        <v>29.01</v>
      </c>
      <c r="AA474" s="1" t="str">
        <f>_xlfn.IFNA(IF(VLOOKUP(B474,Returns!$A$2:$B$1635,2,FALSE) = "Returned", "Yes", "No"),"No")</f>
        <v>No</v>
      </c>
      <c r="AB474" s="5">
        <f t="shared" si="38"/>
        <v>0</v>
      </c>
      <c r="AC474" s="5">
        <f t="shared" si="39"/>
        <v>29.01</v>
      </c>
    </row>
    <row r="475" spans="1:29" ht="12.75" customHeight="1" x14ac:dyDescent="0.25">
      <c r="A475" s="1">
        <v>21353</v>
      </c>
      <c r="B475" s="3">
        <v>88571</v>
      </c>
      <c r="C475" s="1" t="s">
        <v>42</v>
      </c>
      <c r="D475" s="1">
        <v>851</v>
      </c>
      <c r="E475" s="1" t="s">
        <v>963</v>
      </c>
      <c r="F475" s="1" t="s">
        <v>3030</v>
      </c>
      <c r="G475" s="1" t="s">
        <v>28</v>
      </c>
      <c r="H475" s="1" t="s">
        <v>29</v>
      </c>
      <c r="I475" s="1" t="s">
        <v>40</v>
      </c>
      <c r="J475" s="1" t="s">
        <v>965</v>
      </c>
      <c r="K475" s="1">
        <v>91745</v>
      </c>
      <c r="L475" s="4">
        <v>42124</v>
      </c>
      <c r="M475" s="4">
        <v>42124</v>
      </c>
      <c r="N475" s="1" t="s">
        <v>44</v>
      </c>
      <c r="O475" s="1" t="s">
        <v>23</v>
      </c>
      <c r="P475" s="1" t="s">
        <v>24</v>
      </c>
      <c r="Q475" s="1" t="s">
        <v>61</v>
      </c>
      <c r="R475" s="1" t="s">
        <v>26</v>
      </c>
      <c r="S475" s="1" t="s">
        <v>967</v>
      </c>
      <c r="T475" s="5">
        <v>1.26</v>
      </c>
      <c r="U475" s="1">
        <v>4</v>
      </c>
      <c r="V475" s="5">
        <f t="shared" si="35"/>
        <v>5.04</v>
      </c>
      <c r="W475" s="5">
        <v>0.63</v>
      </c>
      <c r="X475" s="5">
        <f t="shared" si="36"/>
        <v>2.52</v>
      </c>
      <c r="Y475" s="5">
        <v>0.7</v>
      </c>
      <c r="Z475" s="5">
        <f t="shared" si="37"/>
        <v>1.82</v>
      </c>
      <c r="AA475" s="1" t="str">
        <f>_xlfn.IFNA(IF(VLOOKUP(B475,Returns!$A$2:$B$1635,2,FALSE) = "Returned", "Yes", "No"),"No")</f>
        <v>No</v>
      </c>
      <c r="AB475" s="5">
        <f t="shared" si="38"/>
        <v>0</v>
      </c>
      <c r="AC475" s="5">
        <f t="shared" si="39"/>
        <v>1.82</v>
      </c>
    </row>
    <row r="476" spans="1:29" ht="12.75" customHeight="1" x14ac:dyDescent="0.25">
      <c r="A476" s="1">
        <v>26093</v>
      </c>
      <c r="B476" s="3">
        <v>88570</v>
      </c>
      <c r="C476" s="1" t="s">
        <v>20</v>
      </c>
      <c r="D476" s="1">
        <v>853</v>
      </c>
      <c r="E476" s="1" t="s">
        <v>968</v>
      </c>
      <c r="F476" s="1" t="s">
        <v>3030</v>
      </c>
      <c r="G476" s="1" t="s">
        <v>28</v>
      </c>
      <c r="H476" s="1" t="s">
        <v>29</v>
      </c>
      <c r="I476" s="1" t="s">
        <v>40</v>
      </c>
      <c r="J476" s="1" t="s">
        <v>969</v>
      </c>
      <c r="K476" s="1">
        <v>92345</v>
      </c>
      <c r="L476" s="4">
        <v>42079</v>
      </c>
      <c r="M476" s="4">
        <v>42081</v>
      </c>
      <c r="N476" s="1" t="s">
        <v>44</v>
      </c>
      <c r="O476" s="1" t="s">
        <v>53</v>
      </c>
      <c r="P476" s="1" t="s">
        <v>24</v>
      </c>
      <c r="Q476" s="1" t="s">
        <v>104</v>
      </c>
      <c r="R476" s="1" t="s">
        <v>54</v>
      </c>
      <c r="S476" s="1" t="s">
        <v>105</v>
      </c>
      <c r="T476" s="5">
        <v>4.24</v>
      </c>
      <c r="U476" s="1">
        <v>12</v>
      </c>
      <c r="V476" s="5">
        <f t="shared" si="35"/>
        <v>50.88</v>
      </c>
      <c r="W476" s="5">
        <v>2.12</v>
      </c>
      <c r="X476" s="5">
        <f t="shared" si="36"/>
        <v>25.44</v>
      </c>
      <c r="Y476" s="5">
        <v>5.41</v>
      </c>
      <c r="Z476" s="5">
        <f t="shared" si="37"/>
        <v>20.03</v>
      </c>
      <c r="AA476" s="1" t="str">
        <f>_xlfn.IFNA(IF(VLOOKUP(B476,Returns!$A$2:$B$1635,2,FALSE) = "Returned", "Yes", "No"),"No")</f>
        <v>No</v>
      </c>
      <c r="AB476" s="5">
        <f t="shared" si="38"/>
        <v>0</v>
      </c>
      <c r="AC476" s="5">
        <f t="shared" si="39"/>
        <v>20.03</v>
      </c>
    </row>
    <row r="477" spans="1:29" ht="12.75" customHeight="1" x14ac:dyDescent="0.25">
      <c r="A477" s="1">
        <v>21351</v>
      </c>
      <c r="B477" s="3">
        <v>88571</v>
      </c>
      <c r="C477" s="1" t="s">
        <v>42</v>
      </c>
      <c r="D477" s="1">
        <v>854</v>
      </c>
      <c r="E477" s="1" t="s">
        <v>970</v>
      </c>
      <c r="F477" s="1" t="s">
        <v>3028</v>
      </c>
      <c r="G477" s="1" t="s">
        <v>28</v>
      </c>
      <c r="H477" s="1" t="s">
        <v>48</v>
      </c>
      <c r="I477" s="1" t="s">
        <v>223</v>
      </c>
      <c r="J477" s="1" t="s">
        <v>971</v>
      </c>
      <c r="K477" s="1">
        <v>6405</v>
      </c>
      <c r="L477" s="4">
        <v>42124</v>
      </c>
      <c r="M477" s="4">
        <v>42126</v>
      </c>
      <c r="N477" s="1" t="s">
        <v>44</v>
      </c>
      <c r="O477" s="1" t="s">
        <v>23</v>
      </c>
      <c r="P477" s="1" t="s">
        <v>24</v>
      </c>
      <c r="Q477" s="1" t="s">
        <v>25</v>
      </c>
      <c r="R477" s="1" t="s">
        <v>26</v>
      </c>
      <c r="S477" s="1" t="s">
        <v>122</v>
      </c>
      <c r="T477" s="5">
        <v>1.76</v>
      </c>
      <c r="U477" s="1">
        <v>22</v>
      </c>
      <c r="V477" s="5">
        <f t="shared" si="35"/>
        <v>38.72</v>
      </c>
      <c r="W477" s="5">
        <v>0.88</v>
      </c>
      <c r="X477" s="5">
        <f t="shared" si="36"/>
        <v>19.36</v>
      </c>
      <c r="Y477" s="5">
        <v>0.7</v>
      </c>
      <c r="Z477" s="5">
        <f t="shared" si="37"/>
        <v>18.66</v>
      </c>
      <c r="AA477" s="1" t="str">
        <f>_xlfn.IFNA(IF(VLOOKUP(B477,Returns!$A$2:$B$1635,2,FALSE) = "Returned", "Yes", "No"),"No")</f>
        <v>No</v>
      </c>
      <c r="AB477" s="5">
        <f t="shared" si="38"/>
        <v>0</v>
      </c>
      <c r="AC477" s="5">
        <f t="shared" si="39"/>
        <v>18.66</v>
      </c>
    </row>
    <row r="478" spans="1:29" ht="12.75" customHeight="1" x14ac:dyDescent="0.25">
      <c r="A478" s="1">
        <v>21352</v>
      </c>
      <c r="B478" s="3">
        <v>88571</v>
      </c>
      <c r="C478" s="1" t="s">
        <v>42</v>
      </c>
      <c r="D478" s="1">
        <v>855</v>
      </c>
      <c r="E478" s="1" t="s">
        <v>972</v>
      </c>
      <c r="F478" s="1" t="s">
        <v>3028</v>
      </c>
      <c r="G478" s="1" t="s">
        <v>28</v>
      </c>
      <c r="H478" s="1" t="s">
        <v>48</v>
      </c>
      <c r="I478" s="1" t="s">
        <v>223</v>
      </c>
      <c r="J478" s="1" t="s">
        <v>974</v>
      </c>
      <c r="K478" s="1">
        <v>6810</v>
      </c>
      <c r="L478" s="4">
        <v>42124</v>
      </c>
      <c r="M478" s="4">
        <v>42125</v>
      </c>
      <c r="N478" s="1" t="s">
        <v>44</v>
      </c>
      <c r="O478" s="1" t="s">
        <v>23</v>
      </c>
      <c r="P478" s="1" t="s">
        <v>24</v>
      </c>
      <c r="Q478" s="1" t="s">
        <v>136</v>
      </c>
      <c r="R478" s="1" t="s">
        <v>54</v>
      </c>
      <c r="S478" s="1" t="s">
        <v>973</v>
      </c>
      <c r="T478" s="5">
        <v>24.98</v>
      </c>
      <c r="U478" s="1">
        <v>23</v>
      </c>
      <c r="V478" s="5">
        <f t="shared" si="35"/>
        <v>574.54</v>
      </c>
      <c r="W478" s="5">
        <v>12.49</v>
      </c>
      <c r="X478" s="5">
        <f t="shared" si="36"/>
        <v>287.27</v>
      </c>
      <c r="Y478" s="5">
        <v>8.7899999999999991</v>
      </c>
      <c r="Z478" s="5">
        <f t="shared" si="37"/>
        <v>278.47999999999996</v>
      </c>
      <c r="AA478" s="1" t="str">
        <f>_xlfn.IFNA(IF(VLOOKUP(B478,Returns!$A$2:$B$1635,2,FALSE) = "Returned", "Yes", "No"),"No")</f>
        <v>No</v>
      </c>
      <c r="AB478" s="5">
        <f t="shared" si="38"/>
        <v>0</v>
      </c>
      <c r="AC478" s="5">
        <f t="shared" si="39"/>
        <v>278.47999999999996</v>
      </c>
    </row>
    <row r="479" spans="1:29" ht="12.75" customHeight="1" x14ac:dyDescent="0.25">
      <c r="A479" s="1">
        <v>21354</v>
      </c>
      <c r="B479" s="3">
        <v>88571</v>
      </c>
      <c r="C479" s="1" t="s">
        <v>42</v>
      </c>
      <c r="D479" s="1">
        <v>858</v>
      </c>
      <c r="E479" s="1" t="s">
        <v>975</v>
      </c>
      <c r="F479" s="1" t="s">
        <v>3028</v>
      </c>
      <c r="G479" s="1" t="s">
        <v>28</v>
      </c>
      <c r="H479" s="1" t="s">
        <v>48</v>
      </c>
      <c r="I479" s="1" t="s">
        <v>183</v>
      </c>
      <c r="J479" s="1" t="s">
        <v>471</v>
      </c>
      <c r="K479" s="1">
        <v>4240</v>
      </c>
      <c r="L479" s="4">
        <v>42124</v>
      </c>
      <c r="M479" s="4">
        <v>42126</v>
      </c>
      <c r="N479" s="1" t="s">
        <v>22</v>
      </c>
      <c r="O479" s="1" t="s">
        <v>23</v>
      </c>
      <c r="P479" s="1" t="s">
        <v>72</v>
      </c>
      <c r="Q479" s="1" t="s">
        <v>73</v>
      </c>
      <c r="R479" s="1" t="s">
        <v>26</v>
      </c>
      <c r="S479" s="1" t="s">
        <v>976</v>
      </c>
      <c r="T479" s="5">
        <v>35.99</v>
      </c>
      <c r="U479" s="1">
        <v>2</v>
      </c>
      <c r="V479" s="5">
        <f t="shared" si="35"/>
        <v>71.98</v>
      </c>
      <c r="W479" s="5">
        <v>21.594000000000001</v>
      </c>
      <c r="X479" s="5">
        <f t="shared" si="36"/>
        <v>43.188000000000002</v>
      </c>
      <c r="Y479" s="5">
        <v>5.99</v>
      </c>
      <c r="Z479" s="5">
        <f t="shared" si="37"/>
        <v>22.802</v>
      </c>
      <c r="AA479" s="1" t="str">
        <f>_xlfn.IFNA(IF(VLOOKUP(B479,Returns!$A$2:$B$1635,2,FALSE) = "Returned", "Yes", "No"),"No")</f>
        <v>No</v>
      </c>
      <c r="AB479" s="5">
        <f t="shared" si="38"/>
        <v>0</v>
      </c>
      <c r="AC479" s="5">
        <f t="shared" si="39"/>
        <v>22.802</v>
      </c>
    </row>
    <row r="480" spans="1:29" ht="12.75" customHeight="1" x14ac:dyDescent="0.25">
      <c r="A480" s="1">
        <v>21214</v>
      </c>
      <c r="B480" s="3">
        <v>90674</v>
      </c>
      <c r="C480" s="1" t="s">
        <v>42</v>
      </c>
      <c r="D480" s="1">
        <v>865</v>
      </c>
      <c r="E480" s="1" t="s">
        <v>977</v>
      </c>
      <c r="F480" s="1" t="s">
        <v>3027</v>
      </c>
      <c r="G480" s="1" t="s">
        <v>28</v>
      </c>
      <c r="H480" s="1" t="s">
        <v>56</v>
      </c>
      <c r="I480" s="1" t="s">
        <v>698</v>
      </c>
      <c r="J480" s="1" t="s">
        <v>827</v>
      </c>
      <c r="K480" s="1">
        <v>46312</v>
      </c>
      <c r="L480" s="4">
        <v>42151</v>
      </c>
      <c r="M480" s="4">
        <v>42152</v>
      </c>
      <c r="N480" s="1" t="s">
        <v>44</v>
      </c>
      <c r="O480" s="1" t="s">
        <v>23</v>
      </c>
      <c r="P480" s="1" t="s">
        <v>36</v>
      </c>
      <c r="Q480" s="1" t="s">
        <v>45</v>
      </c>
      <c r="R480" s="1" t="s">
        <v>26</v>
      </c>
      <c r="S480" s="1" t="s">
        <v>725</v>
      </c>
      <c r="T480" s="5">
        <v>14.2</v>
      </c>
      <c r="U480" s="1">
        <v>18</v>
      </c>
      <c r="V480" s="5">
        <f t="shared" si="35"/>
        <v>255.6</v>
      </c>
      <c r="W480" s="5">
        <v>7.1</v>
      </c>
      <c r="X480" s="5">
        <f t="shared" si="36"/>
        <v>127.8</v>
      </c>
      <c r="Y480" s="5">
        <v>5.3</v>
      </c>
      <c r="Z480" s="5">
        <f t="shared" si="37"/>
        <v>122.5</v>
      </c>
      <c r="AA480" s="1" t="str">
        <f>_xlfn.IFNA(IF(VLOOKUP(B480,Returns!$A$2:$B$1635,2,FALSE) = "Returned", "Yes", "No"),"No")</f>
        <v>No</v>
      </c>
      <c r="AB480" s="5">
        <f t="shared" si="38"/>
        <v>0</v>
      </c>
      <c r="AC480" s="5">
        <f t="shared" si="39"/>
        <v>122.5</v>
      </c>
    </row>
    <row r="481" spans="1:29" ht="12.75" customHeight="1" x14ac:dyDescent="0.25">
      <c r="A481" s="1">
        <v>19947</v>
      </c>
      <c r="B481" s="3">
        <v>90675</v>
      </c>
      <c r="C481" s="1" t="s">
        <v>101</v>
      </c>
      <c r="D481" s="1">
        <v>865</v>
      </c>
      <c r="E481" s="1" t="s">
        <v>977</v>
      </c>
      <c r="F481" s="1" t="s">
        <v>3027</v>
      </c>
      <c r="G481" s="1" t="s">
        <v>28</v>
      </c>
      <c r="H481" s="1" t="s">
        <v>56</v>
      </c>
      <c r="I481" s="1" t="s">
        <v>698</v>
      </c>
      <c r="J481" s="1" t="s">
        <v>827</v>
      </c>
      <c r="K481" s="1">
        <v>46312</v>
      </c>
      <c r="L481" s="4">
        <v>42061</v>
      </c>
      <c r="M481" s="4">
        <v>42065</v>
      </c>
      <c r="N481" s="1" t="s">
        <v>22</v>
      </c>
      <c r="O481" s="1" t="s">
        <v>23</v>
      </c>
      <c r="P481" s="1" t="s">
        <v>24</v>
      </c>
      <c r="Q481" s="1" t="s">
        <v>88</v>
      </c>
      <c r="R481" s="1" t="s">
        <v>54</v>
      </c>
      <c r="S481" s="1" t="s">
        <v>978</v>
      </c>
      <c r="T481" s="5">
        <v>6.48</v>
      </c>
      <c r="U481" s="1">
        <v>12</v>
      </c>
      <c r="V481" s="5">
        <f t="shared" si="35"/>
        <v>77.760000000000005</v>
      </c>
      <c r="W481" s="5">
        <v>3.24</v>
      </c>
      <c r="X481" s="5">
        <f t="shared" si="36"/>
        <v>38.880000000000003</v>
      </c>
      <c r="Y481" s="5">
        <v>5.16</v>
      </c>
      <c r="Z481" s="5">
        <f t="shared" si="37"/>
        <v>33.72</v>
      </c>
      <c r="AA481" s="1" t="str">
        <f>_xlfn.IFNA(IF(VLOOKUP(B481,Returns!$A$2:$B$1635,2,FALSE) = "Returned", "Yes", "No"),"No")</f>
        <v>No</v>
      </c>
      <c r="AB481" s="5">
        <f t="shared" si="38"/>
        <v>0</v>
      </c>
      <c r="AC481" s="5">
        <f t="shared" si="39"/>
        <v>33.72</v>
      </c>
    </row>
    <row r="482" spans="1:29" ht="12.75" customHeight="1" x14ac:dyDescent="0.25">
      <c r="A482" s="1">
        <v>24774</v>
      </c>
      <c r="B482" s="3">
        <v>91194</v>
      </c>
      <c r="C482" s="1" t="s">
        <v>32</v>
      </c>
      <c r="D482" s="1">
        <v>868</v>
      </c>
      <c r="E482" s="1" t="s">
        <v>979</v>
      </c>
      <c r="F482" s="1" t="s">
        <v>3027</v>
      </c>
      <c r="G482" s="1" t="s">
        <v>28</v>
      </c>
      <c r="H482" s="1" t="s">
        <v>56</v>
      </c>
      <c r="I482" s="1" t="s">
        <v>57</v>
      </c>
      <c r="J482" s="1" t="s">
        <v>981</v>
      </c>
      <c r="K482" s="1">
        <v>55126</v>
      </c>
      <c r="L482" s="4">
        <v>42060</v>
      </c>
      <c r="M482" s="4">
        <v>42062</v>
      </c>
      <c r="N482" s="1" t="s">
        <v>22</v>
      </c>
      <c r="O482" s="1" t="s">
        <v>23</v>
      </c>
      <c r="P482" s="1" t="s">
        <v>36</v>
      </c>
      <c r="Q482" s="1" t="s">
        <v>45</v>
      </c>
      <c r="R482" s="1" t="s">
        <v>54</v>
      </c>
      <c r="S482" s="1" t="s">
        <v>980</v>
      </c>
      <c r="T482" s="5">
        <v>29.18</v>
      </c>
      <c r="U482" s="1">
        <v>10</v>
      </c>
      <c r="V482" s="5">
        <f t="shared" si="35"/>
        <v>291.8</v>
      </c>
      <c r="W482" s="5">
        <v>14.59</v>
      </c>
      <c r="X482" s="5">
        <f t="shared" si="36"/>
        <v>145.9</v>
      </c>
      <c r="Y482" s="5">
        <v>8.5500000000000007</v>
      </c>
      <c r="Z482" s="5">
        <f t="shared" si="37"/>
        <v>137.35</v>
      </c>
      <c r="AA482" s="1" t="str">
        <f>_xlfn.IFNA(IF(VLOOKUP(B482,Returns!$A$2:$B$1635,2,FALSE) = "Returned", "Yes", "No"),"No")</f>
        <v>No</v>
      </c>
      <c r="AB482" s="5">
        <f t="shared" si="38"/>
        <v>0</v>
      </c>
      <c r="AC482" s="5">
        <f t="shared" si="39"/>
        <v>137.35</v>
      </c>
    </row>
    <row r="483" spans="1:29" ht="12.75" customHeight="1" x14ac:dyDescent="0.25">
      <c r="A483" s="1">
        <v>24775</v>
      </c>
      <c r="B483" s="3">
        <v>91194</v>
      </c>
      <c r="C483" s="1" t="s">
        <v>32</v>
      </c>
      <c r="D483" s="1">
        <v>868</v>
      </c>
      <c r="E483" s="1" t="s">
        <v>979</v>
      </c>
      <c r="F483" s="1" t="s">
        <v>3027</v>
      </c>
      <c r="G483" s="1" t="s">
        <v>28</v>
      </c>
      <c r="H483" s="1" t="s">
        <v>56</v>
      </c>
      <c r="I483" s="1" t="s">
        <v>57</v>
      </c>
      <c r="J483" s="1" t="s">
        <v>981</v>
      </c>
      <c r="K483" s="1">
        <v>55126</v>
      </c>
      <c r="L483" s="4">
        <v>42060</v>
      </c>
      <c r="M483" s="4">
        <v>42062</v>
      </c>
      <c r="N483" s="1" t="s">
        <v>44</v>
      </c>
      <c r="O483" s="1" t="s">
        <v>23</v>
      </c>
      <c r="P483" s="1" t="s">
        <v>24</v>
      </c>
      <c r="Q483" s="1" t="s">
        <v>136</v>
      </c>
      <c r="R483" s="1" t="s">
        <v>231</v>
      </c>
      <c r="S483" s="1" t="s">
        <v>982</v>
      </c>
      <c r="T483" s="5">
        <v>80.98</v>
      </c>
      <c r="U483" s="1">
        <v>8</v>
      </c>
      <c r="V483" s="5">
        <f t="shared" si="35"/>
        <v>647.84</v>
      </c>
      <c r="W483" s="5">
        <v>40.49</v>
      </c>
      <c r="X483" s="5">
        <f t="shared" si="36"/>
        <v>323.92</v>
      </c>
      <c r="Y483" s="5">
        <v>35</v>
      </c>
      <c r="Z483" s="5">
        <f t="shared" si="37"/>
        <v>288.92</v>
      </c>
      <c r="AA483" s="1" t="str">
        <f>_xlfn.IFNA(IF(VLOOKUP(B483,Returns!$A$2:$B$1635,2,FALSE) = "Returned", "Yes", "No"),"No")</f>
        <v>No</v>
      </c>
      <c r="AB483" s="5">
        <f t="shared" si="38"/>
        <v>0</v>
      </c>
      <c r="AC483" s="5">
        <f t="shared" si="39"/>
        <v>288.92</v>
      </c>
    </row>
    <row r="484" spans="1:29" ht="12.75" customHeight="1" x14ac:dyDescent="0.25">
      <c r="A484" s="1">
        <v>24763</v>
      </c>
      <c r="B484" s="3">
        <v>91195</v>
      </c>
      <c r="C484" s="1" t="s">
        <v>42</v>
      </c>
      <c r="D484" s="1">
        <v>868</v>
      </c>
      <c r="E484" s="1" t="s">
        <v>979</v>
      </c>
      <c r="F484" s="1" t="s">
        <v>3027</v>
      </c>
      <c r="G484" s="1" t="s">
        <v>28</v>
      </c>
      <c r="H484" s="1" t="s">
        <v>56</v>
      </c>
      <c r="I484" s="1" t="s">
        <v>57</v>
      </c>
      <c r="J484" s="1" t="s">
        <v>981</v>
      </c>
      <c r="K484" s="1">
        <v>55126</v>
      </c>
      <c r="L484" s="4">
        <v>42069</v>
      </c>
      <c r="M484" s="4">
        <v>42070</v>
      </c>
      <c r="N484" s="1" t="s">
        <v>44</v>
      </c>
      <c r="O484" s="1" t="s">
        <v>23</v>
      </c>
      <c r="P484" s="1" t="s">
        <v>24</v>
      </c>
      <c r="Q484" s="1" t="s">
        <v>88</v>
      </c>
      <c r="R484" s="1" t="s">
        <v>54</v>
      </c>
      <c r="S484" s="1" t="s">
        <v>983</v>
      </c>
      <c r="T484" s="5">
        <v>6.48</v>
      </c>
      <c r="U484" s="1">
        <v>20</v>
      </c>
      <c r="V484" s="5">
        <f t="shared" si="35"/>
        <v>129.60000000000002</v>
      </c>
      <c r="W484" s="5">
        <v>3.24</v>
      </c>
      <c r="X484" s="5">
        <f t="shared" si="36"/>
        <v>64.800000000000011</v>
      </c>
      <c r="Y484" s="5">
        <v>8.8800000000000008</v>
      </c>
      <c r="Z484" s="5">
        <f t="shared" si="37"/>
        <v>55.920000000000009</v>
      </c>
      <c r="AA484" s="1" t="str">
        <f>_xlfn.IFNA(IF(VLOOKUP(B484,Returns!$A$2:$B$1635,2,FALSE) = "Returned", "Yes", "No"),"No")</f>
        <v>No</v>
      </c>
      <c r="AB484" s="5">
        <f t="shared" si="38"/>
        <v>0</v>
      </c>
      <c r="AC484" s="5">
        <f t="shared" si="39"/>
        <v>55.920000000000009</v>
      </c>
    </row>
    <row r="485" spans="1:29" ht="12.75" customHeight="1" x14ac:dyDescent="0.25">
      <c r="A485" s="1">
        <v>24764</v>
      </c>
      <c r="B485" s="3">
        <v>91195</v>
      </c>
      <c r="C485" s="1" t="s">
        <v>42</v>
      </c>
      <c r="D485" s="1">
        <v>868</v>
      </c>
      <c r="E485" s="1" t="s">
        <v>979</v>
      </c>
      <c r="F485" s="1" t="s">
        <v>3027</v>
      </c>
      <c r="G485" s="1" t="s">
        <v>28</v>
      </c>
      <c r="H485" s="1" t="s">
        <v>56</v>
      </c>
      <c r="I485" s="1" t="s">
        <v>57</v>
      </c>
      <c r="J485" s="1" t="s">
        <v>981</v>
      </c>
      <c r="K485" s="1">
        <v>55126</v>
      </c>
      <c r="L485" s="4">
        <v>42069</v>
      </c>
      <c r="M485" s="4">
        <v>42070</v>
      </c>
      <c r="N485" s="1" t="s">
        <v>34</v>
      </c>
      <c r="O485" s="1" t="s">
        <v>23</v>
      </c>
      <c r="P485" s="1" t="s">
        <v>36</v>
      </c>
      <c r="Q485" s="1" t="s">
        <v>147</v>
      </c>
      <c r="R485" s="1" t="s">
        <v>38</v>
      </c>
      <c r="S485" s="1" t="s">
        <v>984</v>
      </c>
      <c r="T485" s="5">
        <v>349.45</v>
      </c>
      <c r="U485" s="1">
        <v>12</v>
      </c>
      <c r="V485" s="5">
        <f t="shared" si="35"/>
        <v>4193.3999999999996</v>
      </c>
      <c r="W485" s="5">
        <v>174.72499999999999</v>
      </c>
      <c r="X485" s="5">
        <f t="shared" si="36"/>
        <v>2096.6999999999998</v>
      </c>
      <c r="Y485" s="5">
        <v>60</v>
      </c>
      <c r="Z485" s="5">
        <f t="shared" si="37"/>
        <v>2036.6999999999998</v>
      </c>
      <c r="AA485" s="1" t="str">
        <f>_xlfn.IFNA(IF(VLOOKUP(B485,Returns!$A$2:$B$1635,2,FALSE) = "Returned", "Yes", "No"),"No")</f>
        <v>No</v>
      </c>
      <c r="AB485" s="5">
        <f t="shared" si="38"/>
        <v>0</v>
      </c>
      <c r="AC485" s="5">
        <f t="shared" si="39"/>
        <v>2036.6999999999998</v>
      </c>
    </row>
    <row r="486" spans="1:29" ht="12.75" customHeight="1" x14ac:dyDescent="0.25">
      <c r="A486" s="1">
        <v>25507</v>
      </c>
      <c r="B486" s="3">
        <v>90577</v>
      </c>
      <c r="C486" s="1" t="s">
        <v>32</v>
      </c>
      <c r="D486" s="1">
        <v>871</v>
      </c>
      <c r="E486" s="1" t="s">
        <v>985</v>
      </c>
      <c r="F486" s="1" t="s">
        <v>3030</v>
      </c>
      <c r="G486" s="1" t="s">
        <v>28</v>
      </c>
      <c r="H486" s="1" t="s">
        <v>29</v>
      </c>
      <c r="I486" s="1" t="s">
        <v>528</v>
      </c>
      <c r="J486" s="1" t="s">
        <v>986</v>
      </c>
      <c r="K486" s="1">
        <v>89502</v>
      </c>
      <c r="L486" s="4">
        <v>42078</v>
      </c>
      <c r="M486" s="4">
        <v>42080</v>
      </c>
      <c r="N486" s="1" t="s">
        <v>44</v>
      </c>
      <c r="O486" s="1" t="s">
        <v>35</v>
      </c>
      <c r="P486" s="1" t="s">
        <v>36</v>
      </c>
      <c r="Q486" s="1" t="s">
        <v>45</v>
      </c>
      <c r="R486" s="1" t="s">
        <v>26</v>
      </c>
      <c r="S486" s="1" t="s">
        <v>725</v>
      </c>
      <c r="T486" s="5">
        <v>14.2</v>
      </c>
      <c r="U486" s="1">
        <v>2</v>
      </c>
      <c r="V486" s="5">
        <f t="shared" si="35"/>
        <v>28.4</v>
      </c>
      <c r="W486" s="5">
        <v>7.1</v>
      </c>
      <c r="X486" s="5">
        <f t="shared" si="36"/>
        <v>14.2</v>
      </c>
      <c r="Y486" s="5">
        <v>5.3</v>
      </c>
      <c r="Z486" s="5">
        <f t="shared" si="37"/>
        <v>8.8999999999999986</v>
      </c>
      <c r="AA486" s="1" t="str">
        <f>_xlfn.IFNA(IF(VLOOKUP(B486,Returns!$A$2:$B$1635,2,FALSE) = "Returned", "Yes", "No"),"No")</f>
        <v>No</v>
      </c>
      <c r="AB486" s="5">
        <f t="shared" si="38"/>
        <v>0</v>
      </c>
      <c r="AC486" s="5">
        <f t="shared" si="39"/>
        <v>8.8999999999999986</v>
      </c>
    </row>
    <row r="487" spans="1:29" ht="12.75" customHeight="1" x14ac:dyDescent="0.25">
      <c r="A487" s="1">
        <v>22547</v>
      </c>
      <c r="B487" s="3">
        <v>90578</v>
      </c>
      <c r="C487" s="1" t="s">
        <v>32</v>
      </c>
      <c r="D487" s="1">
        <v>871</v>
      </c>
      <c r="E487" s="1" t="s">
        <v>985</v>
      </c>
      <c r="F487" s="1" t="s">
        <v>3030</v>
      </c>
      <c r="G487" s="1" t="s">
        <v>28</v>
      </c>
      <c r="H487" s="1" t="s">
        <v>29</v>
      </c>
      <c r="I487" s="1" t="s">
        <v>528</v>
      </c>
      <c r="J487" s="1" t="s">
        <v>986</v>
      </c>
      <c r="K487" s="1">
        <v>89502</v>
      </c>
      <c r="L487" s="4">
        <v>42144</v>
      </c>
      <c r="M487" s="4">
        <v>42147</v>
      </c>
      <c r="N487" s="1" t="s">
        <v>44</v>
      </c>
      <c r="O487" s="1" t="s">
        <v>35</v>
      </c>
      <c r="P487" s="1" t="s">
        <v>24</v>
      </c>
      <c r="Q487" s="1" t="s">
        <v>104</v>
      </c>
      <c r="R487" s="1" t="s">
        <v>54</v>
      </c>
      <c r="S487" s="1" t="s">
        <v>339</v>
      </c>
      <c r="T487" s="5">
        <v>5.94</v>
      </c>
      <c r="U487" s="1">
        <v>12</v>
      </c>
      <c r="V487" s="5">
        <f t="shared" si="35"/>
        <v>71.28</v>
      </c>
      <c r="W487" s="5">
        <v>2.97</v>
      </c>
      <c r="X487" s="5">
        <f t="shared" si="36"/>
        <v>35.64</v>
      </c>
      <c r="Y487" s="5">
        <v>9.92</v>
      </c>
      <c r="Z487" s="5">
        <f t="shared" si="37"/>
        <v>25.72</v>
      </c>
      <c r="AA487" s="1" t="str">
        <f>_xlfn.IFNA(IF(VLOOKUP(B487,Returns!$A$2:$B$1635,2,FALSE) = "Returned", "Yes", "No"),"No")</f>
        <v>No</v>
      </c>
      <c r="AB487" s="5">
        <f t="shared" si="38"/>
        <v>0</v>
      </c>
      <c r="AC487" s="5">
        <f t="shared" si="39"/>
        <v>25.72</v>
      </c>
    </row>
    <row r="488" spans="1:29" ht="12.75" customHeight="1" x14ac:dyDescent="0.25">
      <c r="A488" s="1">
        <v>22548</v>
      </c>
      <c r="B488" s="3">
        <v>90578</v>
      </c>
      <c r="C488" s="1" t="s">
        <v>32</v>
      </c>
      <c r="D488" s="1">
        <v>871</v>
      </c>
      <c r="E488" s="1" t="s">
        <v>985</v>
      </c>
      <c r="F488" s="1" t="s">
        <v>3030</v>
      </c>
      <c r="G488" s="1" t="s">
        <v>28</v>
      </c>
      <c r="H488" s="1" t="s">
        <v>29</v>
      </c>
      <c r="I488" s="1" t="s">
        <v>528</v>
      </c>
      <c r="J488" s="1" t="s">
        <v>986</v>
      </c>
      <c r="K488" s="1">
        <v>89502</v>
      </c>
      <c r="L488" s="4">
        <v>42144</v>
      </c>
      <c r="M488" s="4">
        <v>42146</v>
      </c>
      <c r="N488" s="1" t="s">
        <v>44</v>
      </c>
      <c r="O488" s="1" t="s">
        <v>35</v>
      </c>
      <c r="P488" s="1" t="s">
        <v>24</v>
      </c>
      <c r="Q488" s="1" t="s">
        <v>88</v>
      </c>
      <c r="R488" s="1" t="s">
        <v>54</v>
      </c>
      <c r="S488" s="1" t="s">
        <v>987</v>
      </c>
      <c r="T488" s="5">
        <v>6.48</v>
      </c>
      <c r="U488" s="1">
        <v>18</v>
      </c>
      <c r="V488" s="5">
        <f t="shared" si="35"/>
        <v>116.64000000000001</v>
      </c>
      <c r="W488" s="5">
        <v>3.24</v>
      </c>
      <c r="X488" s="5">
        <f t="shared" si="36"/>
        <v>58.320000000000007</v>
      </c>
      <c r="Y488" s="5">
        <v>5.1100000000000003</v>
      </c>
      <c r="Z488" s="5">
        <f t="shared" si="37"/>
        <v>53.210000000000008</v>
      </c>
      <c r="AA488" s="1" t="str">
        <f>_xlfn.IFNA(IF(VLOOKUP(B488,Returns!$A$2:$B$1635,2,FALSE) = "Returned", "Yes", "No"),"No")</f>
        <v>No</v>
      </c>
      <c r="AB488" s="5">
        <f t="shared" si="38"/>
        <v>0</v>
      </c>
      <c r="AC488" s="5">
        <f t="shared" si="39"/>
        <v>53.210000000000008</v>
      </c>
    </row>
    <row r="489" spans="1:29" ht="12.75" customHeight="1" x14ac:dyDescent="0.25">
      <c r="A489" s="1">
        <v>19262</v>
      </c>
      <c r="B489" s="3">
        <v>89059</v>
      </c>
      <c r="C489" s="1" t="s">
        <v>20</v>
      </c>
      <c r="D489" s="1">
        <v>875</v>
      </c>
      <c r="E489" s="1" t="s">
        <v>988</v>
      </c>
      <c r="F489" s="1" t="s">
        <v>3030</v>
      </c>
      <c r="G489" s="1" t="s">
        <v>28</v>
      </c>
      <c r="H489" s="1" t="s">
        <v>29</v>
      </c>
      <c r="I489" s="1" t="s">
        <v>207</v>
      </c>
      <c r="J489" s="1" t="s">
        <v>990</v>
      </c>
      <c r="K489" s="1">
        <v>84106</v>
      </c>
      <c r="L489" s="4">
        <v>42056</v>
      </c>
      <c r="M489" s="4">
        <v>42057</v>
      </c>
      <c r="N489" s="1" t="s">
        <v>44</v>
      </c>
      <c r="O489" s="1" t="s">
        <v>53</v>
      </c>
      <c r="P489" s="1" t="s">
        <v>24</v>
      </c>
      <c r="Q489" s="1" t="s">
        <v>252</v>
      </c>
      <c r="R489" s="1" t="s">
        <v>54</v>
      </c>
      <c r="S489" s="1" t="s">
        <v>989</v>
      </c>
      <c r="T489" s="5">
        <v>4.37</v>
      </c>
      <c r="U489" s="1">
        <v>18</v>
      </c>
      <c r="V489" s="5">
        <f t="shared" si="35"/>
        <v>78.66</v>
      </c>
      <c r="W489" s="5">
        <v>2.1850000000000001</v>
      </c>
      <c r="X489" s="5">
        <f t="shared" si="36"/>
        <v>39.33</v>
      </c>
      <c r="Y489" s="5">
        <v>5.15</v>
      </c>
      <c r="Z489" s="5">
        <f t="shared" si="37"/>
        <v>34.18</v>
      </c>
      <c r="AA489" s="1" t="str">
        <f>_xlfn.IFNA(IF(VLOOKUP(B489,Returns!$A$2:$B$1635,2,FALSE) = "Returned", "Yes", "No"),"No")</f>
        <v>No</v>
      </c>
      <c r="AB489" s="5">
        <f t="shared" si="38"/>
        <v>0</v>
      </c>
      <c r="AC489" s="5">
        <f t="shared" si="39"/>
        <v>34.18</v>
      </c>
    </row>
    <row r="490" spans="1:29" ht="12.75" customHeight="1" x14ac:dyDescent="0.25">
      <c r="A490" s="1">
        <v>19263</v>
      </c>
      <c r="B490" s="3">
        <v>89059</v>
      </c>
      <c r="C490" s="1" t="s">
        <v>20</v>
      </c>
      <c r="D490" s="1">
        <v>875</v>
      </c>
      <c r="E490" s="1" t="s">
        <v>988</v>
      </c>
      <c r="F490" s="1" t="s">
        <v>3030</v>
      </c>
      <c r="G490" s="1" t="s">
        <v>28</v>
      </c>
      <c r="H490" s="1" t="s">
        <v>29</v>
      </c>
      <c r="I490" s="1" t="s">
        <v>207</v>
      </c>
      <c r="J490" s="1" t="s">
        <v>990</v>
      </c>
      <c r="K490" s="1">
        <v>84106</v>
      </c>
      <c r="L490" s="4">
        <v>42056</v>
      </c>
      <c r="M490" s="4">
        <v>42058</v>
      </c>
      <c r="N490" s="1" t="s">
        <v>44</v>
      </c>
      <c r="O490" s="1" t="s">
        <v>53</v>
      </c>
      <c r="P490" s="1" t="s">
        <v>72</v>
      </c>
      <c r="Q490" s="1" t="s">
        <v>73</v>
      </c>
      <c r="R490" s="1" t="s">
        <v>54</v>
      </c>
      <c r="S490" s="1" t="s">
        <v>991</v>
      </c>
      <c r="T490" s="5">
        <v>155.99</v>
      </c>
      <c r="U490" s="1">
        <v>4</v>
      </c>
      <c r="V490" s="5">
        <f t="shared" si="35"/>
        <v>623.96</v>
      </c>
      <c r="W490" s="5">
        <v>93.594000000000008</v>
      </c>
      <c r="X490" s="5">
        <f t="shared" si="36"/>
        <v>374.37600000000003</v>
      </c>
      <c r="Y490" s="5">
        <v>8.99</v>
      </c>
      <c r="Z490" s="5">
        <f t="shared" si="37"/>
        <v>240.59399999999999</v>
      </c>
      <c r="AA490" s="1" t="str">
        <f>_xlfn.IFNA(IF(VLOOKUP(B490,Returns!$A$2:$B$1635,2,FALSE) = "Returned", "Yes", "No"),"No")</f>
        <v>No</v>
      </c>
      <c r="AB490" s="5">
        <f t="shared" si="38"/>
        <v>0</v>
      </c>
      <c r="AC490" s="5">
        <f t="shared" si="39"/>
        <v>240.59399999999999</v>
      </c>
    </row>
    <row r="491" spans="1:29" x14ac:dyDescent="0.25">
      <c r="A491" s="1">
        <v>18054</v>
      </c>
      <c r="B491" s="3">
        <v>86153</v>
      </c>
      <c r="C491" s="1" t="s">
        <v>42</v>
      </c>
      <c r="D491" s="1">
        <v>880</v>
      </c>
      <c r="E491" s="1" t="s">
        <v>992</v>
      </c>
      <c r="F491" s="1" t="s">
        <v>3030</v>
      </c>
      <c r="G491" s="1" t="s">
        <v>28</v>
      </c>
      <c r="H491" s="1" t="s">
        <v>29</v>
      </c>
      <c r="I491" s="1" t="s">
        <v>373</v>
      </c>
      <c r="J491" s="1" t="s">
        <v>994</v>
      </c>
      <c r="K491" s="1">
        <v>85254</v>
      </c>
      <c r="L491" s="4">
        <v>42088</v>
      </c>
      <c r="M491" s="4">
        <v>42090</v>
      </c>
      <c r="N491" s="1" t="s">
        <v>44</v>
      </c>
      <c r="O491" s="1" t="s">
        <v>53</v>
      </c>
      <c r="P491" s="1" t="s">
        <v>24</v>
      </c>
      <c r="Q491" s="1" t="s">
        <v>64</v>
      </c>
      <c r="R491" s="1" t="s">
        <v>54</v>
      </c>
      <c r="S491" s="1" t="s">
        <v>993</v>
      </c>
      <c r="T491" s="5">
        <v>5.68</v>
      </c>
      <c r="U491" s="1">
        <v>5</v>
      </c>
      <c r="V491" s="5">
        <f t="shared" si="35"/>
        <v>28.4</v>
      </c>
      <c r="W491" s="5">
        <v>2.84</v>
      </c>
      <c r="X491" s="5">
        <f t="shared" si="36"/>
        <v>14.2</v>
      </c>
      <c r="Y491" s="5">
        <v>1.39</v>
      </c>
      <c r="Z491" s="5">
        <f t="shared" si="37"/>
        <v>12.809999999999999</v>
      </c>
      <c r="AA491" s="1" t="str">
        <f>_xlfn.IFNA(IF(VLOOKUP(B491,Returns!$A$2:$B$1635,2,FALSE) = "Returned", "Yes", "No"),"No")</f>
        <v>No</v>
      </c>
      <c r="AB491" s="5">
        <f t="shared" si="38"/>
        <v>0</v>
      </c>
      <c r="AC491" s="5">
        <f t="shared" si="39"/>
        <v>12.809999999999999</v>
      </c>
    </row>
    <row r="492" spans="1:29" x14ac:dyDescent="0.25">
      <c r="A492" s="1">
        <v>18055</v>
      </c>
      <c r="B492" s="3">
        <v>86153</v>
      </c>
      <c r="C492" s="1" t="s">
        <v>42</v>
      </c>
      <c r="D492" s="1">
        <v>880</v>
      </c>
      <c r="E492" s="1" t="s">
        <v>992</v>
      </c>
      <c r="F492" s="1" t="s">
        <v>3030</v>
      </c>
      <c r="G492" s="1" t="s">
        <v>28</v>
      </c>
      <c r="H492" s="1" t="s">
        <v>29</v>
      </c>
      <c r="I492" s="1" t="s">
        <v>373</v>
      </c>
      <c r="J492" s="1" t="s">
        <v>994</v>
      </c>
      <c r="K492" s="1">
        <v>85254</v>
      </c>
      <c r="L492" s="4">
        <v>42088</v>
      </c>
      <c r="M492" s="4">
        <v>42090</v>
      </c>
      <c r="N492" s="1" t="s">
        <v>44</v>
      </c>
      <c r="O492" s="1" t="s">
        <v>53</v>
      </c>
      <c r="P492" s="1" t="s">
        <v>24</v>
      </c>
      <c r="Q492" s="1" t="s">
        <v>88</v>
      </c>
      <c r="R492" s="1" t="s">
        <v>54</v>
      </c>
      <c r="S492" s="1" t="s">
        <v>222</v>
      </c>
      <c r="T492" s="5">
        <v>22.84</v>
      </c>
      <c r="U492" s="1">
        <v>1</v>
      </c>
      <c r="V492" s="5">
        <f t="shared" si="35"/>
        <v>22.84</v>
      </c>
      <c r="W492" s="5">
        <v>11.42</v>
      </c>
      <c r="X492" s="5">
        <f t="shared" si="36"/>
        <v>11.42</v>
      </c>
      <c r="Y492" s="5">
        <v>11.54</v>
      </c>
      <c r="Z492" s="5">
        <f t="shared" si="37"/>
        <v>-0.11999999999999922</v>
      </c>
      <c r="AA492" s="1" t="str">
        <f>_xlfn.IFNA(IF(VLOOKUP(B492,Returns!$A$2:$B$1635,2,FALSE) = "Returned", "Yes", "No"),"No")</f>
        <v>No</v>
      </c>
      <c r="AB492" s="5">
        <f t="shared" si="38"/>
        <v>0</v>
      </c>
      <c r="AC492" s="5">
        <f t="shared" si="39"/>
        <v>-0.11999999999999922</v>
      </c>
    </row>
    <row r="493" spans="1:29" ht="12.75" customHeight="1" x14ac:dyDescent="0.25">
      <c r="A493" s="1">
        <v>19401</v>
      </c>
      <c r="B493" s="3">
        <v>89537</v>
      </c>
      <c r="C493" s="1" t="s">
        <v>42</v>
      </c>
      <c r="D493" s="1">
        <v>885</v>
      </c>
      <c r="E493" s="1" t="s">
        <v>995</v>
      </c>
      <c r="F493" s="1" t="s">
        <v>3027</v>
      </c>
      <c r="G493" s="1" t="s">
        <v>28</v>
      </c>
      <c r="H493" s="1" t="s">
        <v>56</v>
      </c>
      <c r="I493" s="1" t="s">
        <v>125</v>
      </c>
      <c r="J493" s="1" t="s">
        <v>951</v>
      </c>
      <c r="K493" s="1">
        <v>79109</v>
      </c>
      <c r="L493" s="4">
        <v>42148</v>
      </c>
      <c r="M493" s="4">
        <v>42149</v>
      </c>
      <c r="N493" s="1" t="s">
        <v>34</v>
      </c>
      <c r="O493" s="1" t="s">
        <v>23</v>
      </c>
      <c r="P493" s="1" t="s">
        <v>36</v>
      </c>
      <c r="Q493" s="1" t="s">
        <v>37</v>
      </c>
      <c r="R493" s="1" t="s">
        <v>38</v>
      </c>
      <c r="S493" s="1" t="s">
        <v>996</v>
      </c>
      <c r="T493" s="5">
        <v>25.98</v>
      </c>
      <c r="U493" s="1">
        <v>41</v>
      </c>
      <c r="V493" s="5">
        <f t="shared" si="35"/>
        <v>1065.18</v>
      </c>
      <c r="W493" s="5">
        <v>12.99</v>
      </c>
      <c r="X493" s="5">
        <f t="shared" si="36"/>
        <v>532.59</v>
      </c>
      <c r="Y493" s="5">
        <v>14.36</v>
      </c>
      <c r="Z493" s="5">
        <f t="shared" si="37"/>
        <v>518.23</v>
      </c>
      <c r="AA493" s="1" t="str">
        <f>_xlfn.IFNA(IF(VLOOKUP(B493,Returns!$A$2:$B$1635,2,FALSE) = "Returned", "Yes", "No"),"No")</f>
        <v>No</v>
      </c>
      <c r="AB493" s="5">
        <f t="shared" si="38"/>
        <v>0</v>
      </c>
      <c r="AC493" s="5">
        <f t="shared" si="39"/>
        <v>518.23</v>
      </c>
    </row>
    <row r="494" spans="1:29" ht="12.75" customHeight="1" x14ac:dyDescent="0.25">
      <c r="A494" s="1">
        <v>26011</v>
      </c>
      <c r="B494" s="3">
        <v>89536</v>
      </c>
      <c r="C494" s="1" t="s">
        <v>42</v>
      </c>
      <c r="D494" s="1">
        <v>890</v>
      </c>
      <c r="E494" s="1" t="s">
        <v>997</v>
      </c>
      <c r="F494" s="1" t="s">
        <v>3027</v>
      </c>
      <c r="G494" s="1" t="s">
        <v>28</v>
      </c>
      <c r="H494" s="1" t="s">
        <v>56</v>
      </c>
      <c r="I494" s="1" t="s">
        <v>125</v>
      </c>
      <c r="J494" s="1" t="s">
        <v>999</v>
      </c>
      <c r="K494" s="1">
        <v>76021</v>
      </c>
      <c r="L494" s="4">
        <v>42009</v>
      </c>
      <c r="M494" s="4">
        <v>42010</v>
      </c>
      <c r="N494" s="1" t="s">
        <v>44</v>
      </c>
      <c r="O494" s="1" t="s">
        <v>109</v>
      </c>
      <c r="P494" s="1" t="s">
        <v>36</v>
      </c>
      <c r="Q494" s="1" t="s">
        <v>37</v>
      </c>
      <c r="R494" s="1" t="s">
        <v>38</v>
      </c>
      <c r="S494" s="1" t="s">
        <v>998</v>
      </c>
      <c r="T494" s="5">
        <v>1.81</v>
      </c>
      <c r="U494" s="1">
        <v>11</v>
      </c>
      <c r="V494" s="5">
        <f t="shared" si="35"/>
        <v>19.91</v>
      </c>
      <c r="W494" s="5">
        <v>0.90500000000000003</v>
      </c>
      <c r="X494" s="5">
        <f t="shared" si="36"/>
        <v>9.9550000000000001</v>
      </c>
      <c r="Y494" s="5">
        <v>0.75</v>
      </c>
      <c r="Z494" s="5">
        <f t="shared" si="37"/>
        <v>9.2050000000000001</v>
      </c>
      <c r="AA494" s="1" t="str">
        <f>_xlfn.IFNA(IF(VLOOKUP(B494,Returns!$A$2:$B$1635,2,FALSE) = "Returned", "Yes", "No"),"No")</f>
        <v>No</v>
      </c>
      <c r="AB494" s="5">
        <f t="shared" si="38"/>
        <v>0</v>
      </c>
      <c r="AC494" s="5">
        <f t="shared" si="39"/>
        <v>9.2050000000000001</v>
      </c>
    </row>
    <row r="495" spans="1:29" ht="12.75" customHeight="1" x14ac:dyDescent="0.25">
      <c r="A495" s="1">
        <v>26015</v>
      </c>
      <c r="B495" s="3">
        <v>89536</v>
      </c>
      <c r="C495" s="1" t="s">
        <v>42</v>
      </c>
      <c r="D495" s="1">
        <v>890</v>
      </c>
      <c r="E495" s="1" t="s">
        <v>997</v>
      </c>
      <c r="F495" s="1" t="s">
        <v>3027</v>
      </c>
      <c r="G495" s="1" t="s">
        <v>28</v>
      </c>
      <c r="H495" s="1" t="s">
        <v>56</v>
      </c>
      <c r="I495" s="1" t="s">
        <v>125</v>
      </c>
      <c r="J495" s="1" t="s">
        <v>999</v>
      </c>
      <c r="K495" s="1">
        <v>76021</v>
      </c>
      <c r="L495" s="4">
        <v>42009</v>
      </c>
      <c r="M495" s="4">
        <v>42009</v>
      </c>
      <c r="N495" s="1" t="s">
        <v>44</v>
      </c>
      <c r="O495" s="1" t="s">
        <v>109</v>
      </c>
      <c r="P495" s="1" t="s">
        <v>72</v>
      </c>
      <c r="Q495" s="1" t="s">
        <v>73</v>
      </c>
      <c r="R495" s="1" t="s">
        <v>54</v>
      </c>
      <c r="S495" s="1" t="s">
        <v>1000</v>
      </c>
      <c r="T495" s="5">
        <v>125.99</v>
      </c>
      <c r="U495" s="1">
        <v>6</v>
      </c>
      <c r="V495" s="5">
        <f t="shared" si="35"/>
        <v>755.93999999999994</v>
      </c>
      <c r="W495" s="5">
        <v>75.593999999999994</v>
      </c>
      <c r="X495" s="5">
        <f t="shared" si="36"/>
        <v>453.56399999999996</v>
      </c>
      <c r="Y495" s="5">
        <v>5.26</v>
      </c>
      <c r="Z495" s="5">
        <f t="shared" si="37"/>
        <v>297.11599999999999</v>
      </c>
      <c r="AA495" s="1" t="str">
        <f>_xlfn.IFNA(IF(VLOOKUP(B495,Returns!$A$2:$B$1635,2,FALSE) = "Returned", "Yes", "No"),"No")</f>
        <v>No</v>
      </c>
      <c r="AB495" s="5">
        <f t="shared" si="38"/>
        <v>0</v>
      </c>
      <c r="AC495" s="5">
        <f t="shared" si="39"/>
        <v>297.11599999999999</v>
      </c>
    </row>
    <row r="496" spans="1:29" ht="12.75" customHeight="1" x14ac:dyDescent="0.25">
      <c r="A496" s="1">
        <v>2045</v>
      </c>
      <c r="B496" s="3">
        <v>14596</v>
      </c>
      <c r="C496" s="1" t="s">
        <v>42</v>
      </c>
      <c r="D496" s="1">
        <v>894</v>
      </c>
      <c r="E496" s="1" t="s">
        <v>1001</v>
      </c>
      <c r="F496" s="1" t="s">
        <v>3028</v>
      </c>
      <c r="G496" s="1" t="s">
        <v>28</v>
      </c>
      <c r="H496" s="1" t="s">
        <v>48</v>
      </c>
      <c r="I496" s="1" t="s">
        <v>1003</v>
      </c>
      <c r="J496" s="1" t="s">
        <v>30</v>
      </c>
      <c r="K496" s="1">
        <v>20024</v>
      </c>
      <c r="L496" s="4">
        <v>42014</v>
      </c>
      <c r="M496" s="4">
        <v>42016</v>
      </c>
      <c r="N496" s="1" t="s">
        <v>44</v>
      </c>
      <c r="O496" s="1" t="s">
        <v>23</v>
      </c>
      <c r="P496" s="1" t="s">
        <v>36</v>
      </c>
      <c r="Q496" s="1" t="s">
        <v>45</v>
      </c>
      <c r="R496" s="1" t="s">
        <v>26</v>
      </c>
      <c r="S496" s="1" t="s">
        <v>1002</v>
      </c>
      <c r="T496" s="5">
        <v>8.34</v>
      </c>
      <c r="U496" s="1">
        <v>24</v>
      </c>
      <c r="V496" s="5">
        <f t="shared" si="35"/>
        <v>200.16</v>
      </c>
      <c r="W496" s="5">
        <v>4.17</v>
      </c>
      <c r="X496" s="5">
        <f t="shared" si="36"/>
        <v>100.08</v>
      </c>
      <c r="Y496" s="5">
        <v>0.96</v>
      </c>
      <c r="Z496" s="5">
        <f t="shared" si="37"/>
        <v>99.12</v>
      </c>
      <c r="AA496" s="1" t="str">
        <f>_xlfn.IFNA(IF(VLOOKUP(B496,Returns!$A$2:$B$1635,2,FALSE) = "Returned", "Yes", "No"),"No")</f>
        <v>No</v>
      </c>
      <c r="AB496" s="5">
        <f t="shared" si="38"/>
        <v>0</v>
      </c>
      <c r="AC496" s="5">
        <f t="shared" si="39"/>
        <v>99.12</v>
      </c>
    </row>
    <row r="497" spans="1:29" ht="12.75" customHeight="1" x14ac:dyDescent="0.25">
      <c r="A497" s="1">
        <v>2046</v>
      </c>
      <c r="B497" s="3">
        <v>14596</v>
      </c>
      <c r="C497" s="1" t="s">
        <v>42</v>
      </c>
      <c r="D497" s="1">
        <v>894</v>
      </c>
      <c r="E497" s="1" t="s">
        <v>1001</v>
      </c>
      <c r="F497" s="1" t="s">
        <v>3028</v>
      </c>
      <c r="G497" s="1" t="s">
        <v>28</v>
      </c>
      <c r="H497" s="1" t="s">
        <v>48</v>
      </c>
      <c r="I497" s="1" t="s">
        <v>1003</v>
      </c>
      <c r="J497" s="1" t="s">
        <v>30</v>
      </c>
      <c r="K497" s="1">
        <v>20024</v>
      </c>
      <c r="L497" s="4">
        <v>42014</v>
      </c>
      <c r="M497" s="4">
        <v>42015</v>
      </c>
      <c r="N497" s="1" t="s">
        <v>44</v>
      </c>
      <c r="O497" s="1" t="s">
        <v>23</v>
      </c>
      <c r="P497" s="1" t="s">
        <v>24</v>
      </c>
      <c r="Q497" s="1" t="s">
        <v>25</v>
      </c>
      <c r="R497" s="1" t="s">
        <v>26</v>
      </c>
      <c r="S497" s="1" t="s">
        <v>1004</v>
      </c>
      <c r="T497" s="5">
        <v>3.28</v>
      </c>
      <c r="U497" s="1">
        <v>19</v>
      </c>
      <c r="V497" s="5">
        <f t="shared" si="35"/>
        <v>62.319999999999993</v>
      </c>
      <c r="W497" s="5">
        <v>1.64</v>
      </c>
      <c r="X497" s="5">
        <f t="shared" si="36"/>
        <v>31.159999999999997</v>
      </c>
      <c r="Y497" s="5">
        <v>3.97</v>
      </c>
      <c r="Z497" s="5">
        <f t="shared" si="37"/>
        <v>27.189999999999998</v>
      </c>
      <c r="AA497" s="1" t="str">
        <f>_xlfn.IFNA(IF(VLOOKUP(B497,Returns!$A$2:$B$1635,2,FALSE) = "Returned", "Yes", "No"),"No")</f>
        <v>No</v>
      </c>
      <c r="AB497" s="5">
        <f t="shared" si="38"/>
        <v>0</v>
      </c>
      <c r="AC497" s="5">
        <f t="shared" si="39"/>
        <v>27.189999999999998</v>
      </c>
    </row>
    <row r="498" spans="1:29" ht="12.75" customHeight="1" x14ac:dyDescent="0.25">
      <c r="A498" s="1">
        <v>5421</v>
      </c>
      <c r="B498" s="3">
        <v>38529</v>
      </c>
      <c r="C498" s="1" t="s">
        <v>101</v>
      </c>
      <c r="D498" s="1">
        <v>894</v>
      </c>
      <c r="E498" s="1" t="s">
        <v>1001</v>
      </c>
      <c r="F498" s="1" t="s">
        <v>3028</v>
      </c>
      <c r="G498" s="1" t="s">
        <v>28</v>
      </c>
      <c r="H498" s="1" t="s">
        <v>48</v>
      </c>
      <c r="I498" s="1" t="s">
        <v>1003</v>
      </c>
      <c r="J498" s="1" t="s">
        <v>30</v>
      </c>
      <c r="K498" s="1">
        <v>20024</v>
      </c>
      <c r="L498" s="4">
        <v>42037</v>
      </c>
      <c r="M498" s="4">
        <v>42037</v>
      </c>
      <c r="N498" s="1" t="s">
        <v>44</v>
      </c>
      <c r="O498" s="1" t="s">
        <v>23</v>
      </c>
      <c r="P498" s="1" t="s">
        <v>24</v>
      </c>
      <c r="Q498" s="1" t="s">
        <v>61</v>
      </c>
      <c r="R498" s="1" t="s">
        <v>26</v>
      </c>
      <c r="S498" s="1" t="s">
        <v>1005</v>
      </c>
      <c r="T498" s="5">
        <v>1.1399999999999999</v>
      </c>
      <c r="U498" s="1">
        <v>38</v>
      </c>
      <c r="V498" s="5">
        <f t="shared" si="35"/>
        <v>43.319999999999993</v>
      </c>
      <c r="W498" s="5">
        <v>0.56999999999999995</v>
      </c>
      <c r="X498" s="5">
        <f t="shared" si="36"/>
        <v>21.659999999999997</v>
      </c>
      <c r="Y498" s="5">
        <v>0.7</v>
      </c>
      <c r="Z498" s="5">
        <f t="shared" si="37"/>
        <v>20.959999999999997</v>
      </c>
      <c r="AA498" s="1" t="str">
        <f>_xlfn.IFNA(IF(VLOOKUP(B498,Returns!$A$2:$B$1635,2,FALSE) = "Returned", "Yes", "No"),"No")</f>
        <v>No</v>
      </c>
      <c r="AB498" s="5">
        <f t="shared" si="38"/>
        <v>0</v>
      </c>
      <c r="AC498" s="5">
        <f t="shared" si="39"/>
        <v>20.959999999999997</v>
      </c>
    </row>
    <row r="499" spans="1:29" ht="12.75" customHeight="1" x14ac:dyDescent="0.25">
      <c r="A499" s="1">
        <v>20045</v>
      </c>
      <c r="B499" s="3">
        <v>90166</v>
      </c>
      <c r="C499" s="1" t="s">
        <v>42</v>
      </c>
      <c r="D499" s="1">
        <v>896</v>
      </c>
      <c r="E499" s="1" t="s">
        <v>1006</v>
      </c>
      <c r="F499" s="1" t="s">
        <v>3027</v>
      </c>
      <c r="G499" s="1" t="s">
        <v>28</v>
      </c>
      <c r="H499" s="1" t="s">
        <v>56</v>
      </c>
      <c r="I499" s="1" t="s">
        <v>125</v>
      </c>
      <c r="J499" s="1" t="s">
        <v>1007</v>
      </c>
      <c r="K499" s="1">
        <v>76201</v>
      </c>
      <c r="L499" s="4">
        <v>42014</v>
      </c>
      <c r="M499" s="4">
        <v>42016</v>
      </c>
      <c r="N499" s="1" t="s">
        <v>44</v>
      </c>
      <c r="O499" s="1" t="s">
        <v>23</v>
      </c>
      <c r="P499" s="1" t="s">
        <v>36</v>
      </c>
      <c r="Q499" s="1" t="s">
        <v>45</v>
      </c>
      <c r="R499" s="1" t="s">
        <v>26</v>
      </c>
      <c r="S499" s="1" t="s">
        <v>1002</v>
      </c>
      <c r="T499" s="5">
        <v>8.34</v>
      </c>
      <c r="U499" s="1">
        <v>6</v>
      </c>
      <c r="V499" s="5">
        <f t="shared" si="35"/>
        <v>50.04</v>
      </c>
      <c r="W499" s="5">
        <v>4.17</v>
      </c>
      <c r="X499" s="5">
        <f t="shared" si="36"/>
        <v>25.02</v>
      </c>
      <c r="Y499" s="5">
        <v>0.96</v>
      </c>
      <c r="Z499" s="5">
        <f t="shared" si="37"/>
        <v>24.06</v>
      </c>
      <c r="AA499" s="1" t="str">
        <f>_xlfn.IFNA(IF(VLOOKUP(B499,Returns!$A$2:$B$1635,2,FALSE) = "Returned", "Yes", "No"),"No")</f>
        <v>No</v>
      </c>
      <c r="AB499" s="5">
        <f t="shared" si="38"/>
        <v>0</v>
      </c>
      <c r="AC499" s="5">
        <f t="shared" si="39"/>
        <v>24.06</v>
      </c>
    </row>
    <row r="500" spans="1:29" ht="12.75" customHeight="1" x14ac:dyDescent="0.25">
      <c r="A500" s="1">
        <v>20046</v>
      </c>
      <c r="B500" s="3">
        <v>90166</v>
      </c>
      <c r="C500" s="1" t="s">
        <v>42</v>
      </c>
      <c r="D500" s="1">
        <v>896</v>
      </c>
      <c r="E500" s="1" t="s">
        <v>1006</v>
      </c>
      <c r="F500" s="1" t="s">
        <v>3027</v>
      </c>
      <c r="G500" s="1" t="s">
        <v>28</v>
      </c>
      <c r="H500" s="1" t="s">
        <v>56</v>
      </c>
      <c r="I500" s="1" t="s">
        <v>125</v>
      </c>
      <c r="J500" s="1" t="s">
        <v>1007</v>
      </c>
      <c r="K500" s="1">
        <v>76201</v>
      </c>
      <c r="L500" s="4">
        <v>42014</v>
      </c>
      <c r="M500" s="4">
        <v>42015</v>
      </c>
      <c r="N500" s="1" t="s">
        <v>44</v>
      </c>
      <c r="O500" s="1" t="s">
        <v>23</v>
      </c>
      <c r="P500" s="1" t="s">
        <v>24</v>
      </c>
      <c r="Q500" s="1" t="s">
        <v>25</v>
      </c>
      <c r="R500" s="1" t="s">
        <v>26</v>
      </c>
      <c r="S500" s="1" t="s">
        <v>1004</v>
      </c>
      <c r="T500" s="5">
        <v>3.28</v>
      </c>
      <c r="U500" s="1">
        <v>5</v>
      </c>
      <c r="V500" s="5">
        <f t="shared" si="35"/>
        <v>16.399999999999999</v>
      </c>
      <c r="W500" s="5">
        <v>1.64</v>
      </c>
      <c r="X500" s="5">
        <f t="shared" si="36"/>
        <v>8.1999999999999993</v>
      </c>
      <c r="Y500" s="5">
        <v>3.97</v>
      </c>
      <c r="Z500" s="5">
        <f t="shared" si="37"/>
        <v>4.2299999999999986</v>
      </c>
      <c r="AA500" s="1" t="str">
        <f>_xlfn.IFNA(IF(VLOOKUP(B500,Returns!$A$2:$B$1635,2,FALSE) = "Returned", "Yes", "No"),"No")</f>
        <v>No</v>
      </c>
      <c r="AB500" s="5">
        <f t="shared" si="38"/>
        <v>0</v>
      </c>
      <c r="AC500" s="5">
        <f t="shared" si="39"/>
        <v>4.2299999999999986</v>
      </c>
    </row>
    <row r="501" spans="1:29" ht="12.75" customHeight="1" x14ac:dyDescent="0.25">
      <c r="A501" s="1">
        <v>19470</v>
      </c>
      <c r="B501" s="3">
        <v>90167</v>
      </c>
      <c r="C501" s="1" t="s">
        <v>42</v>
      </c>
      <c r="D501" s="1">
        <v>896</v>
      </c>
      <c r="E501" s="1" t="s">
        <v>1006</v>
      </c>
      <c r="F501" s="1" t="s">
        <v>3027</v>
      </c>
      <c r="G501" s="1" t="s">
        <v>28</v>
      </c>
      <c r="H501" s="1" t="s">
        <v>56</v>
      </c>
      <c r="I501" s="1" t="s">
        <v>125</v>
      </c>
      <c r="J501" s="1" t="s">
        <v>1007</v>
      </c>
      <c r="K501" s="1">
        <v>76201</v>
      </c>
      <c r="L501" s="4">
        <v>42175</v>
      </c>
      <c r="M501" s="4">
        <v>42177</v>
      </c>
      <c r="N501" s="1" t="s">
        <v>44</v>
      </c>
      <c r="O501" s="1" t="s">
        <v>23</v>
      </c>
      <c r="P501" s="1" t="s">
        <v>72</v>
      </c>
      <c r="Q501" s="1" t="s">
        <v>175</v>
      </c>
      <c r="R501" s="1" t="s">
        <v>46</v>
      </c>
      <c r="S501" s="1" t="s">
        <v>1008</v>
      </c>
      <c r="T501" s="5">
        <v>47.98</v>
      </c>
      <c r="U501" s="1">
        <v>11</v>
      </c>
      <c r="V501" s="5">
        <f t="shared" si="35"/>
        <v>527.78</v>
      </c>
      <c r="W501" s="5">
        <v>28.787999999999997</v>
      </c>
      <c r="X501" s="5">
        <f t="shared" si="36"/>
        <v>316.66799999999995</v>
      </c>
      <c r="Y501" s="5">
        <v>3.61</v>
      </c>
      <c r="Z501" s="5">
        <f t="shared" si="37"/>
        <v>207.50200000000001</v>
      </c>
      <c r="AA501" s="1" t="str">
        <f>_xlfn.IFNA(IF(VLOOKUP(B501,Returns!$A$2:$B$1635,2,FALSE) = "Returned", "Yes", "No"),"No")</f>
        <v>No</v>
      </c>
      <c r="AB501" s="5">
        <f t="shared" si="38"/>
        <v>0</v>
      </c>
      <c r="AC501" s="5">
        <f t="shared" si="39"/>
        <v>207.50200000000001</v>
      </c>
    </row>
    <row r="502" spans="1:29" ht="12.75" customHeight="1" x14ac:dyDescent="0.25">
      <c r="A502" s="1">
        <v>4724</v>
      </c>
      <c r="B502" s="3">
        <v>33635</v>
      </c>
      <c r="C502" s="1" t="s">
        <v>20</v>
      </c>
      <c r="D502" s="1">
        <v>898</v>
      </c>
      <c r="E502" s="1" t="s">
        <v>1009</v>
      </c>
      <c r="F502" s="1" t="s">
        <v>3028</v>
      </c>
      <c r="G502" s="1" t="s">
        <v>28</v>
      </c>
      <c r="H502" s="1" t="s">
        <v>48</v>
      </c>
      <c r="I502" s="1" t="s">
        <v>66</v>
      </c>
      <c r="J502" s="1" t="s">
        <v>85</v>
      </c>
      <c r="K502" s="1">
        <v>10039</v>
      </c>
      <c r="L502" s="4">
        <v>42016</v>
      </c>
      <c r="M502" s="4">
        <v>42017</v>
      </c>
      <c r="N502" s="1" t="s">
        <v>34</v>
      </c>
      <c r="O502" s="1" t="s">
        <v>53</v>
      </c>
      <c r="P502" s="1" t="s">
        <v>72</v>
      </c>
      <c r="Q502" s="1" t="s">
        <v>80</v>
      </c>
      <c r="R502" s="1" t="s">
        <v>38</v>
      </c>
      <c r="S502" s="1" t="s">
        <v>1010</v>
      </c>
      <c r="T502" s="5">
        <v>90.97</v>
      </c>
      <c r="U502" s="1">
        <v>6</v>
      </c>
      <c r="V502" s="5">
        <f t="shared" si="35"/>
        <v>545.81999999999994</v>
      </c>
      <c r="W502" s="5">
        <v>54.582000000000001</v>
      </c>
      <c r="X502" s="5">
        <f t="shared" si="36"/>
        <v>327.49200000000002</v>
      </c>
      <c r="Y502" s="5">
        <v>28</v>
      </c>
      <c r="Z502" s="5">
        <f t="shared" si="37"/>
        <v>190.32799999999992</v>
      </c>
      <c r="AA502" s="1" t="str">
        <f>_xlfn.IFNA(IF(VLOOKUP(B502,Returns!$A$2:$B$1635,2,FALSE) = "Returned", "Yes", "No"),"No")</f>
        <v>No</v>
      </c>
      <c r="AB502" s="5">
        <f t="shared" si="38"/>
        <v>0</v>
      </c>
      <c r="AC502" s="5">
        <f t="shared" si="39"/>
        <v>190.32799999999992</v>
      </c>
    </row>
    <row r="503" spans="1:29" ht="12.75" customHeight="1" x14ac:dyDescent="0.25">
      <c r="A503" s="1">
        <v>4725</v>
      </c>
      <c r="B503" s="3">
        <v>33635</v>
      </c>
      <c r="C503" s="1" t="s">
        <v>20</v>
      </c>
      <c r="D503" s="1">
        <v>898</v>
      </c>
      <c r="E503" s="1" t="s">
        <v>1009</v>
      </c>
      <c r="F503" s="1" t="s">
        <v>3028</v>
      </c>
      <c r="G503" s="1" t="s">
        <v>28</v>
      </c>
      <c r="H503" s="1" t="s">
        <v>48</v>
      </c>
      <c r="I503" s="1" t="s">
        <v>66</v>
      </c>
      <c r="J503" s="1" t="s">
        <v>85</v>
      </c>
      <c r="K503" s="1">
        <v>10039</v>
      </c>
      <c r="L503" s="4">
        <v>42016</v>
      </c>
      <c r="M503" s="4">
        <v>42017</v>
      </c>
      <c r="N503" s="1" t="s">
        <v>44</v>
      </c>
      <c r="O503" s="1" t="s">
        <v>53</v>
      </c>
      <c r="P503" s="1" t="s">
        <v>24</v>
      </c>
      <c r="Q503" s="1" t="s">
        <v>136</v>
      </c>
      <c r="R503" s="1" t="s">
        <v>231</v>
      </c>
      <c r="S503" s="1" t="s">
        <v>370</v>
      </c>
      <c r="T503" s="5">
        <v>20.34</v>
      </c>
      <c r="U503" s="1">
        <v>5</v>
      </c>
      <c r="V503" s="5">
        <f t="shared" si="35"/>
        <v>101.7</v>
      </c>
      <c r="W503" s="5">
        <v>10.17</v>
      </c>
      <c r="X503" s="5">
        <f t="shared" si="36"/>
        <v>50.85</v>
      </c>
      <c r="Y503" s="5">
        <v>35</v>
      </c>
      <c r="Z503" s="5">
        <f t="shared" si="37"/>
        <v>15.850000000000001</v>
      </c>
      <c r="AA503" s="1" t="str">
        <f>_xlfn.IFNA(IF(VLOOKUP(B503,Returns!$A$2:$B$1635,2,FALSE) = "Returned", "Yes", "No"),"No")</f>
        <v>No</v>
      </c>
      <c r="AB503" s="5">
        <f t="shared" si="38"/>
        <v>0</v>
      </c>
      <c r="AC503" s="5">
        <f t="shared" si="39"/>
        <v>15.850000000000001</v>
      </c>
    </row>
    <row r="504" spans="1:29" ht="12.75" customHeight="1" x14ac:dyDescent="0.25">
      <c r="A504" s="1">
        <v>1311</v>
      </c>
      <c r="B504" s="3">
        <v>9606</v>
      </c>
      <c r="C504" s="1" t="s">
        <v>32</v>
      </c>
      <c r="D504" s="1">
        <v>898</v>
      </c>
      <c r="E504" s="1" t="s">
        <v>1009</v>
      </c>
      <c r="F504" s="1" t="s">
        <v>3028</v>
      </c>
      <c r="G504" s="1" t="s">
        <v>28</v>
      </c>
      <c r="H504" s="1" t="s">
        <v>48</v>
      </c>
      <c r="I504" s="1" t="s">
        <v>66</v>
      </c>
      <c r="J504" s="1" t="s">
        <v>85</v>
      </c>
      <c r="K504" s="1">
        <v>10039</v>
      </c>
      <c r="L504" s="4">
        <v>42031</v>
      </c>
      <c r="M504" s="4">
        <v>42031</v>
      </c>
      <c r="N504" s="1" t="s">
        <v>44</v>
      </c>
      <c r="O504" s="1" t="s">
        <v>53</v>
      </c>
      <c r="P504" s="1" t="s">
        <v>24</v>
      </c>
      <c r="Q504" s="1" t="s">
        <v>129</v>
      </c>
      <c r="R504" s="1" t="s">
        <v>54</v>
      </c>
      <c r="S504" s="1" t="s">
        <v>1011</v>
      </c>
      <c r="T504" s="5">
        <v>12.53</v>
      </c>
      <c r="U504" s="1">
        <v>47</v>
      </c>
      <c r="V504" s="5">
        <f t="shared" si="35"/>
        <v>588.91</v>
      </c>
      <c r="W504" s="5">
        <v>6.2649999999999997</v>
      </c>
      <c r="X504" s="5">
        <f t="shared" si="36"/>
        <v>294.45499999999998</v>
      </c>
      <c r="Y504" s="5">
        <v>0.49</v>
      </c>
      <c r="Z504" s="5">
        <f t="shared" si="37"/>
        <v>293.96499999999997</v>
      </c>
      <c r="AA504" s="1" t="str">
        <f>_xlfn.IFNA(IF(VLOOKUP(B504,Returns!$A$2:$B$1635,2,FALSE) = "Returned", "Yes", "No"),"No")</f>
        <v>No</v>
      </c>
      <c r="AB504" s="5">
        <f t="shared" si="38"/>
        <v>0</v>
      </c>
      <c r="AC504" s="5">
        <f t="shared" si="39"/>
        <v>293.96499999999997</v>
      </c>
    </row>
    <row r="505" spans="1:29" ht="12.75" customHeight="1" x14ac:dyDescent="0.25">
      <c r="A505" s="1">
        <v>1312</v>
      </c>
      <c r="B505" s="3">
        <v>9606</v>
      </c>
      <c r="C505" s="1" t="s">
        <v>32</v>
      </c>
      <c r="D505" s="1">
        <v>898</v>
      </c>
      <c r="E505" s="1" t="s">
        <v>1009</v>
      </c>
      <c r="F505" s="1" t="s">
        <v>3028</v>
      </c>
      <c r="G505" s="1" t="s">
        <v>28</v>
      </c>
      <c r="H505" s="1" t="s">
        <v>48</v>
      </c>
      <c r="I505" s="1" t="s">
        <v>66</v>
      </c>
      <c r="J505" s="1" t="s">
        <v>85</v>
      </c>
      <c r="K505" s="1">
        <v>10039</v>
      </c>
      <c r="L505" s="4">
        <v>42031</v>
      </c>
      <c r="M505" s="4">
        <v>42033</v>
      </c>
      <c r="N505" s="1" t="s">
        <v>22</v>
      </c>
      <c r="O505" s="1" t="s">
        <v>53</v>
      </c>
      <c r="P505" s="1" t="s">
        <v>24</v>
      </c>
      <c r="Q505" s="1" t="s">
        <v>88</v>
      </c>
      <c r="R505" s="1" t="s">
        <v>26</v>
      </c>
      <c r="S505" s="1" t="s">
        <v>162</v>
      </c>
      <c r="T505" s="5">
        <v>5.18</v>
      </c>
      <c r="U505" s="1">
        <v>44</v>
      </c>
      <c r="V505" s="5">
        <f t="shared" si="35"/>
        <v>227.92</v>
      </c>
      <c r="W505" s="5">
        <v>2.59</v>
      </c>
      <c r="X505" s="5">
        <f t="shared" si="36"/>
        <v>113.96</v>
      </c>
      <c r="Y505" s="5">
        <v>2.04</v>
      </c>
      <c r="Z505" s="5">
        <f t="shared" si="37"/>
        <v>111.91999999999999</v>
      </c>
      <c r="AA505" s="1" t="str">
        <f>_xlfn.IFNA(IF(VLOOKUP(B505,Returns!$A$2:$B$1635,2,FALSE) = "Returned", "Yes", "No"),"No")</f>
        <v>No</v>
      </c>
      <c r="AB505" s="5">
        <f t="shared" si="38"/>
        <v>0</v>
      </c>
      <c r="AC505" s="5">
        <f t="shared" si="39"/>
        <v>111.91999999999999</v>
      </c>
    </row>
    <row r="506" spans="1:29" ht="12.75" customHeight="1" x14ac:dyDescent="0.25">
      <c r="A506" s="1">
        <v>22724</v>
      </c>
      <c r="B506" s="3">
        <v>86263</v>
      </c>
      <c r="C506" s="1" t="s">
        <v>20</v>
      </c>
      <c r="D506" s="1">
        <v>899</v>
      </c>
      <c r="E506" s="1" t="s">
        <v>1012</v>
      </c>
      <c r="F506" s="1" t="s">
        <v>3028</v>
      </c>
      <c r="G506" s="1" t="s">
        <v>28</v>
      </c>
      <c r="H506" s="1" t="s">
        <v>48</v>
      </c>
      <c r="I506" s="1" t="s">
        <v>229</v>
      </c>
      <c r="J506" s="1" t="s">
        <v>1013</v>
      </c>
      <c r="K506" s="1">
        <v>16602</v>
      </c>
      <c r="L506" s="4">
        <v>42016</v>
      </c>
      <c r="M506" s="4">
        <v>42017</v>
      </c>
      <c r="N506" s="1" t="s">
        <v>34</v>
      </c>
      <c r="O506" s="1" t="s">
        <v>53</v>
      </c>
      <c r="P506" s="1" t="s">
        <v>72</v>
      </c>
      <c r="Q506" s="1" t="s">
        <v>80</v>
      </c>
      <c r="R506" s="1" t="s">
        <v>38</v>
      </c>
      <c r="S506" s="1" t="s">
        <v>1010</v>
      </c>
      <c r="T506" s="5">
        <v>90.97</v>
      </c>
      <c r="U506" s="1">
        <v>2</v>
      </c>
      <c r="V506" s="5">
        <f t="shared" si="35"/>
        <v>181.94</v>
      </c>
      <c r="W506" s="5">
        <v>54.582000000000001</v>
      </c>
      <c r="X506" s="5">
        <f t="shared" si="36"/>
        <v>109.164</v>
      </c>
      <c r="Y506" s="5">
        <v>28</v>
      </c>
      <c r="Z506" s="5">
        <f t="shared" si="37"/>
        <v>44.775999999999996</v>
      </c>
      <c r="AA506" s="1" t="str">
        <f>_xlfn.IFNA(IF(VLOOKUP(B506,Returns!$A$2:$B$1635,2,FALSE) = "Returned", "Yes", "No"),"No")</f>
        <v>No</v>
      </c>
      <c r="AB506" s="5">
        <f t="shared" si="38"/>
        <v>0</v>
      </c>
      <c r="AC506" s="5">
        <f t="shared" si="39"/>
        <v>44.775999999999996</v>
      </c>
    </row>
    <row r="507" spans="1:29" ht="12.75" customHeight="1" x14ac:dyDescent="0.25">
      <c r="A507" s="1">
        <v>22725</v>
      </c>
      <c r="B507" s="3">
        <v>86263</v>
      </c>
      <c r="C507" s="1" t="s">
        <v>20</v>
      </c>
      <c r="D507" s="1">
        <v>899</v>
      </c>
      <c r="E507" s="1" t="s">
        <v>1012</v>
      </c>
      <c r="F507" s="1" t="s">
        <v>3028</v>
      </c>
      <c r="G507" s="1" t="s">
        <v>28</v>
      </c>
      <c r="H507" s="1" t="s">
        <v>48</v>
      </c>
      <c r="I507" s="1" t="s">
        <v>229</v>
      </c>
      <c r="J507" s="1" t="s">
        <v>1013</v>
      </c>
      <c r="K507" s="1">
        <v>16602</v>
      </c>
      <c r="L507" s="4">
        <v>42016</v>
      </c>
      <c r="M507" s="4">
        <v>42017</v>
      </c>
      <c r="N507" s="1" t="s">
        <v>44</v>
      </c>
      <c r="O507" s="1" t="s">
        <v>53</v>
      </c>
      <c r="P507" s="1" t="s">
        <v>24</v>
      </c>
      <c r="Q507" s="1" t="s">
        <v>136</v>
      </c>
      <c r="R507" s="1" t="s">
        <v>231</v>
      </c>
      <c r="S507" s="1" t="s">
        <v>370</v>
      </c>
      <c r="T507" s="5">
        <v>20.34</v>
      </c>
      <c r="U507" s="1">
        <v>1</v>
      </c>
      <c r="V507" s="5">
        <f t="shared" si="35"/>
        <v>20.34</v>
      </c>
      <c r="W507" s="5">
        <v>10.17</v>
      </c>
      <c r="X507" s="5">
        <f t="shared" si="36"/>
        <v>10.17</v>
      </c>
      <c r="Y507" s="5">
        <v>35</v>
      </c>
      <c r="Z507" s="5">
        <f t="shared" si="37"/>
        <v>-24.83</v>
      </c>
      <c r="AA507" s="1" t="str">
        <f>_xlfn.IFNA(IF(VLOOKUP(B507,Returns!$A$2:$B$1635,2,FALSE) = "Returned", "Yes", "No"),"No")</f>
        <v>No</v>
      </c>
      <c r="AB507" s="5">
        <f t="shared" si="38"/>
        <v>0</v>
      </c>
      <c r="AC507" s="5">
        <f t="shared" si="39"/>
        <v>-24.83</v>
      </c>
    </row>
    <row r="508" spans="1:29" ht="12.75" customHeight="1" x14ac:dyDescent="0.25">
      <c r="A508" s="1">
        <v>19311</v>
      </c>
      <c r="B508" s="3">
        <v>86264</v>
      </c>
      <c r="C508" s="1" t="s">
        <v>32</v>
      </c>
      <c r="D508" s="1">
        <v>899</v>
      </c>
      <c r="E508" s="1" t="s">
        <v>1012</v>
      </c>
      <c r="F508" s="1" t="s">
        <v>3028</v>
      </c>
      <c r="G508" s="1" t="s">
        <v>28</v>
      </c>
      <c r="H508" s="1" t="s">
        <v>48</v>
      </c>
      <c r="I508" s="1" t="s">
        <v>229</v>
      </c>
      <c r="J508" s="1" t="s">
        <v>1013</v>
      </c>
      <c r="K508" s="1">
        <v>16602</v>
      </c>
      <c r="L508" s="4">
        <v>42031</v>
      </c>
      <c r="M508" s="4">
        <v>42031</v>
      </c>
      <c r="N508" s="1" t="s">
        <v>44</v>
      </c>
      <c r="O508" s="1" t="s">
        <v>53</v>
      </c>
      <c r="P508" s="1" t="s">
        <v>24</v>
      </c>
      <c r="Q508" s="1" t="s">
        <v>129</v>
      </c>
      <c r="R508" s="1" t="s">
        <v>54</v>
      </c>
      <c r="S508" s="1" t="s">
        <v>1011</v>
      </c>
      <c r="T508" s="5">
        <v>12.53</v>
      </c>
      <c r="U508" s="1">
        <v>12</v>
      </c>
      <c r="V508" s="5">
        <f t="shared" si="35"/>
        <v>150.35999999999999</v>
      </c>
      <c r="W508" s="5">
        <v>6.2649999999999997</v>
      </c>
      <c r="X508" s="5">
        <f t="shared" si="36"/>
        <v>75.179999999999993</v>
      </c>
      <c r="Y508" s="5">
        <v>0.49</v>
      </c>
      <c r="Z508" s="5">
        <f t="shared" si="37"/>
        <v>74.69</v>
      </c>
      <c r="AA508" s="1" t="str">
        <f>_xlfn.IFNA(IF(VLOOKUP(B508,Returns!$A$2:$B$1635,2,FALSE) = "Returned", "Yes", "No"),"No")</f>
        <v>No</v>
      </c>
      <c r="AB508" s="5">
        <f t="shared" si="38"/>
        <v>0</v>
      </c>
      <c r="AC508" s="5">
        <f t="shared" si="39"/>
        <v>74.69</v>
      </c>
    </row>
    <row r="509" spans="1:29" ht="12.75" customHeight="1" x14ac:dyDescent="0.25">
      <c r="A509" s="1">
        <v>19312</v>
      </c>
      <c r="B509" s="3">
        <v>86264</v>
      </c>
      <c r="C509" s="1" t="s">
        <v>32</v>
      </c>
      <c r="D509" s="1">
        <v>899</v>
      </c>
      <c r="E509" s="1" t="s">
        <v>1012</v>
      </c>
      <c r="F509" s="1" t="s">
        <v>3028</v>
      </c>
      <c r="G509" s="1" t="s">
        <v>28</v>
      </c>
      <c r="H509" s="1" t="s">
        <v>48</v>
      </c>
      <c r="I509" s="1" t="s">
        <v>229</v>
      </c>
      <c r="J509" s="1" t="s">
        <v>1013</v>
      </c>
      <c r="K509" s="1">
        <v>16602</v>
      </c>
      <c r="L509" s="4">
        <v>42031</v>
      </c>
      <c r="M509" s="4">
        <v>42033</v>
      </c>
      <c r="N509" s="1" t="s">
        <v>22</v>
      </c>
      <c r="O509" s="1" t="s">
        <v>53</v>
      </c>
      <c r="P509" s="1" t="s">
        <v>24</v>
      </c>
      <c r="Q509" s="1" t="s">
        <v>88</v>
      </c>
      <c r="R509" s="1" t="s">
        <v>26</v>
      </c>
      <c r="S509" s="1" t="s">
        <v>162</v>
      </c>
      <c r="T509" s="5">
        <v>5.18</v>
      </c>
      <c r="U509" s="1">
        <v>11</v>
      </c>
      <c r="V509" s="5">
        <f t="shared" si="35"/>
        <v>56.98</v>
      </c>
      <c r="W509" s="5">
        <v>2.59</v>
      </c>
      <c r="X509" s="5">
        <f t="shared" si="36"/>
        <v>28.49</v>
      </c>
      <c r="Y509" s="5">
        <v>2.04</v>
      </c>
      <c r="Z509" s="5">
        <f t="shared" si="37"/>
        <v>26.45</v>
      </c>
      <c r="AA509" s="1" t="str">
        <f>_xlfn.IFNA(IF(VLOOKUP(B509,Returns!$A$2:$B$1635,2,FALSE) = "Returned", "Yes", "No"),"No")</f>
        <v>No</v>
      </c>
      <c r="AB509" s="5">
        <f t="shared" si="38"/>
        <v>0</v>
      </c>
      <c r="AC509" s="5">
        <f t="shared" si="39"/>
        <v>26.45</v>
      </c>
    </row>
    <row r="510" spans="1:29" ht="12.75" customHeight="1" x14ac:dyDescent="0.25">
      <c r="A510" s="1">
        <v>24981</v>
      </c>
      <c r="B510" s="3">
        <v>90806</v>
      </c>
      <c r="C510" s="1" t="s">
        <v>32</v>
      </c>
      <c r="D510" s="1">
        <v>903</v>
      </c>
      <c r="E510" s="1" t="s">
        <v>1014</v>
      </c>
      <c r="F510" s="1" t="s">
        <v>3028</v>
      </c>
      <c r="G510" s="1" t="s">
        <v>28</v>
      </c>
      <c r="H510" s="1" t="s">
        <v>48</v>
      </c>
      <c r="I510" s="1" t="s">
        <v>188</v>
      </c>
      <c r="J510" s="1" t="s">
        <v>1016</v>
      </c>
      <c r="K510" s="1">
        <v>1887</v>
      </c>
      <c r="L510" s="4">
        <v>42075</v>
      </c>
      <c r="M510" s="4">
        <v>42077</v>
      </c>
      <c r="N510" s="1" t="s">
        <v>44</v>
      </c>
      <c r="O510" s="1" t="s">
        <v>109</v>
      </c>
      <c r="P510" s="1" t="s">
        <v>24</v>
      </c>
      <c r="Q510" s="1" t="s">
        <v>104</v>
      </c>
      <c r="R510" s="1" t="s">
        <v>54</v>
      </c>
      <c r="S510" s="1" t="s">
        <v>1015</v>
      </c>
      <c r="T510" s="5">
        <v>5.98</v>
      </c>
      <c r="U510" s="1">
        <v>18</v>
      </c>
      <c r="V510" s="5">
        <f t="shared" si="35"/>
        <v>107.64000000000001</v>
      </c>
      <c r="W510" s="5">
        <v>2.99</v>
      </c>
      <c r="X510" s="5">
        <f t="shared" si="36"/>
        <v>53.820000000000007</v>
      </c>
      <c r="Y510" s="5">
        <v>1.49</v>
      </c>
      <c r="Z510" s="5">
        <f t="shared" si="37"/>
        <v>52.330000000000005</v>
      </c>
      <c r="AA510" s="1" t="str">
        <f>_xlfn.IFNA(IF(VLOOKUP(B510,Returns!$A$2:$B$1635,2,FALSE) = "Returned", "Yes", "No"),"No")</f>
        <v>No</v>
      </c>
      <c r="AB510" s="5">
        <f t="shared" si="38"/>
        <v>0</v>
      </c>
      <c r="AC510" s="5">
        <f t="shared" si="39"/>
        <v>52.330000000000005</v>
      </c>
    </row>
    <row r="511" spans="1:29" ht="12.75" customHeight="1" x14ac:dyDescent="0.25">
      <c r="A511" s="1">
        <v>22288</v>
      </c>
      <c r="B511" s="3">
        <v>86459</v>
      </c>
      <c r="C511" s="1" t="s">
        <v>42</v>
      </c>
      <c r="D511" s="1">
        <v>907</v>
      </c>
      <c r="E511" s="1" t="s">
        <v>1017</v>
      </c>
      <c r="F511" s="1" t="s">
        <v>3029</v>
      </c>
      <c r="G511" s="1" t="s">
        <v>28</v>
      </c>
      <c r="H511" s="1" t="s">
        <v>131</v>
      </c>
      <c r="I511" s="1" t="s">
        <v>608</v>
      </c>
      <c r="J511" s="1" t="s">
        <v>670</v>
      </c>
      <c r="K511" s="1">
        <v>42420</v>
      </c>
      <c r="L511" s="4">
        <v>42061</v>
      </c>
      <c r="M511" s="4">
        <v>42062</v>
      </c>
      <c r="N511" s="1" t="s">
        <v>44</v>
      </c>
      <c r="O511" s="1" t="s">
        <v>35</v>
      </c>
      <c r="P511" s="1" t="s">
        <v>72</v>
      </c>
      <c r="Q511" s="1" t="s">
        <v>73</v>
      </c>
      <c r="R511" s="1" t="s">
        <v>26</v>
      </c>
      <c r="S511" s="1" t="s">
        <v>976</v>
      </c>
      <c r="T511" s="5">
        <v>35.99</v>
      </c>
      <c r="U511" s="1">
        <v>5</v>
      </c>
      <c r="V511" s="5">
        <f t="shared" si="35"/>
        <v>179.95000000000002</v>
      </c>
      <c r="W511" s="5">
        <v>21.594000000000001</v>
      </c>
      <c r="X511" s="5">
        <f t="shared" si="36"/>
        <v>107.97</v>
      </c>
      <c r="Y511" s="5">
        <v>5.99</v>
      </c>
      <c r="Z511" s="5">
        <f t="shared" si="37"/>
        <v>65.990000000000023</v>
      </c>
      <c r="AA511" s="1" t="str">
        <f>_xlfn.IFNA(IF(VLOOKUP(B511,Returns!$A$2:$B$1635,2,FALSE) = "Returned", "Yes", "No"),"No")</f>
        <v>No</v>
      </c>
      <c r="AB511" s="5">
        <f t="shared" si="38"/>
        <v>0</v>
      </c>
      <c r="AC511" s="5">
        <f t="shared" si="39"/>
        <v>65.990000000000023</v>
      </c>
    </row>
    <row r="512" spans="1:29" ht="12.75" customHeight="1" x14ac:dyDescent="0.25">
      <c r="A512" s="1">
        <v>21345</v>
      </c>
      <c r="B512" s="3">
        <v>86460</v>
      </c>
      <c r="C512" s="1" t="s">
        <v>51</v>
      </c>
      <c r="D512" s="1">
        <v>907</v>
      </c>
      <c r="E512" s="1" t="s">
        <v>1017</v>
      </c>
      <c r="F512" s="1" t="s">
        <v>3029</v>
      </c>
      <c r="G512" s="1" t="s">
        <v>28</v>
      </c>
      <c r="H512" s="1" t="s">
        <v>131</v>
      </c>
      <c r="I512" s="1" t="s">
        <v>608</v>
      </c>
      <c r="J512" s="1" t="s">
        <v>670</v>
      </c>
      <c r="K512" s="1">
        <v>42420</v>
      </c>
      <c r="L512" s="4">
        <v>42172</v>
      </c>
      <c r="M512" s="4">
        <v>42174</v>
      </c>
      <c r="N512" s="1" t="s">
        <v>44</v>
      </c>
      <c r="O512" s="1" t="s">
        <v>35</v>
      </c>
      <c r="P512" s="1" t="s">
        <v>24</v>
      </c>
      <c r="Q512" s="1" t="s">
        <v>25</v>
      </c>
      <c r="R512" s="1" t="s">
        <v>26</v>
      </c>
      <c r="S512" s="1" t="s">
        <v>1018</v>
      </c>
      <c r="T512" s="5">
        <v>2.6</v>
      </c>
      <c r="U512" s="1">
        <v>12</v>
      </c>
      <c r="V512" s="5">
        <f t="shared" si="35"/>
        <v>31.200000000000003</v>
      </c>
      <c r="W512" s="5">
        <v>1.3</v>
      </c>
      <c r="X512" s="5">
        <f t="shared" si="36"/>
        <v>15.600000000000001</v>
      </c>
      <c r="Y512" s="5">
        <v>2.4</v>
      </c>
      <c r="Z512" s="5">
        <f t="shared" si="37"/>
        <v>13.200000000000001</v>
      </c>
      <c r="AA512" s="1" t="str">
        <f>_xlfn.IFNA(IF(VLOOKUP(B512,Returns!$A$2:$B$1635,2,FALSE) = "Returned", "Yes", "No"),"No")</f>
        <v>No</v>
      </c>
      <c r="AB512" s="5">
        <f t="shared" si="38"/>
        <v>0</v>
      </c>
      <c r="AC512" s="5">
        <f t="shared" si="39"/>
        <v>13.200000000000001</v>
      </c>
    </row>
    <row r="513" spans="1:29" ht="12.75" customHeight="1" x14ac:dyDescent="0.25">
      <c r="A513" s="1">
        <v>19480</v>
      </c>
      <c r="B513" s="3">
        <v>90187</v>
      </c>
      <c r="C513" s="1" t="s">
        <v>42</v>
      </c>
      <c r="D513" s="1">
        <v>910</v>
      </c>
      <c r="E513" s="1" t="s">
        <v>1019</v>
      </c>
      <c r="F513" s="1" t="s">
        <v>3029</v>
      </c>
      <c r="G513" s="1" t="s">
        <v>28</v>
      </c>
      <c r="H513" s="1" t="s">
        <v>131</v>
      </c>
      <c r="I513" s="1" t="s">
        <v>953</v>
      </c>
      <c r="J513" s="1" t="s">
        <v>954</v>
      </c>
      <c r="K513" s="1">
        <v>71854</v>
      </c>
      <c r="L513" s="4">
        <v>42138</v>
      </c>
      <c r="M513" s="4">
        <v>42138</v>
      </c>
      <c r="N513" s="1" t="s">
        <v>44</v>
      </c>
      <c r="O513" s="1" t="s">
        <v>23</v>
      </c>
      <c r="P513" s="1" t="s">
        <v>24</v>
      </c>
      <c r="Q513" s="1" t="s">
        <v>88</v>
      </c>
      <c r="R513" s="1" t="s">
        <v>54</v>
      </c>
      <c r="S513" s="1" t="s">
        <v>831</v>
      </c>
      <c r="T513" s="5">
        <v>5.28</v>
      </c>
      <c r="U513" s="1">
        <v>15</v>
      </c>
      <c r="V513" s="5">
        <f t="shared" si="35"/>
        <v>79.2</v>
      </c>
      <c r="W513" s="5">
        <v>2.64</v>
      </c>
      <c r="X513" s="5">
        <f t="shared" si="36"/>
        <v>39.6</v>
      </c>
      <c r="Y513" s="5">
        <v>5.61</v>
      </c>
      <c r="Z513" s="5">
        <f t="shared" si="37"/>
        <v>33.99</v>
      </c>
      <c r="AA513" s="1" t="str">
        <f>_xlfn.IFNA(IF(VLOOKUP(B513,Returns!$A$2:$B$1635,2,FALSE) = "Returned", "Yes", "No"),"No")</f>
        <v>No</v>
      </c>
      <c r="AB513" s="5">
        <f t="shared" si="38"/>
        <v>0</v>
      </c>
      <c r="AC513" s="5">
        <f t="shared" si="39"/>
        <v>33.99</v>
      </c>
    </row>
    <row r="514" spans="1:29" ht="12.75" customHeight="1" x14ac:dyDescent="0.25">
      <c r="A514" s="1">
        <v>25356</v>
      </c>
      <c r="B514" s="3">
        <v>90185</v>
      </c>
      <c r="C514" s="1" t="s">
        <v>32</v>
      </c>
      <c r="D514" s="1">
        <v>911</v>
      </c>
      <c r="E514" s="1" t="s">
        <v>1020</v>
      </c>
      <c r="F514" s="1" t="s">
        <v>3028</v>
      </c>
      <c r="G514" s="1" t="s">
        <v>28</v>
      </c>
      <c r="H514" s="1" t="s">
        <v>48</v>
      </c>
      <c r="I514" s="1" t="s">
        <v>643</v>
      </c>
      <c r="J514" s="1" t="s">
        <v>1022</v>
      </c>
      <c r="K514" s="1">
        <v>26003</v>
      </c>
      <c r="L514" s="4">
        <v>42035</v>
      </c>
      <c r="M514" s="4">
        <v>42037</v>
      </c>
      <c r="N514" s="1" t="s">
        <v>44</v>
      </c>
      <c r="O514" s="1" t="s">
        <v>23</v>
      </c>
      <c r="P514" s="1" t="s">
        <v>24</v>
      </c>
      <c r="Q514" s="1" t="s">
        <v>88</v>
      </c>
      <c r="R514" s="1" t="s">
        <v>26</v>
      </c>
      <c r="S514" s="1" t="s">
        <v>1021</v>
      </c>
      <c r="T514" s="5">
        <v>7.64</v>
      </c>
      <c r="U514" s="1">
        <v>2</v>
      </c>
      <c r="V514" s="5">
        <f t="shared" si="35"/>
        <v>15.28</v>
      </c>
      <c r="W514" s="5">
        <v>3.82</v>
      </c>
      <c r="X514" s="5">
        <f t="shared" si="36"/>
        <v>7.64</v>
      </c>
      <c r="Y514" s="5">
        <v>5.83</v>
      </c>
      <c r="Z514" s="5">
        <f t="shared" si="37"/>
        <v>1.8099999999999996</v>
      </c>
      <c r="AA514" s="1" t="str">
        <f>_xlfn.IFNA(IF(VLOOKUP(B514,Returns!$A$2:$B$1635,2,FALSE) = "Returned", "Yes", "No"),"No")</f>
        <v>No</v>
      </c>
      <c r="AB514" s="5">
        <f t="shared" si="38"/>
        <v>0</v>
      </c>
      <c r="AC514" s="5">
        <f t="shared" si="39"/>
        <v>1.8099999999999996</v>
      </c>
    </row>
    <row r="515" spans="1:29" ht="12.75" customHeight="1" x14ac:dyDescent="0.25">
      <c r="A515" s="1">
        <v>25357</v>
      </c>
      <c r="B515" s="3">
        <v>90185</v>
      </c>
      <c r="C515" s="1" t="s">
        <v>32</v>
      </c>
      <c r="D515" s="1">
        <v>911</v>
      </c>
      <c r="E515" s="1" t="s">
        <v>1020</v>
      </c>
      <c r="F515" s="1" t="s">
        <v>3028</v>
      </c>
      <c r="G515" s="1" t="s">
        <v>28</v>
      </c>
      <c r="H515" s="1" t="s">
        <v>48</v>
      </c>
      <c r="I515" s="1" t="s">
        <v>643</v>
      </c>
      <c r="J515" s="1" t="s">
        <v>1022</v>
      </c>
      <c r="K515" s="1">
        <v>26003</v>
      </c>
      <c r="L515" s="4">
        <v>42035</v>
      </c>
      <c r="M515" s="4">
        <v>42036</v>
      </c>
      <c r="N515" s="1" t="s">
        <v>34</v>
      </c>
      <c r="O515" s="1" t="s">
        <v>23</v>
      </c>
      <c r="P515" s="1" t="s">
        <v>36</v>
      </c>
      <c r="Q515" s="1" t="s">
        <v>147</v>
      </c>
      <c r="R515" s="1" t="s">
        <v>116</v>
      </c>
      <c r="S515" s="1" t="s">
        <v>650</v>
      </c>
      <c r="T515" s="5">
        <v>218.75</v>
      </c>
      <c r="U515" s="1">
        <v>10</v>
      </c>
      <c r="V515" s="5">
        <f t="shared" ref="V515:V578" si="40">T515*U515</f>
        <v>2187.5</v>
      </c>
      <c r="W515" s="5">
        <v>109.375</v>
      </c>
      <c r="X515" s="5">
        <f t="shared" ref="X515:X578" si="41">U515*W515</f>
        <v>1093.75</v>
      </c>
      <c r="Y515" s="5">
        <v>69.64</v>
      </c>
      <c r="Z515" s="5">
        <f t="shared" ref="Z515:Z578" si="42">V515-X515-Y515</f>
        <v>1024.1099999999999</v>
      </c>
      <c r="AA515" s="1" t="str">
        <f>_xlfn.IFNA(IF(VLOOKUP(B515,Returns!$A$2:$B$1635,2,FALSE) = "Returned", "Yes", "No"),"No")</f>
        <v>No</v>
      </c>
      <c r="AB515" s="5">
        <f t="shared" ref="AB515:AB578" si="43">IF(AA515= "Yes",Z515,0)</f>
        <v>0</v>
      </c>
      <c r="AC515" s="5">
        <f t="shared" ref="AC515:AC578" si="44">Z515-AB515</f>
        <v>1024.1099999999999</v>
      </c>
    </row>
    <row r="516" spans="1:29" ht="12.75" customHeight="1" x14ac:dyDescent="0.25">
      <c r="A516" s="1">
        <v>24028</v>
      </c>
      <c r="B516" s="3">
        <v>90186</v>
      </c>
      <c r="C516" s="1" t="s">
        <v>20</v>
      </c>
      <c r="D516" s="1">
        <v>911</v>
      </c>
      <c r="E516" s="1" t="s">
        <v>1020</v>
      </c>
      <c r="F516" s="1" t="s">
        <v>3028</v>
      </c>
      <c r="G516" s="1" t="s">
        <v>28</v>
      </c>
      <c r="H516" s="1" t="s">
        <v>48</v>
      </c>
      <c r="I516" s="1" t="s">
        <v>643</v>
      </c>
      <c r="J516" s="1" t="s">
        <v>1022</v>
      </c>
      <c r="K516" s="1">
        <v>26003</v>
      </c>
      <c r="L516" s="4">
        <v>42098</v>
      </c>
      <c r="M516" s="4">
        <v>42100</v>
      </c>
      <c r="N516" s="1" t="s">
        <v>44</v>
      </c>
      <c r="O516" s="1" t="s">
        <v>23</v>
      </c>
      <c r="P516" s="1" t="s">
        <v>24</v>
      </c>
      <c r="Q516" s="1" t="s">
        <v>136</v>
      </c>
      <c r="R516" s="1" t="s">
        <v>54</v>
      </c>
      <c r="S516" s="1" t="s">
        <v>1023</v>
      </c>
      <c r="T516" s="5">
        <v>59.76</v>
      </c>
      <c r="U516" s="1">
        <v>8</v>
      </c>
      <c r="V516" s="5">
        <f t="shared" si="40"/>
        <v>478.08</v>
      </c>
      <c r="W516" s="5">
        <v>29.88</v>
      </c>
      <c r="X516" s="5">
        <f t="shared" si="41"/>
        <v>239.04</v>
      </c>
      <c r="Y516" s="5">
        <v>9.7100000000000009</v>
      </c>
      <c r="Z516" s="5">
        <f t="shared" si="42"/>
        <v>229.32999999999998</v>
      </c>
      <c r="AA516" s="1" t="str">
        <f>_xlfn.IFNA(IF(VLOOKUP(B516,Returns!$A$2:$B$1635,2,FALSE) = "Returned", "Yes", "No"),"No")</f>
        <v>No</v>
      </c>
      <c r="AB516" s="5">
        <f t="shared" si="43"/>
        <v>0</v>
      </c>
      <c r="AC516" s="5">
        <f t="shared" si="44"/>
        <v>229.32999999999998</v>
      </c>
    </row>
    <row r="517" spans="1:29" ht="12.75" customHeight="1" x14ac:dyDescent="0.25">
      <c r="A517" s="1">
        <v>24953</v>
      </c>
      <c r="B517" s="3">
        <v>86356</v>
      </c>
      <c r="C517" s="1" t="s">
        <v>20</v>
      </c>
      <c r="D517" s="1">
        <v>915</v>
      </c>
      <c r="E517" s="1" t="s">
        <v>1024</v>
      </c>
      <c r="F517" s="1" t="s">
        <v>3027</v>
      </c>
      <c r="G517" s="1" t="s">
        <v>28</v>
      </c>
      <c r="H517" s="1" t="s">
        <v>56</v>
      </c>
      <c r="I517" s="1" t="s">
        <v>125</v>
      </c>
      <c r="J517" s="1" t="s">
        <v>1025</v>
      </c>
      <c r="K517" s="1">
        <v>77803</v>
      </c>
      <c r="L517" s="4">
        <v>42008</v>
      </c>
      <c r="M517" s="4">
        <v>42009</v>
      </c>
      <c r="N517" s="1" t="s">
        <v>34</v>
      </c>
      <c r="O517" s="1" t="s">
        <v>35</v>
      </c>
      <c r="P517" s="1" t="s">
        <v>36</v>
      </c>
      <c r="Q517" s="1" t="s">
        <v>37</v>
      </c>
      <c r="R517" s="1" t="s">
        <v>38</v>
      </c>
      <c r="S517" s="1" t="s">
        <v>857</v>
      </c>
      <c r="T517" s="5">
        <v>350.98</v>
      </c>
      <c r="U517" s="1">
        <v>1</v>
      </c>
      <c r="V517" s="5">
        <f t="shared" si="40"/>
        <v>350.98</v>
      </c>
      <c r="W517" s="5">
        <v>175.49</v>
      </c>
      <c r="X517" s="5">
        <f t="shared" si="41"/>
        <v>175.49</v>
      </c>
      <c r="Y517" s="5">
        <v>30</v>
      </c>
      <c r="Z517" s="5">
        <f t="shared" si="42"/>
        <v>145.49</v>
      </c>
      <c r="AA517" s="1" t="str">
        <f>_xlfn.IFNA(IF(VLOOKUP(B517,Returns!$A$2:$B$1635,2,FALSE) = "Returned", "Yes", "No"),"No")</f>
        <v>No</v>
      </c>
      <c r="AB517" s="5">
        <f t="shared" si="43"/>
        <v>0</v>
      </c>
      <c r="AC517" s="5">
        <f t="shared" si="44"/>
        <v>145.49</v>
      </c>
    </row>
    <row r="518" spans="1:29" ht="12.75" customHeight="1" x14ac:dyDescent="0.25">
      <c r="A518" s="1">
        <v>25833</v>
      </c>
      <c r="B518" s="3">
        <v>86357</v>
      </c>
      <c r="C518" s="1" t="s">
        <v>101</v>
      </c>
      <c r="D518" s="1">
        <v>916</v>
      </c>
      <c r="E518" s="1" t="s">
        <v>1026</v>
      </c>
      <c r="F518" s="1" t="s">
        <v>3027</v>
      </c>
      <c r="G518" s="1" t="s">
        <v>28</v>
      </c>
      <c r="H518" s="1" t="s">
        <v>56</v>
      </c>
      <c r="I518" s="1" t="s">
        <v>125</v>
      </c>
      <c r="J518" s="1" t="s">
        <v>1027</v>
      </c>
      <c r="K518" s="1">
        <v>76028</v>
      </c>
      <c r="L518" s="4">
        <v>42008</v>
      </c>
      <c r="M518" s="4">
        <v>42015</v>
      </c>
      <c r="N518" s="1" t="s">
        <v>44</v>
      </c>
      <c r="O518" s="1" t="s">
        <v>23</v>
      </c>
      <c r="P518" s="1" t="s">
        <v>24</v>
      </c>
      <c r="Q518" s="1" t="s">
        <v>136</v>
      </c>
      <c r="R518" s="1" t="s">
        <v>54</v>
      </c>
      <c r="S518" s="1" t="s">
        <v>156</v>
      </c>
      <c r="T518" s="5">
        <v>161.55000000000001</v>
      </c>
      <c r="U518" s="1">
        <v>3</v>
      </c>
      <c r="V518" s="5">
        <f t="shared" si="40"/>
        <v>484.65000000000003</v>
      </c>
      <c r="W518" s="5">
        <v>80.775000000000006</v>
      </c>
      <c r="X518" s="5">
        <f t="shared" si="41"/>
        <v>242.32500000000002</v>
      </c>
      <c r="Y518" s="5">
        <v>19.989999999999998</v>
      </c>
      <c r="Z518" s="5">
        <f t="shared" si="42"/>
        <v>222.33500000000001</v>
      </c>
      <c r="AA518" s="1" t="str">
        <f>_xlfn.IFNA(IF(VLOOKUP(B518,Returns!$A$2:$B$1635,2,FALSE) = "Returned", "Yes", "No"),"No")</f>
        <v>No</v>
      </c>
      <c r="AB518" s="5">
        <f t="shared" si="43"/>
        <v>0</v>
      </c>
      <c r="AC518" s="5">
        <f t="shared" si="44"/>
        <v>222.33500000000001</v>
      </c>
    </row>
    <row r="519" spans="1:29" ht="12.75" customHeight="1" x14ac:dyDescent="0.25">
      <c r="A519" s="1">
        <v>25676</v>
      </c>
      <c r="B519" s="3">
        <v>90492</v>
      </c>
      <c r="C519" s="1" t="s">
        <v>20</v>
      </c>
      <c r="D519" s="1">
        <v>918</v>
      </c>
      <c r="E519" s="1" t="s">
        <v>1028</v>
      </c>
      <c r="F519" s="1" t="s">
        <v>3030</v>
      </c>
      <c r="G519" s="1" t="s">
        <v>28</v>
      </c>
      <c r="H519" s="1" t="s">
        <v>29</v>
      </c>
      <c r="I519" s="1" t="s">
        <v>40</v>
      </c>
      <c r="J519" s="1" t="s">
        <v>768</v>
      </c>
      <c r="K519" s="1">
        <v>91730</v>
      </c>
      <c r="L519" s="4">
        <v>42106</v>
      </c>
      <c r="M519" s="4">
        <v>42108</v>
      </c>
      <c r="N519" s="1" t="s">
        <v>44</v>
      </c>
      <c r="O519" s="1" t="s">
        <v>109</v>
      </c>
      <c r="P519" s="1" t="s">
        <v>24</v>
      </c>
      <c r="Q519" s="1" t="s">
        <v>136</v>
      </c>
      <c r="R519" s="1" t="s">
        <v>54</v>
      </c>
      <c r="S519" s="1" t="s">
        <v>1029</v>
      </c>
      <c r="T519" s="5">
        <v>35.51</v>
      </c>
      <c r="U519" s="1">
        <v>2</v>
      </c>
      <c r="V519" s="5">
        <f t="shared" si="40"/>
        <v>71.02</v>
      </c>
      <c r="W519" s="5">
        <v>17.754999999999999</v>
      </c>
      <c r="X519" s="5">
        <f t="shared" si="41"/>
        <v>35.51</v>
      </c>
      <c r="Y519" s="5">
        <v>6.31</v>
      </c>
      <c r="Z519" s="5">
        <f t="shared" si="42"/>
        <v>29.2</v>
      </c>
      <c r="AA519" s="1" t="str">
        <f>_xlfn.IFNA(IF(VLOOKUP(B519,Returns!$A$2:$B$1635,2,FALSE) = "Returned", "Yes", "No"),"No")</f>
        <v>No</v>
      </c>
      <c r="AB519" s="5">
        <f t="shared" si="43"/>
        <v>0</v>
      </c>
      <c r="AC519" s="5">
        <f t="shared" si="44"/>
        <v>29.2</v>
      </c>
    </row>
    <row r="520" spans="1:29" ht="12.75" customHeight="1" x14ac:dyDescent="0.25">
      <c r="A520" s="1">
        <v>19772</v>
      </c>
      <c r="B520" s="3">
        <v>90493</v>
      </c>
      <c r="C520" s="1" t="s">
        <v>42</v>
      </c>
      <c r="D520" s="1">
        <v>918</v>
      </c>
      <c r="E520" s="1" t="s">
        <v>1028</v>
      </c>
      <c r="F520" s="1" t="s">
        <v>3030</v>
      </c>
      <c r="G520" s="1" t="s">
        <v>28</v>
      </c>
      <c r="H520" s="1" t="s">
        <v>29</v>
      </c>
      <c r="I520" s="1" t="s">
        <v>40</v>
      </c>
      <c r="J520" s="1" t="s">
        <v>768</v>
      </c>
      <c r="K520" s="1">
        <v>91730</v>
      </c>
      <c r="L520" s="4">
        <v>42144</v>
      </c>
      <c r="M520" s="4">
        <v>42145</v>
      </c>
      <c r="N520" s="1" t="s">
        <v>34</v>
      </c>
      <c r="O520" s="1" t="s">
        <v>23</v>
      </c>
      <c r="P520" s="1" t="s">
        <v>36</v>
      </c>
      <c r="Q520" s="1" t="s">
        <v>186</v>
      </c>
      <c r="R520" s="1" t="s">
        <v>116</v>
      </c>
      <c r="S520" s="1" t="s">
        <v>1030</v>
      </c>
      <c r="T520" s="5">
        <v>58.14</v>
      </c>
      <c r="U520" s="1">
        <v>39</v>
      </c>
      <c r="V520" s="5">
        <f t="shared" si="40"/>
        <v>2267.46</v>
      </c>
      <c r="W520" s="5">
        <v>29.07</v>
      </c>
      <c r="X520" s="5">
        <f t="shared" si="41"/>
        <v>1133.73</v>
      </c>
      <c r="Y520" s="5">
        <v>36.61</v>
      </c>
      <c r="Z520" s="5">
        <f t="shared" si="42"/>
        <v>1097.1200000000001</v>
      </c>
      <c r="AA520" s="1" t="str">
        <f>_xlfn.IFNA(IF(VLOOKUP(B520,Returns!$A$2:$B$1635,2,FALSE) = "Returned", "Yes", "No"),"No")</f>
        <v>No</v>
      </c>
      <c r="AB520" s="5">
        <f t="shared" si="43"/>
        <v>0</v>
      </c>
      <c r="AC520" s="5">
        <f t="shared" si="44"/>
        <v>1097.1200000000001</v>
      </c>
    </row>
    <row r="521" spans="1:29" ht="12.75" customHeight="1" x14ac:dyDescent="0.25">
      <c r="A521" s="1">
        <v>25677</v>
      </c>
      <c r="B521" s="3">
        <v>90492</v>
      </c>
      <c r="C521" s="1" t="s">
        <v>20</v>
      </c>
      <c r="D521" s="1">
        <v>919</v>
      </c>
      <c r="E521" s="1" t="s">
        <v>1031</v>
      </c>
      <c r="F521" s="1" t="s">
        <v>3030</v>
      </c>
      <c r="G521" s="1" t="s">
        <v>28</v>
      </c>
      <c r="H521" s="1" t="s">
        <v>29</v>
      </c>
      <c r="I521" s="1" t="s">
        <v>40</v>
      </c>
      <c r="J521" s="1" t="s">
        <v>1032</v>
      </c>
      <c r="K521" s="1">
        <v>96003</v>
      </c>
      <c r="L521" s="4">
        <v>42106</v>
      </c>
      <c r="M521" s="4">
        <v>42106</v>
      </c>
      <c r="N521" s="1" t="s">
        <v>44</v>
      </c>
      <c r="O521" s="1" t="s">
        <v>109</v>
      </c>
      <c r="P521" s="1" t="s">
        <v>24</v>
      </c>
      <c r="Q521" s="1" t="s">
        <v>169</v>
      </c>
      <c r="R521" s="1" t="s">
        <v>46</v>
      </c>
      <c r="S521" s="1" t="s">
        <v>353</v>
      </c>
      <c r="T521" s="5">
        <v>8.34</v>
      </c>
      <c r="U521" s="1">
        <v>6</v>
      </c>
      <c r="V521" s="5">
        <f t="shared" si="40"/>
        <v>50.04</v>
      </c>
      <c r="W521" s="5">
        <v>4.17</v>
      </c>
      <c r="X521" s="5">
        <f t="shared" si="41"/>
        <v>25.02</v>
      </c>
      <c r="Y521" s="5">
        <v>2.64</v>
      </c>
      <c r="Z521" s="5">
        <f t="shared" si="42"/>
        <v>22.38</v>
      </c>
      <c r="AA521" s="1" t="str">
        <f>_xlfn.IFNA(IF(VLOOKUP(B521,Returns!$A$2:$B$1635,2,FALSE) = "Returned", "Yes", "No"),"No")</f>
        <v>No</v>
      </c>
      <c r="AB521" s="5">
        <f t="shared" si="43"/>
        <v>0</v>
      </c>
      <c r="AC521" s="5">
        <f t="shared" si="44"/>
        <v>22.38</v>
      </c>
    </row>
    <row r="522" spans="1:29" ht="12.75" customHeight="1" x14ac:dyDescent="0.25">
      <c r="A522" s="1">
        <v>21970</v>
      </c>
      <c r="B522" s="3">
        <v>90491</v>
      </c>
      <c r="C522" s="1" t="s">
        <v>101</v>
      </c>
      <c r="D522" s="1">
        <v>920</v>
      </c>
      <c r="E522" s="1" t="s">
        <v>1033</v>
      </c>
      <c r="F522" s="1" t="s">
        <v>3030</v>
      </c>
      <c r="G522" s="1" t="s">
        <v>28</v>
      </c>
      <c r="H522" s="1" t="s">
        <v>29</v>
      </c>
      <c r="I522" s="1" t="s">
        <v>40</v>
      </c>
      <c r="J522" s="1" t="s">
        <v>1034</v>
      </c>
      <c r="K522" s="1">
        <v>92374</v>
      </c>
      <c r="L522" s="4">
        <v>42090</v>
      </c>
      <c r="M522" s="4">
        <v>42095</v>
      </c>
      <c r="N522" s="1" t="s">
        <v>44</v>
      </c>
      <c r="O522" s="1" t="s">
        <v>23</v>
      </c>
      <c r="P522" s="1" t="s">
        <v>72</v>
      </c>
      <c r="Q522" s="1" t="s">
        <v>175</v>
      </c>
      <c r="R522" s="1" t="s">
        <v>54</v>
      </c>
      <c r="S522" s="1" t="s">
        <v>508</v>
      </c>
      <c r="T522" s="5">
        <v>15.98</v>
      </c>
      <c r="U522" s="1">
        <v>9</v>
      </c>
      <c r="V522" s="5">
        <f t="shared" si="40"/>
        <v>143.82</v>
      </c>
      <c r="W522" s="5">
        <v>9.5879999999999992</v>
      </c>
      <c r="X522" s="5">
        <f t="shared" si="41"/>
        <v>86.291999999999987</v>
      </c>
      <c r="Y522" s="5">
        <v>4</v>
      </c>
      <c r="Z522" s="5">
        <f t="shared" si="42"/>
        <v>53.528000000000006</v>
      </c>
      <c r="AA522" s="1" t="str">
        <f>_xlfn.IFNA(IF(VLOOKUP(B522,Returns!$A$2:$B$1635,2,FALSE) = "Returned", "Yes", "No"),"No")</f>
        <v>No</v>
      </c>
      <c r="AB522" s="5">
        <f t="shared" si="43"/>
        <v>0</v>
      </c>
      <c r="AC522" s="5">
        <f t="shared" si="44"/>
        <v>53.528000000000006</v>
      </c>
    </row>
    <row r="523" spans="1:29" ht="12.75" customHeight="1" x14ac:dyDescent="0.25">
      <c r="A523" s="1">
        <v>25678</v>
      </c>
      <c r="B523" s="3">
        <v>90492</v>
      </c>
      <c r="C523" s="1" t="s">
        <v>20</v>
      </c>
      <c r="D523" s="1">
        <v>920</v>
      </c>
      <c r="E523" s="1" t="s">
        <v>1033</v>
      </c>
      <c r="F523" s="1" t="s">
        <v>3030</v>
      </c>
      <c r="G523" s="1" t="s">
        <v>28</v>
      </c>
      <c r="H523" s="1" t="s">
        <v>29</v>
      </c>
      <c r="I523" s="1" t="s">
        <v>40</v>
      </c>
      <c r="J523" s="1" t="s">
        <v>1034</v>
      </c>
      <c r="K523" s="1">
        <v>92374</v>
      </c>
      <c r="L523" s="4">
        <v>42106</v>
      </c>
      <c r="M523" s="4">
        <v>42108</v>
      </c>
      <c r="N523" s="1" t="s">
        <v>44</v>
      </c>
      <c r="O523" s="1" t="s">
        <v>109</v>
      </c>
      <c r="P523" s="1" t="s">
        <v>24</v>
      </c>
      <c r="Q523" s="1" t="s">
        <v>104</v>
      </c>
      <c r="R523" s="1" t="s">
        <v>54</v>
      </c>
      <c r="S523" s="1" t="s">
        <v>1035</v>
      </c>
      <c r="T523" s="5">
        <v>8.0399999999999991</v>
      </c>
      <c r="U523" s="1">
        <v>9</v>
      </c>
      <c r="V523" s="5">
        <f t="shared" si="40"/>
        <v>72.359999999999985</v>
      </c>
      <c r="W523" s="5">
        <v>4.0199999999999996</v>
      </c>
      <c r="X523" s="5">
        <f t="shared" si="41"/>
        <v>36.179999999999993</v>
      </c>
      <c r="Y523" s="5">
        <v>8.94</v>
      </c>
      <c r="Z523" s="5">
        <f t="shared" si="42"/>
        <v>27.239999999999995</v>
      </c>
      <c r="AA523" s="1" t="str">
        <f>_xlfn.IFNA(IF(VLOOKUP(B523,Returns!$A$2:$B$1635,2,FALSE) = "Returned", "Yes", "No"),"No")</f>
        <v>No</v>
      </c>
      <c r="AB523" s="5">
        <f t="shared" si="43"/>
        <v>0</v>
      </c>
      <c r="AC523" s="5">
        <f t="shared" si="44"/>
        <v>27.239999999999995</v>
      </c>
    </row>
    <row r="524" spans="1:29" ht="12.75" customHeight="1" x14ac:dyDescent="0.25">
      <c r="A524" s="1">
        <v>18395</v>
      </c>
      <c r="B524" s="3">
        <v>87135</v>
      </c>
      <c r="C524" s="1" t="s">
        <v>32</v>
      </c>
      <c r="D524" s="1">
        <v>922</v>
      </c>
      <c r="E524" s="1" t="s">
        <v>1036</v>
      </c>
      <c r="F524" s="1" t="s">
        <v>3030</v>
      </c>
      <c r="G524" s="1" t="s">
        <v>28</v>
      </c>
      <c r="H524" s="1" t="s">
        <v>29</v>
      </c>
      <c r="I524" s="1" t="s">
        <v>40</v>
      </c>
      <c r="J524" s="1" t="s">
        <v>768</v>
      </c>
      <c r="K524" s="1">
        <v>91730</v>
      </c>
      <c r="L524" s="4">
        <v>42144</v>
      </c>
      <c r="M524" s="4">
        <v>42145</v>
      </c>
      <c r="N524" s="1" t="s">
        <v>22</v>
      </c>
      <c r="O524" s="1" t="s">
        <v>53</v>
      </c>
      <c r="P524" s="1" t="s">
        <v>72</v>
      </c>
      <c r="Q524" s="1" t="s">
        <v>73</v>
      </c>
      <c r="R524" s="1" t="s">
        <v>54</v>
      </c>
      <c r="S524" s="1" t="s">
        <v>1037</v>
      </c>
      <c r="T524" s="5">
        <v>65.989999999999995</v>
      </c>
      <c r="U524" s="1">
        <v>14</v>
      </c>
      <c r="V524" s="5">
        <f t="shared" si="40"/>
        <v>923.8599999999999</v>
      </c>
      <c r="W524" s="5">
        <v>39.593999999999994</v>
      </c>
      <c r="X524" s="5">
        <f t="shared" si="41"/>
        <v>554.31599999999992</v>
      </c>
      <c r="Y524" s="5">
        <v>8.99</v>
      </c>
      <c r="Z524" s="5">
        <f t="shared" si="42"/>
        <v>360.55399999999997</v>
      </c>
      <c r="AA524" s="1" t="str">
        <f>_xlfn.IFNA(IF(VLOOKUP(B524,Returns!$A$2:$B$1635,2,FALSE) = "Returned", "Yes", "No"),"No")</f>
        <v>No</v>
      </c>
      <c r="AB524" s="5">
        <f t="shared" si="43"/>
        <v>0</v>
      </c>
      <c r="AC524" s="5">
        <f t="shared" si="44"/>
        <v>360.55399999999997</v>
      </c>
    </row>
    <row r="525" spans="1:29" ht="12.75" customHeight="1" x14ac:dyDescent="0.25">
      <c r="A525" s="1">
        <v>19973</v>
      </c>
      <c r="B525" s="3">
        <v>87134</v>
      </c>
      <c r="C525" s="1" t="s">
        <v>42</v>
      </c>
      <c r="D525" s="1">
        <v>925</v>
      </c>
      <c r="E525" s="1" t="s">
        <v>1038</v>
      </c>
      <c r="F525" s="1" t="s">
        <v>3028</v>
      </c>
      <c r="G525" s="1" t="s">
        <v>28</v>
      </c>
      <c r="H525" s="1" t="s">
        <v>48</v>
      </c>
      <c r="I525" s="1" t="s">
        <v>183</v>
      </c>
      <c r="J525" s="1" t="s">
        <v>1040</v>
      </c>
      <c r="K525" s="1">
        <v>4330</v>
      </c>
      <c r="L525" s="4">
        <v>42100</v>
      </c>
      <c r="M525" s="4">
        <v>42100</v>
      </c>
      <c r="N525" s="1" t="s">
        <v>44</v>
      </c>
      <c r="O525" s="1" t="s">
        <v>53</v>
      </c>
      <c r="P525" s="1" t="s">
        <v>24</v>
      </c>
      <c r="Q525" s="1" t="s">
        <v>61</v>
      </c>
      <c r="R525" s="1" t="s">
        <v>26</v>
      </c>
      <c r="S525" s="1" t="s">
        <v>1039</v>
      </c>
      <c r="T525" s="5">
        <v>2.1800000000000002</v>
      </c>
      <c r="U525" s="1">
        <v>7</v>
      </c>
      <c r="V525" s="5">
        <f t="shared" si="40"/>
        <v>15.260000000000002</v>
      </c>
      <c r="W525" s="5">
        <v>1.0900000000000001</v>
      </c>
      <c r="X525" s="5">
        <f t="shared" si="41"/>
        <v>7.6300000000000008</v>
      </c>
      <c r="Y525" s="5">
        <v>1.38</v>
      </c>
      <c r="Z525" s="5">
        <f t="shared" si="42"/>
        <v>6.2500000000000009</v>
      </c>
      <c r="AA525" s="1" t="str">
        <f>_xlfn.IFNA(IF(VLOOKUP(B525,Returns!$A$2:$B$1635,2,FALSE) = "Returned", "Yes", "No"),"No")</f>
        <v>No</v>
      </c>
      <c r="AB525" s="5">
        <f t="shared" si="43"/>
        <v>0</v>
      </c>
      <c r="AC525" s="5">
        <f t="shared" si="44"/>
        <v>6.2500000000000009</v>
      </c>
    </row>
    <row r="526" spans="1:29" ht="12.75" customHeight="1" x14ac:dyDescent="0.25">
      <c r="A526" s="1">
        <v>19974</v>
      </c>
      <c r="B526" s="3">
        <v>87134</v>
      </c>
      <c r="C526" s="1" t="s">
        <v>42</v>
      </c>
      <c r="D526" s="1">
        <v>929</v>
      </c>
      <c r="E526" s="1" t="s">
        <v>1041</v>
      </c>
      <c r="F526" s="1" t="s">
        <v>3028</v>
      </c>
      <c r="G526" s="1" t="s">
        <v>28</v>
      </c>
      <c r="H526" s="1" t="s">
        <v>48</v>
      </c>
      <c r="I526" s="1" t="s">
        <v>49</v>
      </c>
      <c r="J526" s="1" t="s">
        <v>1043</v>
      </c>
      <c r="K526" s="1">
        <v>8857</v>
      </c>
      <c r="L526" s="4">
        <v>42100</v>
      </c>
      <c r="M526" s="4">
        <v>42102</v>
      </c>
      <c r="N526" s="1" t="s">
        <v>34</v>
      </c>
      <c r="O526" s="1" t="s">
        <v>53</v>
      </c>
      <c r="P526" s="1" t="s">
        <v>36</v>
      </c>
      <c r="Q526" s="1" t="s">
        <v>186</v>
      </c>
      <c r="R526" s="1" t="s">
        <v>116</v>
      </c>
      <c r="S526" s="1" t="s">
        <v>1042</v>
      </c>
      <c r="T526" s="5">
        <v>170.98</v>
      </c>
      <c r="U526" s="1">
        <v>10</v>
      </c>
      <c r="V526" s="5">
        <f t="shared" si="40"/>
        <v>1709.8</v>
      </c>
      <c r="W526" s="5">
        <v>85.49</v>
      </c>
      <c r="X526" s="5">
        <f t="shared" si="41"/>
        <v>854.9</v>
      </c>
      <c r="Y526" s="5">
        <v>35.89</v>
      </c>
      <c r="Z526" s="5">
        <f t="shared" si="42"/>
        <v>819.01</v>
      </c>
      <c r="AA526" s="1" t="str">
        <f>_xlfn.IFNA(IF(VLOOKUP(B526,Returns!$A$2:$B$1635,2,FALSE) = "Returned", "Yes", "No"),"No")</f>
        <v>No</v>
      </c>
      <c r="AB526" s="5">
        <f t="shared" si="43"/>
        <v>0</v>
      </c>
      <c r="AC526" s="5">
        <f t="shared" si="44"/>
        <v>819.01</v>
      </c>
    </row>
    <row r="527" spans="1:29" ht="12.75" customHeight="1" x14ac:dyDescent="0.25">
      <c r="A527" s="1">
        <v>21077</v>
      </c>
      <c r="B527" s="3">
        <v>90588</v>
      </c>
      <c r="C527" s="1" t="s">
        <v>42</v>
      </c>
      <c r="D527" s="1">
        <v>936</v>
      </c>
      <c r="E527" s="1" t="s">
        <v>1044</v>
      </c>
      <c r="F527" s="1" t="s">
        <v>3030</v>
      </c>
      <c r="G527" s="1" t="s">
        <v>28</v>
      </c>
      <c r="H527" s="1" t="s">
        <v>29</v>
      </c>
      <c r="I527" s="1" t="s">
        <v>40</v>
      </c>
      <c r="J527" s="1" t="s">
        <v>1034</v>
      </c>
      <c r="K527" s="1">
        <v>92374</v>
      </c>
      <c r="L527" s="4">
        <v>42052</v>
      </c>
      <c r="M527" s="4">
        <v>42054</v>
      </c>
      <c r="N527" s="1" t="s">
        <v>22</v>
      </c>
      <c r="O527" s="1" t="s">
        <v>23</v>
      </c>
      <c r="P527" s="1" t="s">
        <v>24</v>
      </c>
      <c r="Q527" s="1" t="s">
        <v>88</v>
      </c>
      <c r="R527" s="1" t="s">
        <v>26</v>
      </c>
      <c r="S527" s="1" t="s">
        <v>1045</v>
      </c>
      <c r="T527" s="5">
        <v>6.04</v>
      </c>
      <c r="U527" s="1">
        <v>1</v>
      </c>
      <c r="V527" s="5">
        <f t="shared" si="40"/>
        <v>6.04</v>
      </c>
      <c r="W527" s="5">
        <v>3.02</v>
      </c>
      <c r="X527" s="5">
        <f t="shared" si="41"/>
        <v>3.02</v>
      </c>
      <c r="Y527" s="5">
        <v>2.14</v>
      </c>
      <c r="Z527" s="5">
        <f t="shared" si="42"/>
        <v>0.87999999999999989</v>
      </c>
      <c r="AA527" s="1" t="str">
        <f>_xlfn.IFNA(IF(VLOOKUP(B527,Returns!$A$2:$B$1635,2,FALSE) = "Returned", "Yes", "No"),"No")</f>
        <v>No</v>
      </c>
      <c r="AB527" s="5">
        <f t="shared" si="43"/>
        <v>0</v>
      </c>
      <c r="AC527" s="5">
        <f t="shared" si="44"/>
        <v>0.87999999999999989</v>
      </c>
    </row>
    <row r="528" spans="1:29" ht="12.75" customHeight="1" x14ac:dyDescent="0.25">
      <c r="A528" s="1">
        <v>23716</v>
      </c>
      <c r="B528" s="3">
        <v>90589</v>
      </c>
      <c r="C528" s="1" t="s">
        <v>32</v>
      </c>
      <c r="D528" s="1">
        <v>936</v>
      </c>
      <c r="E528" s="1" t="s">
        <v>1044</v>
      </c>
      <c r="F528" s="1" t="s">
        <v>3030</v>
      </c>
      <c r="G528" s="1" t="s">
        <v>28</v>
      </c>
      <c r="H528" s="1" t="s">
        <v>29</v>
      </c>
      <c r="I528" s="1" t="s">
        <v>40</v>
      </c>
      <c r="J528" s="1" t="s">
        <v>1034</v>
      </c>
      <c r="K528" s="1">
        <v>92374</v>
      </c>
      <c r="L528" s="4">
        <v>42182</v>
      </c>
      <c r="M528" s="4">
        <v>42182</v>
      </c>
      <c r="N528" s="1" t="s">
        <v>44</v>
      </c>
      <c r="O528" s="1" t="s">
        <v>23</v>
      </c>
      <c r="P528" s="1" t="s">
        <v>24</v>
      </c>
      <c r="Q528" s="1" t="s">
        <v>88</v>
      </c>
      <c r="R528" s="1" t="s">
        <v>54</v>
      </c>
      <c r="S528" s="1" t="s">
        <v>1046</v>
      </c>
      <c r="T528" s="5">
        <v>5.98</v>
      </c>
      <c r="U528" s="1">
        <v>17</v>
      </c>
      <c r="V528" s="5">
        <f t="shared" si="40"/>
        <v>101.66000000000001</v>
      </c>
      <c r="W528" s="5">
        <v>2.99</v>
      </c>
      <c r="X528" s="5">
        <f t="shared" si="41"/>
        <v>50.830000000000005</v>
      </c>
      <c r="Y528" s="5">
        <v>5.46</v>
      </c>
      <c r="Z528" s="5">
        <f t="shared" si="42"/>
        <v>45.370000000000005</v>
      </c>
      <c r="AA528" s="1" t="str">
        <f>_xlfn.IFNA(IF(VLOOKUP(B528,Returns!$A$2:$B$1635,2,FALSE) = "Returned", "Yes", "No"),"No")</f>
        <v>No</v>
      </c>
      <c r="AB528" s="5">
        <f t="shared" si="43"/>
        <v>0</v>
      </c>
      <c r="AC528" s="5">
        <f t="shared" si="44"/>
        <v>45.370000000000005</v>
      </c>
    </row>
    <row r="529" spans="1:29" ht="12.75" customHeight="1" x14ac:dyDescent="0.25">
      <c r="A529" s="1">
        <v>23717</v>
      </c>
      <c r="B529" s="3">
        <v>90589</v>
      </c>
      <c r="C529" s="1" t="s">
        <v>32</v>
      </c>
      <c r="D529" s="1">
        <v>937</v>
      </c>
      <c r="E529" s="1" t="s">
        <v>1047</v>
      </c>
      <c r="F529" s="1" t="s">
        <v>3030</v>
      </c>
      <c r="G529" s="1" t="s">
        <v>28</v>
      </c>
      <c r="H529" s="1" t="s">
        <v>29</v>
      </c>
      <c r="I529" s="1" t="s">
        <v>40</v>
      </c>
      <c r="J529" s="1" t="s">
        <v>1049</v>
      </c>
      <c r="K529" s="1">
        <v>90278</v>
      </c>
      <c r="L529" s="4">
        <v>42182</v>
      </c>
      <c r="M529" s="4">
        <v>42183</v>
      </c>
      <c r="N529" s="1" t="s">
        <v>44</v>
      </c>
      <c r="O529" s="1" t="s">
        <v>23</v>
      </c>
      <c r="P529" s="1" t="s">
        <v>72</v>
      </c>
      <c r="Q529" s="1" t="s">
        <v>73</v>
      </c>
      <c r="R529" s="1" t="s">
        <v>54</v>
      </c>
      <c r="S529" s="1" t="s">
        <v>1048</v>
      </c>
      <c r="T529" s="5">
        <v>65.989999999999995</v>
      </c>
      <c r="U529" s="1">
        <v>3</v>
      </c>
      <c r="V529" s="5">
        <f t="shared" si="40"/>
        <v>197.96999999999997</v>
      </c>
      <c r="W529" s="5">
        <v>39.593999999999994</v>
      </c>
      <c r="X529" s="5">
        <f t="shared" si="41"/>
        <v>118.78199999999998</v>
      </c>
      <c r="Y529" s="5">
        <v>3.99</v>
      </c>
      <c r="Z529" s="5">
        <f t="shared" si="42"/>
        <v>75.197999999999993</v>
      </c>
      <c r="AA529" s="1" t="str">
        <f>_xlfn.IFNA(IF(VLOOKUP(B529,Returns!$A$2:$B$1635,2,FALSE) = "Returned", "Yes", "No"),"No")</f>
        <v>No</v>
      </c>
      <c r="AB529" s="5">
        <f t="shared" si="43"/>
        <v>0</v>
      </c>
      <c r="AC529" s="5">
        <f t="shared" si="44"/>
        <v>75.197999999999993</v>
      </c>
    </row>
    <row r="530" spans="1:29" ht="12.75" customHeight="1" x14ac:dyDescent="0.25">
      <c r="A530" s="1">
        <v>22638</v>
      </c>
      <c r="B530" s="3">
        <v>90844</v>
      </c>
      <c r="C530" s="1" t="s">
        <v>101</v>
      </c>
      <c r="D530" s="1">
        <v>940</v>
      </c>
      <c r="E530" s="1" t="s">
        <v>1050</v>
      </c>
      <c r="F530" s="1" t="s">
        <v>3028</v>
      </c>
      <c r="G530" s="1" t="s">
        <v>28</v>
      </c>
      <c r="H530" s="1" t="s">
        <v>48</v>
      </c>
      <c r="I530" s="1" t="s">
        <v>223</v>
      </c>
      <c r="J530" s="1" t="s">
        <v>1051</v>
      </c>
      <c r="K530" s="1">
        <v>6776</v>
      </c>
      <c r="L530" s="4">
        <v>42108</v>
      </c>
      <c r="M530" s="4">
        <v>42113</v>
      </c>
      <c r="N530" s="1" t="s">
        <v>34</v>
      </c>
      <c r="O530" s="1" t="s">
        <v>35</v>
      </c>
      <c r="P530" s="1" t="s">
        <v>36</v>
      </c>
      <c r="Q530" s="1" t="s">
        <v>186</v>
      </c>
      <c r="R530" s="1" t="s">
        <v>116</v>
      </c>
      <c r="S530" s="1" t="s">
        <v>255</v>
      </c>
      <c r="T530" s="5">
        <v>100.98</v>
      </c>
      <c r="U530" s="1">
        <v>4</v>
      </c>
      <c r="V530" s="5">
        <f t="shared" si="40"/>
        <v>403.92</v>
      </c>
      <c r="W530" s="5">
        <v>50.49</v>
      </c>
      <c r="X530" s="5">
        <f t="shared" si="41"/>
        <v>201.96</v>
      </c>
      <c r="Y530" s="5">
        <v>35.840000000000003</v>
      </c>
      <c r="Z530" s="5">
        <f t="shared" si="42"/>
        <v>166.12</v>
      </c>
      <c r="AA530" s="1" t="str">
        <f>_xlfn.IFNA(IF(VLOOKUP(B530,Returns!$A$2:$B$1635,2,FALSE) = "Returned", "Yes", "No"),"No")</f>
        <v>No</v>
      </c>
      <c r="AB530" s="5">
        <f t="shared" si="43"/>
        <v>0</v>
      </c>
      <c r="AC530" s="5">
        <f t="shared" si="44"/>
        <v>166.12</v>
      </c>
    </row>
    <row r="531" spans="1:29" ht="12.75" customHeight="1" x14ac:dyDescent="0.25">
      <c r="A531" s="1">
        <v>23479</v>
      </c>
      <c r="B531" s="3">
        <v>86567</v>
      </c>
      <c r="C531" s="1" t="s">
        <v>32</v>
      </c>
      <c r="D531" s="1">
        <v>945</v>
      </c>
      <c r="E531" s="1" t="s">
        <v>1052</v>
      </c>
      <c r="F531" s="1" t="s">
        <v>3030</v>
      </c>
      <c r="G531" s="1" t="s">
        <v>28</v>
      </c>
      <c r="H531" s="1" t="s">
        <v>29</v>
      </c>
      <c r="I531" s="1" t="s">
        <v>40</v>
      </c>
      <c r="J531" s="1" t="s">
        <v>1054</v>
      </c>
      <c r="K531" s="1">
        <v>95070</v>
      </c>
      <c r="L531" s="4">
        <v>42069</v>
      </c>
      <c r="M531" s="4">
        <v>42069</v>
      </c>
      <c r="N531" s="1" t="s">
        <v>44</v>
      </c>
      <c r="O531" s="1" t="s">
        <v>35</v>
      </c>
      <c r="P531" s="1" t="s">
        <v>24</v>
      </c>
      <c r="Q531" s="1" t="s">
        <v>104</v>
      </c>
      <c r="R531" s="1" t="s">
        <v>54</v>
      </c>
      <c r="S531" s="1" t="s">
        <v>1053</v>
      </c>
      <c r="T531" s="5">
        <v>31.74</v>
      </c>
      <c r="U531" s="1">
        <v>3</v>
      </c>
      <c r="V531" s="5">
        <f t="shared" si="40"/>
        <v>95.22</v>
      </c>
      <c r="W531" s="5">
        <v>15.87</v>
      </c>
      <c r="X531" s="5">
        <f t="shared" si="41"/>
        <v>47.61</v>
      </c>
      <c r="Y531" s="5">
        <v>12.62</v>
      </c>
      <c r="Z531" s="5">
        <f t="shared" si="42"/>
        <v>34.99</v>
      </c>
      <c r="AA531" s="1" t="str">
        <f>_xlfn.IFNA(IF(VLOOKUP(B531,Returns!$A$2:$B$1635,2,FALSE) = "Returned", "Yes", "No"),"No")</f>
        <v>No</v>
      </c>
      <c r="AB531" s="5">
        <f t="shared" si="43"/>
        <v>0</v>
      </c>
      <c r="AC531" s="5">
        <f t="shared" si="44"/>
        <v>34.99</v>
      </c>
    </row>
    <row r="532" spans="1:29" ht="12.75" customHeight="1" x14ac:dyDescent="0.25">
      <c r="A532" s="1">
        <v>24459</v>
      </c>
      <c r="B532" s="3">
        <v>86566</v>
      </c>
      <c r="C532" s="1" t="s">
        <v>42</v>
      </c>
      <c r="D532" s="1">
        <v>946</v>
      </c>
      <c r="E532" s="1" t="s">
        <v>1055</v>
      </c>
      <c r="F532" s="1" t="s">
        <v>3028</v>
      </c>
      <c r="G532" s="1" t="s">
        <v>28</v>
      </c>
      <c r="H532" s="1" t="s">
        <v>48</v>
      </c>
      <c r="I532" s="1" t="s">
        <v>183</v>
      </c>
      <c r="J532" s="1" t="s">
        <v>506</v>
      </c>
      <c r="K532" s="1">
        <v>4210</v>
      </c>
      <c r="L532" s="4">
        <v>42064</v>
      </c>
      <c r="M532" s="4">
        <v>42065</v>
      </c>
      <c r="N532" s="1" t="s">
        <v>22</v>
      </c>
      <c r="O532" s="1" t="s">
        <v>35</v>
      </c>
      <c r="P532" s="1" t="s">
        <v>36</v>
      </c>
      <c r="Q532" s="1" t="s">
        <v>45</v>
      </c>
      <c r="R532" s="1" t="s">
        <v>81</v>
      </c>
      <c r="S532" s="1" t="s">
        <v>1056</v>
      </c>
      <c r="T532" s="5">
        <v>90.98</v>
      </c>
      <c r="U532" s="1">
        <v>20</v>
      </c>
      <c r="V532" s="5">
        <f t="shared" si="40"/>
        <v>1819.6000000000001</v>
      </c>
      <c r="W532" s="5">
        <v>45.49</v>
      </c>
      <c r="X532" s="5">
        <f t="shared" si="41"/>
        <v>909.80000000000007</v>
      </c>
      <c r="Y532" s="5">
        <v>56.2</v>
      </c>
      <c r="Z532" s="5">
        <f t="shared" si="42"/>
        <v>853.6</v>
      </c>
      <c r="AA532" s="1" t="str">
        <f>_xlfn.IFNA(IF(VLOOKUP(B532,Returns!$A$2:$B$1635,2,FALSE) = "Returned", "Yes", "No"),"No")</f>
        <v>No</v>
      </c>
      <c r="AB532" s="5">
        <f t="shared" si="43"/>
        <v>0</v>
      </c>
      <c r="AC532" s="5">
        <f t="shared" si="44"/>
        <v>853.6</v>
      </c>
    </row>
    <row r="533" spans="1:29" ht="12.75" customHeight="1" x14ac:dyDescent="0.25">
      <c r="A533" s="1">
        <v>24693</v>
      </c>
      <c r="B533" s="3">
        <v>86565</v>
      </c>
      <c r="C533" s="1" t="s">
        <v>42</v>
      </c>
      <c r="D533" s="1">
        <v>947</v>
      </c>
      <c r="E533" s="1" t="s">
        <v>1057</v>
      </c>
      <c r="F533" s="1" t="s">
        <v>3028</v>
      </c>
      <c r="G533" s="1" t="s">
        <v>28</v>
      </c>
      <c r="H533" s="1" t="s">
        <v>48</v>
      </c>
      <c r="I533" s="1" t="s">
        <v>49</v>
      </c>
      <c r="J533" s="1" t="s">
        <v>1058</v>
      </c>
      <c r="K533" s="1">
        <v>7002</v>
      </c>
      <c r="L533" s="4">
        <v>42015</v>
      </c>
      <c r="M533" s="4">
        <v>42017</v>
      </c>
      <c r="N533" s="1" t="s">
        <v>22</v>
      </c>
      <c r="O533" s="1" t="s">
        <v>35</v>
      </c>
      <c r="P533" s="1" t="s">
        <v>36</v>
      </c>
      <c r="Q533" s="1" t="s">
        <v>45</v>
      </c>
      <c r="R533" s="1" t="s">
        <v>26</v>
      </c>
      <c r="S533" s="1" t="s">
        <v>725</v>
      </c>
      <c r="T533" s="5">
        <v>14.2</v>
      </c>
      <c r="U533" s="1">
        <v>5</v>
      </c>
      <c r="V533" s="5">
        <f t="shared" si="40"/>
        <v>71</v>
      </c>
      <c r="W533" s="5">
        <v>7.1</v>
      </c>
      <c r="X533" s="5">
        <f t="shared" si="41"/>
        <v>35.5</v>
      </c>
      <c r="Y533" s="5">
        <v>5.3</v>
      </c>
      <c r="Z533" s="5">
        <f t="shared" si="42"/>
        <v>30.2</v>
      </c>
      <c r="AA533" s="1" t="str">
        <f>_xlfn.IFNA(IF(VLOOKUP(B533,Returns!$A$2:$B$1635,2,FALSE) = "Returned", "Yes", "No"),"No")</f>
        <v>No</v>
      </c>
      <c r="AB533" s="5">
        <f t="shared" si="43"/>
        <v>0</v>
      </c>
      <c r="AC533" s="5">
        <f t="shared" si="44"/>
        <v>30.2</v>
      </c>
    </row>
    <row r="534" spans="1:29" ht="12.75" customHeight="1" x14ac:dyDescent="0.25">
      <c r="A534" s="1">
        <v>1279</v>
      </c>
      <c r="B534" s="3">
        <v>9285</v>
      </c>
      <c r="C534" s="1" t="s">
        <v>1059</v>
      </c>
      <c r="D534" s="1">
        <v>949</v>
      </c>
      <c r="E534" s="1" t="s">
        <v>1060</v>
      </c>
      <c r="F534" s="1" t="s">
        <v>3030</v>
      </c>
      <c r="G534" s="1" t="s">
        <v>28</v>
      </c>
      <c r="H534" s="1" t="s">
        <v>29</v>
      </c>
      <c r="I534" s="1" t="s">
        <v>40</v>
      </c>
      <c r="J534" s="1" t="s">
        <v>658</v>
      </c>
      <c r="K534" s="1">
        <v>90049</v>
      </c>
      <c r="L534" s="4">
        <v>42006</v>
      </c>
      <c r="M534" s="4">
        <v>42008</v>
      </c>
      <c r="N534" s="1" t="s">
        <v>44</v>
      </c>
      <c r="O534" s="1" t="s">
        <v>109</v>
      </c>
      <c r="P534" s="1" t="s">
        <v>24</v>
      </c>
      <c r="Q534" s="1" t="s">
        <v>104</v>
      </c>
      <c r="R534" s="1" t="s">
        <v>54</v>
      </c>
      <c r="S534" s="1" t="s">
        <v>1061</v>
      </c>
      <c r="T534" s="5">
        <v>40.98</v>
      </c>
      <c r="U534" s="1">
        <v>3</v>
      </c>
      <c r="V534" s="5">
        <f t="shared" si="40"/>
        <v>122.94</v>
      </c>
      <c r="W534" s="5">
        <v>20.49</v>
      </c>
      <c r="X534" s="5">
        <f t="shared" si="41"/>
        <v>61.47</v>
      </c>
      <c r="Y534" s="5">
        <v>2.99</v>
      </c>
      <c r="Z534" s="5">
        <f t="shared" si="42"/>
        <v>58.48</v>
      </c>
      <c r="AA534" s="1" t="str">
        <f>_xlfn.IFNA(IF(VLOOKUP(B534,Returns!$A$2:$B$1635,2,FALSE) = "Returned", "Yes", "No"),"No")</f>
        <v>No</v>
      </c>
      <c r="AB534" s="5">
        <f t="shared" si="43"/>
        <v>0</v>
      </c>
      <c r="AC534" s="5">
        <f t="shared" si="44"/>
        <v>58.48</v>
      </c>
    </row>
    <row r="535" spans="1:29" ht="12.75" customHeight="1" x14ac:dyDescent="0.25">
      <c r="A535" s="1">
        <v>1128</v>
      </c>
      <c r="B535" s="3">
        <v>8257</v>
      </c>
      <c r="C535" s="1" t="s">
        <v>101</v>
      </c>
      <c r="D535" s="1">
        <v>949</v>
      </c>
      <c r="E535" s="1" t="s">
        <v>1060</v>
      </c>
      <c r="F535" s="1" t="s">
        <v>3030</v>
      </c>
      <c r="G535" s="1" t="s">
        <v>28</v>
      </c>
      <c r="H535" s="1" t="s">
        <v>29</v>
      </c>
      <c r="I535" s="1" t="s">
        <v>40</v>
      </c>
      <c r="J535" s="1" t="s">
        <v>658</v>
      </c>
      <c r="K535" s="1">
        <v>90049</v>
      </c>
      <c r="L535" s="4">
        <v>42085</v>
      </c>
      <c r="M535" s="4">
        <v>42089</v>
      </c>
      <c r="N535" s="1" t="s">
        <v>44</v>
      </c>
      <c r="O535" s="1" t="s">
        <v>109</v>
      </c>
      <c r="P535" s="1" t="s">
        <v>24</v>
      </c>
      <c r="Q535" s="1" t="s">
        <v>88</v>
      </c>
      <c r="R535" s="1" t="s">
        <v>54</v>
      </c>
      <c r="S535" s="1" t="s">
        <v>616</v>
      </c>
      <c r="T535" s="5">
        <v>48.04</v>
      </c>
      <c r="U535" s="1">
        <v>18</v>
      </c>
      <c r="V535" s="5">
        <f t="shared" si="40"/>
        <v>864.72</v>
      </c>
      <c r="W535" s="5">
        <v>24.02</v>
      </c>
      <c r="X535" s="5">
        <f t="shared" si="41"/>
        <v>432.36</v>
      </c>
      <c r="Y535" s="5">
        <v>5.09</v>
      </c>
      <c r="Z535" s="5">
        <f t="shared" si="42"/>
        <v>427.27000000000004</v>
      </c>
      <c r="AA535" s="1" t="str">
        <f>_xlfn.IFNA(IF(VLOOKUP(B535,Returns!$A$2:$B$1635,2,FALSE) = "Returned", "Yes", "No"),"No")</f>
        <v>No</v>
      </c>
      <c r="AB535" s="5">
        <f t="shared" si="43"/>
        <v>0</v>
      </c>
      <c r="AC535" s="5">
        <f t="shared" si="44"/>
        <v>427.27000000000004</v>
      </c>
    </row>
    <row r="536" spans="1:29" ht="12.75" customHeight="1" x14ac:dyDescent="0.25">
      <c r="A536" s="1">
        <v>19279</v>
      </c>
      <c r="B536" s="3">
        <v>89083</v>
      </c>
      <c r="C536" s="1" t="s">
        <v>42</v>
      </c>
      <c r="D536" s="1">
        <v>950</v>
      </c>
      <c r="E536" s="1" t="s">
        <v>1062</v>
      </c>
      <c r="F536" s="1" t="s">
        <v>3027</v>
      </c>
      <c r="G536" s="1" t="s">
        <v>28</v>
      </c>
      <c r="H536" s="1" t="s">
        <v>56</v>
      </c>
      <c r="I536" s="1" t="s">
        <v>57</v>
      </c>
      <c r="J536" s="1" t="s">
        <v>58</v>
      </c>
      <c r="K536" s="1">
        <v>55372</v>
      </c>
      <c r="L536" s="4">
        <v>42006</v>
      </c>
      <c r="M536" s="4">
        <v>42008</v>
      </c>
      <c r="N536" s="1" t="s">
        <v>44</v>
      </c>
      <c r="O536" s="1" t="s">
        <v>109</v>
      </c>
      <c r="P536" s="1" t="s">
        <v>24</v>
      </c>
      <c r="Q536" s="1" t="s">
        <v>104</v>
      </c>
      <c r="R536" s="1" t="s">
        <v>54</v>
      </c>
      <c r="S536" s="1" t="s">
        <v>1061</v>
      </c>
      <c r="T536" s="5">
        <v>40.98</v>
      </c>
      <c r="U536" s="1">
        <v>1</v>
      </c>
      <c r="V536" s="5">
        <f t="shared" si="40"/>
        <v>40.98</v>
      </c>
      <c r="W536" s="5">
        <v>20.49</v>
      </c>
      <c r="X536" s="5">
        <f t="shared" si="41"/>
        <v>20.49</v>
      </c>
      <c r="Y536" s="5">
        <v>2.99</v>
      </c>
      <c r="Z536" s="5">
        <f t="shared" si="42"/>
        <v>17.5</v>
      </c>
      <c r="AA536" s="1" t="str">
        <f>_xlfn.IFNA(IF(VLOOKUP(B536,Returns!$A$2:$B$1635,2,FALSE) = "Returned", "Yes", "No"),"No")</f>
        <v>No</v>
      </c>
      <c r="AB536" s="5">
        <f t="shared" si="43"/>
        <v>0</v>
      </c>
      <c r="AC536" s="5">
        <f t="shared" si="44"/>
        <v>17.5</v>
      </c>
    </row>
    <row r="537" spans="1:29" ht="12.75" customHeight="1" x14ac:dyDescent="0.25">
      <c r="A537" s="1">
        <v>19127</v>
      </c>
      <c r="B537" s="3">
        <v>89084</v>
      </c>
      <c r="C537" s="1" t="s">
        <v>101</v>
      </c>
      <c r="D537" s="1">
        <v>950</v>
      </c>
      <c r="E537" s="1" t="s">
        <v>1062</v>
      </c>
      <c r="F537" s="1" t="s">
        <v>3027</v>
      </c>
      <c r="G537" s="1" t="s">
        <v>28</v>
      </c>
      <c r="H537" s="1" t="s">
        <v>56</v>
      </c>
      <c r="I537" s="1" t="s">
        <v>57</v>
      </c>
      <c r="J537" s="1" t="s">
        <v>58</v>
      </c>
      <c r="K537" s="1">
        <v>55372</v>
      </c>
      <c r="L537" s="4">
        <v>42085</v>
      </c>
      <c r="M537" s="4">
        <v>42085</v>
      </c>
      <c r="N537" s="1" t="s">
        <v>34</v>
      </c>
      <c r="O537" s="1" t="s">
        <v>109</v>
      </c>
      <c r="P537" s="1" t="s">
        <v>72</v>
      </c>
      <c r="Q537" s="1" t="s">
        <v>80</v>
      </c>
      <c r="R537" s="1" t="s">
        <v>38</v>
      </c>
      <c r="S537" s="1" t="s">
        <v>1063</v>
      </c>
      <c r="T537" s="5">
        <v>1500.97</v>
      </c>
      <c r="U537" s="1">
        <v>1</v>
      </c>
      <c r="V537" s="5">
        <f t="shared" si="40"/>
        <v>1500.97</v>
      </c>
      <c r="W537" s="5">
        <v>900.58199999999999</v>
      </c>
      <c r="X537" s="5">
        <f t="shared" si="41"/>
        <v>900.58199999999999</v>
      </c>
      <c r="Y537" s="5">
        <v>29.7</v>
      </c>
      <c r="Z537" s="5">
        <f t="shared" si="42"/>
        <v>570.68799999999999</v>
      </c>
      <c r="AA537" s="1" t="str">
        <f>_xlfn.IFNA(IF(VLOOKUP(B537,Returns!$A$2:$B$1635,2,FALSE) = "Returned", "Yes", "No"),"No")</f>
        <v>No</v>
      </c>
      <c r="AB537" s="5">
        <f t="shared" si="43"/>
        <v>0</v>
      </c>
      <c r="AC537" s="5">
        <f t="shared" si="44"/>
        <v>570.68799999999999</v>
      </c>
    </row>
    <row r="538" spans="1:29" ht="12.75" customHeight="1" x14ac:dyDescent="0.25">
      <c r="A538" s="1">
        <v>19128</v>
      </c>
      <c r="B538" s="3">
        <v>89084</v>
      </c>
      <c r="C538" s="1" t="s">
        <v>101</v>
      </c>
      <c r="D538" s="1">
        <v>950</v>
      </c>
      <c r="E538" s="1" t="s">
        <v>1062</v>
      </c>
      <c r="F538" s="1" t="s">
        <v>3027</v>
      </c>
      <c r="G538" s="1" t="s">
        <v>28</v>
      </c>
      <c r="H538" s="1" t="s">
        <v>56</v>
      </c>
      <c r="I538" s="1" t="s">
        <v>57</v>
      </c>
      <c r="J538" s="1" t="s">
        <v>58</v>
      </c>
      <c r="K538" s="1">
        <v>55372</v>
      </c>
      <c r="L538" s="4">
        <v>42085</v>
      </c>
      <c r="M538" s="4">
        <v>42089</v>
      </c>
      <c r="N538" s="1" t="s">
        <v>44</v>
      </c>
      <c r="O538" s="1" t="s">
        <v>109</v>
      </c>
      <c r="P538" s="1" t="s">
        <v>24</v>
      </c>
      <c r="Q538" s="1" t="s">
        <v>88</v>
      </c>
      <c r="R538" s="1" t="s">
        <v>54</v>
      </c>
      <c r="S538" s="1" t="s">
        <v>616</v>
      </c>
      <c r="T538" s="5">
        <v>48.04</v>
      </c>
      <c r="U538" s="1">
        <v>5</v>
      </c>
      <c r="V538" s="5">
        <f t="shared" si="40"/>
        <v>240.2</v>
      </c>
      <c r="W538" s="5">
        <v>24.02</v>
      </c>
      <c r="X538" s="5">
        <f t="shared" si="41"/>
        <v>120.1</v>
      </c>
      <c r="Y538" s="5">
        <v>5.09</v>
      </c>
      <c r="Z538" s="5">
        <f t="shared" si="42"/>
        <v>115.00999999999999</v>
      </c>
      <c r="AA538" s="1" t="str">
        <f>_xlfn.IFNA(IF(VLOOKUP(B538,Returns!$A$2:$B$1635,2,FALSE) = "Returned", "Yes", "No"),"No")</f>
        <v>No</v>
      </c>
      <c r="AB538" s="5">
        <f t="shared" si="43"/>
        <v>0</v>
      </c>
      <c r="AC538" s="5">
        <f t="shared" si="44"/>
        <v>115.00999999999999</v>
      </c>
    </row>
    <row r="539" spans="1:29" ht="12.75" customHeight="1" x14ac:dyDescent="0.25">
      <c r="A539" s="1">
        <v>19129</v>
      </c>
      <c r="B539" s="3">
        <v>89084</v>
      </c>
      <c r="C539" s="1" t="s">
        <v>101</v>
      </c>
      <c r="D539" s="1">
        <v>950</v>
      </c>
      <c r="E539" s="1" t="s">
        <v>1062</v>
      </c>
      <c r="F539" s="1" t="s">
        <v>3027</v>
      </c>
      <c r="G539" s="1" t="s">
        <v>28</v>
      </c>
      <c r="H539" s="1" t="s">
        <v>56</v>
      </c>
      <c r="I539" s="1" t="s">
        <v>57</v>
      </c>
      <c r="J539" s="1" t="s">
        <v>58</v>
      </c>
      <c r="K539" s="1">
        <v>55372</v>
      </c>
      <c r="L539" s="4">
        <v>42085</v>
      </c>
      <c r="M539" s="4">
        <v>42092</v>
      </c>
      <c r="N539" s="1" t="s">
        <v>44</v>
      </c>
      <c r="O539" s="1" t="s">
        <v>109</v>
      </c>
      <c r="P539" s="1" t="s">
        <v>24</v>
      </c>
      <c r="Q539" s="1" t="s">
        <v>25</v>
      </c>
      <c r="R539" s="1" t="s">
        <v>26</v>
      </c>
      <c r="S539" s="1" t="s">
        <v>1064</v>
      </c>
      <c r="T539" s="5">
        <v>4.28</v>
      </c>
      <c r="U539" s="1">
        <v>1</v>
      </c>
      <c r="V539" s="5">
        <f t="shared" si="40"/>
        <v>4.28</v>
      </c>
      <c r="W539" s="5">
        <v>2.14</v>
      </c>
      <c r="X539" s="5">
        <f t="shared" si="41"/>
        <v>2.14</v>
      </c>
      <c r="Y539" s="5">
        <v>1.6</v>
      </c>
      <c r="Z539" s="5">
        <f t="shared" si="42"/>
        <v>0.54</v>
      </c>
      <c r="AA539" s="1" t="str">
        <f>_xlfn.IFNA(IF(VLOOKUP(B539,Returns!$A$2:$B$1635,2,FALSE) = "Returned", "Yes", "No"),"No")</f>
        <v>No</v>
      </c>
      <c r="AB539" s="5">
        <f t="shared" si="43"/>
        <v>0</v>
      </c>
      <c r="AC539" s="5">
        <f t="shared" si="44"/>
        <v>0.54</v>
      </c>
    </row>
    <row r="540" spans="1:29" ht="12.75" customHeight="1" x14ac:dyDescent="0.25">
      <c r="A540" s="1">
        <v>20073</v>
      </c>
      <c r="B540" s="3">
        <v>90771</v>
      </c>
      <c r="C540" s="1" t="s">
        <v>101</v>
      </c>
      <c r="D540" s="1">
        <v>954</v>
      </c>
      <c r="E540" s="1" t="s">
        <v>1065</v>
      </c>
      <c r="F540" s="1" t="s">
        <v>3027</v>
      </c>
      <c r="G540" s="1" t="s">
        <v>28</v>
      </c>
      <c r="H540" s="1" t="s">
        <v>56</v>
      </c>
      <c r="I540" s="1" t="s">
        <v>125</v>
      </c>
      <c r="J540" s="1" t="s">
        <v>1067</v>
      </c>
      <c r="K540" s="1">
        <v>75067</v>
      </c>
      <c r="L540" s="4">
        <v>42047</v>
      </c>
      <c r="M540" s="4">
        <v>42056</v>
      </c>
      <c r="N540" s="1" t="s">
        <v>44</v>
      </c>
      <c r="O540" s="1" t="s">
        <v>53</v>
      </c>
      <c r="P540" s="1" t="s">
        <v>24</v>
      </c>
      <c r="Q540" s="1" t="s">
        <v>129</v>
      </c>
      <c r="R540" s="1" t="s">
        <v>54</v>
      </c>
      <c r="S540" s="1" t="s">
        <v>1066</v>
      </c>
      <c r="T540" s="5">
        <v>7.31</v>
      </c>
      <c r="U540" s="1">
        <v>4</v>
      </c>
      <c r="V540" s="5">
        <f t="shared" si="40"/>
        <v>29.24</v>
      </c>
      <c r="W540" s="5">
        <v>3.6549999999999998</v>
      </c>
      <c r="X540" s="5">
        <f t="shared" si="41"/>
        <v>14.62</v>
      </c>
      <c r="Y540" s="5">
        <v>0.49</v>
      </c>
      <c r="Z540" s="5">
        <f t="shared" si="42"/>
        <v>14.129999999999999</v>
      </c>
      <c r="AA540" s="1" t="str">
        <f>_xlfn.IFNA(IF(VLOOKUP(B540,Returns!$A$2:$B$1635,2,FALSE) = "Returned", "Yes", "No"),"No")</f>
        <v>No</v>
      </c>
      <c r="AB540" s="5">
        <f t="shared" si="43"/>
        <v>0</v>
      </c>
      <c r="AC540" s="5">
        <f t="shared" si="44"/>
        <v>14.129999999999999</v>
      </c>
    </row>
    <row r="541" spans="1:29" ht="12.75" customHeight="1" x14ac:dyDescent="0.25">
      <c r="A541" s="1">
        <v>20074</v>
      </c>
      <c r="B541" s="3">
        <v>90771</v>
      </c>
      <c r="C541" s="1" t="s">
        <v>101</v>
      </c>
      <c r="D541" s="1">
        <v>954</v>
      </c>
      <c r="E541" s="1" t="s">
        <v>1065</v>
      </c>
      <c r="F541" s="1" t="s">
        <v>3027</v>
      </c>
      <c r="G541" s="1" t="s">
        <v>28</v>
      </c>
      <c r="H541" s="1" t="s">
        <v>56</v>
      </c>
      <c r="I541" s="1" t="s">
        <v>125</v>
      </c>
      <c r="J541" s="1" t="s">
        <v>1067</v>
      </c>
      <c r="K541" s="1">
        <v>75067</v>
      </c>
      <c r="L541" s="4">
        <v>42047</v>
      </c>
      <c r="M541" s="4">
        <v>42047</v>
      </c>
      <c r="N541" s="1" t="s">
        <v>44</v>
      </c>
      <c r="O541" s="1" t="s">
        <v>53</v>
      </c>
      <c r="P541" s="1" t="s">
        <v>24</v>
      </c>
      <c r="Q541" s="1" t="s">
        <v>25</v>
      </c>
      <c r="R541" s="1" t="s">
        <v>26</v>
      </c>
      <c r="S541" s="1" t="s">
        <v>1068</v>
      </c>
      <c r="T541" s="5">
        <v>6.7</v>
      </c>
      <c r="U541" s="1">
        <v>5</v>
      </c>
      <c r="V541" s="5">
        <f t="shared" si="40"/>
        <v>33.5</v>
      </c>
      <c r="W541" s="5">
        <v>3.35</v>
      </c>
      <c r="X541" s="5">
        <f t="shared" si="41"/>
        <v>16.75</v>
      </c>
      <c r="Y541" s="5">
        <v>1.56</v>
      </c>
      <c r="Z541" s="5">
        <f t="shared" si="42"/>
        <v>15.19</v>
      </c>
      <c r="AA541" s="1" t="str">
        <f>_xlfn.IFNA(IF(VLOOKUP(B541,Returns!$A$2:$B$1635,2,FALSE) = "Returned", "Yes", "No"),"No")</f>
        <v>No</v>
      </c>
      <c r="AB541" s="5">
        <f t="shared" si="43"/>
        <v>0</v>
      </c>
      <c r="AC541" s="5">
        <f t="shared" si="44"/>
        <v>15.19</v>
      </c>
    </row>
    <row r="542" spans="1:29" ht="12.75" customHeight="1" x14ac:dyDescent="0.25">
      <c r="A542" s="1">
        <v>25795</v>
      </c>
      <c r="B542" s="3">
        <v>91581</v>
      </c>
      <c r="C542" s="1" t="s">
        <v>32</v>
      </c>
      <c r="D542" s="1">
        <v>959</v>
      </c>
      <c r="E542" s="1" t="s">
        <v>1069</v>
      </c>
      <c r="F542" s="1" t="s">
        <v>3027</v>
      </c>
      <c r="G542" s="1" t="s">
        <v>28</v>
      </c>
      <c r="H542" s="1" t="s">
        <v>56</v>
      </c>
      <c r="I542" s="1" t="s">
        <v>125</v>
      </c>
      <c r="J542" s="1" t="s">
        <v>1027</v>
      </c>
      <c r="K542" s="1">
        <v>76028</v>
      </c>
      <c r="L542" s="4">
        <v>42085</v>
      </c>
      <c r="M542" s="4">
        <v>42086</v>
      </c>
      <c r="N542" s="1" t="s">
        <v>34</v>
      </c>
      <c r="O542" s="1" t="s">
        <v>23</v>
      </c>
      <c r="P542" s="1" t="s">
        <v>72</v>
      </c>
      <c r="Q542" s="1" t="s">
        <v>80</v>
      </c>
      <c r="R542" s="1" t="s">
        <v>38</v>
      </c>
      <c r="S542" s="1" t="s">
        <v>1070</v>
      </c>
      <c r="T542" s="5">
        <v>145.44999999999999</v>
      </c>
      <c r="U542" s="1">
        <v>8</v>
      </c>
      <c r="V542" s="5">
        <f t="shared" si="40"/>
        <v>1163.5999999999999</v>
      </c>
      <c r="W542" s="5">
        <v>87.27</v>
      </c>
      <c r="X542" s="5">
        <f t="shared" si="41"/>
        <v>698.16</v>
      </c>
      <c r="Y542" s="5">
        <v>17.850000000000001</v>
      </c>
      <c r="Z542" s="5">
        <f t="shared" si="42"/>
        <v>447.58999999999992</v>
      </c>
      <c r="AA542" s="1" t="str">
        <f>_xlfn.IFNA(IF(VLOOKUP(B542,Returns!$A$2:$B$1635,2,FALSE) = "Returned", "Yes", "No"),"No")</f>
        <v>No</v>
      </c>
      <c r="AB542" s="5">
        <f t="shared" si="43"/>
        <v>0</v>
      </c>
      <c r="AC542" s="5">
        <f t="shared" si="44"/>
        <v>447.58999999999992</v>
      </c>
    </row>
    <row r="543" spans="1:29" ht="12.75" customHeight="1" x14ac:dyDescent="0.25">
      <c r="A543" s="1">
        <v>20428</v>
      </c>
      <c r="B543" s="3">
        <v>89401</v>
      </c>
      <c r="C543" s="1" t="s">
        <v>101</v>
      </c>
      <c r="D543" s="1">
        <v>960</v>
      </c>
      <c r="E543" s="1" t="s">
        <v>1071</v>
      </c>
      <c r="F543" s="1" t="s">
        <v>3030</v>
      </c>
      <c r="G543" s="1" t="s">
        <v>28</v>
      </c>
      <c r="H543" s="1" t="s">
        <v>29</v>
      </c>
      <c r="I543" s="1" t="s">
        <v>40</v>
      </c>
      <c r="J543" s="1" t="s">
        <v>1049</v>
      </c>
      <c r="K543" s="1">
        <v>90278</v>
      </c>
      <c r="L543" s="4">
        <v>42039</v>
      </c>
      <c r="M543" s="4">
        <v>42043</v>
      </c>
      <c r="N543" s="1" t="s">
        <v>44</v>
      </c>
      <c r="O543" s="1" t="s">
        <v>35</v>
      </c>
      <c r="P543" s="1" t="s">
        <v>24</v>
      </c>
      <c r="Q543" s="1" t="s">
        <v>25</v>
      </c>
      <c r="R543" s="1" t="s">
        <v>26</v>
      </c>
      <c r="S543" s="1" t="s">
        <v>594</v>
      </c>
      <c r="T543" s="5">
        <v>2.94</v>
      </c>
      <c r="U543" s="1">
        <v>1</v>
      </c>
      <c r="V543" s="5">
        <f t="shared" si="40"/>
        <v>2.94</v>
      </c>
      <c r="W543" s="5">
        <v>1.47</v>
      </c>
      <c r="X543" s="5">
        <f t="shared" si="41"/>
        <v>1.47</v>
      </c>
      <c r="Y543" s="5">
        <v>0.96</v>
      </c>
      <c r="Z543" s="5">
        <f t="shared" si="42"/>
        <v>0.51</v>
      </c>
      <c r="AA543" s="1" t="str">
        <f>_xlfn.IFNA(IF(VLOOKUP(B543,Returns!$A$2:$B$1635,2,FALSE) = "Returned", "Yes", "No"),"No")</f>
        <v>No</v>
      </c>
      <c r="AB543" s="5">
        <f t="shared" si="43"/>
        <v>0</v>
      </c>
      <c r="AC543" s="5">
        <f t="shared" si="44"/>
        <v>0.51</v>
      </c>
    </row>
    <row r="544" spans="1:29" ht="12.75" customHeight="1" x14ac:dyDescent="0.25">
      <c r="A544" s="1">
        <v>20685</v>
      </c>
      <c r="B544" s="3">
        <v>89402</v>
      </c>
      <c r="C544" s="1" t="s">
        <v>32</v>
      </c>
      <c r="D544" s="1">
        <v>961</v>
      </c>
      <c r="E544" s="1" t="s">
        <v>1072</v>
      </c>
      <c r="F544" s="1" t="s">
        <v>3030</v>
      </c>
      <c r="G544" s="1" t="s">
        <v>28</v>
      </c>
      <c r="H544" s="1" t="s">
        <v>29</v>
      </c>
      <c r="I544" s="1" t="s">
        <v>40</v>
      </c>
      <c r="J544" s="1" t="s">
        <v>1073</v>
      </c>
      <c r="K544" s="1">
        <v>94061</v>
      </c>
      <c r="L544" s="4">
        <v>42059</v>
      </c>
      <c r="M544" s="4">
        <v>42059</v>
      </c>
      <c r="N544" s="1" t="s">
        <v>34</v>
      </c>
      <c r="O544" s="1" t="s">
        <v>35</v>
      </c>
      <c r="P544" s="1" t="s">
        <v>36</v>
      </c>
      <c r="Q544" s="1" t="s">
        <v>147</v>
      </c>
      <c r="R544" s="1" t="s">
        <v>116</v>
      </c>
      <c r="S544" s="1" t="s">
        <v>457</v>
      </c>
      <c r="T544" s="5">
        <v>124.49</v>
      </c>
      <c r="U544" s="1">
        <v>1</v>
      </c>
      <c r="V544" s="5">
        <f t="shared" si="40"/>
        <v>124.49</v>
      </c>
      <c r="W544" s="5">
        <v>62.244999999999997</v>
      </c>
      <c r="X544" s="5">
        <f t="shared" si="41"/>
        <v>62.244999999999997</v>
      </c>
      <c r="Y544" s="5">
        <v>51.94</v>
      </c>
      <c r="Z544" s="5">
        <f t="shared" si="42"/>
        <v>10.305</v>
      </c>
      <c r="AA544" s="1" t="str">
        <f>_xlfn.IFNA(IF(VLOOKUP(B544,Returns!$A$2:$B$1635,2,FALSE) = "Returned", "Yes", "No"),"No")</f>
        <v>No</v>
      </c>
      <c r="AB544" s="5">
        <f t="shared" si="43"/>
        <v>0</v>
      </c>
      <c r="AC544" s="5">
        <f t="shared" si="44"/>
        <v>10.305</v>
      </c>
    </row>
    <row r="545" spans="1:29" ht="12.75" customHeight="1" x14ac:dyDescent="0.25">
      <c r="A545" s="1">
        <v>2428</v>
      </c>
      <c r="B545" s="3">
        <v>17636</v>
      </c>
      <c r="C545" s="1" t="s">
        <v>101</v>
      </c>
      <c r="D545" s="1">
        <v>962</v>
      </c>
      <c r="E545" s="1" t="s">
        <v>1074</v>
      </c>
      <c r="F545" s="1" t="s">
        <v>3027</v>
      </c>
      <c r="G545" s="1" t="s">
        <v>28</v>
      </c>
      <c r="H545" s="1" t="s">
        <v>56</v>
      </c>
      <c r="I545" s="1" t="s">
        <v>173</v>
      </c>
      <c r="J545" s="1" t="s">
        <v>174</v>
      </c>
      <c r="K545" s="1">
        <v>60610</v>
      </c>
      <c r="L545" s="4">
        <v>42039</v>
      </c>
      <c r="M545" s="4">
        <v>42043</v>
      </c>
      <c r="N545" s="1" t="s">
        <v>44</v>
      </c>
      <c r="O545" s="1" t="s">
        <v>35</v>
      </c>
      <c r="P545" s="1" t="s">
        <v>24</v>
      </c>
      <c r="Q545" s="1" t="s">
        <v>25</v>
      </c>
      <c r="R545" s="1" t="s">
        <v>26</v>
      </c>
      <c r="S545" s="1" t="s">
        <v>594</v>
      </c>
      <c r="T545" s="5">
        <v>2.94</v>
      </c>
      <c r="U545" s="1">
        <v>2</v>
      </c>
      <c r="V545" s="5">
        <f t="shared" si="40"/>
        <v>5.88</v>
      </c>
      <c r="W545" s="5">
        <v>1.47</v>
      </c>
      <c r="X545" s="5">
        <f t="shared" si="41"/>
        <v>2.94</v>
      </c>
      <c r="Y545" s="5">
        <v>0.96</v>
      </c>
      <c r="Z545" s="5">
        <f t="shared" si="42"/>
        <v>1.98</v>
      </c>
      <c r="AA545" s="1" t="str">
        <f>_xlfn.IFNA(IF(VLOOKUP(B545,Returns!$A$2:$B$1635,2,FALSE) = "Returned", "Yes", "No"),"No")</f>
        <v>No</v>
      </c>
      <c r="AB545" s="5">
        <f t="shared" si="43"/>
        <v>0</v>
      </c>
      <c r="AC545" s="5">
        <f t="shared" si="44"/>
        <v>1.98</v>
      </c>
    </row>
    <row r="546" spans="1:29" ht="12.75" customHeight="1" x14ac:dyDescent="0.25">
      <c r="A546" s="1">
        <v>25093</v>
      </c>
      <c r="B546" s="3">
        <v>86173</v>
      </c>
      <c r="C546" s="1" t="s">
        <v>51</v>
      </c>
      <c r="D546" s="1">
        <v>970</v>
      </c>
      <c r="E546" s="1" t="s">
        <v>1075</v>
      </c>
      <c r="F546" s="1" t="s">
        <v>3029</v>
      </c>
      <c r="G546" s="1" t="s">
        <v>28</v>
      </c>
      <c r="H546" s="1" t="s">
        <v>131</v>
      </c>
      <c r="I546" s="1" t="s">
        <v>132</v>
      </c>
      <c r="J546" s="1" t="s">
        <v>794</v>
      </c>
      <c r="K546" s="1">
        <v>24281</v>
      </c>
      <c r="L546" s="4">
        <v>42114</v>
      </c>
      <c r="M546" s="4">
        <v>42115</v>
      </c>
      <c r="N546" s="1" t="s">
        <v>34</v>
      </c>
      <c r="O546" s="1" t="s">
        <v>109</v>
      </c>
      <c r="P546" s="1" t="s">
        <v>36</v>
      </c>
      <c r="Q546" s="1" t="s">
        <v>186</v>
      </c>
      <c r="R546" s="1" t="s">
        <v>116</v>
      </c>
      <c r="S546" s="1" t="s">
        <v>1042</v>
      </c>
      <c r="T546" s="5">
        <v>170.98</v>
      </c>
      <c r="U546" s="1">
        <v>8</v>
      </c>
      <c r="V546" s="5">
        <f t="shared" si="40"/>
        <v>1367.84</v>
      </c>
      <c r="W546" s="5">
        <v>85.49</v>
      </c>
      <c r="X546" s="5">
        <f t="shared" si="41"/>
        <v>683.92</v>
      </c>
      <c r="Y546" s="5">
        <v>35.89</v>
      </c>
      <c r="Z546" s="5">
        <f t="shared" si="42"/>
        <v>648.03</v>
      </c>
      <c r="AA546" s="1" t="str">
        <f>_xlfn.IFNA(IF(VLOOKUP(B546,Returns!$A$2:$B$1635,2,FALSE) = "Returned", "Yes", "No"),"No")</f>
        <v>No</v>
      </c>
      <c r="AB546" s="5">
        <f t="shared" si="43"/>
        <v>0</v>
      </c>
      <c r="AC546" s="5">
        <f t="shared" si="44"/>
        <v>648.03</v>
      </c>
    </row>
    <row r="547" spans="1:29" ht="12.75" customHeight="1" x14ac:dyDescent="0.25">
      <c r="A547" s="1">
        <v>20536</v>
      </c>
      <c r="B547" s="3">
        <v>87259</v>
      </c>
      <c r="C547" s="1" t="s">
        <v>101</v>
      </c>
      <c r="D547" s="1">
        <v>972</v>
      </c>
      <c r="E547" s="1" t="s">
        <v>1076</v>
      </c>
      <c r="F547" s="1" t="s">
        <v>3030</v>
      </c>
      <c r="G547" s="1" t="s">
        <v>28</v>
      </c>
      <c r="H547" s="1" t="s">
        <v>29</v>
      </c>
      <c r="I547" s="1" t="s">
        <v>40</v>
      </c>
      <c r="J547" s="1" t="s">
        <v>1078</v>
      </c>
      <c r="K547" s="1">
        <v>92503</v>
      </c>
      <c r="L547" s="4">
        <v>42063</v>
      </c>
      <c r="M547" s="4">
        <v>42068</v>
      </c>
      <c r="N547" s="1" t="s">
        <v>34</v>
      </c>
      <c r="O547" s="1" t="s">
        <v>23</v>
      </c>
      <c r="P547" s="1" t="s">
        <v>36</v>
      </c>
      <c r="Q547" s="1" t="s">
        <v>37</v>
      </c>
      <c r="R547" s="1" t="s">
        <v>38</v>
      </c>
      <c r="S547" s="1" t="s">
        <v>1077</v>
      </c>
      <c r="T547" s="5">
        <v>284.98</v>
      </c>
      <c r="U547" s="1">
        <v>2</v>
      </c>
      <c r="V547" s="5">
        <f t="shared" si="40"/>
        <v>569.96</v>
      </c>
      <c r="W547" s="5">
        <v>142.49</v>
      </c>
      <c r="X547" s="5">
        <f t="shared" si="41"/>
        <v>284.98</v>
      </c>
      <c r="Y547" s="5">
        <v>69.55</v>
      </c>
      <c r="Z547" s="5">
        <f t="shared" si="42"/>
        <v>215.43</v>
      </c>
      <c r="AA547" s="1" t="str">
        <f>_xlfn.IFNA(IF(VLOOKUP(B547,Returns!$A$2:$B$1635,2,FALSE) = "Returned", "Yes", "No"),"No")</f>
        <v>No</v>
      </c>
      <c r="AB547" s="5">
        <f t="shared" si="43"/>
        <v>0</v>
      </c>
      <c r="AC547" s="5">
        <f t="shared" si="44"/>
        <v>215.43</v>
      </c>
    </row>
    <row r="548" spans="1:29" ht="12.75" customHeight="1" x14ac:dyDescent="0.25">
      <c r="A548" s="1">
        <v>20537</v>
      </c>
      <c r="B548" s="3">
        <v>87259</v>
      </c>
      <c r="C548" s="1" t="s">
        <v>101</v>
      </c>
      <c r="D548" s="1">
        <v>972</v>
      </c>
      <c r="E548" s="1" t="s">
        <v>1076</v>
      </c>
      <c r="F548" s="1" t="s">
        <v>3030</v>
      </c>
      <c r="G548" s="1" t="s">
        <v>28</v>
      </c>
      <c r="H548" s="1" t="s">
        <v>29</v>
      </c>
      <c r="I548" s="1" t="s">
        <v>40</v>
      </c>
      <c r="J548" s="1" t="s">
        <v>1078</v>
      </c>
      <c r="K548" s="1">
        <v>92503</v>
      </c>
      <c r="L548" s="4">
        <v>42063</v>
      </c>
      <c r="M548" s="4">
        <v>42063</v>
      </c>
      <c r="N548" s="1" t="s">
        <v>44</v>
      </c>
      <c r="O548" s="1" t="s">
        <v>23</v>
      </c>
      <c r="P548" s="1" t="s">
        <v>36</v>
      </c>
      <c r="Q548" s="1" t="s">
        <v>45</v>
      </c>
      <c r="R548" s="1" t="s">
        <v>231</v>
      </c>
      <c r="S548" s="1" t="s">
        <v>563</v>
      </c>
      <c r="T548" s="5">
        <v>12.99</v>
      </c>
      <c r="U548" s="1">
        <v>1</v>
      </c>
      <c r="V548" s="5">
        <f t="shared" si="40"/>
        <v>12.99</v>
      </c>
      <c r="W548" s="5">
        <v>6.4950000000000001</v>
      </c>
      <c r="X548" s="5">
        <f t="shared" si="41"/>
        <v>6.4950000000000001</v>
      </c>
      <c r="Y548" s="5">
        <v>14.37</v>
      </c>
      <c r="Z548" s="5">
        <f t="shared" si="42"/>
        <v>-7.8749999999999991</v>
      </c>
      <c r="AA548" s="1" t="str">
        <f>_xlfn.IFNA(IF(VLOOKUP(B548,Returns!$A$2:$B$1635,2,FALSE) = "Returned", "Yes", "No"),"No")</f>
        <v>No</v>
      </c>
      <c r="AB548" s="5">
        <f t="shared" si="43"/>
        <v>0</v>
      </c>
      <c r="AC548" s="5">
        <f t="shared" si="44"/>
        <v>-7.8749999999999991</v>
      </c>
    </row>
    <row r="549" spans="1:29" ht="12.75" customHeight="1" x14ac:dyDescent="0.25">
      <c r="A549" s="1">
        <v>24298</v>
      </c>
      <c r="B549" s="3">
        <v>87260</v>
      </c>
      <c r="C549" s="1" t="s">
        <v>101</v>
      </c>
      <c r="D549" s="1">
        <v>975</v>
      </c>
      <c r="E549" s="1" t="s">
        <v>1079</v>
      </c>
      <c r="F549" s="1" t="s">
        <v>3028</v>
      </c>
      <c r="G549" s="1" t="s">
        <v>28</v>
      </c>
      <c r="H549" s="1" t="s">
        <v>48</v>
      </c>
      <c r="I549" s="1" t="s">
        <v>188</v>
      </c>
      <c r="J549" s="1" t="s">
        <v>189</v>
      </c>
      <c r="K549" s="1">
        <v>2108</v>
      </c>
      <c r="L549" s="4">
        <v>42098</v>
      </c>
      <c r="M549" s="4">
        <v>42103</v>
      </c>
      <c r="N549" s="1" t="s">
        <v>44</v>
      </c>
      <c r="O549" s="1" t="s">
        <v>23</v>
      </c>
      <c r="P549" s="1" t="s">
        <v>24</v>
      </c>
      <c r="Q549" s="1" t="s">
        <v>252</v>
      </c>
      <c r="R549" s="1" t="s">
        <v>54</v>
      </c>
      <c r="S549" s="1" t="s">
        <v>1080</v>
      </c>
      <c r="T549" s="5">
        <v>2.2200000000000002</v>
      </c>
      <c r="U549" s="1">
        <v>3</v>
      </c>
      <c r="V549" s="5">
        <f t="shared" si="40"/>
        <v>6.66</v>
      </c>
      <c r="W549" s="5">
        <v>1.1100000000000001</v>
      </c>
      <c r="X549" s="5">
        <f t="shared" si="41"/>
        <v>3.33</v>
      </c>
      <c r="Y549" s="5">
        <v>5</v>
      </c>
      <c r="Z549" s="5">
        <f t="shared" si="42"/>
        <v>-1.67</v>
      </c>
      <c r="AA549" s="1" t="str">
        <f>_xlfn.IFNA(IF(VLOOKUP(B549,Returns!$A$2:$B$1635,2,FALSE) = "Returned", "Yes", "No"),"No")</f>
        <v>No</v>
      </c>
      <c r="AB549" s="5">
        <f t="shared" si="43"/>
        <v>0</v>
      </c>
      <c r="AC549" s="5">
        <f t="shared" si="44"/>
        <v>-1.67</v>
      </c>
    </row>
    <row r="550" spans="1:29" ht="12.75" customHeight="1" x14ac:dyDescent="0.25">
      <c r="A550" s="1">
        <v>22646</v>
      </c>
      <c r="B550" s="3">
        <v>87258</v>
      </c>
      <c r="C550" s="1" t="s">
        <v>51</v>
      </c>
      <c r="D550" s="1">
        <v>980</v>
      </c>
      <c r="E550" s="1" t="s">
        <v>1081</v>
      </c>
      <c r="F550" s="1" t="s">
        <v>3028</v>
      </c>
      <c r="G550" s="1" t="s">
        <v>28</v>
      </c>
      <c r="H550" s="1" t="s">
        <v>48</v>
      </c>
      <c r="I550" s="1" t="s">
        <v>144</v>
      </c>
      <c r="J550" s="1" t="s">
        <v>773</v>
      </c>
      <c r="K550" s="1">
        <v>5403</v>
      </c>
      <c r="L550" s="4">
        <v>42040</v>
      </c>
      <c r="M550" s="4">
        <v>42041</v>
      </c>
      <c r="N550" s="1" t="s">
        <v>44</v>
      </c>
      <c r="O550" s="1" t="s">
        <v>23</v>
      </c>
      <c r="P550" s="1" t="s">
        <v>24</v>
      </c>
      <c r="Q550" s="1" t="s">
        <v>136</v>
      </c>
      <c r="R550" s="1" t="s">
        <v>54</v>
      </c>
      <c r="S550" s="1" t="s">
        <v>1082</v>
      </c>
      <c r="T550" s="5">
        <v>37.76</v>
      </c>
      <c r="U550" s="1">
        <v>12</v>
      </c>
      <c r="V550" s="5">
        <f t="shared" si="40"/>
        <v>453.12</v>
      </c>
      <c r="W550" s="5">
        <v>18.88</v>
      </c>
      <c r="X550" s="5">
        <f t="shared" si="41"/>
        <v>226.56</v>
      </c>
      <c r="Y550" s="5">
        <v>12.9</v>
      </c>
      <c r="Z550" s="5">
        <f t="shared" si="42"/>
        <v>213.66</v>
      </c>
      <c r="AA550" s="1" t="str">
        <f>_xlfn.IFNA(IF(VLOOKUP(B550,Returns!$A$2:$B$1635,2,FALSE) = "Returned", "Yes", "No"),"No")</f>
        <v>No</v>
      </c>
      <c r="AB550" s="5">
        <f t="shared" si="43"/>
        <v>0</v>
      </c>
      <c r="AC550" s="5">
        <f t="shared" si="44"/>
        <v>213.66</v>
      </c>
    </row>
    <row r="551" spans="1:29" ht="12.75" customHeight="1" x14ac:dyDescent="0.25">
      <c r="A551" s="1">
        <v>20010</v>
      </c>
      <c r="B551" s="3">
        <v>90201</v>
      </c>
      <c r="C551" s="1" t="s">
        <v>101</v>
      </c>
      <c r="D551" s="1">
        <v>983</v>
      </c>
      <c r="E551" s="1" t="s">
        <v>1083</v>
      </c>
      <c r="F551" s="1" t="s">
        <v>3029</v>
      </c>
      <c r="G551" s="1" t="s">
        <v>28</v>
      </c>
      <c r="H551" s="1" t="s">
        <v>131</v>
      </c>
      <c r="I551" s="1" t="s">
        <v>953</v>
      </c>
      <c r="J551" s="1" t="s">
        <v>1085</v>
      </c>
      <c r="K551" s="1">
        <v>72143</v>
      </c>
      <c r="L551" s="4">
        <v>42121</v>
      </c>
      <c r="M551" s="4">
        <v>42121</v>
      </c>
      <c r="N551" s="1" t="s">
        <v>44</v>
      </c>
      <c r="O551" s="1" t="s">
        <v>23</v>
      </c>
      <c r="P551" s="1" t="s">
        <v>72</v>
      </c>
      <c r="Q551" s="1" t="s">
        <v>175</v>
      </c>
      <c r="R551" s="1" t="s">
        <v>54</v>
      </c>
      <c r="S551" s="1" t="s">
        <v>1084</v>
      </c>
      <c r="T551" s="5">
        <v>300.97000000000003</v>
      </c>
      <c r="U551" s="1">
        <v>10</v>
      </c>
      <c r="V551" s="5">
        <f t="shared" si="40"/>
        <v>3009.7000000000003</v>
      </c>
      <c r="W551" s="5">
        <v>180.58200000000002</v>
      </c>
      <c r="X551" s="5">
        <f t="shared" si="41"/>
        <v>1805.8200000000002</v>
      </c>
      <c r="Y551" s="5">
        <v>7.18</v>
      </c>
      <c r="Z551" s="5">
        <f t="shared" si="42"/>
        <v>1196.7</v>
      </c>
      <c r="AA551" s="1" t="str">
        <f>_xlfn.IFNA(IF(VLOOKUP(B551,Returns!$A$2:$B$1635,2,FALSE) = "Returned", "Yes", "No"),"No")</f>
        <v>No</v>
      </c>
      <c r="AB551" s="5">
        <f t="shared" si="43"/>
        <v>0</v>
      </c>
      <c r="AC551" s="5">
        <f t="shared" si="44"/>
        <v>1196.7</v>
      </c>
    </row>
    <row r="552" spans="1:29" ht="12.75" customHeight="1" x14ac:dyDescent="0.25">
      <c r="A552" s="1">
        <v>25895</v>
      </c>
      <c r="B552" s="3">
        <v>89432</v>
      </c>
      <c r="C552" s="1" t="s">
        <v>20</v>
      </c>
      <c r="D552" s="1">
        <v>993</v>
      </c>
      <c r="E552" s="1" t="s">
        <v>1086</v>
      </c>
      <c r="F552" s="1" t="s">
        <v>3030</v>
      </c>
      <c r="G552" s="1" t="s">
        <v>28</v>
      </c>
      <c r="H552" s="1" t="s">
        <v>29</v>
      </c>
      <c r="I552" s="1" t="s">
        <v>40</v>
      </c>
      <c r="J552" s="1" t="s">
        <v>1087</v>
      </c>
      <c r="K552" s="1">
        <v>93030</v>
      </c>
      <c r="L552" s="4">
        <v>42054</v>
      </c>
      <c r="M552" s="4">
        <v>42054</v>
      </c>
      <c r="N552" s="1" t="s">
        <v>44</v>
      </c>
      <c r="O552" s="1" t="s">
        <v>53</v>
      </c>
      <c r="P552" s="1" t="s">
        <v>24</v>
      </c>
      <c r="Q552" s="1" t="s">
        <v>88</v>
      </c>
      <c r="R552" s="1" t="s">
        <v>54</v>
      </c>
      <c r="S552" s="1" t="s">
        <v>476</v>
      </c>
      <c r="T552" s="5">
        <v>4.28</v>
      </c>
      <c r="U552" s="1">
        <v>9</v>
      </c>
      <c r="V552" s="5">
        <f t="shared" si="40"/>
        <v>38.520000000000003</v>
      </c>
      <c r="W552" s="5">
        <v>2.14</v>
      </c>
      <c r="X552" s="5">
        <f t="shared" si="41"/>
        <v>19.260000000000002</v>
      </c>
      <c r="Y552" s="5">
        <v>5.17</v>
      </c>
      <c r="Z552" s="5">
        <f t="shared" si="42"/>
        <v>14.090000000000002</v>
      </c>
      <c r="AA552" s="1" t="str">
        <f>_xlfn.IFNA(IF(VLOOKUP(B552,Returns!$A$2:$B$1635,2,FALSE) = "Returned", "Yes", "No"),"No")</f>
        <v>No</v>
      </c>
      <c r="AB552" s="5">
        <f t="shared" si="43"/>
        <v>0</v>
      </c>
      <c r="AC552" s="5">
        <f t="shared" si="44"/>
        <v>14.090000000000002</v>
      </c>
    </row>
    <row r="553" spans="1:29" ht="12.75" customHeight="1" x14ac:dyDescent="0.25">
      <c r="A553" s="1">
        <v>19004</v>
      </c>
      <c r="B553" s="3">
        <v>89433</v>
      </c>
      <c r="C553" s="1" t="s">
        <v>20</v>
      </c>
      <c r="D553" s="1">
        <v>994</v>
      </c>
      <c r="E553" s="1" t="s">
        <v>1088</v>
      </c>
      <c r="F553" s="1" t="s">
        <v>3028</v>
      </c>
      <c r="G553" s="1" t="s">
        <v>28</v>
      </c>
      <c r="H553" s="1" t="s">
        <v>48</v>
      </c>
      <c r="I553" s="1" t="s">
        <v>183</v>
      </c>
      <c r="J553" s="1" t="s">
        <v>428</v>
      </c>
      <c r="K553" s="1">
        <v>4073</v>
      </c>
      <c r="L553" s="4">
        <v>42077</v>
      </c>
      <c r="M553" s="4">
        <v>42078</v>
      </c>
      <c r="N553" s="1" t="s">
        <v>34</v>
      </c>
      <c r="O553" s="1" t="s">
        <v>53</v>
      </c>
      <c r="P553" s="1" t="s">
        <v>36</v>
      </c>
      <c r="Q553" s="1" t="s">
        <v>147</v>
      </c>
      <c r="R553" s="1" t="s">
        <v>116</v>
      </c>
      <c r="S553" s="1" t="s">
        <v>1089</v>
      </c>
      <c r="T553" s="5">
        <v>400.98</v>
      </c>
      <c r="U553" s="1">
        <v>2</v>
      </c>
      <c r="V553" s="5">
        <f t="shared" si="40"/>
        <v>801.96</v>
      </c>
      <c r="W553" s="5">
        <v>200.49</v>
      </c>
      <c r="X553" s="5">
        <f t="shared" si="41"/>
        <v>400.98</v>
      </c>
      <c r="Y553" s="5">
        <v>76.37</v>
      </c>
      <c r="Z553" s="5">
        <f t="shared" si="42"/>
        <v>324.61</v>
      </c>
      <c r="AA553" s="1" t="str">
        <f>_xlfn.IFNA(IF(VLOOKUP(B553,Returns!$A$2:$B$1635,2,FALSE) = "Returned", "Yes", "No"),"No")</f>
        <v>No</v>
      </c>
      <c r="AB553" s="5">
        <f t="shared" si="43"/>
        <v>0</v>
      </c>
      <c r="AC553" s="5">
        <f t="shared" si="44"/>
        <v>324.61</v>
      </c>
    </row>
    <row r="554" spans="1:29" ht="12.75" customHeight="1" x14ac:dyDescent="0.25">
      <c r="A554" s="1">
        <v>23840</v>
      </c>
      <c r="B554" s="3">
        <v>89434</v>
      </c>
      <c r="C554" s="1" t="s">
        <v>101</v>
      </c>
      <c r="D554" s="1">
        <v>995</v>
      </c>
      <c r="E554" s="1" t="s">
        <v>1090</v>
      </c>
      <c r="F554" s="1" t="s">
        <v>3028</v>
      </c>
      <c r="G554" s="1" t="s">
        <v>28</v>
      </c>
      <c r="H554" s="1" t="s">
        <v>48</v>
      </c>
      <c r="I554" s="1" t="s">
        <v>183</v>
      </c>
      <c r="J554" s="1" t="s">
        <v>1091</v>
      </c>
      <c r="K554" s="1">
        <v>4070</v>
      </c>
      <c r="L554" s="4">
        <v>42134</v>
      </c>
      <c r="M554" s="4">
        <v>42139</v>
      </c>
      <c r="N554" s="1" t="s">
        <v>44</v>
      </c>
      <c r="O554" s="1" t="s">
        <v>53</v>
      </c>
      <c r="P554" s="1" t="s">
        <v>24</v>
      </c>
      <c r="Q554" s="1" t="s">
        <v>88</v>
      </c>
      <c r="R554" s="1" t="s">
        <v>26</v>
      </c>
      <c r="S554" s="1" t="s">
        <v>1021</v>
      </c>
      <c r="T554" s="5">
        <v>7.64</v>
      </c>
      <c r="U554" s="1">
        <v>9</v>
      </c>
      <c r="V554" s="5">
        <f t="shared" si="40"/>
        <v>68.759999999999991</v>
      </c>
      <c r="W554" s="5">
        <v>3.82</v>
      </c>
      <c r="X554" s="5">
        <f t="shared" si="41"/>
        <v>34.379999999999995</v>
      </c>
      <c r="Y554" s="5">
        <v>5.83</v>
      </c>
      <c r="Z554" s="5">
        <f t="shared" si="42"/>
        <v>28.549999999999997</v>
      </c>
      <c r="AA554" s="1" t="str">
        <f>_xlfn.IFNA(IF(VLOOKUP(B554,Returns!$A$2:$B$1635,2,FALSE) = "Returned", "Yes", "No"),"No")</f>
        <v>No</v>
      </c>
      <c r="AB554" s="5">
        <f t="shared" si="43"/>
        <v>0</v>
      </c>
      <c r="AC554" s="5">
        <f t="shared" si="44"/>
        <v>28.549999999999997</v>
      </c>
    </row>
    <row r="555" spans="1:29" ht="12.75" customHeight="1" x14ac:dyDescent="0.25">
      <c r="A555" s="1">
        <v>22639</v>
      </c>
      <c r="B555" s="3">
        <v>89431</v>
      </c>
      <c r="C555" s="1" t="s">
        <v>101</v>
      </c>
      <c r="D555" s="1">
        <v>997</v>
      </c>
      <c r="E555" s="1" t="s">
        <v>1092</v>
      </c>
      <c r="F555" s="1" t="s">
        <v>3028</v>
      </c>
      <c r="G555" s="1" t="s">
        <v>28</v>
      </c>
      <c r="H555" s="1" t="s">
        <v>48</v>
      </c>
      <c r="I555" s="1" t="s">
        <v>49</v>
      </c>
      <c r="J555" s="1" t="s">
        <v>1058</v>
      </c>
      <c r="K555" s="1">
        <v>7002</v>
      </c>
      <c r="L555" s="4">
        <v>42028</v>
      </c>
      <c r="M555" s="4">
        <v>42033</v>
      </c>
      <c r="N555" s="1" t="s">
        <v>44</v>
      </c>
      <c r="O555" s="1" t="s">
        <v>53</v>
      </c>
      <c r="P555" s="1" t="s">
        <v>24</v>
      </c>
      <c r="Q555" s="1" t="s">
        <v>252</v>
      </c>
      <c r="R555" s="1" t="s">
        <v>54</v>
      </c>
      <c r="S555" s="1" t="s">
        <v>1093</v>
      </c>
      <c r="T555" s="5">
        <v>67.84</v>
      </c>
      <c r="U555" s="1">
        <v>1</v>
      </c>
      <c r="V555" s="5">
        <f t="shared" si="40"/>
        <v>67.84</v>
      </c>
      <c r="W555" s="5">
        <v>33.92</v>
      </c>
      <c r="X555" s="5">
        <f t="shared" si="41"/>
        <v>33.92</v>
      </c>
      <c r="Y555" s="5">
        <v>0.99</v>
      </c>
      <c r="Z555" s="5">
        <f t="shared" si="42"/>
        <v>32.93</v>
      </c>
      <c r="AA555" s="1" t="str">
        <f>_xlfn.IFNA(IF(VLOOKUP(B555,Returns!$A$2:$B$1635,2,FALSE) = "Returned", "Yes", "No"),"No")</f>
        <v>No</v>
      </c>
      <c r="AB555" s="5">
        <f t="shared" si="43"/>
        <v>0</v>
      </c>
      <c r="AC555" s="5">
        <f t="shared" si="44"/>
        <v>32.93</v>
      </c>
    </row>
    <row r="556" spans="1:29" ht="12.75" customHeight="1" x14ac:dyDescent="0.25">
      <c r="A556" s="1">
        <v>19003</v>
      </c>
      <c r="B556" s="3">
        <v>89433</v>
      </c>
      <c r="C556" s="1" t="s">
        <v>20</v>
      </c>
      <c r="D556" s="1">
        <v>999</v>
      </c>
      <c r="E556" s="1" t="s">
        <v>1094</v>
      </c>
      <c r="F556" s="1" t="s">
        <v>3028</v>
      </c>
      <c r="G556" s="1" t="s">
        <v>28</v>
      </c>
      <c r="H556" s="1" t="s">
        <v>48</v>
      </c>
      <c r="I556" s="1" t="s">
        <v>49</v>
      </c>
      <c r="J556" s="1" t="s">
        <v>1096</v>
      </c>
      <c r="K556" s="1">
        <v>7450</v>
      </c>
      <c r="L556" s="4">
        <v>42077</v>
      </c>
      <c r="M556" s="4">
        <v>42078</v>
      </c>
      <c r="N556" s="1" t="s">
        <v>44</v>
      </c>
      <c r="O556" s="1" t="s">
        <v>53</v>
      </c>
      <c r="P556" s="1" t="s">
        <v>72</v>
      </c>
      <c r="Q556" s="1" t="s">
        <v>175</v>
      </c>
      <c r="R556" s="1" t="s">
        <v>46</v>
      </c>
      <c r="S556" s="1" t="s">
        <v>1095</v>
      </c>
      <c r="T556" s="5">
        <v>45.19</v>
      </c>
      <c r="U556" s="1">
        <v>3</v>
      </c>
      <c r="V556" s="5">
        <f t="shared" si="40"/>
        <v>135.57</v>
      </c>
      <c r="W556" s="5">
        <v>27.113999999999997</v>
      </c>
      <c r="X556" s="5">
        <f t="shared" si="41"/>
        <v>81.341999999999985</v>
      </c>
      <c r="Y556" s="5">
        <v>1.99</v>
      </c>
      <c r="Z556" s="5">
        <f t="shared" si="42"/>
        <v>52.238000000000007</v>
      </c>
      <c r="AA556" s="1" t="str">
        <f>_xlfn.IFNA(IF(VLOOKUP(B556,Returns!$A$2:$B$1635,2,FALSE) = "Returned", "Yes", "No"),"No")</f>
        <v>No</v>
      </c>
      <c r="AB556" s="5">
        <f t="shared" si="43"/>
        <v>0</v>
      </c>
      <c r="AC556" s="5">
        <f t="shared" si="44"/>
        <v>52.238000000000007</v>
      </c>
    </row>
    <row r="557" spans="1:29" ht="12.75" customHeight="1" x14ac:dyDescent="0.25">
      <c r="A557" s="1">
        <v>19002</v>
      </c>
      <c r="B557" s="3">
        <v>89433</v>
      </c>
      <c r="C557" s="1" t="s">
        <v>20</v>
      </c>
      <c r="D557" s="1">
        <v>1000</v>
      </c>
      <c r="E557" s="1" t="s">
        <v>1097</v>
      </c>
      <c r="F557" s="1" t="s">
        <v>3028</v>
      </c>
      <c r="G557" s="1" t="s">
        <v>28</v>
      </c>
      <c r="H557" s="1" t="s">
        <v>48</v>
      </c>
      <c r="I557" s="1" t="s">
        <v>144</v>
      </c>
      <c r="J557" s="1" t="s">
        <v>1099</v>
      </c>
      <c r="K557" s="1">
        <v>5201</v>
      </c>
      <c r="L557" s="4">
        <v>42077</v>
      </c>
      <c r="M557" s="4">
        <v>42078</v>
      </c>
      <c r="N557" s="1" t="s">
        <v>44</v>
      </c>
      <c r="O557" s="1" t="s">
        <v>53</v>
      </c>
      <c r="P557" s="1" t="s">
        <v>36</v>
      </c>
      <c r="Q557" s="1" t="s">
        <v>45</v>
      </c>
      <c r="R557" s="1" t="s">
        <v>54</v>
      </c>
      <c r="S557" s="1" t="s">
        <v>1098</v>
      </c>
      <c r="T557" s="5">
        <v>33.979999999999997</v>
      </c>
      <c r="U557" s="1">
        <v>12</v>
      </c>
      <c r="V557" s="5">
        <f t="shared" si="40"/>
        <v>407.76</v>
      </c>
      <c r="W557" s="5">
        <v>16.989999999999998</v>
      </c>
      <c r="X557" s="5">
        <f t="shared" si="41"/>
        <v>203.88</v>
      </c>
      <c r="Y557" s="5">
        <v>19.989999999999998</v>
      </c>
      <c r="Z557" s="5">
        <f t="shared" si="42"/>
        <v>183.89</v>
      </c>
      <c r="AA557" s="1" t="str">
        <f>_xlfn.IFNA(IF(VLOOKUP(B557,Returns!$A$2:$B$1635,2,FALSE) = "Returned", "Yes", "No"),"No")</f>
        <v>No</v>
      </c>
      <c r="AB557" s="5">
        <f t="shared" si="43"/>
        <v>0</v>
      </c>
      <c r="AC557" s="5">
        <f t="shared" si="44"/>
        <v>183.89</v>
      </c>
    </row>
    <row r="558" spans="1:29" ht="12.75" customHeight="1" x14ac:dyDescent="0.25">
      <c r="A558" s="1">
        <v>19380</v>
      </c>
      <c r="B558" s="3">
        <v>90043</v>
      </c>
      <c r="C558" s="1" t="s">
        <v>101</v>
      </c>
      <c r="D558" s="1">
        <v>1005</v>
      </c>
      <c r="E558" s="1" t="s">
        <v>1100</v>
      </c>
      <c r="F558" s="1" t="s">
        <v>3027</v>
      </c>
      <c r="G558" s="1" t="s">
        <v>28</v>
      </c>
      <c r="H558" s="1" t="s">
        <v>56</v>
      </c>
      <c r="I558" s="1" t="s">
        <v>173</v>
      </c>
      <c r="J558" s="1" t="s">
        <v>761</v>
      </c>
      <c r="K558" s="1">
        <v>60089</v>
      </c>
      <c r="L558" s="4">
        <v>42067</v>
      </c>
      <c r="M558" s="4">
        <v>42067</v>
      </c>
      <c r="N558" s="1" t="s">
        <v>44</v>
      </c>
      <c r="O558" s="1" t="s">
        <v>53</v>
      </c>
      <c r="P558" s="1" t="s">
        <v>24</v>
      </c>
      <c r="Q558" s="1" t="s">
        <v>88</v>
      </c>
      <c r="R558" s="1" t="s">
        <v>26</v>
      </c>
      <c r="S558" s="1" t="s">
        <v>265</v>
      </c>
      <c r="T558" s="5">
        <v>10.14</v>
      </c>
      <c r="U558" s="1">
        <v>1</v>
      </c>
      <c r="V558" s="5">
        <f t="shared" si="40"/>
        <v>10.14</v>
      </c>
      <c r="W558" s="5">
        <v>5.07</v>
      </c>
      <c r="X558" s="5">
        <f t="shared" si="41"/>
        <v>5.07</v>
      </c>
      <c r="Y558" s="5">
        <v>2.27</v>
      </c>
      <c r="Z558" s="5">
        <f t="shared" si="42"/>
        <v>2.8000000000000003</v>
      </c>
      <c r="AA558" s="1" t="str">
        <f>_xlfn.IFNA(IF(VLOOKUP(B558,Returns!$A$2:$B$1635,2,FALSE) = "Returned", "Yes", "No"),"No")</f>
        <v>No</v>
      </c>
      <c r="AB558" s="5">
        <f t="shared" si="43"/>
        <v>0</v>
      </c>
      <c r="AC558" s="5">
        <f t="shared" si="44"/>
        <v>2.8000000000000003</v>
      </c>
    </row>
    <row r="559" spans="1:29" ht="12.75" customHeight="1" x14ac:dyDescent="0.25">
      <c r="A559" s="1">
        <v>20167</v>
      </c>
      <c r="B559" s="3">
        <v>90044</v>
      </c>
      <c r="C559" s="1" t="s">
        <v>20</v>
      </c>
      <c r="D559" s="1">
        <v>1005</v>
      </c>
      <c r="E559" s="1" t="s">
        <v>1100</v>
      </c>
      <c r="F559" s="1" t="s">
        <v>3027</v>
      </c>
      <c r="G559" s="1" t="s">
        <v>28</v>
      </c>
      <c r="H559" s="1" t="s">
        <v>56</v>
      </c>
      <c r="I559" s="1" t="s">
        <v>173</v>
      </c>
      <c r="J559" s="1" t="s">
        <v>761</v>
      </c>
      <c r="K559" s="1">
        <v>60089</v>
      </c>
      <c r="L559" s="4">
        <v>42062</v>
      </c>
      <c r="M559" s="4">
        <v>42063</v>
      </c>
      <c r="N559" s="1" t="s">
        <v>44</v>
      </c>
      <c r="O559" s="1" t="s">
        <v>53</v>
      </c>
      <c r="P559" s="1" t="s">
        <v>24</v>
      </c>
      <c r="Q559" s="1" t="s">
        <v>88</v>
      </c>
      <c r="R559" s="1" t="s">
        <v>54</v>
      </c>
      <c r="S559" s="1" t="s">
        <v>1101</v>
      </c>
      <c r="T559" s="5">
        <v>40.99</v>
      </c>
      <c r="U559" s="1">
        <v>23</v>
      </c>
      <c r="V559" s="5">
        <f t="shared" si="40"/>
        <v>942.7700000000001</v>
      </c>
      <c r="W559" s="5">
        <v>20.495000000000001</v>
      </c>
      <c r="X559" s="5">
        <f t="shared" si="41"/>
        <v>471.38500000000005</v>
      </c>
      <c r="Y559" s="5">
        <v>17.48</v>
      </c>
      <c r="Z559" s="5">
        <f t="shared" si="42"/>
        <v>453.90500000000003</v>
      </c>
      <c r="AA559" s="1" t="str">
        <f>_xlfn.IFNA(IF(VLOOKUP(B559,Returns!$A$2:$B$1635,2,FALSE) = "Returned", "Yes", "No"),"No")</f>
        <v>No</v>
      </c>
      <c r="AB559" s="5">
        <f t="shared" si="43"/>
        <v>0</v>
      </c>
      <c r="AC559" s="5">
        <f t="shared" si="44"/>
        <v>453.90500000000003</v>
      </c>
    </row>
    <row r="560" spans="1:29" ht="12.75" customHeight="1" x14ac:dyDescent="0.25">
      <c r="A560" s="1">
        <v>18529</v>
      </c>
      <c r="B560" s="3">
        <v>88371</v>
      </c>
      <c r="C560" s="1" t="s">
        <v>20</v>
      </c>
      <c r="D560" s="1">
        <v>1008</v>
      </c>
      <c r="E560" s="1" t="s">
        <v>1102</v>
      </c>
      <c r="F560" s="1" t="s">
        <v>3028</v>
      </c>
      <c r="G560" s="1" t="s">
        <v>28</v>
      </c>
      <c r="H560" s="1" t="s">
        <v>48</v>
      </c>
      <c r="I560" s="1" t="s">
        <v>183</v>
      </c>
      <c r="J560" s="1" t="s">
        <v>1104</v>
      </c>
      <c r="K560" s="1">
        <v>4038</v>
      </c>
      <c r="L560" s="4">
        <v>42149</v>
      </c>
      <c r="M560" s="4">
        <v>42151</v>
      </c>
      <c r="N560" s="1" t="s">
        <v>44</v>
      </c>
      <c r="O560" s="1" t="s">
        <v>35</v>
      </c>
      <c r="P560" s="1" t="s">
        <v>24</v>
      </c>
      <c r="Q560" s="1" t="s">
        <v>129</v>
      </c>
      <c r="R560" s="1" t="s">
        <v>54</v>
      </c>
      <c r="S560" s="1" t="s">
        <v>1103</v>
      </c>
      <c r="T560" s="5">
        <v>3.15</v>
      </c>
      <c r="U560" s="1">
        <v>8</v>
      </c>
      <c r="V560" s="5">
        <f t="shared" si="40"/>
        <v>25.2</v>
      </c>
      <c r="W560" s="5">
        <v>1.575</v>
      </c>
      <c r="X560" s="5">
        <f t="shared" si="41"/>
        <v>12.6</v>
      </c>
      <c r="Y560" s="5">
        <v>0.49</v>
      </c>
      <c r="Z560" s="5">
        <f t="shared" si="42"/>
        <v>12.11</v>
      </c>
      <c r="AA560" s="1" t="str">
        <f>_xlfn.IFNA(IF(VLOOKUP(B560,Returns!$A$2:$B$1635,2,FALSE) = "Returned", "Yes", "No"),"No")</f>
        <v>No</v>
      </c>
      <c r="AB560" s="5">
        <f t="shared" si="43"/>
        <v>0</v>
      </c>
      <c r="AC560" s="5">
        <f t="shared" si="44"/>
        <v>12.11</v>
      </c>
    </row>
    <row r="561" spans="1:29" ht="12.75" customHeight="1" x14ac:dyDescent="0.25">
      <c r="A561" s="1">
        <v>18886</v>
      </c>
      <c r="B561" s="3">
        <v>88372</v>
      </c>
      <c r="C561" s="1" t="s">
        <v>20</v>
      </c>
      <c r="D561" s="1">
        <v>1009</v>
      </c>
      <c r="E561" s="1" t="s">
        <v>1105</v>
      </c>
      <c r="F561" s="1" t="s">
        <v>3028</v>
      </c>
      <c r="G561" s="1" t="s">
        <v>28</v>
      </c>
      <c r="H561" s="1" t="s">
        <v>48</v>
      </c>
      <c r="I561" s="1" t="s">
        <v>183</v>
      </c>
      <c r="J561" s="1" t="s">
        <v>1107</v>
      </c>
      <c r="K561" s="1">
        <v>4072</v>
      </c>
      <c r="L561" s="4">
        <v>42174</v>
      </c>
      <c r="M561" s="4">
        <v>42176</v>
      </c>
      <c r="N561" s="1" t="s">
        <v>34</v>
      </c>
      <c r="O561" s="1" t="s">
        <v>23</v>
      </c>
      <c r="P561" s="1" t="s">
        <v>36</v>
      </c>
      <c r="Q561" s="1" t="s">
        <v>147</v>
      </c>
      <c r="R561" s="1" t="s">
        <v>116</v>
      </c>
      <c r="S561" s="1" t="s">
        <v>1106</v>
      </c>
      <c r="T561" s="5">
        <v>550.98</v>
      </c>
      <c r="U561" s="1">
        <v>14</v>
      </c>
      <c r="V561" s="5">
        <f t="shared" si="40"/>
        <v>7713.72</v>
      </c>
      <c r="W561" s="5">
        <v>275.49</v>
      </c>
      <c r="X561" s="5">
        <f t="shared" si="41"/>
        <v>3856.86</v>
      </c>
      <c r="Y561" s="5">
        <v>45.7</v>
      </c>
      <c r="Z561" s="5">
        <f t="shared" si="42"/>
        <v>3811.1600000000003</v>
      </c>
      <c r="AA561" s="1" t="str">
        <f>_xlfn.IFNA(IF(VLOOKUP(B561,Returns!$A$2:$B$1635,2,FALSE) = "Returned", "Yes", "No"),"No")</f>
        <v>No</v>
      </c>
      <c r="AB561" s="5">
        <f t="shared" si="43"/>
        <v>0</v>
      </c>
      <c r="AC561" s="5">
        <f t="shared" si="44"/>
        <v>3811.1600000000003</v>
      </c>
    </row>
    <row r="562" spans="1:29" ht="12.75" customHeight="1" x14ac:dyDescent="0.25">
      <c r="A562" s="1">
        <v>21184</v>
      </c>
      <c r="B562" s="3">
        <v>88387</v>
      </c>
      <c r="C562" s="1" t="s">
        <v>42</v>
      </c>
      <c r="D562" s="1">
        <v>1014</v>
      </c>
      <c r="E562" s="1" t="s">
        <v>1108</v>
      </c>
      <c r="F562" s="1" t="s">
        <v>3029</v>
      </c>
      <c r="G562" s="1" t="s">
        <v>28</v>
      </c>
      <c r="H562" s="1" t="s">
        <v>131</v>
      </c>
      <c r="I562" s="1" t="s">
        <v>953</v>
      </c>
      <c r="J562" s="1" t="s">
        <v>1109</v>
      </c>
      <c r="K562" s="1">
        <v>72022</v>
      </c>
      <c r="L562" s="4">
        <v>42064</v>
      </c>
      <c r="M562" s="4">
        <v>42065</v>
      </c>
      <c r="N562" s="1" t="s">
        <v>44</v>
      </c>
      <c r="O562" s="1" t="s">
        <v>35</v>
      </c>
      <c r="P562" s="1" t="s">
        <v>72</v>
      </c>
      <c r="Q562" s="1" t="s">
        <v>175</v>
      </c>
      <c r="R562" s="1" t="s">
        <v>46</v>
      </c>
      <c r="S562" s="1" t="s">
        <v>402</v>
      </c>
      <c r="T562" s="5">
        <v>28.48</v>
      </c>
      <c r="U562" s="1">
        <v>6</v>
      </c>
      <c r="V562" s="5">
        <f t="shared" si="40"/>
        <v>170.88</v>
      </c>
      <c r="W562" s="5">
        <v>17.088000000000001</v>
      </c>
      <c r="X562" s="5">
        <f t="shared" si="41"/>
        <v>102.52800000000001</v>
      </c>
      <c r="Y562" s="5">
        <v>1.99</v>
      </c>
      <c r="Z562" s="5">
        <f t="shared" si="42"/>
        <v>66.361999999999995</v>
      </c>
      <c r="AA562" s="1" t="str">
        <f>_xlfn.IFNA(IF(VLOOKUP(B562,Returns!$A$2:$B$1635,2,FALSE) = "Returned", "Yes", "No"),"No")</f>
        <v>No</v>
      </c>
      <c r="AB562" s="5">
        <f t="shared" si="43"/>
        <v>0</v>
      </c>
      <c r="AC562" s="5">
        <f t="shared" si="44"/>
        <v>66.361999999999995</v>
      </c>
    </row>
    <row r="563" spans="1:29" ht="12.75" customHeight="1" x14ac:dyDescent="0.25">
      <c r="A563" s="1">
        <v>21185</v>
      </c>
      <c r="B563" s="3">
        <v>88387</v>
      </c>
      <c r="C563" s="1" t="s">
        <v>42</v>
      </c>
      <c r="D563" s="1">
        <v>1014</v>
      </c>
      <c r="E563" s="1" t="s">
        <v>1108</v>
      </c>
      <c r="F563" s="1" t="s">
        <v>3029</v>
      </c>
      <c r="G563" s="1" t="s">
        <v>28</v>
      </c>
      <c r="H563" s="1" t="s">
        <v>131</v>
      </c>
      <c r="I563" s="1" t="s">
        <v>953</v>
      </c>
      <c r="J563" s="1" t="s">
        <v>1109</v>
      </c>
      <c r="K563" s="1">
        <v>72022</v>
      </c>
      <c r="L563" s="4">
        <v>42064</v>
      </c>
      <c r="M563" s="4">
        <v>42066</v>
      </c>
      <c r="N563" s="1" t="s">
        <v>44</v>
      </c>
      <c r="O563" s="1" t="s">
        <v>35</v>
      </c>
      <c r="P563" s="1" t="s">
        <v>36</v>
      </c>
      <c r="Q563" s="1" t="s">
        <v>45</v>
      </c>
      <c r="R563" s="1" t="s">
        <v>54</v>
      </c>
      <c r="S563" s="1" t="s">
        <v>739</v>
      </c>
      <c r="T563" s="5">
        <v>2.08</v>
      </c>
      <c r="U563" s="1">
        <v>3</v>
      </c>
      <c r="V563" s="5">
        <f t="shared" si="40"/>
        <v>6.24</v>
      </c>
      <c r="W563" s="5">
        <v>1.04</v>
      </c>
      <c r="X563" s="5">
        <f t="shared" si="41"/>
        <v>3.12</v>
      </c>
      <c r="Y563" s="5">
        <v>5.33</v>
      </c>
      <c r="Z563" s="5">
        <f t="shared" si="42"/>
        <v>-2.21</v>
      </c>
      <c r="AA563" s="1" t="str">
        <f>_xlfn.IFNA(IF(VLOOKUP(B563,Returns!$A$2:$B$1635,2,FALSE) = "Returned", "Yes", "No"),"No")</f>
        <v>No</v>
      </c>
      <c r="AB563" s="5">
        <f t="shared" si="43"/>
        <v>0</v>
      </c>
      <c r="AC563" s="5">
        <f t="shared" si="44"/>
        <v>-2.21</v>
      </c>
    </row>
    <row r="564" spans="1:29" ht="12.75" customHeight="1" x14ac:dyDescent="0.25">
      <c r="A564" s="1">
        <v>21186</v>
      </c>
      <c r="B564" s="3">
        <v>88387</v>
      </c>
      <c r="C564" s="1" t="s">
        <v>42</v>
      </c>
      <c r="D564" s="1">
        <v>1014</v>
      </c>
      <c r="E564" s="1" t="s">
        <v>1108</v>
      </c>
      <c r="F564" s="1" t="s">
        <v>3029</v>
      </c>
      <c r="G564" s="1" t="s">
        <v>28</v>
      </c>
      <c r="H564" s="1" t="s">
        <v>131</v>
      </c>
      <c r="I564" s="1" t="s">
        <v>953</v>
      </c>
      <c r="J564" s="1" t="s">
        <v>1109</v>
      </c>
      <c r="K564" s="1">
        <v>72022</v>
      </c>
      <c r="L564" s="4">
        <v>42064</v>
      </c>
      <c r="M564" s="4">
        <v>42065</v>
      </c>
      <c r="N564" s="1" t="s">
        <v>22</v>
      </c>
      <c r="O564" s="1" t="s">
        <v>35</v>
      </c>
      <c r="P564" s="1" t="s">
        <v>72</v>
      </c>
      <c r="Q564" s="1" t="s">
        <v>73</v>
      </c>
      <c r="R564" s="1" t="s">
        <v>54</v>
      </c>
      <c r="S564" s="1" t="s">
        <v>1110</v>
      </c>
      <c r="T564" s="5">
        <v>45.99</v>
      </c>
      <c r="U564" s="1">
        <v>10</v>
      </c>
      <c r="V564" s="5">
        <f t="shared" si="40"/>
        <v>459.90000000000003</v>
      </c>
      <c r="W564" s="5">
        <v>27.594000000000001</v>
      </c>
      <c r="X564" s="5">
        <f t="shared" si="41"/>
        <v>275.94</v>
      </c>
      <c r="Y564" s="5">
        <v>4.99</v>
      </c>
      <c r="Z564" s="5">
        <f t="shared" si="42"/>
        <v>178.97000000000003</v>
      </c>
      <c r="AA564" s="1" t="str">
        <f>_xlfn.IFNA(IF(VLOOKUP(B564,Returns!$A$2:$B$1635,2,FALSE) = "Returned", "Yes", "No"),"No")</f>
        <v>No</v>
      </c>
      <c r="AB564" s="5">
        <f t="shared" si="43"/>
        <v>0</v>
      </c>
      <c r="AC564" s="5">
        <f t="shared" si="44"/>
        <v>178.97000000000003</v>
      </c>
    </row>
    <row r="565" spans="1:29" ht="12.75" customHeight="1" x14ac:dyDescent="0.25">
      <c r="A565" s="1">
        <v>20880</v>
      </c>
      <c r="B565" s="3">
        <v>88388</v>
      </c>
      <c r="C565" s="1" t="s">
        <v>32</v>
      </c>
      <c r="D565" s="1">
        <v>1014</v>
      </c>
      <c r="E565" s="1" t="s">
        <v>1108</v>
      </c>
      <c r="F565" s="1" t="s">
        <v>3029</v>
      </c>
      <c r="G565" s="1" t="s">
        <v>28</v>
      </c>
      <c r="H565" s="1" t="s">
        <v>131</v>
      </c>
      <c r="I565" s="1" t="s">
        <v>953</v>
      </c>
      <c r="J565" s="1" t="s">
        <v>1109</v>
      </c>
      <c r="K565" s="1">
        <v>72022</v>
      </c>
      <c r="L565" s="4">
        <v>42068</v>
      </c>
      <c r="M565" s="4">
        <v>42069</v>
      </c>
      <c r="N565" s="1" t="s">
        <v>44</v>
      </c>
      <c r="O565" s="1" t="s">
        <v>35</v>
      </c>
      <c r="P565" s="1" t="s">
        <v>24</v>
      </c>
      <c r="Q565" s="1" t="s">
        <v>104</v>
      </c>
      <c r="R565" s="1" t="s">
        <v>54</v>
      </c>
      <c r="S565" s="1" t="s">
        <v>1111</v>
      </c>
      <c r="T565" s="5">
        <v>10.91</v>
      </c>
      <c r="U565" s="1">
        <v>11</v>
      </c>
      <c r="V565" s="5">
        <f t="shared" si="40"/>
        <v>120.01</v>
      </c>
      <c r="W565" s="5">
        <v>5.4550000000000001</v>
      </c>
      <c r="X565" s="5">
        <f t="shared" si="41"/>
        <v>60.005000000000003</v>
      </c>
      <c r="Y565" s="5">
        <v>2.99</v>
      </c>
      <c r="Z565" s="5">
        <f t="shared" si="42"/>
        <v>57.015000000000001</v>
      </c>
      <c r="AA565" s="1" t="str">
        <f>_xlfn.IFNA(IF(VLOOKUP(B565,Returns!$A$2:$B$1635,2,FALSE) = "Returned", "Yes", "No"),"No")</f>
        <v>No</v>
      </c>
      <c r="AB565" s="5">
        <f t="shared" si="43"/>
        <v>0</v>
      </c>
      <c r="AC565" s="5">
        <f t="shared" si="44"/>
        <v>57.015000000000001</v>
      </c>
    </row>
    <row r="566" spans="1:29" ht="12.75" customHeight="1" x14ac:dyDescent="0.25">
      <c r="A566" s="1">
        <v>20531</v>
      </c>
      <c r="B566" s="3">
        <v>88390</v>
      </c>
      <c r="C566" s="1" t="s">
        <v>51</v>
      </c>
      <c r="D566" s="1">
        <v>1015</v>
      </c>
      <c r="E566" s="1" t="s">
        <v>1112</v>
      </c>
      <c r="F566" s="1" t="s">
        <v>3029</v>
      </c>
      <c r="G566" s="1" t="s">
        <v>28</v>
      </c>
      <c r="H566" s="1" t="s">
        <v>131</v>
      </c>
      <c r="I566" s="1" t="s">
        <v>317</v>
      </c>
      <c r="J566" s="1" t="s">
        <v>1114</v>
      </c>
      <c r="K566" s="1">
        <v>27502</v>
      </c>
      <c r="L566" s="4">
        <v>42081</v>
      </c>
      <c r="M566" s="4">
        <v>42081</v>
      </c>
      <c r="N566" s="1" t="s">
        <v>44</v>
      </c>
      <c r="O566" s="1" t="s">
        <v>35</v>
      </c>
      <c r="P566" s="1" t="s">
        <v>24</v>
      </c>
      <c r="Q566" s="1" t="s">
        <v>25</v>
      </c>
      <c r="R566" s="1" t="s">
        <v>46</v>
      </c>
      <c r="S566" s="1" t="s">
        <v>1113</v>
      </c>
      <c r="T566" s="5">
        <v>43.98</v>
      </c>
      <c r="U566" s="1">
        <v>14</v>
      </c>
      <c r="V566" s="5">
        <f t="shared" si="40"/>
        <v>615.71999999999991</v>
      </c>
      <c r="W566" s="5">
        <v>21.99</v>
      </c>
      <c r="X566" s="5">
        <f t="shared" si="41"/>
        <v>307.85999999999996</v>
      </c>
      <c r="Y566" s="5">
        <v>8.99</v>
      </c>
      <c r="Z566" s="5">
        <f t="shared" si="42"/>
        <v>298.86999999999995</v>
      </c>
      <c r="AA566" s="1" t="str">
        <f>_xlfn.IFNA(IF(VLOOKUP(B566,Returns!$A$2:$B$1635,2,FALSE) = "Returned", "Yes", "No"),"No")</f>
        <v>No</v>
      </c>
      <c r="AB566" s="5">
        <f t="shared" si="43"/>
        <v>0</v>
      </c>
      <c r="AC566" s="5">
        <f t="shared" si="44"/>
        <v>298.86999999999995</v>
      </c>
    </row>
    <row r="567" spans="1:29" ht="12.75" customHeight="1" x14ac:dyDescent="0.25">
      <c r="A567" s="1">
        <v>24752</v>
      </c>
      <c r="B567" s="3">
        <v>88389</v>
      </c>
      <c r="C567" s="1" t="s">
        <v>20</v>
      </c>
      <c r="D567" s="1">
        <v>1016</v>
      </c>
      <c r="E567" s="1" t="s">
        <v>1115</v>
      </c>
      <c r="F567" s="1" t="s">
        <v>3029</v>
      </c>
      <c r="G567" s="1" t="s">
        <v>28</v>
      </c>
      <c r="H567" s="1" t="s">
        <v>131</v>
      </c>
      <c r="I567" s="1" t="s">
        <v>317</v>
      </c>
      <c r="J567" s="1" t="s">
        <v>1117</v>
      </c>
      <c r="K567" s="1">
        <v>28806</v>
      </c>
      <c r="L567" s="4">
        <v>42167</v>
      </c>
      <c r="M567" s="4">
        <v>42168</v>
      </c>
      <c r="N567" s="1" t="s">
        <v>22</v>
      </c>
      <c r="O567" s="1" t="s">
        <v>35</v>
      </c>
      <c r="P567" s="1" t="s">
        <v>24</v>
      </c>
      <c r="Q567" s="1" t="s">
        <v>88</v>
      </c>
      <c r="R567" s="1" t="s">
        <v>54</v>
      </c>
      <c r="S567" s="1" t="s">
        <v>1116</v>
      </c>
      <c r="T567" s="5">
        <v>6.48</v>
      </c>
      <c r="U567" s="1">
        <v>1</v>
      </c>
      <c r="V567" s="5">
        <f t="shared" si="40"/>
        <v>6.48</v>
      </c>
      <c r="W567" s="5">
        <v>3.24</v>
      </c>
      <c r="X567" s="5">
        <f t="shared" si="41"/>
        <v>3.24</v>
      </c>
      <c r="Y567" s="5">
        <v>7.86</v>
      </c>
      <c r="Z567" s="5">
        <f t="shared" si="42"/>
        <v>-4.62</v>
      </c>
      <c r="AA567" s="1" t="str">
        <f>_xlfn.IFNA(IF(VLOOKUP(B567,Returns!$A$2:$B$1635,2,FALSE) = "Returned", "Yes", "No"),"No")</f>
        <v>No</v>
      </c>
      <c r="AB567" s="5">
        <f t="shared" si="43"/>
        <v>0</v>
      </c>
      <c r="AC567" s="5">
        <f t="shared" si="44"/>
        <v>-4.62</v>
      </c>
    </row>
    <row r="568" spans="1:29" ht="12.75" customHeight="1" x14ac:dyDescent="0.25">
      <c r="A568" s="1">
        <v>25027</v>
      </c>
      <c r="B568" s="3">
        <v>88391</v>
      </c>
      <c r="C568" s="1" t="s">
        <v>51</v>
      </c>
      <c r="D568" s="1">
        <v>1018</v>
      </c>
      <c r="E568" s="1" t="s">
        <v>1118</v>
      </c>
      <c r="F568" s="1" t="s">
        <v>3029</v>
      </c>
      <c r="G568" s="1" t="s">
        <v>28</v>
      </c>
      <c r="H568" s="1" t="s">
        <v>131</v>
      </c>
      <c r="I568" s="1" t="s">
        <v>317</v>
      </c>
      <c r="J568" s="1" t="s">
        <v>1120</v>
      </c>
      <c r="K568" s="1">
        <v>27511</v>
      </c>
      <c r="L568" s="4">
        <v>42102</v>
      </c>
      <c r="M568" s="4">
        <v>42103</v>
      </c>
      <c r="N568" s="1" t="s">
        <v>44</v>
      </c>
      <c r="O568" s="1" t="s">
        <v>35</v>
      </c>
      <c r="P568" s="1" t="s">
        <v>24</v>
      </c>
      <c r="Q568" s="1" t="s">
        <v>64</v>
      </c>
      <c r="R568" s="1" t="s">
        <v>54</v>
      </c>
      <c r="S568" s="1" t="s">
        <v>1119</v>
      </c>
      <c r="T568" s="5">
        <v>35.89</v>
      </c>
      <c r="U568" s="1">
        <v>19</v>
      </c>
      <c r="V568" s="5">
        <f t="shared" si="40"/>
        <v>681.91</v>
      </c>
      <c r="W568" s="5">
        <v>17.945</v>
      </c>
      <c r="X568" s="5">
        <f t="shared" si="41"/>
        <v>340.95499999999998</v>
      </c>
      <c r="Y568" s="5">
        <v>14.72</v>
      </c>
      <c r="Z568" s="5">
        <f t="shared" si="42"/>
        <v>326.23499999999996</v>
      </c>
      <c r="AA568" s="1" t="str">
        <f>_xlfn.IFNA(IF(VLOOKUP(B568,Returns!$A$2:$B$1635,2,FALSE) = "Returned", "Yes", "No"),"No")</f>
        <v>No</v>
      </c>
      <c r="AB568" s="5">
        <f t="shared" si="43"/>
        <v>0</v>
      </c>
      <c r="AC568" s="5">
        <f t="shared" si="44"/>
        <v>326.23499999999996</v>
      </c>
    </row>
    <row r="569" spans="1:29" ht="12.75" customHeight="1" x14ac:dyDescent="0.25">
      <c r="A569" s="1">
        <v>25028</v>
      </c>
      <c r="B569" s="3">
        <v>88391</v>
      </c>
      <c r="C569" s="1" t="s">
        <v>51</v>
      </c>
      <c r="D569" s="1">
        <v>1018</v>
      </c>
      <c r="E569" s="1" t="s">
        <v>1118</v>
      </c>
      <c r="F569" s="1" t="s">
        <v>3029</v>
      </c>
      <c r="G569" s="1" t="s">
        <v>28</v>
      </c>
      <c r="H569" s="1" t="s">
        <v>131</v>
      </c>
      <c r="I569" s="1" t="s">
        <v>317</v>
      </c>
      <c r="J569" s="1" t="s">
        <v>1120</v>
      </c>
      <c r="K569" s="1">
        <v>27511</v>
      </c>
      <c r="L569" s="4">
        <v>42102</v>
      </c>
      <c r="M569" s="4">
        <v>42102</v>
      </c>
      <c r="N569" s="1" t="s">
        <v>44</v>
      </c>
      <c r="O569" s="1" t="s">
        <v>35</v>
      </c>
      <c r="P569" s="1" t="s">
        <v>24</v>
      </c>
      <c r="Q569" s="1" t="s">
        <v>88</v>
      </c>
      <c r="R569" s="1" t="s">
        <v>54</v>
      </c>
      <c r="S569" s="1" t="s">
        <v>1121</v>
      </c>
      <c r="T569" s="5">
        <v>11.48</v>
      </c>
      <c r="U569" s="1">
        <v>6</v>
      </c>
      <c r="V569" s="5">
        <f t="shared" si="40"/>
        <v>68.88</v>
      </c>
      <c r="W569" s="5">
        <v>5.74</v>
      </c>
      <c r="X569" s="5">
        <f t="shared" si="41"/>
        <v>34.44</v>
      </c>
      <c r="Y569" s="5">
        <v>5.43</v>
      </c>
      <c r="Z569" s="5">
        <f t="shared" si="42"/>
        <v>29.009999999999998</v>
      </c>
      <c r="AA569" s="1" t="str">
        <f>_xlfn.IFNA(IF(VLOOKUP(B569,Returns!$A$2:$B$1635,2,FALSE) = "Returned", "Yes", "No"),"No")</f>
        <v>No</v>
      </c>
      <c r="AB569" s="5">
        <f t="shared" si="43"/>
        <v>0</v>
      </c>
      <c r="AC569" s="5">
        <f t="shared" si="44"/>
        <v>29.009999999999998</v>
      </c>
    </row>
    <row r="570" spans="1:29" ht="12.75" customHeight="1" x14ac:dyDescent="0.25">
      <c r="A570" s="1">
        <v>24926</v>
      </c>
      <c r="B570" s="3">
        <v>88632</v>
      </c>
      <c r="C570" s="1" t="s">
        <v>42</v>
      </c>
      <c r="D570" s="1">
        <v>1020</v>
      </c>
      <c r="E570" s="1" t="s">
        <v>1122</v>
      </c>
      <c r="F570" s="1" t="s">
        <v>3027</v>
      </c>
      <c r="G570" s="1" t="s">
        <v>28</v>
      </c>
      <c r="H570" s="1" t="s">
        <v>56</v>
      </c>
      <c r="I570" s="1" t="s">
        <v>178</v>
      </c>
      <c r="J570" s="1" t="s">
        <v>1124</v>
      </c>
      <c r="K570" s="1">
        <v>66762</v>
      </c>
      <c r="L570" s="4">
        <v>42070</v>
      </c>
      <c r="M570" s="4">
        <v>42070</v>
      </c>
      <c r="N570" s="1" t="s">
        <v>34</v>
      </c>
      <c r="O570" s="1" t="s">
        <v>53</v>
      </c>
      <c r="P570" s="1" t="s">
        <v>72</v>
      </c>
      <c r="Q570" s="1" t="s">
        <v>80</v>
      </c>
      <c r="R570" s="1" t="s">
        <v>116</v>
      </c>
      <c r="S570" s="1" t="s">
        <v>1123</v>
      </c>
      <c r="T570" s="5">
        <v>517.48</v>
      </c>
      <c r="U570" s="1">
        <v>5</v>
      </c>
      <c r="V570" s="5">
        <f t="shared" si="40"/>
        <v>2587.4</v>
      </c>
      <c r="W570" s="5">
        <v>310.488</v>
      </c>
      <c r="X570" s="5">
        <f t="shared" si="41"/>
        <v>1552.44</v>
      </c>
      <c r="Y570" s="5">
        <v>16.63</v>
      </c>
      <c r="Z570" s="5">
        <f t="shared" si="42"/>
        <v>1018.33</v>
      </c>
      <c r="AA570" s="1" t="str">
        <f>_xlfn.IFNA(IF(VLOOKUP(B570,Returns!$A$2:$B$1635,2,FALSE) = "Returned", "Yes", "No"),"No")</f>
        <v>No</v>
      </c>
      <c r="AB570" s="5">
        <f t="shared" si="43"/>
        <v>0</v>
      </c>
      <c r="AC570" s="5">
        <f t="shared" si="44"/>
        <v>1018.33</v>
      </c>
    </row>
    <row r="571" spans="1:29" ht="12.75" customHeight="1" x14ac:dyDescent="0.25">
      <c r="A571" s="1">
        <v>23562</v>
      </c>
      <c r="B571" s="3">
        <v>88634</v>
      </c>
      <c r="C571" s="1" t="s">
        <v>42</v>
      </c>
      <c r="D571" s="1">
        <v>1020</v>
      </c>
      <c r="E571" s="1" t="s">
        <v>1122</v>
      </c>
      <c r="F571" s="1" t="s">
        <v>3027</v>
      </c>
      <c r="G571" s="1" t="s">
        <v>28</v>
      </c>
      <c r="H571" s="1" t="s">
        <v>56</v>
      </c>
      <c r="I571" s="1" t="s">
        <v>178</v>
      </c>
      <c r="J571" s="1" t="s">
        <v>1124</v>
      </c>
      <c r="K571" s="1">
        <v>66762</v>
      </c>
      <c r="L571" s="4">
        <v>42041</v>
      </c>
      <c r="M571" s="4">
        <v>42042</v>
      </c>
      <c r="N571" s="1" t="s">
        <v>44</v>
      </c>
      <c r="O571" s="1" t="s">
        <v>53</v>
      </c>
      <c r="P571" s="1" t="s">
        <v>24</v>
      </c>
      <c r="Q571" s="1" t="s">
        <v>104</v>
      </c>
      <c r="R571" s="1" t="s">
        <v>54</v>
      </c>
      <c r="S571" s="1" t="s">
        <v>672</v>
      </c>
      <c r="T571" s="5">
        <v>4.13</v>
      </c>
      <c r="U571" s="1">
        <v>20</v>
      </c>
      <c r="V571" s="5">
        <f t="shared" si="40"/>
        <v>82.6</v>
      </c>
      <c r="W571" s="5">
        <v>2.0649999999999999</v>
      </c>
      <c r="X571" s="5">
        <f t="shared" si="41"/>
        <v>41.3</v>
      </c>
      <c r="Y571" s="5">
        <v>5.04</v>
      </c>
      <c r="Z571" s="5">
        <f t="shared" si="42"/>
        <v>36.26</v>
      </c>
      <c r="AA571" s="1" t="str">
        <f>_xlfn.IFNA(IF(VLOOKUP(B571,Returns!$A$2:$B$1635,2,FALSE) = "Returned", "Yes", "No"),"No")</f>
        <v>No</v>
      </c>
      <c r="AB571" s="5">
        <f t="shared" si="43"/>
        <v>0</v>
      </c>
      <c r="AC571" s="5">
        <f t="shared" si="44"/>
        <v>36.26</v>
      </c>
    </row>
    <row r="572" spans="1:29" ht="12.75" customHeight="1" x14ac:dyDescent="0.25">
      <c r="A572" s="1">
        <v>23563</v>
      </c>
      <c r="B572" s="3">
        <v>88634</v>
      </c>
      <c r="C572" s="1" t="s">
        <v>42</v>
      </c>
      <c r="D572" s="1">
        <v>1020</v>
      </c>
      <c r="E572" s="1" t="s">
        <v>1122</v>
      </c>
      <c r="F572" s="1" t="s">
        <v>3027</v>
      </c>
      <c r="G572" s="1" t="s">
        <v>28</v>
      </c>
      <c r="H572" s="1" t="s">
        <v>56</v>
      </c>
      <c r="I572" s="1" t="s">
        <v>178</v>
      </c>
      <c r="J572" s="1" t="s">
        <v>1124</v>
      </c>
      <c r="K572" s="1">
        <v>66762</v>
      </c>
      <c r="L572" s="4">
        <v>42041</v>
      </c>
      <c r="M572" s="4">
        <v>42043</v>
      </c>
      <c r="N572" s="1" t="s">
        <v>44</v>
      </c>
      <c r="O572" s="1" t="s">
        <v>53</v>
      </c>
      <c r="P572" s="1" t="s">
        <v>24</v>
      </c>
      <c r="Q572" s="1" t="s">
        <v>64</v>
      </c>
      <c r="R572" s="1" t="s">
        <v>54</v>
      </c>
      <c r="S572" s="1" t="s">
        <v>1125</v>
      </c>
      <c r="T572" s="5">
        <v>4.4800000000000004</v>
      </c>
      <c r="U572" s="1">
        <v>14</v>
      </c>
      <c r="V572" s="5">
        <f t="shared" si="40"/>
        <v>62.720000000000006</v>
      </c>
      <c r="W572" s="5">
        <v>2.2400000000000002</v>
      </c>
      <c r="X572" s="5">
        <f t="shared" si="41"/>
        <v>31.360000000000003</v>
      </c>
      <c r="Y572" s="5">
        <v>2.5</v>
      </c>
      <c r="Z572" s="5">
        <f t="shared" si="42"/>
        <v>28.860000000000003</v>
      </c>
      <c r="AA572" s="1" t="str">
        <f>_xlfn.IFNA(IF(VLOOKUP(B572,Returns!$A$2:$B$1635,2,FALSE) = "Returned", "Yes", "No"),"No")</f>
        <v>No</v>
      </c>
      <c r="AB572" s="5">
        <f t="shared" si="43"/>
        <v>0</v>
      </c>
      <c r="AC572" s="5">
        <f t="shared" si="44"/>
        <v>28.860000000000003</v>
      </c>
    </row>
    <row r="573" spans="1:29" ht="12.75" customHeight="1" x14ac:dyDescent="0.25">
      <c r="A573" s="1">
        <v>18921</v>
      </c>
      <c r="B573" s="3">
        <v>88633</v>
      </c>
      <c r="C573" s="1" t="s">
        <v>42</v>
      </c>
      <c r="D573" s="1">
        <v>1023</v>
      </c>
      <c r="E573" s="1" t="s">
        <v>1126</v>
      </c>
      <c r="F573" s="1" t="s">
        <v>3028</v>
      </c>
      <c r="G573" s="1" t="s">
        <v>28</v>
      </c>
      <c r="H573" s="1" t="s">
        <v>48</v>
      </c>
      <c r="I573" s="1" t="s">
        <v>229</v>
      </c>
      <c r="J573" s="1" t="s">
        <v>1128</v>
      </c>
      <c r="K573" s="1">
        <v>15221</v>
      </c>
      <c r="L573" s="4">
        <v>42139</v>
      </c>
      <c r="M573" s="4">
        <v>42139</v>
      </c>
      <c r="N573" s="1" t="s">
        <v>44</v>
      </c>
      <c r="O573" s="1" t="s">
        <v>53</v>
      </c>
      <c r="P573" s="1" t="s">
        <v>24</v>
      </c>
      <c r="Q573" s="1" t="s">
        <v>104</v>
      </c>
      <c r="R573" s="1" t="s">
        <v>54</v>
      </c>
      <c r="S573" s="1" t="s">
        <v>1127</v>
      </c>
      <c r="T573" s="5">
        <v>39.06</v>
      </c>
      <c r="U573" s="1">
        <v>16</v>
      </c>
      <c r="V573" s="5">
        <f t="shared" si="40"/>
        <v>624.96</v>
      </c>
      <c r="W573" s="5">
        <v>19.53</v>
      </c>
      <c r="X573" s="5">
        <f t="shared" si="41"/>
        <v>312.48</v>
      </c>
      <c r="Y573" s="5">
        <v>10.55</v>
      </c>
      <c r="Z573" s="5">
        <f t="shared" si="42"/>
        <v>301.93</v>
      </c>
      <c r="AA573" s="1" t="str">
        <f>_xlfn.IFNA(IF(VLOOKUP(B573,Returns!$A$2:$B$1635,2,FALSE) = "Returned", "Yes", "No"),"No")</f>
        <v>No</v>
      </c>
      <c r="AB573" s="5">
        <f t="shared" si="43"/>
        <v>0</v>
      </c>
      <c r="AC573" s="5">
        <f t="shared" si="44"/>
        <v>301.93</v>
      </c>
    </row>
    <row r="574" spans="1:29" ht="12.75" customHeight="1" x14ac:dyDescent="0.25">
      <c r="A574" s="1">
        <v>18922</v>
      </c>
      <c r="B574" s="3">
        <v>88633</v>
      </c>
      <c r="C574" s="1" t="s">
        <v>42</v>
      </c>
      <c r="D574" s="1">
        <v>1023</v>
      </c>
      <c r="E574" s="1" t="s">
        <v>1126</v>
      </c>
      <c r="F574" s="1" t="s">
        <v>3028</v>
      </c>
      <c r="G574" s="1" t="s">
        <v>28</v>
      </c>
      <c r="H574" s="1" t="s">
        <v>48</v>
      </c>
      <c r="I574" s="1" t="s">
        <v>229</v>
      </c>
      <c r="J574" s="1" t="s">
        <v>1128</v>
      </c>
      <c r="K574" s="1">
        <v>15221</v>
      </c>
      <c r="L574" s="4">
        <v>42139</v>
      </c>
      <c r="M574" s="4">
        <v>42140</v>
      </c>
      <c r="N574" s="1" t="s">
        <v>44</v>
      </c>
      <c r="O574" s="1" t="s">
        <v>53</v>
      </c>
      <c r="P574" s="1" t="s">
        <v>24</v>
      </c>
      <c r="Q574" s="1" t="s">
        <v>104</v>
      </c>
      <c r="R574" s="1" t="s">
        <v>54</v>
      </c>
      <c r="S574" s="1" t="s">
        <v>547</v>
      </c>
      <c r="T574" s="5">
        <v>37.700000000000003</v>
      </c>
      <c r="U574" s="1">
        <v>18</v>
      </c>
      <c r="V574" s="5">
        <f t="shared" si="40"/>
        <v>678.6</v>
      </c>
      <c r="W574" s="5">
        <v>18.850000000000001</v>
      </c>
      <c r="X574" s="5">
        <f t="shared" si="41"/>
        <v>339.3</v>
      </c>
      <c r="Y574" s="5">
        <v>2.99</v>
      </c>
      <c r="Z574" s="5">
        <f t="shared" si="42"/>
        <v>336.31</v>
      </c>
      <c r="AA574" s="1" t="str">
        <f>_xlfn.IFNA(IF(VLOOKUP(B574,Returns!$A$2:$B$1635,2,FALSE) = "Returned", "Yes", "No"),"No")</f>
        <v>No</v>
      </c>
      <c r="AB574" s="5">
        <f t="shared" si="43"/>
        <v>0</v>
      </c>
      <c r="AC574" s="5">
        <f t="shared" si="44"/>
        <v>336.31</v>
      </c>
    </row>
    <row r="575" spans="1:29" ht="12.75" customHeight="1" x14ac:dyDescent="0.25">
      <c r="A575" s="1">
        <v>21402</v>
      </c>
      <c r="B575" s="3">
        <v>89005</v>
      </c>
      <c r="C575" s="1" t="s">
        <v>32</v>
      </c>
      <c r="D575" s="1">
        <v>1026</v>
      </c>
      <c r="E575" s="1" t="s">
        <v>1129</v>
      </c>
      <c r="F575" s="1" t="s">
        <v>3028</v>
      </c>
      <c r="G575" s="1" t="s">
        <v>28</v>
      </c>
      <c r="H575" s="1" t="s">
        <v>48</v>
      </c>
      <c r="I575" s="1" t="s">
        <v>66</v>
      </c>
      <c r="J575" s="1" t="s">
        <v>1131</v>
      </c>
      <c r="K575" s="1">
        <v>11722</v>
      </c>
      <c r="L575" s="4">
        <v>42042</v>
      </c>
      <c r="M575" s="4">
        <v>42042</v>
      </c>
      <c r="N575" s="1" t="s">
        <v>44</v>
      </c>
      <c r="O575" s="1" t="s">
        <v>53</v>
      </c>
      <c r="P575" s="1" t="s">
        <v>72</v>
      </c>
      <c r="Q575" s="1" t="s">
        <v>73</v>
      </c>
      <c r="R575" s="1" t="s">
        <v>54</v>
      </c>
      <c r="S575" s="1" t="s">
        <v>1130</v>
      </c>
      <c r="T575" s="5">
        <v>65.989999999999995</v>
      </c>
      <c r="U575" s="1">
        <v>22</v>
      </c>
      <c r="V575" s="5">
        <f t="shared" si="40"/>
        <v>1451.78</v>
      </c>
      <c r="W575" s="5">
        <v>39.593999999999994</v>
      </c>
      <c r="X575" s="5">
        <f t="shared" si="41"/>
        <v>871.06799999999987</v>
      </c>
      <c r="Y575" s="5">
        <v>5.92</v>
      </c>
      <c r="Z575" s="5">
        <f t="shared" si="42"/>
        <v>574.79200000000014</v>
      </c>
      <c r="AA575" s="1" t="str">
        <f>_xlfn.IFNA(IF(VLOOKUP(B575,Returns!$A$2:$B$1635,2,FALSE) = "Returned", "Yes", "No"),"No")</f>
        <v>No</v>
      </c>
      <c r="AB575" s="5">
        <f t="shared" si="43"/>
        <v>0</v>
      </c>
      <c r="AC575" s="5">
        <f t="shared" si="44"/>
        <v>574.79200000000014</v>
      </c>
    </row>
    <row r="576" spans="1:29" ht="12.75" customHeight="1" x14ac:dyDescent="0.25">
      <c r="A576" s="1">
        <v>20872</v>
      </c>
      <c r="B576" s="3">
        <v>89008</v>
      </c>
      <c r="C576" s="1" t="s">
        <v>20</v>
      </c>
      <c r="D576" s="1">
        <v>1026</v>
      </c>
      <c r="E576" s="1" t="s">
        <v>1129</v>
      </c>
      <c r="F576" s="1" t="s">
        <v>3028</v>
      </c>
      <c r="G576" s="1" t="s">
        <v>28</v>
      </c>
      <c r="H576" s="1" t="s">
        <v>48</v>
      </c>
      <c r="I576" s="1" t="s">
        <v>66</v>
      </c>
      <c r="J576" s="1" t="s">
        <v>1131</v>
      </c>
      <c r="K576" s="1">
        <v>11722</v>
      </c>
      <c r="L576" s="4">
        <v>42153</v>
      </c>
      <c r="M576" s="4">
        <v>42154</v>
      </c>
      <c r="N576" s="1" t="s">
        <v>44</v>
      </c>
      <c r="O576" s="1" t="s">
        <v>53</v>
      </c>
      <c r="P576" s="1" t="s">
        <v>72</v>
      </c>
      <c r="Q576" s="1" t="s">
        <v>175</v>
      </c>
      <c r="R576" s="1" t="s">
        <v>46</v>
      </c>
      <c r="S576" s="1" t="s">
        <v>1132</v>
      </c>
      <c r="T576" s="5">
        <v>5.98</v>
      </c>
      <c r="U576" s="1">
        <v>26</v>
      </c>
      <c r="V576" s="5">
        <f t="shared" si="40"/>
        <v>155.48000000000002</v>
      </c>
      <c r="W576" s="5">
        <v>3.5880000000000001</v>
      </c>
      <c r="X576" s="5">
        <f t="shared" si="41"/>
        <v>93.287999999999997</v>
      </c>
      <c r="Y576" s="5">
        <v>3.85</v>
      </c>
      <c r="Z576" s="5">
        <f t="shared" si="42"/>
        <v>58.34200000000002</v>
      </c>
      <c r="AA576" s="1" t="str">
        <f>_xlfn.IFNA(IF(VLOOKUP(B576,Returns!$A$2:$B$1635,2,FALSE) = "Returned", "Yes", "No"),"No")</f>
        <v>No</v>
      </c>
      <c r="AB576" s="5">
        <f t="shared" si="43"/>
        <v>0</v>
      </c>
      <c r="AC576" s="5">
        <f t="shared" si="44"/>
        <v>58.34200000000002</v>
      </c>
    </row>
    <row r="577" spans="1:29" ht="12.75" customHeight="1" x14ac:dyDescent="0.25">
      <c r="A577" s="1">
        <v>20873</v>
      </c>
      <c r="B577" s="3">
        <v>89008</v>
      </c>
      <c r="C577" s="1" t="s">
        <v>20</v>
      </c>
      <c r="D577" s="1">
        <v>1026</v>
      </c>
      <c r="E577" s="1" t="s">
        <v>1129</v>
      </c>
      <c r="F577" s="1" t="s">
        <v>3028</v>
      </c>
      <c r="G577" s="1" t="s">
        <v>28</v>
      </c>
      <c r="H577" s="1" t="s">
        <v>48</v>
      </c>
      <c r="I577" s="1" t="s">
        <v>66</v>
      </c>
      <c r="J577" s="1" t="s">
        <v>1131</v>
      </c>
      <c r="K577" s="1">
        <v>11722</v>
      </c>
      <c r="L577" s="4">
        <v>42153</v>
      </c>
      <c r="M577" s="4">
        <v>42156</v>
      </c>
      <c r="N577" s="1" t="s">
        <v>44</v>
      </c>
      <c r="O577" s="1" t="s">
        <v>53</v>
      </c>
      <c r="P577" s="1" t="s">
        <v>24</v>
      </c>
      <c r="Q577" s="1" t="s">
        <v>129</v>
      </c>
      <c r="R577" s="1" t="s">
        <v>54</v>
      </c>
      <c r="S577" s="1" t="s">
        <v>1133</v>
      </c>
      <c r="T577" s="5">
        <v>2.61</v>
      </c>
      <c r="U577" s="1">
        <v>22</v>
      </c>
      <c r="V577" s="5">
        <f t="shared" si="40"/>
        <v>57.419999999999995</v>
      </c>
      <c r="W577" s="5">
        <v>1.3049999999999999</v>
      </c>
      <c r="X577" s="5">
        <f t="shared" si="41"/>
        <v>28.709999999999997</v>
      </c>
      <c r="Y577" s="5">
        <v>0.5</v>
      </c>
      <c r="Z577" s="5">
        <f t="shared" si="42"/>
        <v>28.209999999999997</v>
      </c>
      <c r="AA577" s="1" t="str">
        <f>_xlfn.IFNA(IF(VLOOKUP(B577,Returns!$A$2:$B$1635,2,FALSE) = "Returned", "Yes", "No"),"No")</f>
        <v>No</v>
      </c>
      <c r="AB577" s="5">
        <f t="shared" si="43"/>
        <v>0</v>
      </c>
      <c r="AC577" s="5">
        <f t="shared" si="44"/>
        <v>28.209999999999997</v>
      </c>
    </row>
    <row r="578" spans="1:29" ht="12.75" customHeight="1" x14ac:dyDescent="0.25">
      <c r="A578" s="1">
        <v>22662</v>
      </c>
      <c r="B578" s="3">
        <v>89004</v>
      </c>
      <c r="C578" s="1" t="s">
        <v>20</v>
      </c>
      <c r="D578" s="1">
        <v>1027</v>
      </c>
      <c r="E578" s="1" t="s">
        <v>1134</v>
      </c>
      <c r="F578" s="1" t="s">
        <v>3028</v>
      </c>
      <c r="G578" s="1" t="s">
        <v>28</v>
      </c>
      <c r="H578" s="1" t="s">
        <v>48</v>
      </c>
      <c r="I578" s="1" t="s">
        <v>66</v>
      </c>
      <c r="J578" s="1" t="s">
        <v>1136</v>
      </c>
      <c r="K578" s="1">
        <v>14225</v>
      </c>
      <c r="L578" s="4">
        <v>42075</v>
      </c>
      <c r="M578" s="4">
        <v>42076</v>
      </c>
      <c r="N578" s="1" t="s">
        <v>44</v>
      </c>
      <c r="O578" s="1" t="s">
        <v>53</v>
      </c>
      <c r="P578" s="1" t="s">
        <v>72</v>
      </c>
      <c r="Q578" s="1" t="s">
        <v>175</v>
      </c>
      <c r="R578" s="1" t="s">
        <v>54</v>
      </c>
      <c r="S578" s="1" t="s">
        <v>1135</v>
      </c>
      <c r="T578" s="5">
        <v>73.98</v>
      </c>
      <c r="U578" s="1">
        <v>5</v>
      </c>
      <c r="V578" s="5">
        <f t="shared" si="40"/>
        <v>369.90000000000003</v>
      </c>
      <c r="W578" s="5">
        <v>44.387999999999998</v>
      </c>
      <c r="X578" s="5">
        <f t="shared" si="41"/>
        <v>221.94</v>
      </c>
      <c r="Y578" s="5">
        <v>4</v>
      </c>
      <c r="Z578" s="5">
        <f t="shared" si="42"/>
        <v>143.96000000000004</v>
      </c>
      <c r="AA578" s="1" t="str">
        <f>_xlfn.IFNA(IF(VLOOKUP(B578,Returns!$A$2:$B$1635,2,FALSE) = "Returned", "Yes", "No"),"No")</f>
        <v>No</v>
      </c>
      <c r="AB578" s="5">
        <f t="shared" si="43"/>
        <v>0</v>
      </c>
      <c r="AC578" s="5">
        <f t="shared" si="44"/>
        <v>143.96000000000004</v>
      </c>
    </row>
    <row r="579" spans="1:29" ht="12.75" customHeight="1" x14ac:dyDescent="0.25">
      <c r="A579" s="1">
        <v>22663</v>
      </c>
      <c r="B579" s="3">
        <v>89004</v>
      </c>
      <c r="C579" s="1" t="s">
        <v>20</v>
      </c>
      <c r="D579" s="1">
        <v>1027</v>
      </c>
      <c r="E579" s="1" t="s">
        <v>1134</v>
      </c>
      <c r="F579" s="1" t="s">
        <v>3028</v>
      </c>
      <c r="G579" s="1" t="s">
        <v>28</v>
      </c>
      <c r="H579" s="1" t="s">
        <v>48</v>
      </c>
      <c r="I579" s="1" t="s">
        <v>66</v>
      </c>
      <c r="J579" s="1" t="s">
        <v>1136</v>
      </c>
      <c r="K579" s="1">
        <v>14225</v>
      </c>
      <c r="L579" s="4">
        <v>42075</v>
      </c>
      <c r="M579" s="4">
        <v>42076</v>
      </c>
      <c r="N579" s="1" t="s">
        <v>44</v>
      </c>
      <c r="O579" s="1" t="s">
        <v>53</v>
      </c>
      <c r="P579" s="1" t="s">
        <v>72</v>
      </c>
      <c r="Q579" s="1" t="s">
        <v>80</v>
      </c>
      <c r="R579" s="1" t="s">
        <v>81</v>
      </c>
      <c r="S579" s="1" t="s">
        <v>1137</v>
      </c>
      <c r="T579" s="5">
        <v>51.98</v>
      </c>
      <c r="U579" s="1">
        <v>9</v>
      </c>
      <c r="V579" s="5">
        <f t="shared" ref="V579:V642" si="45">T579*U579</f>
        <v>467.82</v>
      </c>
      <c r="W579" s="5">
        <v>31.187999999999995</v>
      </c>
      <c r="X579" s="5">
        <f t="shared" ref="X579:X642" si="46">U579*W579</f>
        <v>280.69199999999995</v>
      </c>
      <c r="Y579" s="5">
        <v>10.17</v>
      </c>
      <c r="Z579" s="5">
        <f t="shared" ref="Z579:Z642" si="47">V579-X579-Y579</f>
        <v>176.95800000000006</v>
      </c>
      <c r="AA579" s="1" t="str">
        <f>_xlfn.IFNA(IF(VLOOKUP(B579,Returns!$A$2:$B$1635,2,FALSE) = "Returned", "Yes", "No"),"No")</f>
        <v>No</v>
      </c>
      <c r="AB579" s="5">
        <f t="shared" ref="AB579:AB642" si="48">IF(AA579= "Yes",Z579,0)</f>
        <v>0</v>
      </c>
      <c r="AC579" s="5">
        <f t="shared" ref="AC579:AC642" si="49">Z579-AB579</f>
        <v>176.95800000000006</v>
      </c>
    </row>
    <row r="580" spans="1:29" ht="12.75" customHeight="1" x14ac:dyDescent="0.25">
      <c r="A580" s="1">
        <v>24325</v>
      </c>
      <c r="B580" s="3">
        <v>89006</v>
      </c>
      <c r="C580" s="1" t="s">
        <v>51</v>
      </c>
      <c r="D580" s="1">
        <v>1028</v>
      </c>
      <c r="E580" s="1" t="s">
        <v>1138</v>
      </c>
      <c r="F580" s="1" t="s">
        <v>3028</v>
      </c>
      <c r="G580" s="1" t="s">
        <v>28</v>
      </c>
      <c r="H580" s="1" t="s">
        <v>48</v>
      </c>
      <c r="I580" s="1" t="s">
        <v>66</v>
      </c>
      <c r="J580" s="1" t="s">
        <v>1140</v>
      </c>
      <c r="K580" s="1">
        <v>11725</v>
      </c>
      <c r="L580" s="4">
        <v>42092</v>
      </c>
      <c r="M580" s="4">
        <v>42093</v>
      </c>
      <c r="N580" s="1" t="s">
        <v>22</v>
      </c>
      <c r="O580" s="1" t="s">
        <v>53</v>
      </c>
      <c r="P580" s="1" t="s">
        <v>24</v>
      </c>
      <c r="Q580" s="1" t="s">
        <v>25</v>
      </c>
      <c r="R580" s="1" t="s">
        <v>26</v>
      </c>
      <c r="S580" s="1" t="s">
        <v>1139</v>
      </c>
      <c r="T580" s="5">
        <v>7.08</v>
      </c>
      <c r="U580" s="1">
        <v>13</v>
      </c>
      <c r="V580" s="5">
        <f t="shared" si="45"/>
        <v>92.04</v>
      </c>
      <c r="W580" s="5">
        <v>3.54</v>
      </c>
      <c r="X580" s="5">
        <f t="shared" si="46"/>
        <v>46.02</v>
      </c>
      <c r="Y580" s="5">
        <v>2.35</v>
      </c>
      <c r="Z580" s="5">
        <f t="shared" si="47"/>
        <v>43.67</v>
      </c>
      <c r="AA580" s="1" t="str">
        <f>_xlfn.IFNA(IF(VLOOKUP(B580,Returns!$A$2:$B$1635,2,FALSE) = "Returned", "Yes", "No"),"No")</f>
        <v>No</v>
      </c>
      <c r="AB580" s="5">
        <f t="shared" si="48"/>
        <v>0</v>
      </c>
      <c r="AC580" s="5">
        <f t="shared" si="49"/>
        <v>43.67</v>
      </c>
    </row>
    <row r="581" spans="1:29" ht="12.75" customHeight="1" x14ac:dyDescent="0.25">
      <c r="A581" s="1">
        <v>23398</v>
      </c>
      <c r="B581" s="3">
        <v>89007</v>
      </c>
      <c r="C581" s="1" t="s">
        <v>32</v>
      </c>
      <c r="D581" s="1">
        <v>1028</v>
      </c>
      <c r="E581" s="1" t="s">
        <v>1138</v>
      </c>
      <c r="F581" s="1" t="s">
        <v>3028</v>
      </c>
      <c r="G581" s="1" t="s">
        <v>28</v>
      </c>
      <c r="H581" s="1" t="s">
        <v>48</v>
      </c>
      <c r="I581" s="1" t="s">
        <v>66</v>
      </c>
      <c r="J581" s="1" t="s">
        <v>1140</v>
      </c>
      <c r="K581" s="1">
        <v>11725</v>
      </c>
      <c r="L581" s="4">
        <v>42132</v>
      </c>
      <c r="M581" s="4">
        <v>42133</v>
      </c>
      <c r="N581" s="1" t="s">
        <v>22</v>
      </c>
      <c r="O581" s="1" t="s">
        <v>53</v>
      </c>
      <c r="P581" s="1" t="s">
        <v>72</v>
      </c>
      <c r="Q581" s="1" t="s">
        <v>175</v>
      </c>
      <c r="R581" s="1" t="s">
        <v>54</v>
      </c>
      <c r="S581" s="1" t="s">
        <v>1141</v>
      </c>
      <c r="T581" s="5">
        <v>83.1</v>
      </c>
      <c r="U581" s="1">
        <v>20</v>
      </c>
      <c r="V581" s="5">
        <f t="shared" si="45"/>
        <v>1662</v>
      </c>
      <c r="W581" s="5">
        <v>49.859999999999992</v>
      </c>
      <c r="X581" s="5">
        <f t="shared" si="46"/>
        <v>997.19999999999982</v>
      </c>
      <c r="Y581" s="5">
        <v>6.13</v>
      </c>
      <c r="Z581" s="5">
        <f t="shared" si="47"/>
        <v>658.67000000000019</v>
      </c>
      <c r="AA581" s="1" t="str">
        <f>_xlfn.IFNA(IF(VLOOKUP(B581,Returns!$A$2:$B$1635,2,FALSE) = "Returned", "Yes", "No"),"No")</f>
        <v>No</v>
      </c>
      <c r="AB581" s="5">
        <f t="shared" si="48"/>
        <v>0</v>
      </c>
      <c r="AC581" s="5">
        <f t="shared" si="49"/>
        <v>658.67000000000019</v>
      </c>
    </row>
    <row r="582" spans="1:29" ht="12.75" customHeight="1" x14ac:dyDescent="0.25">
      <c r="A582" s="1">
        <v>21959</v>
      </c>
      <c r="B582" s="3">
        <v>90710</v>
      </c>
      <c r="C582" s="1" t="s">
        <v>42</v>
      </c>
      <c r="D582" s="1">
        <v>1035</v>
      </c>
      <c r="E582" s="1" t="s">
        <v>1142</v>
      </c>
      <c r="F582" s="1" t="s">
        <v>3028</v>
      </c>
      <c r="G582" s="1" t="s">
        <v>28</v>
      </c>
      <c r="H582" s="1" t="s">
        <v>48</v>
      </c>
      <c r="I582" s="1" t="s">
        <v>149</v>
      </c>
      <c r="J582" s="1" t="s">
        <v>1144</v>
      </c>
      <c r="K582" s="1">
        <v>43015</v>
      </c>
      <c r="L582" s="4">
        <v>42076</v>
      </c>
      <c r="M582" s="4">
        <v>42076</v>
      </c>
      <c r="N582" s="1" t="s">
        <v>44</v>
      </c>
      <c r="O582" s="1" t="s">
        <v>35</v>
      </c>
      <c r="P582" s="1" t="s">
        <v>72</v>
      </c>
      <c r="Q582" s="1" t="s">
        <v>73</v>
      </c>
      <c r="R582" s="1" t="s">
        <v>54</v>
      </c>
      <c r="S582" s="1" t="s">
        <v>1143</v>
      </c>
      <c r="T582" s="5">
        <v>125.99</v>
      </c>
      <c r="U582" s="1">
        <v>1</v>
      </c>
      <c r="V582" s="5">
        <f t="shared" si="45"/>
        <v>125.99</v>
      </c>
      <c r="W582" s="5">
        <v>75.593999999999994</v>
      </c>
      <c r="X582" s="5">
        <f t="shared" si="46"/>
        <v>75.593999999999994</v>
      </c>
      <c r="Y582" s="5">
        <v>2.5</v>
      </c>
      <c r="Z582" s="5">
        <f t="shared" si="47"/>
        <v>47.896000000000001</v>
      </c>
      <c r="AA582" s="1" t="str">
        <f>_xlfn.IFNA(IF(VLOOKUP(B582,Returns!$A$2:$B$1635,2,FALSE) = "Returned", "Yes", "No"),"No")</f>
        <v>No</v>
      </c>
      <c r="AB582" s="5">
        <f t="shared" si="48"/>
        <v>0</v>
      </c>
      <c r="AC582" s="5">
        <f t="shared" si="49"/>
        <v>47.896000000000001</v>
      </c>
    </row>
    <row r="583" spans="1:29" ht="12.75" customHeight="1" x14ac:dyDescent="0.25">
      <c r="A583" s="1">
        <v>21960</v>
      </c>
      <c r="B583" s="3">
        <v>90710</v>
      </c>
      <c r="C583" s="1" t="s">
        <v>42</v>
      </c>
      <c r="D583" s="1">
        <v>1036</v>
      </c>
      <c r="E583" s="1" t="s">
        <v>1145</v>
      </c>
      <c r="F583" s="1" t="s">
        <v>3028</v>
      </c>
      <c r="G583" s="1" t="s">
        <v>28</v>
      </c>
      <c r="H583" s="1" t="s">
        <v>48</v>
      </c>
      <c r="I583" s="1" t="s">
        <v>149</v>
      </c>
      <c r="J583" s="1" t="s">
        <v>1147</v>
      </c>
      <c r="K583" s="1">
        <v>43017</v>
      </c>
      <c r="L583" s="4">
        <v>42076</v>
      </c>
      <c r="M583" s="4">
        <v>42077</v>
      </c>
      <c r="N583" s="1" t="s">
        <v>44</v>
      </c>
      <c r="O583" s="1" t="s">
        <v>35</v>
      </c>
      <c r="P583" s="1" t="s">
        <v>72</v>
      </c>
      <c r="Q583" s="1" t="s">
        <v>175</v>
      </c>
      <c r="R583" s="1" t="s">
        <v>54</v>
      </c>
      <c r="S583" s="1" t="s">
        <v>1146</v>
      </c>
      <c r="T583" s="5">
        <v>99.99</v>
      </c>
      <c r="U583" s="1">
        <v>6</v>
      </c>
      <c r="V583" s="5">
        <f t="shared" si="45"/>
        <v>599.93999999999994</v>
      </c>
      <c r="W583" s="5">
        <v>59.993999999999993</v>
      </c>
      <c r="X583" s="5">
        <f t="shared" si="46"/>
        <v>359.96399999999994</v>
      </c>
      <c r="Y583" s="5">
        <v>19.989999999999998</v>
      </c>
      <c r="Z583" s="5">
        <f t="shared" si="47"/>
        <v>219.98599999999999</v>
      </c>
      <c r="AA583" s="1" t="str">
        <f>_xlfn.IFNA(IF(VLOOKUP(B583,Returns!$A$2:$B$1635,2,FALSE) = "Returned", "Yes", "No"),"No")</f>
        <v>No</v>
      </c>
      <c r="AB583" s="5">
        <f t="shared" si="48"/>
        <v>0</v>
      </c>
      <c r="AC583" s="5">
        <f t="shared" si="49"/>
        <v>219.98599999999999</v>
      </c>
    </row>
    <row r="584" spans="1:29" ht="12.75" customHeight="1" x14ac:dyDescent="0.25">
      <c r="A584" s="1">
        <v>20669</v>
      </c>
      <c r="B584" s="3">
        <v>90641</v>
      </c>
      <c r="C584" s="1" t="s">
        <v>42</v>
      </c>
      <c r="D584" s="1">
        <v>1038</v>
      </c>
      <c r="E584" s="1" t="s">
        <v>1148</v>
      </c>
      <c r="F584" s="1" t="s">
        <v>3029</v>
      </c>
      <c r="G584" s="1" t="s">
        <v>28</v>
      </c>
      <c r="H584" s="1" t="s">
        <v>131</v>
      </c>
      <c r="I584" s="1" t="s">
        <v>357</v>
      </c>
      <c r="J584" s="1" t="s">
        <v>1149</v>
      </c>
      <c r="K584" s="1">
        <v>33430</v>
      </c>
      <c r="L584" s="4">
        <v>42171</v>
      </c>
      <c r="M584" s="4">
        <v>42172</v>
      </c>
      <c r="N584" s="1" t="s">
        <v>44</v>
      </c>
      <c r="O584" s="1" t="s">
        <v>23</v>
      </c>
      <c r="P584" s="1" t="s">
        <v>24</v>
      </c>
      <c r="Q584" s="1" t="s">
        <v>88</v>
      </c>
      <c r="R584" s="1" t="s">
        <v>26</v>
      </c>
      <c r="S584" s="1" t="s">
        <v>1021</v>
      </c>
      <c r="T584" s="5">
        <v>7.64</v>
      </c>
      <c r="U584" s="1">
        <v>5</v>
      </c>
      <c r="V584" s="5">
        <f t="shared" si="45"/>
        <v>38.199999999999996</v>
      </c>
      <c r="W584" s="5">
        <v>3.82</v>
      </c>
      <c r="X584" s="5">
        <f t="shared" si="46"/>
        <v>19.099999999999998</v>
      </c>
      <c r="Y584" s="5">
        <v>5.83</v>
      </c>
      <c r="Z584" s="5">
        <f t="shared" si="47"/>
        <v>13.269999999999998</v>
      </c>
      <c r="AA584" s="1" t="str">
        <f>_xlfn.IFNA(IF(VLOOKUP(B584,Returns!$A$2:$B$1635,2,FALSE) = "Returned", "Yes", "No"),"No")</f>
        <v>No</v>
      </c>
      <c r="AB584" s="5">
        <f t="shared" si="48"/>
        <v>0</v>
      </c>
      <c r="AC584" s="5">
        <f t="shared" si="49"/>
        <v>13.269999999999998</v>
      </c>
    </row>
    <row r="585" spans="1:29" ht="12.75" customHeight="1" x14ac:dyDescent="0.25">
      <c r="A585" s="1">
        <v>18404</v>
      </c>
      <c r="B585" s="3">
        <v>87846</v>
      </c>
      <c r="C585" s="1" t="s">
        <v>42</v>
      </c>
      <c r="D585" s="1">
        <v>1041</v>
      </c>
      <c r="E585" s="1" t="s">
        <v>1150</v>
      </c>
      <c r="F585" s="1" t="s">
        <v>3030</v>
      </c>
      <c r="G585" s="1" t="s">
        <v>28</v>
      </c>
      <c r="H585" s="1" t="s">
        <v>29</v>
      </c>
      <c r="I585" s="1" t="s">
        <v>40</v>
      </c>
      <c r="J585" s="1" t="s">
        <v>1152</v>
      </c>
      <c r="K585" s="1">
        <v>95695</v>
      </c>
      <c r="L585" s="4">
        <v>42111</v>
      </c>
      <c r="M585" s="4">
        <v>42112</v>
      </c>
      <c r="N585" s="1" t="s">
        <v>44</v>
      </c>
      <c r="O585" s="1" t="s">
        <v>53</v>
      </c>
      <c r="P585" s="1" t="s">
        <v>72</v>
      </c>
      <c r="Q585" s="1" t="s">
        <v>175</v>
      </c>
      <c r="R585" s="1" t="s">
        <v>54</v>
      </c>
      <c r="S585" s="1" t="s">
        <v>1151</v>
      </c>
      <c r="T585" s="5">
        <v>55.94</v>
      </c>
      <c r="U585" s="1">
        <v>6</v>
      </c>
      <c r="V585" s="5">
        <f t="shared" si="45"/>
        <v>335.64</v>
      </c>
      <c r="W585" s="5">
        <v>33.564</v>
      </c>
      <c r="X585" s="5">
        <f t="shared" si="46"/>
        <v>201.38400000000001</v>
      </c>
      <c r="Y585" s="5">
        <v>4</v>
      </c>
      <c r="Z585" s="5">
        <f t="shared" si="47"/>
        <v>130.25599999999997</v>
      </c>
      <c r="AA585" s="1" t="str">
        <f>_xlfn.IFNA(IF(VLOOKUP(B585,Returns!$A$2:$B$1635,2,FALSE) = "Returned", "Yes", "No"),"No")</f>
        <v>No</v>
      </c>
      <c r="AB585" s="5">
        <f t="shared" si="48"/>
        <v>0</v>
      </c>
      <c r="AC585" s="5">
        <f t="shared" si="49"/>
        <v>130.25599999999997</v>
      </c>
    </row>
    <row r="586" spans="1:29" ht="12.75" customHeight="1" x14ac:dyDescent="0.25">
      <c r="A586" s="1">
        <v>18405</v>
      </c>
      <c r="B586" s="3">
        <v>87846</v>
      </c>
      <c r="C586" s="1" t="s">
        <v>42</v>
      </c>
      <c r="D586" s="1">
        <v>1041</v>
      </c>
      <c r="E586" s="1" t="s">
        <v>1150</v>
      </c>
      <c r="F586" s="1" t="s">
        <v>3030</v>
      </c>
      <c r="G586" s="1" t="s">
        <v>28</v>
      </c>
      <c r="H586" s="1" t="s">
        <v>29</v>
      </c>
      <c r="I586" s="1" t="s">
        <v>40</v>
      </c>
      <c r="J586" s="1" t="s">
        <v>1152</v>
      </c>
      <c r="K586" s="1">
        <v>95695</v>
      </c>
      <c r="L586" s="4">
        <v>42111</v>
      </c>
      <c r="M586" s="4">
        <v>42111</v>
      </c>
      <c r="N586" s="1" t="s">
        <v>44</v>
      </c>
      <c r="O586" s="1" t="s">
        <v>53</v>
      </c>
      <c r="P586" s="1" t="s">
        <v>24</v>
      </c>
      <c r="Q586" s="1" t="s">
        <v>129</v>
      </c>
      <c r="R586" s="1" t="s">
        <v>54</v>
      </c>
      <c r="S586" s="1" t="s">
        <v>1153</v>
      </c>
      <c r="T586" s="5">
        <v>6.3</v>
      </c>
      <c r="U586" s="1">
        <v>11</v>
      </c>
      <c r="V586" s="5">
        <f t="shared" si="45"/>
        <v>69.3</v>
      </c>
      <c r="W586" s="5">
        <v>3.15</v>
      </c>
      <c r="X586" s="5">
        <f t="shared" si="46"/>
        <v>34.65</v>
      </c>
      <c r="Y586" s="5">
        <v>0.5</v>
      </c>
      <c r="Z586" s="5">
        <f t="shared" si="47"/>
        <v>34.15</v>
      </c>
      <c r="AA586" s="1" t="str">
        <f>_xlfn.IFNA(IF(VLOOKUP(B586,Returns!$A$2:$B$1635,2,FALSE) = "Returned", "Yes", "No"),"No")</f>
        <v>No</v>
      </c>
      <c r="AB586" s="5">
        <f t="shared" si="48"/>
        <v>0</v>
      </c>
      <c r="AC586" s="5">
        <f t="shared" si="49"/>
        <v>34.15</v>
      </c>
    </row>
    <row r="587" spans="1:29" ht="12.75" customHeight="1" x14ac:dyDescent="0.25">
      <c r="A587" s="1">
        <v>20937</v>
      </c>
      <c r="B587" s="3">
        <v>87847</v>
      </c>
      <c r="C587" s="1" t="s">
        <v>42</v>
      </c>
      <c r="D587" s="1">
        <v>1042</v>
      </c>
      <c r="E587" s="1" t="s">
        <v>1154</v>
      </c>
      <c r="F587" s="1" t="s">
        <v>3030</v>
      </c>
      <c r="G587" s="1" t="s">
        <v>28</v>
      </c>
      <c r="H587" s="1" t="s">
        <v>29</v>
      </c>
      <c r="I587" s="1" t="s">
        <v>40</v>
      </c>
      <c r="J587" s="1" t="s">
        <v>1155</v>
      </c>
      <c r="K587" s="1">
        <v>95991</v>
      </c>
      <c r="L587" s="4">
        <v>42140</v>
      </c>
      <c r="M587" s="4">
        <v>42141</v>
      </c>
      <c r="N587" s="1" t="s">
        <v>22</v>
      </c>
      <c r="O587" s="1" t="s">
        <v>53</v>
      </c>
      <c r="P587" s="1" t="s">
        <v>24</v>
      </c>
      <c r="Q587" s="1" t="s">
        <v>252</v>
      </c>
      <c r="R587" s="1" t="s">
        <v>81</v>
      </c>
      <c r="S587" s="1" t="s">
        <v>566</v>
      </c>
      <c r="T587" s="5">
        <v>14.42</v>
      </c>
      <c r="U587" s="1">
        <v>6</v>
      </c>
      <c r="V587" s="5">
        <f t="shared" si="45"/>
        <v>86.52</v>
      </c>
      <c r="W587" s="5">
        <v>7.21</v>
      </c>
      <c r="X587" s="5">
        <f t="shared" si="46"/>
        <v>43.26</v>
      </c>
      <c r="Y587" s="5">
        <v>6.75</v>
      </c>
      <c r="Z587" s="5">
        <f t="shared" si="47"/>
        <v>36.51</v>
      </c>
      <c r="AA587" s="1" t="str">
        <f>_xlfn.IFNA(IF(VLOOKUP(B587,Returns!$A$2:$B$1635,2,FALSE) = "Returned", "Yes", "No"),"No")</f>
        <v>No</v>
      </c>
      <c r="AB587" s="5">
        <f t="shared" si="48"/>
        <v>0</v>
      </c>
      <c r="AC587" s="5">
        <f t="shared" si="49"/>
        <v>36.51</v>
      </c>
    </row>
    <row r="588" spans="1:29" ht="12.75" customHeight="1" x14ac:dyDescent="0.25">
      <c r="A588" s="1">
        <v>3926</v>
      </c>
      <c r="B588" s="3">
        <v>28001</v>
      </c>
      <c r="C588" s="1" t="s">
        <v>42</v>
      </c>
      <c r="D588" s="1">
        <v>1044</v>
      </c>
      <c r="E588" s="1" t="s">
        <v>1156</v>
      </c>
      <c r="F588" s="1" t="s">
        <v>3030</v>
      </c>
      <c r="G588" s="1" t="s">
        <v>28</v>
      </c>
      <c r="H588" s="1" t="s">
        <v>29</v>
      </c>
      <c r="I588" s="1" t="s">
        <v>40</v>
      </c>
      <c r="J588" s="1" t="s">
        <v>658</v>
      </c>
      <c r="K588" s="1">
        <v>90004</v>
      </c>
      <c r="L588" s="4">
        <v>42169</v>
      </c>
      <c r="M588" s="4">
        <v>42169</v>
      </c>
      <c r="N588" s="1" t="s">
        <v>44</v>
      </c>
      <c r="O588" s="1" t="s">
        <v>35</v>
      </c>
      <c r="P588" s="1" t="s">
        <v>36</v>
      </c>
      <c r="Q588" s="1" t="s">
        <v>45</v>
      </c>
      <c r="R588" s="1" t="s">
        <v>231</v>
      </c>
      <c r="S588" s="1" t="s">
        <v>1157</v>
      </c>
      <c r="T588" s="5">
        <v>209.84</v>
      </c>
      <c r="U588" s="1">
        <v>62</v>
      </c>
      <c r="V588" s="5">
        <f t="shared" si="45"/>
        <v>13010.08</v>
      </c>
      <c r="W588" s="5">
        <v>104.92</v>
      </c>
      <c r="X588" s="5">
        <f t="shared" si="46"/>
        <v>6505.04</v>
      </c>
      <c r="Y588" s="5">
        <v>21.21</v>
      </c>
      <c r="Z588" s="5">
        <f t="shared" si="47"/>
        <v>6483.83</v>
      </c>
      <c r="AA588" s="1" t="str">
        <f>_xlfn.IFNA(IF(VLOOKUP(B588,Returns!$A$2:$B$1635,2,FALSE) = "Returned", "Yes", "No"),"No")</f>
        <v>No</v>
      </c>
      <c r="AB588" s="5">
        <f t="shared" si="48"/>
        <v>0</v>
      </c>
      <c r="AC588" s="5">
        <f t="shared" si="49"/>
        <v>6483.83</v>
      </c>
    </row>
    <row r="589" spans="1:29" ht="12.75" customHeight="1" x14ac:dyDescent="0.25">
      <c r="A589" s="1">
        <v>3927</v>
      </c>
      <c r="B589" s="3">
        <v>28001</v>
      </c>
      <c r="C589" s="1" t="s">
        <v>42</v>
      </c>
      <c r="D589" s="1">
        <v>1044</v>
      </c>
      <c r="E589" s="1" t="s">
        <v>1156</v>
      </c>
      <c r="F589" s="1" t="s">
        <v>3030</v>
      </c>
      <c r="G589" s="1" t="s">
        <v>28</v>
      </c>
      <c r="H589" s="1" t="s">
        <v>29</v>
      </c>
      <c r="I589" s="1" t="s">
        <v>40</v>
      </c>
      <c r="J589" s="1" t="s">
        <v>658</v>
      </c>
      <c r="K589" s="1">
        <v>90004</v>
      </c>
      <c r="L589" s="4">
        <v>42169</v>
      </c>
      <c r="M589" s="4">
        <v>42171</v>
      </c>
      <c r="N589" s="1" t="s">
        <v>44</v>
      </c>
      <c r="O589" s="1" t="s">
        <v>35</v>
      </c>
      <c r="P589" s="1" t="s">
        <v>36</v>
      </c>
      <c r="Q589" s="1" t="s">
        <v>45</v>
      </c>
      <c r="R589" s="1" t="s">
        <v>231</v>
      </c>
      <c r="S589" s="1" t="s">
        <v>1158</v>
      </c>
      <c r="T589" s="5">
        <v>194.3</v>
      </c>
      <c r="U589" s="1">
        <v>32</v>
      </c>
      <c r="V589" s="5">
        <f t="shared" si="45"/>
        <v>6217.6</v>
      </c>
      <c r="W589" s="5">
        <v>97.15</v>
      </c>
      <c r="X589" s="5">
        <f t="shared" si="46"/>
        <v>3108.8</v>
      </c>
      <c r="Y589" s="5">
        <v>11.54</v>
      </c>
      <c r="Z589" s="5">
        <f t="shared" si="47"/>
        <v>3097.26</v>
      </c>
      <c r="AA589" s="1" t="str">
        <f>_xlfn.IFNA(IF(VLOOKUP(B589,Returns!$A$2:$B$1635,2,FALSE) = "Returned", "Yes", "No"),"No")</f>
        <v>No</v>
      </c>
      <c r="AB589" s="5">
        <f t="shared" si="48"/>
        <v>0</v>
      </c>
      <c r="AC589" s="5">
        <f t="shared" si="49"/>
        <v>3097.26</v>
      </c>
    </row>
    <row r="590" spans="1:29" ht="12.75" customHeight="1" x14ac:dyDescent="0.25">
      <c r="A590" s="1">
        <v>6711</v>
      </c>
      <c r="B590" s="3">
        <v>47813</v>
      </c>
      <c r="C590" s="1" t="s">
        <v>20</v>
      </c>
      <c r="D590" s="1">
        <v>1044</v>
      </c>
      <c r="E590" s="1" t="s">
        <v>1156</v>
      </c>
      <c r="F590" s="1" t="s">
        <v>3030</v>
      </c>
      <c r="G590" s="1" t="s">
        <v>28</v>
      </c>
      <c r="H590" s="1" t="s">
        <v>29</v>
      </c>
      <c r="I590" s="1" t="s">
        <v>40</v>
      </c>
      <c r="J590" s="1" t="s">
        <v>658</v>
      </c>
      <c r="K590" s="1">
        <v>90004</v>
      </c>
      <c r="L590" s="4">
        <v>42062</v>
      </c>
      <c r="M590" s="4">
        <v>42063</v>
      </c>
      <c r="N590" s="1" t="s">
        <v>44</v>
      </c>
      <c r="O590" s="1" t="s">
        <v>35</v>
      </c>
      <c r="P590" s="1" t="s">
        <v>24</v>
      </c>
      <c r="Q590" s="1" t="s">
        <v>88</v>
      </c>
      <c r="R590" s="1" t="s">
        <v>54</v>
      </c>
      <c r="S590" s="1" t="s">
        <v>1159</v>
      </c>
      <c r="T590" s="5">
        <v>6.68</v>
      </c>
      <c r="U590" s="1">
        <v>90</v>
      </c>
      <c r="V590" s="5">
        <f t="shared" si="45"/>
        <v>601.19999999999993</v>
      </c>
      <c r="W590" s="5">
        <v>3.34</v>
      </c>
      <c r="X590" s="5">
        <f t="shared" si="46"/>
        <v>300.59999999999997</v>
      </c>
      <c r="Y590" s="5">
        <v>5.66</v>
      </c>
      <c r="Z590" s="5">
        <f t="shared" si="47"/>
        <v>294.93999999999994</v>
      </c>
      <c r="AA590" s="1" t="str">
        <f>_xlfn.IFNA(IF(VLOOKUP(B590,Returns!$A$2:$B$1635,2,FALSE) = "Returned", "Yes", "No"),"No")</f>
        <v>Yes</v>
      </c>
      <c r="AB590" s="5">
        <f t="shared" si="48"/>
        <v>294.93999999999994</v>
      </c>
      <c r="AC590" s="5">
        <f t="shared" si="49"/>
        <v>0</v>
      </c>
    </row>
    <row r="591" spans="1:29" ht="12.75" customHeight="1" x14ac:dyDescent="0.25">
      <c r="A591" s="1">
        <v>24711</v>
      </c>
      <c r="B591" s="3">
        <v>89389</v>
      </c>
      <c r="C591" s="1" t="s">
        <v>20</v>
      </c>
      <c r="D591" s="1">
        <v>1047</v>
      </c>
      <c r="E591" s="1" t="s">
        <v>1160</v>
      </c>
      <c r="F591" s="1" t="s">
        <v>3028</v>
      </c>
      <c r="G591" s="1" t="s">
        <v>28</v>
      </c>
      <c r="H591" s="1" t="s">
        <v>48</v>
      </c>
      <c r="I591" s="1" t="s">
        <v>188</v>
      </c>
      <c r="J591" s="1" t="s">
        <v>189</v>
      </c>
      <c r="K591" s="1">
        <v>2109</v>
      </c>
      <c r="L591" s="4">
        <v>42062</v>
      </c>
      <c r="M591" s="4">
        <v>42063</v>
      </c>
      <c r="N591" s="1" t="s">
        <v>44</v>
      </c>
      <c r="O591" s="1" t="s">
        <v>35</v>
      </c>
      <c r="P591" s="1" t="s">
        <v>24</v>
      </c>
      <c r="Q591" s="1" t="s">
        <v>88</v>
      </c>
      <c r="R591" s="1" t="s">
        <v>54</v>
      </c>
      <c r="S591" s="1" t="s">
        <v>1159</v>
      </c>
      <c r="T591" s="5">
        <v>6.68</v>
      </c>
      <c r="U591" s="1">
        <v>23</v>
      </c>
      <c r="V591" s="5">
        <f t="shared" si="45"/>
        <v>153.63999999999999</v>
      </c>
      <c r="W591" s="5">
        <v>3.34</v>
      </c>
      <c r="X591" s="5">
        <f t="shared" si="46"/>
        <v>76.819999999999993</v>
      </c>
      <c r="Y591" s="5">
        <v>5.66</v>
      </c>
      <c r="Z591" s="5">
        <f t="shared" si="47"/>
        <v>71.16</v>
      </c>
      <c r="AA591" s="1" t="str">
        <f>_xlfn.IFNA(IF(VLOOKUP(B591,Returns!$A$2:$B$1635,2,FALSE) = "Returned", "Yes", "No"),"No")</f>
        <v>No</v>
      </c>
      <c r="AB591" s="5">
        <f t="shared" si="48"/>
        <v>0</v>
      </c>
      <c r="AC591" s="5">
        <f t="shared" si="49"/>
        <v>71.16</v>
      </c>
    </row>
    <row r="592" spans="1:29" x14ac:dyDescent="0.25">
      <c r="A592" s="1">
        <v>26259</v>
      </c>
      <c r="B592" s="3">
        <v>90069</v>
      </c>
      <c r="C592" s="1" t="s">
        <v>32</v>
      </c>
      <c r="D592" s="1">
        <v>1054</v>
      </c>
      <c r="E592" s="1" t="s">
        <v>1161</v>
      </c>
      <c r="F592" s="1" t="s">
        <v>3030</v>
      </c>
      <c r="G592" s="1" t="s">
        <v>28</v>
      </c>
      <c r="H592" s="1" t="s">
        <v>29</v>
      </c>
      <c r="I592" s="1" t="s">
        <v>373</v>
      </c>
      <c r="J592" s="1" t="s">
        <v>1163</v>
      </c>
      <c r="K592" s="1">
        <v>85374</v>
      </c>
      <c r="L592" s="4">
        <v>42149</v>
      </c>
      <c r="M592" s="4">
        <v>42151</v>
      </c>
      <c r="N592" s="1" t="s">
        <v>22</v>
      </c>
      <c r="O592" s="1" t="s">
        <v>23</v>
      </c>
      <c r="P592" s="1" t="s">
        <v>24</v>
      </c>
      <c r="Q592" s="1" t="s">
        <v>104</v>
      </c>
      <c r="R592" s="1" t="s">
        <v>54</v>
      </c>
      <c r="S592" s="1" t="s">
        <v>1162</v>
      </c>
      <c r="T592" s="5">
        <v>5.44</v>
      </c>
      <c r="U592" s="1">
        <v>4</v>
      </c>
      <c r="V592" s="5">
        <f t="shared" si="45"/>
        <v>21.76</v>
      </c>
      <c r="W592" s="5">
        <v>2.72</v>
      </c>
      <c r="X592" s="5">
        <f t="shared" si="46"/>
        <v>10.88</v>
      </c>
      <c r="Y592" s="5">
        <v>7.46</v>
      </c>
      <c r="Z592" s="5">
        <f t="shared" si="47"/>
        <v>3.4200000000000008</v>
      </c>
      <c r="AA592" s="1" t="str">
        <f>_xlfn.IFNA(IF(VLOOKUP(B592,Returns!$A$2:$B$1635,2,FALSE) = "Returned", "Yes", "No"),"No")</f>
        <v>No</v>
      </c>
      <c r="AB592" s="5">
        <f t="shared" si="48"/>
        <v>0</v>
      </c>
      <c r="AC592" s="5">
        <f t="shared" si="49"/>
        <v>3.4200000000000008</v>
      </c>
    </row>
    <row r="593" spans="1:29" x14ac:dyDescent="0.25">
      <c r="A593" s="1">
        <v>26260</v>
      </c>
      <c r="B593" s="3">
        <v>90069</v>
      </c>
      <c r="C593" s="1" t="s">
        <v>32</v>
      </c>
      <c r="D593" s="1">
        <v>1054</v>
      </c>
      <c r="E593" s="1" t="s">
        <v>1161</v>
      </c>
      <c r="F593" s="1" t="s">
        <v>3030</v>
      </c>
      <c r="G593" s="1" t="s">
        <v>28</v>
      </c>
      <c r="H593" s="1" t="s">
        <v>29</v>
      </c>
      <c r="I593" s="1" t="s">
        <v>373</v>
      </c>
      <c r="J593" s="1" t="s">
        <v>1163</v>
      </c>
      <c r="K593" s="1">
        <v>85374</v>
      </c>
      <c r="L593" s="4">
        <v>42149</v>
      </c>
      <c r="M593" s="4">
        <v>42150</v>
      </c>
      <c r="N593" s="1" t="s">
        <v>44</v>
      </c>
      <c r="O593" s="1" t="s">
        <v>23</v>
      </c>
      <c r="P593" s="1" t="s">
        <v>24</v>
      </c>
      <c r="Q593" s="1" t="s">
        <v>88</v>
      </c>
      <c r="R593" s="1" t="s">
        <v>54</v>
      </c>
      <c r="S593" s="1" t="s">
        <v>1164</v>
      </c>
      <c r="T593" s="5">
        <v>26.38</v>
      </c>
      <c r="U593" s="1">
        <v>8</v>
      </c>
      <c r="V593" s="5">
        <f t="shared" si="45"/>
        <v>211.04</v>
      </c>
      <c r="W593" s="5">
        <v>13.19</v>
      </c>
      <c r="X593" s="5">
        <f t="shared" si="46"/>
        <v>105.52</v>
      </c>
      <c r="Y593" s="5">
        <v>5.58</v>
      </c>
      <c r="Z593" s="5">
        <f t="shared" si="47"/>
        <v>99.94</v>
      </c>
      <c r="AA593" s="1" t="str">
        <f>_xlfn.IFNA(IF(VLOOKUP(B593,Returns!$A$2:$B$1635,2,FALSE) = "Returned", "Yes", "No"),"No")</f>
        <v>No</v>
      </c>
      <c r="AB593" s="5">
        <f t="shared" si="48"/>
        <v>0</v>
      </c>
      <c r="AC593" s="5">
        <f t="shared" si="49"/>
        <v>99.94</v>
      </c>
    </row>
    <row r="594" spans="1:29" x14ac:dyDescent="0.25">
      <c r="A594" s="1">
        <v>26261</v>
      </c>
      <c r="B594" s="3">
        <v>90069</v>
      </c>
      <c r="C594" s="1" t="s">
        <v>32</v>
      </c>
      <c r="D594" s="1">
        <v>1054</v>
      </c>
      <c r="E594" s="1" t="s">
        <v>1161</v>
      </c>
      <c r="F594" s="1" t="s">
        <v>3030</v>
      </c>
      <c r="G594" s="1" t="s">
        <v>28</v>
      </c>
      <c r="H594" s="1" t="s">
        <v>29</v>
      </c>
      <c r="I594" s="1" t="s">
        <v>373</v>
      </c>
      <c r="J594" s="1" t="s">
        <v>1163</v>
      </c>
      <c r="K594" s="1">
        <v>85374</v>
      </c>
      <c r="L594" s="4">
        <v>42149</v>
      </c>
      <c r="M594" s="4">
        <v>42151</v>
      </c>
      <c r="N594" s="1" t="s">
        <v>44</v>
      </c>
      <c r="O594" s="1" t="s">
        <v>23</v>
      </c>
      <c r="P594" s="1" t="s">
        <v>72</v>
      </c>
      <c r="Q594" s="1" t="s">
        <v>73</v>
      </c>
      <c r="R594" s="1" t="s">
        <v>26</v>
      </c>
      <c r="S594" s="1" t="s">
        <v>1165</v>
      </c>
      <c r="T594" s="5">
        <v>20.99</v>
      </c>
      <c r="U594" s="1">
        <v>1</v>
      </c>
      <c r="V594" s="5">
        <f t="shared" si="45"/>
        <v>20.99</v>
      </c>
      <c r="W594" s="5">
        <v>12.593999999999999</v>
      </c>
      <c r="X594" s="5">
        <f t="shared" si="46"/>
        <v>12.593999999999999</v>
      </c>
      <c r="Y594" s="5">
        <v>2.5</v>
      </c>
      <c r="Z594" s="5">
        <f t="shared" si="47"/>
        <v>5.895999999999999</v>
      </c>
      <c r="AA594" s="1" t="str">
        <f>_xlfn.IFNA(IF(VLOOKUP(B594,Returns!$A$2:$B$1635,2,FALSE) = "Returned", "Yes", "No"),"No")</f>
        <v>No</v>
      </c>
      <c r="AB594" s="5">
        <f t="shared" si="48"/>
        <v>0</v>
      </c>
      <c r="AC594" s="5">
        <f t="shared" si="49"/>
        <v>5.895999999999999</v>
      </c>
    </row>
    <row r="595" spans="1:29" ht="12.75" customHeight="1" x14ac:dyDescent="0.25">
      <c r="A595" s="1">
        <v>8200</v>
      </c>
      <c r="B595" s="3">
        <v>58628</v>
      </c>
      <c r="C595" s="1" t="s">
        <v>51</v>
      </c>
      <c r="D595" s="1">
        <v>1060</v>
      </c>
      <c r="E595" s="1" t="s">
        <v>1166</v>
      </c>
      <c r="F595" s="1" t="s">
        <v>3029</v>
      </c>
      <c r="G595" s="1" t="s">
        <v>28</v>
      </c>
      <c r="H595" s="1" t="s">
        <v>131</v>
      </c>
      <c r="I595" s="1" t="s">
        <v>382</v>
      </c>
      <c r="J595" s="1" t="s">
        <v>575</v>
      </c>
      <c r="K595" s="1">
        <v>30318</v>
      </c>
      <c r="L595" s="4">
        <v>42087</v>
      </c>
      <c r="M595" s="4">
        <v>42088</v>
      </c>
      <c r="N595" s="1" t="s">
        <v>34</v>
      </c>
      <c r="O595" s="1" t="s">
        <v>53</v>
      </c>
      <c r="P595" s="1" t="s">
        <v>36</v>
      </c>
      <c r="Q595" s="1" t="s">
        <v>147</v>
      </c>
      <c r="R595" s="1" t="s">
        <v>116</v>
      </c>
      <c r="S595" s="1" t="s">
        <v>1167</v>
      </c>
      <c r="T595" s="5">
        <v>138.75</v>
      </c>
      <c r="U595" s="1">
        <v>23</v>
      </c>
      <c r="V595" s="5">
        <f t="shared" si="45"/>
        <v>3191.25</v>
      </c>
      <c r="W595" s="5">
        <v>69.375</v>
      </c>
      <c r="X595" s="5">
        <f t="shared" si="46"/>
        <v>1595.625</v>
      </c>
      <c r="Y595" s="5">
        <v>52.42</v>
      </c>
      <c r="Z595" s="5">
        <f t="shared" si="47"/>
        <v>1543.2049999999999</v>
      </c>
      <c r="AA595" s="1" t="str">
        <f>_xlfn.IFNA(IF(VLOOKUP(B595,Returns!$A$2:$B$1635,2,FALSE) = "Returned", "Yes", "No"),"No")</f>
        <v>No</v>
      </c>
      <c r="AB595" s="5">
        <f t="shared" si="48"/>
        <v>0</v>
      </c>
      <c r="AC595" s="5">
        <f t="shared" si="49"/>
        <v>1543.2049999999999</v>
      </c>
    </row>
    <row r="596" spans="1:29" ht="12.75" customHeight="1" x14ac:dyDescent="0.25">
      <c r="A596" s="1">
        <v>7980</v>
      </c>
      <c r="B596" s="3">
        <v>57061</v>
      </c>
      <c r="C596" s="1" t="s">
        <v>101</v>
      </c>
      <c r="D596" s="1">
        <v>1060</v>
      </c>
      <c r="E596" s="1" t="s">
        <v>1166</v>
      </c>
      <c r="F596" s="1" t="s">
        <v>3029</v>
      </c>
      <c r="G596" s="1" t="s">
        <v>28</v>
      </c>
      <c r="H596" s="1" t="s">
        <v>131</v>
      </c>
      <c r="I596" s="1" t="s">
        <v>382</v>
      </c>
      <c r="J596" s="1" t="s">
        <v>575</v>
      </c>
      <c r="K596" s="1">
        <v>30318</v>
      </c>
      <c r="L596" s="4">
        <v>42154</v>
      </c>
      <c r="M596" s="4">
        <v>42154</v>
      </c>
      <c r="N596" s="1" t="s">
        <v>44</v>
      </c>
      <c r="O596" s="1" t="s">
        <v>53</v>
      </c>
      <c r="P596" s="1" t="s">
        <v>24</v>
      </c>
      <c r="Q596" s="1" t="s">
        <v>129</v>
      </c>
      <c r="R596" s="1" t="s">
        <v>54</v>
      </c>
      <c r="S596" s="1" t="s">
        <v>206</v>
      </c>
      <c r="T596" s="5">
        <v>6.3</v>
      </c>
      <c r="U596" s="1">
        <v>20</v>
      </c>
      <c r="V596" s="5">
        <f t="shared" si="45"/>
        <v>126</v>
      </c>
      <c r="W596" s="5">
        <v>3.15</v>
      </c>
      <c r="X596" s="5">
        <f t="shared" si="46"/>
        <v>63</v>
      </c>
      <c r="Y596" s="5">
        <v>0.5</v>
      </c>
      <c r="Z596" s="5">
        <f t="shared" si="47"/>
        <v>62.5</v>
      </c>
      <c r="AA596" s="1" t="str">
        <f>_xlfn.IFNA(IF(VLOOKUP(B596,Returns!$A$2:$B$1635,2,FALSE) = "Returned", "Yes", "No"),"No")</f>
        <v>No</v>
      </c>
      <c r="AB596" s="5">
        <f t="shared" si="48"/>
        <v>0</v>
      </c>
      <c r="AC596" s="5">
        <f t="shared" si="49"/>
        <v>62.5</v>
      </c>
    </row>
    <row r="597" spans="1:29" ht="12.75" customHeight="1" x14ac:dyDescent="0.25">
      <c r="A597" s="1">
        <v>26200</v>
      </c>
      <c r="B597" s="3">
        <v>91354</v>
      </c>
      <c r="C597" s="1" t="s">
        <v>51</v>
      </c>
      <c r="D597" s="1">
        <v>1062</v>
      </c>
      <c r="E597" s="1" t="s">
        <v>1168</v>
      </c>
      <c r="F597" s="1" t="s">
        <v>3028</v>
      </c>
      <c r="G597" s="1" t="s">
        <v>28</v>
      </c>
      <c r="H597" s="1" t="s">
        <v>48</v>
      </c>
      <c r="I597" s="1" t="s">
        <v>66</v>
      </c>
      <c r="J597" s="1" t="s">
        <v>1169</v>
      </c>
      <c r="K597" s="1">
        <v>11727</v>
      </c>
      <c r="L597" s="4">
        <v>42087</v>
      </c>
      <c r="M597" s="4">
        <v>42088</v>
      </c>
      <c r="N597" s="1" t="s">
        <v>34</v>
      </c>
      <c r="O597" s="1" t="s">
        <v>53</v>
      </c>
      <c r="P597" s="1" t="s">
        <v>36</v>
      </c>
      <c r="Q597" s="1" t="s">
        <v>147</v>
      </c>
      <c r="R597" s="1" t="s">
        <v>116</v>
      </c>
      <c r="S597" s="1" t="s">
        <v>1167</v>
      </c>
      <c r="T597" s="5">
        <v>138.75</v>
      </c>
      <c r="U597" s="1">
        <v>6</v>
      </c>
      <c r="V597" s="5">
        <f t="shared" si="45"/>
        <v>832.5</v>
      </c>
      <c r="W597" s="5">
        <v>69.375</v>
      </c>
      <c r="X597" s="5">
        <f t="shared" si="46"/>
        <v>416.25</v>
      </c>
      <c r="Y597" s="5">
        <v>52.42</v>
      </c>
      <c r="Z597" s="5">
        <f t="shared" si="47"/>
        <v>363.83</v>
      </c>
      <c r="AA597" s="1" t="str">
        <f>_xlfn.IFNA(IF(VLOOKUP(B597,Returns!$A$2:$B$1635,2,FALSE) = "Returned", "Yes", "No"),"No")</f>
        <v>No</v>
      </c>
      <c r="AB597" s="5">
        <f t="shared" si="48"/>
        <v>0</v>
      </c>
      <c r="AC597" s="5">
        <f t="shared" si="49"/>
        <v>363.83</v>
      </c>
    </row>
    <row r="598" spans="1:29" ht="12.75" customHeight="1" x14ac:dyDescent="0.25">
      <c r="A598" s="1">
        <v>25979</v>
      </c>
      <c r="B598" s="3">
        <v>91355</v>
      </c>
      <c r="C598" s="1" t="s">
        <v>101</v>
      </c>
      <c r="D598" s="1">
        <v>1062</v>
      </c>
      <c r="E598" s="1" t="s">
        <v>1168</v>
      </c>
      <c r="F598" s="1" t="s">
        <v>3028</v>
      </c>
      <c r="G598" s="1" t="s">
        <v>28</v>
      </c>
      <c r="H598" s="1" t="s">
        <v>48</v>
      </c>
      <c r="I598" s="1" t="s">
        <v>66</v>
      </c>
      <c r="J598" s="1" t="s">
        <v>1169</v>
      </c>
      <c r="K598" s="1">
        <v>11727</v>
      </c>
      <c r="L598" s="4">
        <v>42154</v>
      </c>
      <c r="M598" s="4">
        <v>42162</v>
      </c>
      <c r="N598" s="1" t="s">
        <v>44</v>
      </c>
      <c r="O598" s="1" t="s">
        <v>53</v>
      </c>
      <c r="P598" s="1" t="s">
        <v>24</v>
      </c>
      <c r="Q598" s="1" t="s">
        <v>104</v>
      </c>
      <c r="R598" s="1" t="s">
        <v>54</v>
      </c>
      <c r="S598" s="1" t="s">
        <v>1170</v>
      </c>
      <c r="T598" s="5">
        <v>22.38</v>
      </c>
      <c r="U598" s="1">
        <v>18</v>
      </c>
      <c r="V598" s="5">
        <f t="shared" si="45"/>
        <v>402.84</v>
      </c>
      <c r="W598" s="5">
        <v>11.19</v>
      </c>
      <c r="X598" s="5">
        <f t="shared" si="46"/>
        <v>201.42</v>
      </c>
      <c r="Y598" s="5">
        <v>15.1</v>
      </c>
      <c r="Z598" s="5">
        <f t="shared" si="47"/>
        <v>186.32</v>
      </c>
      <c r="AA598" s="1" t="str">
        <f>_xlfn.IFNA(IF(VLOOKUP(B598,Returns!$A$2:$B$1635,2,FALSE) = "Returned", "Yes", "No"),"No")</f>
        <v>No</v>
      </c>
      <c r="AB598" s="5">
        <f t="shared" si="48"/>
        <v>0</v>
      </c>
      <c r="AC598" s="5">
        <f t="shared" si="49"/>
        <v>186.32</v>
      </c>
    </row>
    <row r="599" spans="1:29" ht="12.75" customHeight="1" x14ac:dyDescent="0.25">
      <c r="A599" s="1">
        <v>25981</v>
      </c>
      <c r="B599" s="3">
        <v>91355</v>
      </c>
      <c r="C599" s="1" t="s">
        <v>101</v>
      </c>
      <c r="D599" s="1">
        <v>1062</v>
      </c>
      <c r="E599" s="1" t="s">
        <v>1168</v>
      </c>
      <c r="F599" s="1" t="s">
        <v>3028</v>
      </c>
      <c r="G599" s="1" t="s">
        <v>28</v>
      </c>
      <c r="H599" s="1" t="s">
        <v>48</v>
      </c>
      <c r="I599" s="1" t="s">
        <v>66</v>
      </c>
      <c r="J599" s="1" t="s">
        <v>1169</v>
      </c>
      <c r="K599" s="1">
        <v>11727</v>
      </c>
      <c r="L599" s="4">
        <v>42154</v>
      </c>
      <c r="M599" s="4">
        <v>42157</v>
      </c>
      <c r="N599" s="1" t="s">
        <v>44</v>
      </c>
      <c r="O599" s="1" t="s">
        <v>53</v>
      </c>
      <c r="P599" s="1" t="s">
        <v>36</v>
      </c>
      <c r="Q599" s="1" t="s">
        <v>45</v>
      </c>
      <c r="R599" s="1" t="s">
        <v>54</v>
      </c>
      <c r="S599" s="1" t="s">
        <v>1171</v>
      </c>
      <c r="T599" s="5">
        <v>17.78</v>
      </c>
      <c r="U599" s="1">
        <v>3</v>
      </c>
      <c r="V599" s="5">
        <f t="shared" si="45"/>
        <v>53.34</v>
      </c>
      <c r="W599" s="5">
        <v>8.89</v>
      </c>
      <c r="X599" s="5">
        <f t="shared" si="46"/>
        <v>26.67</v>
      </c>
      <c r="Y599" s="5">
        <v>5.03</v>
      </c>
      <c r="Z599" s="5">
        <f t="shared" si="47"/>
        <v>21.64</v>
      </c>
      <c r="AA599" s="1" t="str">
        <f>_xlfn.IFNA(IF(VLOOKUP(B599,Returns!$A$2:$B$1635,2,FALSE) = "Returned", "Yes", "No"),"No")</f>
        <v>No</v>
      </c>
      <c r="AB599" s="5">
        <f t="shared" si="48"/>
        <v>0</v>
      </c>
      <c r="AC599" s="5">
        <f t="shared" si="49"/>
        <v>21.64</v>
      </c>
    </row>
    <row r="600" spans="1:29" ht="12.75" customHeight="1" x14ac:dyDescent="0.25">
      <c r="A600" s="1">
        <v>19445</v>
      </c>
      <c r="B600" s="3">
        <v>88899</v>
      </c>
      <c r="C600" s="1" t="s">
        <v>42</v>
      </c>
      <c r="D600" s="1">
        <v>1065</v>
      </c>
      <c r="E600" s="1" t="s">
        <v>1172</v>
      </c>
      <c r="F600" s="1" t="s">
        <v>3027</v>
      </c>
      <c r="G600" s="1" t="s">
        <v>28</v>
      </c>
      <c r="H600" s="1" t="s">
        <v>56</v>
      </c>
      <c r="I600" s="1" t="s">
        <v>173</v>
      </c>
      <c r="J600" s="1" t="s">
        <v>1173</v>
      </c>
      <c r="K600" s="1">
        <v>60459</v>
      </c>
      <c r="L600" s="4">
        <v>42053</v>
      </c>
      <c r="M600" s="4">
        <v>42055</v>
      </c>
      <c r="N600" s="1" t="s">
        <v>44</v>
      </c>
      <c r="O600" s="1" t="s">
        <v>23</v>
      </c>
      <c r="P600" s="1" t="s">
        <v>24</v>
      </c>
      <c r="Q600" s="1" t="s">
        <v>104</v>
      </c>
      <c r="R600" s="1" t="s">
        <v>54</v>
      </c>
      <c r="S600" s="1" t="s">
        <v>633</v>
      </c>
      <c r="T600" s="5">
        <v>15.99</v>
      </c>
      <c r="U600" s="1">
        <v>23</v>
      </c>
      <c r="V600" s="5">
        <f t="shared" si="45"/>
        <v>367.77</v>
      </c>
      <c r="W600" s="5">
        <v>7.9950000000000001</v>
      </c>
      <c r="X600" s="5">
        <f t="shared" si="46"/>
        <v>183.88499999999999</v>
      </c>
      <c r="Y600" s="5">
        <v>13.18</v>
      </c>
      <c r="Z600" s="5">
        <f t="shared" si="47"/>
        <v>170.70499999999998</v>
      </c>
      <c r="AA600" s="1" t="str">
        <f>_xlfn.IFNA(IF(VLOOKUP(B600,Returns!$A$2:$B$1635,2,FALSE) = "Returned", "Yes", "No"),"No")</f>
        <v>No</v>
      </c>
      <c r="AB600" s="5">
        <f t="shared" si="48"/>
        <v>0</v>
      </c>
      <c r="AC600" s="5">
        <f t="shared" si="49"/>
        <v>170.70499999999998</v>
      </c>
    </row>
    <row r="601" spans="1:29" ht="12.75" customHeight="1" x14ac:dyDescent="0.25">
      <c r="A601" s="1">
        <v>20445</v>
      </c>
      <c r="B601" s="3">
        <v>87109</v>
      </c>
      <c r="C601" s="1" t="s">
        <v>101</v>
      </c>
      <c r="D601" s="1">
        <v>1068</v>
      </c>
      <c r="E601" s="1" t="s">
        <v>1174</v>
      </c>
      <c r="F601" s="1" t="s">
        <v>3027</v>
      </c>
      <c r="G601" s="1" t="s">
        <v>28</v>
      </c>
      <c r="H601" s="1" t="s">
        <v>56</v>
      </c>
      <c r="I601" s="1" t="s">
        <v>173</v>
      </c>
      <c r="J601" s="1" t="s">
        <v>1176</v>
      </c>
      <c r="K601" s="1">
        <v>60409</v>
      </c>
      <c r="L601" s="4">
        <v>42079</v>
      </c>
      <c r="M601" s="4">
        <v>42079</v>
      </c>
      <c r="N601" s="1" t="s">
        <v>44</v>
      </c>
      <c r="O601" s="1" t="s">
        <v>35</v>
      </c>
      <c r="P601" s="1" t="s">
        <v>24</v>
      </c>
      <c r="Q601" s="1" t="s">
        <v>88</v>
      </c>
      <c r="R601" s="1" t="s">
        <v>54</v>
      </c>
      <c r="S601" s="1" t="s">
        <v>1175</v>
      </c>
      <c r="T601" s="5">
        <v>22.84</v>
      </c>
      <c r="U601" s="1">
        <v>12</v>
      </c>
      <c r="V601" s="5">
        <f t="shared" si="45"/>
        <v>274.08</v>
      </c>
      <c r="W601" s="5">
        <v>11.42</v>
      </c>
      <c r="X601" s="5">
        <f t="shared" si="46"/>
        <v>137.04</v>
      </c>
      <c r="Y601" s="5">
        <v>16.87</v>
      </c>
      <c r="Z601" s="5">
        <f t="shared" si="47"/>
        <v>120.16999999999999</v>
      </c>
      <c r="AA601" s="1" t="str">
        <f>_xlfn.IFNA(IF(VLOOKUP(B601,Returns!$A$2:$B$1635,2,FALSE) = "Returned", "Yes", "No"),"No")</f>
        <v>No</v>
      </c>
      <c r="AB601" s="5">
        <f t="shared" si="48"/>
        <v>0</v>
      </c>
      <c r="AC601" s="5">
        <f t="shared" si="49"/>
        <v>120.16999999999999</v>
      </c>
    </row>
    <row r="602" spans="1:29" ht="12.75" customHeight="1" x14ac:dyDescent="0.25">
      <c r="A602" s="1">
        <v>24737</v>
      </c>
      <c r="B602" s="3">
        <v>87110</v>
      </c>
      <c r="C602" s="1" t="s">
        <v>51</v>
      </c>
      <c r="D602" s="1">
        <v>1069</v>
      </c>
      <c r="E602" s="1" t="s">
        <v>1177</v>
      </c>
      <c r="F602" s="1" t="s">
        <v>3027</v>
      </c>
      <c r="G602" s="1" t="s">
        <v>28</v>
      </c>
      <c r="H602" s="1" t="s">
        <v>56</v>
      </c>
      <c r="I602" s="1" t="s">
        <v>173</v>
      </c>
      <c r="J602" s="1" t="s">
        <v>1179</v>
      </c>
      <c r="K602" s="1">
        <v>62901</v>
      </c>
      <c r="L602" s="4">
        <v>42138</v>
      </c>
      <c r="M602" s="4">
        <v>42139</v>
      </c>
      <c r="N602" s="1" t="s">
        <v>44</v>
      </c>
      <c r="O602" s="1" t="s">
        <v>35</v>
      </c>
      <c r="P602" s="1" t="s">
        <v>24</v>
      </c>
      <c r="Q602" s="1" t="s">
        <v>25</v>
      </c>
      <c r="R602" s="1" t="s">
        <v>46</v>
      </c>
      <c r="S602" s="1" t="s">
        <v>1178</v>
      </c>
      <c r="T602" s="5">
        <v>15.94</v>
      </c>
      <c r="U602" s="1">
        <v>41</v>
      </c>
      <c r="V602" s="5">
        <f t="shared" si="45"/>
        <v>653.54</v>
      </c>
      <c r="W602" s="5">
        <v>7.97</v>
      </c>
      <c r="X602" s="5">
        <f t="shared" si="46"/>
        <v>326.77</v>
      </c>
      <c r="Y602" s="5">
        <v>5.45</v>
      </c>
      <c r="Z602" s="5">
        <f t="shared" si="47"/>
        <v>321.32</v>
      </c>
      <c r="AA602" s="1" t="str">
        <f>_xlfn.IFNA(IF(VLOOKUP(B602,Returns!$A$2:$B$1635,2,FALSE) = "Returned", "Yes", "No"),"No")</f>
        <v>No</v>
      </c>
      <c r="AB602" s="5">
        <f t="shared" si="48"/>
        <v>0</v>
      </c>
      <c r="AC602" s="5">
        <f t="shared" si="49"/>
        <v>321.32</v>
      </c>
    </row>
    <row r="603" spans="1:29" ht="12.75" customHeight="1" x14ac:dyDescent="0.25">
      <c r="A603" s="1">
        <v>22685</v>
      </c>
      <c r="B603" s="3">
        <v>89631</v>
      </c>
      <c r="C603" s="1" t="s">
        <v>32</v>
      </c>
      <c r="D603" s="1">
        <v>1072</v>
      </c>
      <c r="E603" s="1" t="s">
        <v>1180</v>
      </c>
      <c r="F603" s="1" t="s">
        <v>3028</v>
      </c>
      <c r="G603" s="1" t="s">
        <v>28</v>
      </c>
      <c r="H603" s="1" t="s">
        <v>48</v>
      </c>
      <c r="I603" s="1" t="s">
        <v>229</v>
      </c>
      <c r="J603" s="1" t="s">
        <v>1182</v>
      </c>
      <c r="K603" s="1">
        <v>18018</v>
      </c>
      <c r="L603" s="4">
        <v>42090</v>
      </c>
      <c r="M603" s="4">
        <v>42093</v>
      </c>
      <c r="N603" s="1" t="s">
        <v>34</v>
      </c>
      <c r="O603" s="1" t="s">
        <v>23</v>
      </c>
      <c r="P603" s="1" t="s">
        <v>36</v>
      </c>
      <c r="Q603" s="1" t="s">
        <v>37</v>
      </c>
      <c r="R603" s="1" t="s">
        <v>38</v>
      </c>
      <c r="S603" s="1" t="s">
        <v>1181</v>
      </c>
      <c r="T603" s="5">
        <v>150.88999999999999</v>
      </c>
      <c r="U603" s="1">
        <v>3</v>
      </c>
      <c r="V603" s="5">
        <f t="shared" si="45"/>
        <v>452.66999999999996</v>
      </c>
      <c r="W603" s="5">
        <v>75.444999999999993</v>
      </c>
      <c r="X603" s="5">
        <f t="shared" si="46"/>
        <v>226.33499999999998</v>
      </c>
      <c r="Y603" s="5">
        <v>60.2</v>
      </c>
      <c r="Z603" s="5">
        <f t="shared" si="47"/>
        <v>166.13499999999999</v>
      </c>
      <c r="AA603" s="1" t="str">
        <f>_xlfn.IFNA(IF(VLOOKUP(B603,Returns!$A$2:$B$1635,2,FALSE) = "Returned", "Yes", "No"),"No")</f>
        <v>No</v>
      </c>
      <c r="AB603" s="5">
        <f t="shared" si="48"/>
        <v>0</v>
      </c>
      <c r="AC603" s="5">
        <f t="shared" si="49"/>
        <v>166.13499999999999</v>
      </c>
    </row>
    <row r="604" spans="1:29" ht="12.75" customHeight="1" x14ac:dyDescent="0.25">
      <c r="A604" s="1">
        <v>26176</v>
      </c>
      <c r="B604" s="3">
        <v>86422</v>
      </c>
      <c r="C604" s="1" t="s">
        <v>20</v>
      </c>
      <c r="D604" s="1">
        <v>1075</v>
      </c>
      <c r="E604" s="1" t="s">
        <v>1183</v>
      </c>
      <c r="F604" s="1" t="s">
        <v>3027</v>
      </c>
      <c r="G604" s="1" t="s">
        <v>28</v>
      </c>
      <c r="H604" s="1" t="s">
        <v>56</v>
      </c>
      <c r="I604" s="1" t="s">
        <v>173</v>
      </c>
      <c r="J604" s="1" t="s">
        <v>1184</v>
      </c>
      <c r="K604" s="1">
        <v>60441</v>
      </c>
      <c r="L604" s="4">
        <v>42072</v>
      </c>
      <c r="M604" s="4">
        <v>42073</v>
      </c>
      <c r="N604" s="1" t="s">
        <v>44</v>
      </c>
      <c r="O604" s="1" t="s">
        <v>35</v>
      </c>
      <c r="P604" s="1" t="s">
        <v>36</v>
      </c>
      <c r="Q604" s="1" t="s">
        <v>45</v>
      </c>
      <c r="R604" s="1" t="s">
        <v>46</v>
      </c>
      <c r="S604" s="1" t="s">
        <v>467</v>
      </c>
      <c r="T604" s="5">
        <v>19.23</v>
      </c>
      <c r="U604" s="1">
        <v>11</v>
      </c>
      <c r="V604" s="5">
        <f t="shared" si="45"/>
        <v>211.53</v>
      </c>
      <c r="W604" s="5">
        <v>9.6150000000000002</v>
      </c>
      <c r="X604" s="5">
        <f t="shared" si="46"/>
        <v>105.765</v>
      </c>
      <c r="Y604" s="5">
        <v>6.15</v>
      </c>
      <c r="Z604" s="5">
        <f t="shared" si="47"/>
        <v>99.614999999999995</v>
      </c>
      <c r="AA604" s="1" t="str">
        <f>_xlfn.IFNA(IF(VLOOKUP(B604,Returns!$A$2:$B$1635,2,FALSE) = "Returned", "Yes", "No"),"No")</f>
        <v>No</v>
      </c>
      <c r="AB604" s="5">
        <f t="shared" si="48"/>
        <v>0</v>
      </c>
      <c r="AC604" s="5">
        <f t="shared" si="49"/>
        <v>99.614999999999995</v>
      </c>
    </row>
    <row r="605" spans="1:29" ht="12.75" customHeight="1" x14ac:dyDescent="0.25">
      <c r="A605" s="1">
        <v>23312</v>
      </c>
      <c r="B605" s="3">
        <v>88461</v>
      </c>
      <c r="C605" s="1" t="s">
        <v>32</v>
      </c>
      <c r="D605" s="1">
        <v>1080</v>
      </c>
      <c r="E605" s="1" t="s">
        <v>1185</v>
      </c>
      <c r="F605" s="1" t="s">
        <v>3027</v>
      </c>
      <c r="G605" s="1" t="s">
        <v>28</v>
      </c>
      <c r="H605" s="1" t="s">
        <v>56</v>
      </c>
      <c r="I605" s="1" t="s">
        <v>173</v>
      </c>
      <c r="J605" s="1" t="s">
        <v>1186</v>
      </c>
      <c r="K605" s="1">
        <v>60174</v>
      </c>
      <c r="L605" s="4">
        <v>42132</v>
      </c>
      <c r="M605" s="4">
        <v>42133</v>
      </c>
      <c r="N605" s="1" t="s">
        <v>44</v>
      </c>
      <c r="O605" s="1" t="s">
        <v>23</v>
      </c>
      <c r="P605" s="1" t="s">
        <v>24</v>
      </c>
      <c r="Q605" s="1" t="s">
        <v>169</v>
      </c>
      <c r="R605" s="1" t="s">
        <v>46</v>
      </c>
      <c r="S605" s="1" t="s">
        <v>689</v>
      </c>
      <c r="T605" s="5">
        <v>13.9</v>
      </c>
      <c r="U605" s="1">
        <v>14</v>
      </c>
      <c r="V605" s="5">
        <f t="shared" si="45"/>
        <v>194.6</v>
      </c>
      <c r="W605" s="5">
        <v>6.95</v>
      </c>
      <c r="X605" s="5">
        <f t="shared" si="46"/>
        <v>97.3</v>
      </c>
      <c r="Y605" s="5">
        <v>7.59</v>
      </c>
      <c r="Z605" s="5">
        <f t="shared" si="47"/>
        <v>89.71</v>
      </c>
      <c r="AA605" s="1" t="str">
        <f>_xlfn.IFNA(IF(VLOOKUP(B605,Returns!$A$2:$B$1635,2,FALSE) = "Returned", "Yes", "No"),"No")</f>
        <v>No</v>
      </c>
      <c r="AB605" s="5">
        <f t="shared" si="48"/>
        <v>0</v>
      </c>
      <c r="AC605" s="5">
        <f t="shared" si="49"/>
        <v>89.71</v>
      </c>
    </row>
    <row r="606" spans="1:29" ht="12.75" customHeight="1" x14ac:dyDescent="0.25">
      <c r="A606" s="1">
        <v>24324</v>
      </c>
      <c r="B606" s="3">
        <v>88460</v>
      </c>
      <c r="C606" s="1" t="s">
        <v>32</v>
      </c>
      <c r="D606" s="1">
        <v>1083</v>
      </c>
      <c r="E606" s="1" t="s">
        <v>1187</v>
      </c>
      <c r="F606" s="1" t="s">
        <v>3027</v>
      </c>
      <c r="G606" s="1" t="s">
        <v>28</v>
      </c>
      <c r="H606" s="1" t="s">
        <v>56</v>
      </c>
      <c r="I606" s="1" t="s">
        <v>173</v>
      </c>
      <c r="J606" s="1" t="s">
        <v>1188</v>
      </c>
      <c r="K606" s="1">
        <v>62701</v>
      </c>
      <c r="L606" s="4">
        <v>42094</v>
      </c>
      <c r="M606" s="4">
        <v>42096</v>
      </c>
      <c r="N606" s="1" t="s">
        <v>22</v>
      </c>
      <c r="O606" s="1" t="s">
        <v>23</v>
      </c>
      <c r="P606" s="1" t="s">
        <v>72</v>
      </c>
      <c r="Q606" s="1" t="s">
        <v>73</v>
      </c>
      <c r="R606" s="1" t="s">
        <v>46</v>
      </c>
      <c r="S606" s="1" t="s">
        <v>393</v>
      </c>
      <c r="T606" s="5">
        <v>55.99</v>
      </c>
      <c r="U606" s="1">
        <v>1</v>
      </c>
      <c r="V606" s="5">
        <f t="shared" si="45"/>
        <v>55.99</v>
      </c>
      <c r="W606" s="5">
        <v>33.594000000000001</v>
      </c>
      <c r="X606" s="5">
        <f t="shared" si="46"/>
        <v>33.594000000000001</v>
      </c>
      <c r="Y606" s="5">
        <v>5</v>
      </c>
      <c r="Z606" s="5">
        <f t="shared" si="47"/>
        <v>17.396000000000001</v>
      </c>
      <c r="AA606" s="1" t="str">
        <f>_xlfn.IFNA(IF(VLOOKUP(B606,Returns!$A$2:$B$1635,2,FALSE) = "Returned", "Yes", "No"),"No")</f>
        <v>No</v>
      </c>
      <c r="AB606" s="5">
        <f t="shared" si="48"/>
        <v>0</v>
      </c>
      <c r="AC606" s="5">
        <f t="shared" si="49"/>
        <v>17.396000000000001</v>
      </c>
    </row>
    <row r="607" spans="1:29" ht="12.75" customHeight="1" x14ac:dyDescent="0.25">
      <c r="A607" s="1">
        <v>18047</v>
      </c>
      <c r="B607" s="3">
        <v>86122</v>
      </c>
      <c r="C607" s="1" t="s">
        <v>32</v>
      </c>
      <c r="D607" s="1">
        <v>1085</v>
      </c>
      <c r="E607" s="1" t="s">
        <v>1189</v>
      </c>
      <c r="F607" s="1" t="s">
        <v>3028</v>
      </c>
      <c r="G607" s="1" t="s">
        <v>28</v>
      </c>
      <c r="H607" s="1" t="s">
        <v>48</v>
      </c>
      <c r="I607" s="1" t="s">
        <v>66</v>
      </c>
      <c r="J607" s="1" t="s">
        <v>1190</v>
      </c>
      <c r="K607" s="1">
        <v>11729</v>
      </c>
      <c r="L607" s="4">
        <v>42009</v>
      </c>
      <c r="M607" s="4">
        <v>42010</v>
      </c>
      <c r="N607" s="1" t="s">
        <v>44</v>
      </c>
      <c r="O607" s="1" t="s">
        <v>35</v>
      </c>
      <c r="P607" s="1" t="s">
        <v>24</v>
      </c>
      <c r="Q607" s="1" t="s">
        <v>88</v>
      </c>
      <c r="R607" s="1" t="s">
        <v>26</v>
      </c>
      <c r="S607" s="1" t="s">
        <v>1021</v>
      </c>
      <c r="T607" s="5">
        <v>7.64</v>
      </c>
      <c r="U607" s="1">
        <v>6</v>
      </c>
      <c r="V607" s="5">
        <f t="shared" si="45"/>
        <v>45.839999999999996</v>
      </c>
      <c r="W607" s="5">
        <v>3.82</v>
      </c>
      <c r="X607" s="5">
        <f t="shared" si="46"/>
        <v>22.919999999999998</v>
      </c>
      <c r="Y607" s="5">
        <v>5.83</v>
      </c>
      <c r="Z607" s="5">
        <f t="shared" si="47"/>
        <v>17.089999999999996</v>
      </c>
      <c r="AA607" s="1" t="str">
        <f>_xlfn.IFNA(IF(VLOOKUP(B607,Returns!$A$2:$B$1635,2,FALSE) = "Returned", "Yes", "No"),"No")</f>
        <v>No</v>
      </c>
      <c r="AB607" s="5">
        <f t="shared" si="48"/>
        <v>0</v>
      </c>
      <c r="AC607" s="5">
        <f t="shared" si="49"/>
        <v>17.089999999999996</v>
      </c>
    </row>
    <row r="608" spans="1:29" ht="12.75" customHeight="1" x14ac:dyDescent="0.25">
      <c r="A608" s="1">
        <v>25279</v>
      </c>
      <c r="B608" s="3">
        <v>86123</v>
      </c>
      <c r="C608" s="1" t="s">
        <v>20</v>
      </c>
      <c r="D608" s="1">
        <v>1085</v>
      </c>
      <c r="E608" s="1" t="s">
        <v>1189</v>
      </c>
      <c r="F608" s="1" t="s">
        <v>3028</v>
      </c>
      <c r="G608" s="1" t="s">
        <v>28</v>
      </c>
      <c r="H608" s="1" t="s">
        <v>48</v>
      </c>
      <c r="I608" s="1" t="s">
        <v>66</v>
      </c>
      <c r="J608" s="1" t="s">
        <v>1190</v>
      </c>
      <c r="K608" s="1">
        <v>11729</v>
      </c>
      <c r="L608" s="4">
        <v>42118</v>
      </c>
      <c r="M608" s="4">
        <v>42119</v>
      </c>
      <c r="N608" s="1" t="s">
        <v>44</v>
      </c>
      <c r="O608" s="1" t="s">
        <v>35</v>
      </c>
      <c r="P608" s="1" t="s">
        <v>24</v>
      </c>
      <c r="Q608" s="1" t="s">
        <v>88</v>
      </c>
      <c r="R608" s="1" t="s">
        <v>54</v>
      </c>
      <c r="S608" s="1" t="s">
        <v>596</v>
      </c>
      <c r="T608" s="5">
        <v>9.06</v>
      </c>
      <c r="U608" s="1">
        <v>3</v>
      </c>
      <c r="V608" s="5">
        <f t="shared" si="45"/>
        <v>27.18</v>
      </c>
      <c r="W608" s="5">
        <v>4.53</v>
      </c>
      <c r="X608" s="5">
        <f t="shared" si="46"/>
        <v>13.59</v>
      </c>
      <c r="Y608" s="5">
        <v>9.86</v>
      </c>
      <c r="Z608" s="5">
        <f t="shared" si="47"/>
        <v>3.7300000000000004</v>
      </c>
      <c r="AA608" s="1" t="str">
        <f>_xlfn.IFNA(IF(VLOOKUP(B608,Returns!$A$2:$B$1635,2,FALSE) = "Returned", "Yes", "No"),"No")</f>
        <v>No</v>
      </c>
      <c r="AB608" s="5">
        <f t="shared" si="48"/>
        <v>0</v>
      </c>
      <c r="AC608" s="5">
        <f t="shared" si="49"/>
        <v>3.7300000000000004</v>
      </c>
    </row>
    <row r="609" spans="1:29" ht="12.75" customHeight="1" x14ac:dyDescent="0.25">
      <c r="A609" s="1">
        <v>23104</v>
      </c>
      <c r="B609" s="3">
        <v>86124</v>
      </c>
      <c r="C609" s="1" t="s">
        <v>32</v>
      </c>
      <c r="D609" s="1">
        <v>1085</v>
      </c>
      <c r="E609" s="1" t="s">
        <v>1189</v>
      </c>
      <c r="F609" s="1" t="s">
        <v>3028</v>
      </c>
      <c r="G609" s="1" t="s">
        <v>28</v>
      </c>
      <c r="H609" s="1" t="s">
        <v>48</v>
      </c>
      <c r="I609" s="1" t="s">
        <v>66</v>
      </c>
      <c r="J609" s="1" t="s">
        <v>1190</v>
      </c>
      <c r="K609" s="1">
        <v>11729</v>
      </c>
      <c r="L609" s="4">
        <v>42137</v>
      </c>
      <c r="M609" s="4">
        <v>42139</v>
      </c>
      <c r="N609" s="1" t="s">
        <v>44</v>
      </c>
      <c r="O609" s="1" t="s">
        <v>23</v>
      </c>
      <c r="P609" s="1" t="s">
        <v>72</v>
      </c>
      <c r="Q609" s="1" t="s">
        <v>175</v>
      </c>
      <c r="R609" s="1" t="s">
        <v>54</v>
      </c>
      <c r="S609" s="1" t="s">
        <v>1191</v>
      </c>
      <c r="T609" s="5">
        <v>30.42</v>
      </c>
      <c r="U609" s="1">
        <v>10</v>
      </c>
      <c r="V609" s="5">
        <f t="shared" si="45"/>
        <v>304.20000000000005</v>
      </c>
      <c r="W609" s="5">
        <v>18.251999999999999</v>
      </c>
      <c r="X609" s="5">
        <f t="shared" si="46"/>
        <v>182.51999999999998</v>
      </c>
      <c r="Y609" s="5">
        <v>8.65</v>
      </c>
      <c r="Z609" s="5">
        <f t="shared" si="47"/>
        <v>113.03000000000006</v>
      </c>
      <c r="AA609" s="1" t="str">
        <f>_xlfn.IFNA(IF(VLOOKUP(B609,Returns!$A$2:$B$1635,2,FALSE) = "Returned", "Yes", "No"),"No")</f>
        <v>No</v>
      </c>
      <c r="AB609" s="5">
        <f t="shared" si="48"/>
        <v>0</v>
      </c>
      <c r="AC609" s="5">
        <f t="shared" si="49"/>
        <v>113.03000000000006</v>
      </c>
    </row>
    <row r="610" spans="1:29" ht="12.75" customHeight="1" x14ac:dyDescent="0.25">
      <c r="A610" s="1">
        <v>23105</v>
      </c>
      <c r="B610" s="3">
        <v>86124</v>
      </c>
      <c r="C610" s="1" t="s">
        <v>32</v>
      </c>
      <c r="D610" s="1">
        <v>1085</v>
      </c>
      <c r="E610" s="1" t="s">
        <v>1189</v>
      </c>
      <c r="F610" s="1" t="s">
        <v>3028</v>
      </c>
      <c r="G610" s="1" t="s">
        <v>28</v>
      </c>
      <c r="H610" s="1" t="s">
        <v>48</v>
      </c>
      <c r="I610" s="1" t="s">
        <v>66</v>
      </c>
      <c r="J610" s="1" t="s">
        <v>1190</v>
      </c>
      <c r="K610" s="1">
        <v>11729</v>
      </c>
      <c r="L610" s="4">
        <v>42137</v>
      </c>
      <c r="M610" s="4">
        <v>42138</v>
      </c>
      <c r="N610" s="1" t="s">
        <v>44</v>
      </c>
      <c r="O610" s="1" t="s">
        <v>23</v>
      </c>
      <c r="P610" s="1" t="s">
        <v>24</v>
      </c>
      <c r="Q610" s="1" t="s">
        <v>88</v>
      </c>
      <c r="R610" s="1" t="s">
        <v>26</v>
      </c>
      <c r="S610" s="1" t="s">
        <v>887</v>
      </c>
      <c r="T610" s="5">
        <v>37.94</v>
      </c>
      <c r="U610" s="1">
        <v>8</v>
      </c>
      <c r="V610" s="5">
        <f t="shared" si="45"/>
        <v>303.52</v>
      </c>
      <c r="W610" s="5">
        <v>18.97</v>
      </c>
      <c r="X610" s="5">
        <f t="shared" si="46"/>
        <v>151.76</v>
      </c>
      <c r="Y610" s="5">
        <v>5.08</v>
      </c>
      <c r="Z610" s="5">
        <f t="shared" si="47"/>
        <v>146.67999999999998</v>
      </c>
      <c r="AA610" s="1" t="str">
        <f>_xlfn.IFNA(IF(VLOOKUP(B610,Returns!$A$2:$B$1635,2,FALSE) = "Returned", "Yes", "No"),"No")</f>
        <v>No</v>
      </c>
      <c r="AB610" s="5">
        <f t="shared" si="48"/>
        <v>0</v>
      </c>
      <c r="AC610" s="5">
        <f t="shared" si="49"/>
        <v>146.67999999999998</v>
      </c>
    </row>
    <row r="611" spans="1:29" ht="12.75" customHeight="1" x14ac:dyDescent="0.25">
      <c r="A611" s="1">
        <v>25280</v>
      </c>
      <c r="B611" s="3">
        <v>86123</v>
      </c>
      <c r="C611" s="1" t="s">
        <v>20</v>
      </c>
      <c r="D611" s="1">
        <v>1086</v>
      </c>
      <c r="E611" s="1" t="s">
        <v>1192</v>
      </c>
      <c r="F611" s="1" t="s">
        <v>3028</v>
      </c>
      <c r="G611" s="1" t="s">
        <v>28</v>
      </c>
      <c r="H611" s="1" t="s">
        <v>48</v>
      </c>
      <c r="I611" s="1" t="s">
        <v>66</v>
      </c>
      <c r="J611" s="1" t="s">
        <v>1194</v>
      </c>
      <c r="K611" s="1">
        <v>11746</v>
      </c>
      <c r="L611" s="4">
        <v>42118</v>
      </c>
      <c r="M611" s="4">
        <v>42119</v>
      </c>
      <c r="N611" s="1" t="s">
        <v>44</v>
      </c>
      <c r="O611" s="1" t="s">
        <v>35</v>
      </c>
      <c r="P611" s="1" t="s">
        <v>24</v>
      </c>
      <c r="Q611" s="1" t="s">
        <v>104</v>
      </c>
      <c r="R611" s="1" t="s">
        <v>54</v>
      </c>
      <c r="S611" s="1" t="s">
        <v>1193</v>
      </c>
      <c r="T611" s="5">
        <v>14.27</v>
      </c>
      <c r="U611" s="1">
        <v>3</v>
      </c>
      <c r="V611" s="5">
        <f t="shared" si="45"/>
        <v>42.81</v>
      </c>
      <c r="W611" s="5">
        <v>7.1349999999999998</v>
      </c>
      <c r="X611" s="5">
        <f t="shared" si="46"/>
        <v>21.405000000000001</v>
      </c>
      <c r="Y611" s="5">
        <v>7.27</v>
      </c>
      <c r="Z611" s="5">
        <f t="shared" si="47"/>
        <v>14.135000000000002</v>
      </c>
      <c r="AA611" s="1" t="str">
        <f>_xlfn.IFNA(IF(VLOOKUP(B611,Returns!$A$2:$B$1635,2,FALSE) = "Returned", "Yes", "No"),"No")</f>
        <v>No</v>
      </c>
      <c r="AB611" s="5">
        <f t="shared" si="48"/>
        <v>0</v>
      </c>
      <c r="AC611" s="5">
        <f t="shared" si="49"/>
        <v>14.135000000000002</v>
      </c>
    </row>
    <row r="612" spans="1:29" ht="12.75" customHeight="1" x14ac:dyDescent="0.25">
      <c r="A612" s="1">
        <v>22537</v>
      </c>
      <c r="B612" s="3">
        <v>91488</v>
      </c>
      <c r="C612" s="1" t="s">
        <v>51</v>
      </c>
      <c r="D612" s="1">
        <v>1101</v>
      </c>
      <c r="E612" s="1" t="s">
        <v>1195</v>
      </c>
      <c r="F612" s="1" t="s">
        <v>3030</v>
      </c>
      <c r="G612" s="1" t="s">
        <v>28</v>
      </c>
      <c r="H612" s="1" t="s">
        <v>29</v>
      </c>
      <c r="I612" s="1" t="s">
        <v>40</v>
      </c>
      <c r="J612" s="1" t="s">
        <v>1087</v>
      </c>
      <c r="K612" s="1">
        <v>93030</v>
      </c>
      <c r="L612" s="4">
        <v>42129</v>
      </c>
      <c r="M612" s="4">
        <v>42130</v>
      </c>
      <c r="N612" s="1" t="s">
        <v>44</v>
      </c>
      <c r="O612" s="1" t="s">
        <v>53</v>
      </c>
      <c r="P612" s="1" t="s">
        <v>24</v>
      </c>
      <c r="Q612" s="1" t="s">
        <v>136</v>
      </c>
      <c r="R612" s="1" t="s">
        <v>54</v>
      </c>
      <c r="S612" s="1" t="s">
        <v>1196</v>
      </c>
      <c r="T612" s="5">
        <v>15.14</v>
      </c>
      <c r="U612" s="1">
        <v>3</v>
      </c>
      <c r="V612" s="5">
        <f t="shared" si="45"/>
        <v>45.42</v>
      </c>
      <c r="W612" s="5">
        <v>7.57</v>
      </c>
      <c r="X612" s="5">
        <f t="shared" si="46"/>
        <v>22.71</v>
      </c>
      <c r="Y612" s="5">
        <v>4.53</v>
      </c>
      <c r="Z612" s="5">
        <f t="shared" si="47"/>
        <v>18.18</v>
      </c>
      <c r="AA612" s="1" t="str">
        <f>_xlfn.IFNA(IF(VLOOKUP(B612,Returns!$A$2:$B$1635,2,FALSE) = "Returned", "Yes", "No"),"No")</f>
        <v>No</v>
      </c>
      <c r="AB612" s="5">
        <f t="shared" si="48"/>
        <v>0</v>
      </c>
      <c r="AC612" s="5">
        <f t="shared" si="49"/>
        <v>18.18</v>
      </c>
    </row>
    <row r="613" spans="1:29" ht="12.75" customHeight="1" x14ac:dyDescent="0.25">
      <c r="A613" s="1">
        <v>21847</v>
      </c>
      <c r="B613" s="3">
        <v>90977</v>
      </c>
      <c r="C613" s="1" t="s">
        <v>32</v>
      </c>
      <c r="D613" s="1">
        <v>1103</v>
      </c>
      <c r="E613" s="1" t="s">
        <v>1197</v>
      </c>
      <c r="F613" s="1" t="s">
        <v>3027</v>
      </c>
      <c r="G613" s="1" t="s">
        <v>28</v>
      </c>
      <c r="H613" s="1" t="s">
        <v>56</v>
      </c>
      <c r="I613" s="1" t="s">
        <v>491</v>
      </c>
      <c r="J613" s="1" t="s">
        <v>1198</v>
      </c>
      <c r="K613" s="1">
        <v>68046</v>
      </c>
      <c r="L613" s="4">
        <v>42104</v>
      </c>
      <c r="M613" s="4">
        <v>42105</v>
      </c>
      <c r="N613" s="1" t="s">
        <v>34</v>
      </c>
      <c r="O613" s="1" t="s">
        <v>35</v>
      </c>
      <c r="P613" s="1" t="s">
        <v>24</v>
      </c>
      <c r="Q613" s="1" t="s">
        <v>252</v>
      </c>
      <c r="R613" s="1" t="s">
        <v>38</v>
      </c>
      <c r="S613" s="1" t="s">
        <v>463</v>
      </c>
      <c r="T613" s="5">
        <v>328.14</v>
      </c>
      <c r="U613" s="1">
        <v>7</v>
      </c>
      <c r="V613" s="5">
        <f t="shared" si="45"/>
        <v>2296.98</v>
      </c>
      <c r="W613" s="5">
        <v>164.07</v>
      </c>
      <c r="X613" s="5">
        <f t="shared" si="46"/>
        <v>1148.49</v>
      </c>
      <c r="Y613" s="5">
        <v>91.05</v>
      </c>
      <c r="Z613" s="5">
        <f t="shared" si="47"/>
        <v>1057.44</v>
      </c>
      <c r="AA613" s="1" t="str">
        <f>_xlfn.IFNA(IF(VLOOKUP(B613,Returns!$A$2:$B$1635,2,FALSE) = "Returned", "Yes", "No"),"No")</f>
        <v>No</v>
      </c>
      <c r="AB613" s="5">
        <f t="shared" si="48"/>
        <v>0</v>
      </c>
      <c r="AC613" s="5">
        <f t="shared" si="49"/>
        <v>1057.44</v>
      </c>
    </row>
    <row r="614" spans="1:29" ht="12.75" customHeight="1" x14ac:dyDescent="0.25">
      <c r="A614" s="1">
        <v>3847</v>
      </c>
      <c r="B614" s="3">
        <v>27456</v>
      </c>
      <c r="C614" s="1" t="s">
        <v>32</v>
      </c>
      <c r="D614" s="1">
        <v>1104</v>
      </c>
      <c r="E614" s="1" t="s">
        <v>1199</v>
      </c>
      <c r="F614" s="1" t="s">
        <v>3028</v>
      </c>
      <c r="G614" s="1" t="s">
        <v>28</v>
      </c>
      <c r="H614" s="1" t="s">
        <v>48</v>
      </c>
      <c r="I614" s="1" t="s">
        <v>66</v>
      </c>
      <c r="J614" s="1" t="s">
        <v>85</v>
      </c>
      <c r="K614" s="1">
        <v>10282</v>
      </c>
      <c r="L614" s="4">
        <v>42104</v>
      </c>
      <c r="M614" s="4">
        <v>42105</v>
      </c>
      <c r="N614" s="1" t="s">
        <v>34</v>
      </c>
      <c r="O614" s="1" t="s">
        <v>35</v>
      </c>
      <c r="P614" s="1" t="s">
        <v>24</v>
      </c>
      <c r="Q614" s="1" t="s">
        <v>252</v>
      </c>
      <c r="R614" s="1" t="s">
        <v>38</v>
      </c>
      <c r="S614" s="1" t="s">
        <v>463</v>
      </c>
      <c r="T614" s="5">
        <v>328.14</v>
      </c>
      <c r="U614" s="1">
        <v>29</v>
      </c>
      <c r="V614" s="5">
        <f t="shared" si="45"/>
        <v>9516.06</v>
      </c>
      <c r="W614" s="5">
        <v>164.07</v>
      </c>
      <c r="X614" s="5">
        <f t="shared" si="46"/>
        <v>4758.03</v>
      </c>
      <c r="Y614" s="5">
        <v>91.05</v>
      </c>
      <c r="Z614" s="5">
        <f t="shared" si="47"/>
        <v>4666.9799999999996</v>
      </c>
      <c r="AA614" s="1" t="str">
        <f>_xlfn.IFNA(IF(VLOOKUP(B614,Returns!$A$2:$B$1635,2,FALSE) = "Returned", "Yes", "No"),"No")</f>
        <v>No</v>
      </c>
      <c r="AB614" s="5">
        <f t="shared" si="48"/>
        <v>0</v>
      </c>
      <c r="AC614" s="5">
        <f t="shared" si="49"/>
        <v>4666.9799999999996</v>
      </c>
    </row>
    <row r="615" spans="1:29" ht="12.75" customHeight="1" x14ac:dyDescent="0.25">
      <c r="A615" s="1">
        <v>2808</v>
      </c>
      <c r="B615" s="3">
        <v>20261</v>
      </c>
      <c r="C615" s="1" t="s">
        <v>51</v>
      </c>
      <c r="D615" s="1">
        <v>1106</v>
      </c>
      <c r="E615" s="1" t="s">
        <v>1200</v>
      </c>
      <c r="F615" s="1" t="s">
        <v>3027</v>
      </c>
      <c r="G615" s="1" t="s">
        <v>28</v>
      </c>
      <c r="H615" s="1" t="s">
        <v>56</v>
      </c>
      <c r="I615" s="1" t="s">
        <v>125</v>
      </c>
      <c r="J615" s="1" t="s">
        <v>782</v>
      </c>
      <c r="K615" s="1">
        <v>75220</v>
      </c>
      <c r="L615" s="4">
        <v>42144</v>
      </c>
      <c r="M615" s="4">
        <v>42147</v>
      </c>
      <c r="N615" s="1" t="s">
        <v>44</v>
      </c>
      <c r="O615" s="1" t="s">
        <v>53</v>
      </c>
      <c r="P615" s="1" t="s">
        <v>24</v>
      </c>
      <c r="Q615" s="1" t="s">
        <v>88</v>
      </c>
      <c r="R615" s="1" t="s">
        <v>26</v>
      </c>
      <c r="S615" s="1" t="s">
        <v>882</v>
      </c>
      <c r="T615" s="5">
        <v>6.35</v>
      </c>
      <c r="U615" s="1">
        <v>52</v>
      </c>
      <c r="V615" s="5">
        <f t="shared" si="45"/>
        <v>330.2</v>
      </c>
      <c r="W615" s="5">
        <v>3.1749999999999998</v>
      </c>
      <c r="X615" s="5">
        <f t="shared" si="46"/>
        <v>165.1</v>
      </c>
      <c r="Y615" s="5">
        <v>1.02</v>
      </c>
      <c r="Z615" s="5">
        <f t="shared" si="47"/>
        <v>164.07999999999998</v>
      </c>
      <c r="AA615" s="1" t="str">
        <f>_xlfn.IFNA(IF(VLOOKUP(B615,Returns!$A$2:$B$1635,2,FALSE) = "Returned", "Yes", "No"),"No")</f>
        <v>No</v>
      </c>
      <c r="AB615" s="5">
        <f t="shared" si="48"/>
        <v>0</v>
      </c>
      <c r="AC615" s="5">
        <f t="shared" si="49"/>
        <v>164.07999999999998</v>
      </c>
    </row>
    <row r="616" spans="1:29" ht="12.75" customHeight="1" x14ac:dyDescent="0.25">
      <c r="A616" s="1">
        <v>106</v>
      </c>
      <c r="B616" s="3">
        <v>646</v>
      </c>
      <c r="C616" s="1" t="s">
        <v>20</v>
      </c>
      <c r="D616" s="1">
        <v>1106</v>
      </c>
      <c r="E616" s="1" t="s">
        <v>1200</v>
      </c>
      <c r="F616" s="1" t="s">
        <v>3027</v>
      </c>
      <c r="G616" s="1" t="s">
        <v>28</v>
      </c>
      <c r="H616" s="1" t="s">
        <v>56</v>
      </c>
      <c r="I616" s="1" t="s">
        <v>125</v>
      </c>
      <c r="J616" s="1" t="s">
        <v>782</v>
      </c>
      <c r="K616" s="1">
        <v>75220</v>
      </c>
      <c r="L616" s="4">
        <v>42145</v>
      </c>
      <c r="M616" s="4">
        <v>42146</v>
      </c>
      <c r="N616" s="1" t="s">
        <v>44</v>
      </c>
      <c r="O616" s="1" t="s">
        <v>53</v>
      </c>
      <c r="P616" s="1" t="s">
        <v>24</v>
      </c>
      <c r="Q616" s="1" t="s">
        <v>169</v>
      </c>
      <c r="R616" s="1" t="s">
        <v>46</v>
      </c>
      <c r="S616" s="1" t="s">
        <v>1201</v>
      </c>
      <c r="T616" s="5">
        <v>9.31</v>
      </c>
      <c r="U616" s="1">
        <v>61</v>
      </c>
      <c r="V616" s="5">
        <f t="shared" si="45"/>
        <v>567.91000000000008</v>
      </c>
      <c r="W616" s="5">
        <v>4.6550000000000002</v>
      </c>
      <c r="X616" s="5">
        <f t="shared" si="46"/>
        <v>283.95500000000004</v>
      </c>
      <c r="Y616" s="5">
        <v>3.98</v>
      </c>
      <c r="Z616" s="5">
        <f t="shared" si="47"/>
        <v>279.97500000000002</v>
      </c>
      <c r="AA616" s="1" t="str">
        <f>_xlfn.IFNA(IF(VLOOKUP(B616,Returns!$A$2:$B$1635,2,FALSE) = "Returned", "Yes", "No"),"No")</f>
        <v>No</v>
      </c>
      <c r="AB616" s="5">
        <f t="shared" si="48"/>
        <v>0</v>
      </c>
      <c r="AC616" s="5">
        <f t="shared" si="49"/>
        <v>279.97500000000002</v>
      </c>
    </row>
    <row r="617" spans="1:29" ht="12.75" customHeight="1" x14ac:dyDescent="0.25">
      <c r="A617" s="1">
        <v>6443</v>
      </c>
      <c r="B617" s="3">
        <v>45824</v>
      </c>
      <c r="C617" s="1" t="s">
        <v>32</v>
      </c>
      <c r="D617" s="1">
        <v>1106</v>
      </c>
      <c r="E617" s="1" t="s">
        <v>1200</v>
      </c>
      <c r="F617" s="1" t="s">
        <v>3027</v>
      </c>
      <c r="G617" s="1" t="s">
        <v>28</v>
      </c>
      <c r="H617" s="1" t="s">
        <v>56</v>
      </c>
      <c r="I617" s="1" t="s">
        <v>125</v>
      </c>
      <c r="J617" s="1" t="s">
        <v>782</v>
      </c>
      <c r="K617" s="1">
        <v>75220</v>
      </c>
      <c r="L617" s="4">
        <v>42161</v>
      </c>
      <c r="M617" s="4">
        <v>42163</v>
      </c>
      <c r="N617" s="1" t="s">
        <v>44</v>
      </c>
      <c r="O617" s="1" t="s">
        <v>109</v>
      </c>
      <c r="P617" s="1" t="s">
        <v>36</v>
      </c>
      <c r="Q617" s="1" t="s">
        <v>37</v>
      </c>
      <c r="R617" s="1" t="s">
        <v>231</v>
      </c>
      <c r="S617" s="1" t="s">
        <v>1202</v>
      </c>
      <c r="T617" s="5">
        <v>140.81</v>
      </c>
      <c r="U617" s="1">
        <v>81</v>
      </c>
      <c r="V617" s="5">
        <f t="shared" si="45"/>
        <v>11405.61</v>
      </c>
      <c r="W617" s="5">
        <v>70.405000000000001</v>
      </c>
      <c r="X617" s="5">
        <f t="shared" si="46"/>
        <v>5702.8050000000003</v>
      </c>
      <c r="Y617" s="5">
        <v>24.49</v>
      </c>
      <c r="Z617" s="5">
        <f t="shared" si="47"/>
        <v>5678.3150000000005</v>
      </c>
      <c r="AA617" s="1" t="str">
        <f>_xlfn.IFNA(IF(VLOOKUP(B617,Returns!$A$2:$B$1635,2,FALSE) = "Returned", "Yes", "No"),"No")</f>
        <v>No</v>
      </c>
      <c r="AB617" s="5">
        <f t="shared" si="48"/>
        <v>0</v>
      </c>
      <c r="AC617" s="5">
        <f t="shared" si="49"/>
        <v>5678.3150000000005</v>
      </c>
    </row>
    <row r="618" spans="1:29" ht="12.75" customHeight="1" x14ac:dyDescent="0.25">
      <c r="A618" s="1">
        <v>18106</v>
      </c>
      <c r="B618" s="3">
        <v>86411</v>
      </c>
      <c r="C618" s="1" t="s">
        <v>20</v>
      </c>
      <c r="D618" s="1">
        <v>1107</v>
      </c>
      <c r="E618" s="1" t="s">
        <v>1203</v>
      </c>
      <c r="F618" s="1" t="s">
        <v>3027</v>
      </c>
      <c r="G618" s="1" t="s">
        <v>28</v>
      </c>
      <c r="H618" s="1" t="s">
        <v>56</v>
      </c>
      <c r="I618" s="1" t="s">
        <v>125</v>
      </c>
      <c r="J618" s="1" t="s">
        <v>1204</v>
      </c>
      <c r="K618" s="1">
        <v>77566</v>
      </c>
      <c r="L618" s="4">
        <v>42145</v>
      </c>
      <c r="M618" s="4">
        <v>42146</v>
      </c>
      <c r="N618" s="1" t="s">
        <v>44</v>
      </c>
      <c r="O618" s="1" t="s">
        <v>53</v>
      </c>
      <c r="P618" s="1" t="s">
        <v>24</v>
      </c>
      <c r="Q618" s="1" t="s">
        <v>169</v>
      </c>
      <c r="R618" s="1" t="s">
        <v>46</v>
      </c>
      <c r="S618" s="1" t="s">
        <v>1201</v>
      </c>
      <c r="T618" s="5">
        <v>9.31</v>
      </c>
      <c r="U618" s="1">
        <v>15</v>
      </c>
      <c r="V618" s="5">
        <f t="shared" si="45"/>
        <v>139.65</v>
      </c>
      <c r="W618" s="5">
        <v>4.6550000000000002</v>
      </c>
      <c r="X618" s="5">
        <f t="shared" si="46"/>
        <v>69.825000000000003</v>
      </c>
      <c r="Y618" s="5">
        <v>3.98</v>
      </c>
      <c r="Z618" s="5">
        <f t="shared" si="47"/>
        <v>65.844999999999999</v>
      </c>
      <c r="AA618" s="1" t="str">
        <f>_xlfn.IFNA(IF(VLOOKUP(B618,Returns!$A$2:$B$1635,2,FALSE) = "Returned", "Yes", "No"),"No")</f>
        <v>No</v>
      </c>
      <c r="AB618" s="5">
        <f t="shared" si="48"/>
        <v>0</v>
      </c>
      <c r="AC618" s="5">
        <f t="shared" si="49"/>
        <v>65.844999999999999</v>
      </c>
    </row>
    <row r="619" spans="1:29" ht="12.75" customHeight="1" x14ac:dyDescent="0.25">
      <c r="A619" s="1">
        <v>20807</v>
      </c>
      <c r="B619" s="3">
        <v>86409</v>
      </c>
      <c r="C619" s="1" t="s">
        <v>51</v>
      </c>
      <c r="D619" s="1">
        <v>1108</v>
      </c>
      <c r="E619" s="1" t="s">
        <v>1205</v>
      </c>
      <c r="F619" s="1" t="s">
        <v>3027</v>
      </c>
      <c r="G619" s="1" t="s">
        <v>28</v>
      </c>
      <c r="H619" s="1" t="s">
        <v>56</v>
      </c>
      <c r="I619" s="1" t="s">
        <v>125</v>
      </c>
      <c r="J619" s="1" t="s">
        <v>1206</v>
      </c>
      <c r="K619" s="1">
        <v>75146</v>
      </c>
      <c r="L619" s="4">
        <v>42144</v>
      </c>
      <c r="M619" s="4">
        <v>42144</v>
      </c>
      <c r="N619" s="1" t="s">
        <v>22</v>
      </c>
      <c r="O619" s="1" t="s">
        <v>53</v>
      </c>
      <c r="P619" s="1" t="s">
        <v>24</v>
      </c>
      <c r="Q619" s="1" t="s">
        <v>104</v>
      </c>
      <c r="R619" s="1" t="s">
        <v>54</v>
      </c>
      <c r="S619" s="1" t="s">
        <v>1053</v>
      </c>
      <c r="T619" s="5">
        <v>31.74</v>
      </c>
      <c r="U619" s="1">
        <v>9</v>
      </c>
      <c r="V619" s="5">
        <f t="shared" si="45"/>
        <v>285.65999999999997</v>
      </c>
      <c r="W619" s="5">
        <v>15.87</v>
      </c>
      <c r="X619" s="5">
        <f t="shared" si="46"/>
        <v>142.82999999999998</v>
      </c>
      <c r="Y619" s="5">
        <v>12.62</v>
      </c>
      <c r="Z619" s="5">
        <f t="shared" si="47"/>
        <v>130.20999999999998</v>
      </c>
      <c r="AA619" s="1" t="str">
        <f>_xlfn.IFNA(IF(VLOOKUP(B619,Returns!$A$2:$B$1635,2,FALSE) = "Returned", "Yes", "No"),"No")</f>
        <v>No</v>
      </c>
      <c r="AB619" s="5">
        <f t="shared" si="48"/>
        <v>0</v>
      </c>
      <c r="AC619" s="5">
        <f t="shared" si="49"/>
        <v>130.20999999999998</v>
      </c>
    </row>
    <row r="620" spans="1:29" ht="12.75" customHeight="1" x14ac:dyDescent="0.25">
      <c r="A620" s="1">
        <v>20808</v>
      </c>
      <c r="B620" s="3">
        <v>86409</v>
      </c>
      <c r="C620" s="1" t="s">
        <v>51</v>
      </c>
      <c r="D620" s="1">
        <v>1108</v>
      </c>
      <c r="E620" s="1" t="s">
        <v>1205</v>
      </c>
      <c r="F620" s="1" t="s">
        <v>3027</v>
      </c>
      <c r="G620" s="1" t="s">
        <v>28</v>
      </c>
      <c r="H620" s="1" t="s">
        <v>56</v>
      </c>
      <c r="I620" s="1" t="s">
        <v>125</v>
      </c>
      <c r="J620" s="1" t="s">
        <v>1206</v>
      </c>
      <c r="K620" s="1">
        <v>75146</v>
      </c>
      <c r="L620" s="4">
        <v>42144</v>
      </c>
      <c r="M620" s="4">
        <v>42147</v>
      </c>
      <c r="N620" s="1" t="s">
        <v>44</v>
      </c>
      <c r="O620" s="1" t="s">
        <v>53</v>
      </c>
      <c r="P620" s="1" t="s">
        <v>24</v>
      </c>
      <c r="Q620" s="1" t="s">
        <v>88</v>
      </c>
      <c r="R620" s="1" t="s">
        <v>26</v>
      </c>
      <c r="S620" s="1" t="s">
        <v>882</v>
      </c>
      <c r="T620" s="5">
        <v>6.35</v>
      </c>
      <c r="U620" s="1">
        <v>13</v>
      </c>
      <c r="V620" s="5">
        <f t="shared" si="45"/>
        <v>82.55</v>
      </c>
      <c r="W620" s="5">
        <v>3.1749999999999998</v>
      </c>
      <c r="X620" s="5">
        <f t="shared" si="46"/>
        <v>41.274999999999999</v>
      </c>
      <c r="Y620" s="5">
        <v>1.02</v>
      </c>
      <c r="Z620" s="5">
        <f t="shared" si="47"/>
        <v>40.254999999999995</v>
      </c>
      <c r="AA620" s="1" t="str">
        <f>_xlfn.IFNA(IF(VLOOKUP(B620,Returns!$A$2:$B$1635,2,FALSE) = "Returned", "Yes", "No"),"No")</f>
        <v>No</v>
      </c>
      <c r="AB620" s="5">
        <f t="shared" si="48"/>
        <v>0</v>
      </c>
      <c r="AC620" s="5">
        <f t="shared" si="49"/>
        <v>40.254999999999995</v>
      </c>
    </row>
    <row r="621" spans="1:29" ht="12.75" customHeight="1" x14ac:dyDescent="0.25">
      <c r="A621" s="1">
        <v>20809</v>
      </c>
      <c r="B621" s="3">
        <v>86409</v>
      </c>
      <c r="C621" s="1" t="s">
        <v>51</v>
      </c>
      <c r="D621" s="1">
        <v>1108</v>
      </c>
      <c r="E621" s="1" t="s">
        <v>1205</v>
      </c>
      <c r="F621" s="1" t="s">
        <v>3027</v>
      </c>
      <c r="G621" s="1" t="s">
        <v>28</v>
      </c>
      <c r="H621" s="1" t="s">
        <v>56</v>
      </c>
      <c r="I621" s="1" t="s">
        <v>125</v>
      </c>
      <c r="J621" s="1" t="s">
        <v>1206</v>
      </c>
      <c r="K621" s="1">
        <v>75146</v>
      </c>
      <c r="L621" s="4">
        <v>42144</v>
      </c>
      <c r="M621" s="4">
        <v>42145</v>
      </c>
      <c r="N621" s="1" t="s">
        <v>22</v>
      </c>
      <c r="O621" s="1" t="s">
        <v>53</v>
      </c>
      <c r="P621" s="1" t="s">
        <v>72</v>
      </c>
      <c r="Q621" s="1" t="s">
        <v>73</v>
      </c>
      <c r="R621" s="1" t="s">
        <v>54</v>
      </c>
      <c r="S621" s="1" t="s">
        <v>610</v>
      </c>
      <c r="T621" s="5">
        <v>65.989999999999995</v>
      </c>
      <c r="U621" s="1">
        <v>8</v>
      </c>
      <c r="V621" s="5">
        <f t="shared" si="45"/>
        <v>527.91999999999996</v>
      </c>
      <c r="W621" s="5">
        <v>39.593999999999994</v>
      </c>
      <c r="X621" s="5">
        <f t="shared" si="46"/>
        <v>316.75199999999995</v>
      </c>
      <c r="Y621" s="5">
        <v>8.99</v>
      </c>
      <c r="Z621" s="5">
        <f t="shared" si="47"/>
        <v>202.178</v>
      </c>
      <c r="AA621" s="1" t="str">
        <f>_xlfn.IFNA(IF(VLOOKUP(B621,Returns!$A$2:$B$1635,2,FALSE) = "Returned", "Yes", "No"),"No")</f>
        <v>No</v>
      </c>
      <c r="AB621" s="5">
        <f t="shared" si="48"/>
        <v>0</v>
      </c>
      <c r="AC621" s="5">
        <f t="shared" si="49"/>
        <v>202.178</v>
      </c>
    </row>
    <row r="622" spans="1:29" ht="12.75" customHeight="1" x14ac:dyDescent="0.25">
      <c r="A622" s="1">
        <v>22480</v>
      </c>
      <c r="B622" s="3">
        <v>86410</v>
      </c>
      <c r="C622" s="1" t="s">
        <v>51</v>
      </c>
      <c r="D622" s="1">
        <v>1109</v>
      </c>
      <c r="E622" s="1" t="s">
        <v>1207</v>
      </c>
      <c r="F622" s="1" t="s">
        <v>3027</v>
      </c>
      <c r="G622" s="1" t="s">
        <v>28</v>
      </c>
      <c r="H622" s="1" t="s">
        <v>56</v>
      </c>
      <c r="I622" s="1" t="s">
        <v>125</v>
      </c>
      <c r="J622" s="1" t="s">
        <v>1209</v>
      </c>
      <c r="K622" s="1">
        <v>78041</v>
      </c>
      <c r="L622" s="4">
        <v>42184</v>
      </c>
      <c r="M622" s="4">
        <v>42184</v>
      </c>
      <c r="N622" s="1" t="s">
        <v>44</v>
      </c>
      <c r="O622" s="1" t="s">
        <v>109</v>
      </c>
      <c r="P622" s="1" t="s">
        <v>36</v>
      </c>
      <c r="Q622" s="1" t="s">
        <v>45</v>
      </c>
      <c r="R622" s="1" t="s">
        <v>231</v>
      </c>
      <c r="S622" s="1" t="s">
        <v>1208</v>
      </c>
      <c r="T622" s="5">
        <v>8.3699999999999992</v>
      </c>
      <c r="U622" s="1">
        <v>13</v>
      </c>
      <c r="V622" s="5">
        <f t="shared" si="45"/>
        <v>108.80999999999999</v>
      </c>
      <c r="W622" s="5">
        <v>4.1849999999999996</v>
      </c>
      <c r="X622" s="5">
        <f t="shared" si="46"/>
        <v>54.404999999999994</v>
      </c>
      <c r="Y622" s="5">
        <v>10.16</v>
      </c>
      <c r="Z622" s="5">
        <f t="shared" si="47"/>
        <v>44.24499999999999</v>
      </c>
      <c r="AA622" s="1" t="str">
        <f>_xlfn.IFNA(IF(VLOOKUP(B622,Returns!$A$2:$B$1635,2,FALSE) = "Returned", "Yes", "No"),"No")</f>
        <v>No</v>
      </c>
      <c r="AB622" s="5">
        <f t="shared" si="48"/>
        <v>0</v>
      </c>
      <c r="AC622" s="5">
        <f t="shared" si="49"/>
        <v>44.24499999999999</v>
      </c>
    </row>
    <row r="623" spans="1:29" ht="12.75" customHeight="1" x14ac:dyDescent="0.25">
      <c r="A623" s="1">
        <v>20176</v>
      </c>
      <c r="B623" s="3">
        <v>90832</v>
      </c>
      <c r="C623" s="1" t="s">
        <v>32</v>
      </c>
      <c r="D623" s="1">
        <v>1112</v>
      </c>
      <c r="E623" s="1" t="s">
        <v>1210</v>
      </c>
      <c r="F623" s="1" t="s">
        <v>3030</v>
      </c>
      <c r="G623" s="1" t="s">
        <v>28</v>
      </c>
      <c r="H623" s="1" t="s">
        <v>29</v>
      </c>
      <c r="I623" s="1" t="s">
        <v>40</v>
      </c>
      <c r="J623" s="1" t="s">
        <v>1211</v>
      </c>
      <c r="K623" s="1">
        <v>92399</v>
      </c>
      <c r="L623" s="4">
        <v>42096</v>
      </c>
      <c r="M623" s="4">
        <v>42098</v>
      </c>
      <c r="N623" s="1" t="s">
        <v>34</v>
      </c>
      <c r="O623" s="1" t="s">
        <v>23</v>
      </c>
      <c r="P623" s="1" t="s">
        <v>36</v>
      </c>
      <c r="Q623" s="1" t="s">
        <v>186</v>
      </c>
      <c r="R623" s="1" t="s">
        <v>116</v>
      </c>
      <c r="S623" s="1" t="s">
        <v>187</v>
      </c>
      <c r="T623" s="5">
        <v>300.98</v>
      </c>
      <c r="U623" s="1">
        <v>12</v>
      </c>
      <c r="V623" s="5">
        <f t="shared" si="45"/>
        <v>3611.76</v>
      </c>
      <c r="W623" s="5">
        <v>150.49</v>
      </c>
      <c r="X623" s="5">
        <f t="shared" si="46"/>
        <v>1805.88</v>
      </c>
      <c r="Y623" s="5">
        <v>54.92</v>
      </c>
      <c r="Z623" s="5">
        <f t="shared" si="47"/>
        <v>1750.96</v>
      </c>
      <c r="AA623" s="1" t="str">
        <f>_xlfn.IFNA(IF(VLOOKUP(B623,Returns!$A$2:$B$1635,2,FALSE) = "Returned", "Yes", "No"),"No")</f>
        <v>No</v>
      </c>
      <c r="AB623" s="5">
        <f t="shared" si="48"/>
        <v>0</v>
      </c>
      <c r="AC623" s="5">
        <f t="shared" si="49"/>
        <v>1750.96</v>
      </c>
    </row>
    <row r="624" spans="1:29" ht="12.75" customHeight="1" x14ac:dyDescent="0.25">
      <c r="A624" s="1">
        <v>20177</v>
      </c>
      <c r="B624" s="3">
        <v>90832</v>
      </c>
      <c r="C624" s="1" t="s">
        <v>32</v>
      </c>
      <c r="D624" s="1">
        <v>1112</v>
      </c>
      <c r="E624" s="1" t="s">
        <v>1210</v>
      </c>
      <c r="F624" s="1" t="s">
        <v>3030</v>
      </c>
      <c r="G624" s="1" t="s">
        <v>28</v>
      </c>
      <c r="H624" s="1" t="s">
        <v>29</v>
      </c>
      <c r="I624" s="1" t="s">
        <v>40</v>
      </c>
      <c r="J624" s="1" t="s">
        <v>1211</v>
      </c>
      <c r="K624" s="1">
        <v>92399</v>
      </c>
      <c r="L624" s="4">
        <v>42096</v>
      </c>
      <c r="M624" s="4">
        <v>42098</v>
      </c>
      <c r="N624" s="1" t="s">
        <v>34</v>
      </c>
      <c r="O624" s="1" t="s">
        <v>23</v>
      </c>
      <c r="P624" s="1" t="s">
        <v>72</v>
      </c>
      <c r="Q624" s="1" t="s">
        <v>80</v>
      </c>
      <c r="R624" s="1" t="s">
        <v>38</v>
      </c>
      <c r="S624" s="1" t="s">
        <v>1212</v>
      </c>
      <c r="T624" s="5">
        <v>2550.14</v>
      </c>
      <c r="U624" s="1">
        <v>2</v>
      </c>
      <c r="V624" s="5">
        <f t="shared" si="45"/>
        <v>5100.28</v>
      </c>
      <c r="W624" s="5">
        <v>1530.0839999999998</v>
      </c>
      <c r="X624" s="5">
        <f t="shared" si="46"/>
        <v>3060.1679999999997</v>
      </c>
      <c r="Y624" s="5">
        <v>29.7</v>
      </c>
      <c r="Z624" s="5">
        <f t="shared" si="47"/>
        <v>2010.412</v>
      </c>
      <c r="AA624" s="1" t="str">
        <f>_xlfn.IFNA(IF(VLOOKUP(B624,Returns!$A$2:$B$1635,2,FALSE) = "Returned", "Yes", "No"),"No")</f>
        <v>No</v>
      </c>
      <c r="AB624" s="5">
        <f t="shared" si="48"/>
        <v>0</v>
      </c>
      <c r="AC624" s="5">
        <f t="shared" si="49"/>
        <v>2010.412</v>
      </c>
    </row>
    <row r="625" spans="1:29" ht="12.75" customHeight="1" x14ac:dyDescent="0.25">
      <c r="A625" s="1">
        <v>26060</v>
      </c>
      <c r="B625" s="3">
        <v>90833</v>
      </c>
      <c r="C625" s="1" t="s">
        <v>42</v>
      </c>
      <c r="D625" s="1">
        <v>1113</v>
      </c>
      <c r="E625" s="1" t="s">
        <v>1213</v>
      </c>
      <c r="F625" s="1" t="s">
        <v>3030</v>
      </c>
      <c r="G625" s="1" t="s">
        <v>28</v>
      </c>
      <c r="H625" s="1" t="s">
        <v>29</v>
      </c>
      <c r="I625" s="1" t="s">
        <v>250</v>
      </c>
      <c r="J625" s="1" t="s">
        <v>1214</v>
      </c>
      <c r="K625" s="1">
        <v>80004</v>
      </c>
      <c r="L625" s="4">
        <v>42100</v>
      </c>
      <c r="M625" s="4">
        <v>42101</v>
      </c>
      <c r="N625" s="1" t="s">
        <v>44</v>
      </c>
      <c r="O625" s="1" t="s">
        <v>23</v>
      </c>
      <c r="P625" s="1" t="s">
        <v>24</v>
      </c>
      <c r="Q625" s="1" t="s">
        <v>129</v>
      </c>
      <c r="R625" s="1" t="s">
        <v>54</v>
      </c>
      <c r="S625" s="1" t="s">
        <v>784</v>
      </c>
      <c r="T625" s="5">
        <v>2.89</v>
      </c>
      <c r="U625" s="1">
        <v>14</v>
      </c>
      <c r="V625" s="5">
        <f t="shared" si="45"/>
        <v>40.46</v>
      </c>
      <c r="W625" s="5">
        <v>1.4450000000000001</v>
      </c>
      <c r="X625" s="5">
        <f t="shared" si="46"/>
        <v>20.23</v>
      </c>
      <c r="Y625" s="5">
        <v>0.5</v>
      </c>
      <c r="Z625" s="5">
        <f t="shared" si="47"/>
        <v>19.73</v>
      </c>
      <c r="AA625" s="1" t="str">
        <f>_xlfn.IFNA(IF(VLOOKUP(B625,Returns!$A$2:$B$1635,2,FALSE) = "Returned", "Yes", "No"),"No")</f>
        <v>No</v>
      </c>
      <c r="AB625" s="5">
        <f t="shared" si="48"/>
        <v>0</v>
      </c>
      <c r="AC625" s="5">
        <f t="shared" si="49"/>
        <v>19.73</v>
      </c>
    </row>
    <row r="626" spans="1:29" ht="12.75" customHeight="1" x14ac:dyDescent="0.25">
      <c r="A626" s="1">
        <v>26061</v>
      </c>
      <c r="B626" s="3">
        <v>90833</v>
      </c>
      <c r="C626" s="1" t="s">
        <v>42</v>
      </c>
      <c r="D626" s="1">
        <v>1113</v>
      </c>
      <c r="E626" s="1" t="s">
        <v>1213</v>
      </c>
      <c r="F626" s="1" t="s">
        <v>3030</v>
      </c>
      <c r="G626" s="1" t="s">
        <v>28</v>
      </c>
      <c r="H626" s="1" t="s">
        <v>29</v>
      </c>
      <c r="I626" s="1" t="s">
        <v>250</v>
      </c>
      <c r="J626" s="1" t="s">
        <v>1214</v>
      </c>
      <c r="K626" s="1">
        <v>80004</v>
      </c>
      <c r="L626" s="4">
        <v>42100</v>
      </c>
      <c r="M626" s="4">
        <v>42102</v>
      </c>
      <c r="N626" s="1" t="s">
        <v>44</v>
      </c>
      <c r="O626" s="1" t="s">
        <v>23</v>
      </c>
      <c r="P626" s="1" t="s">
        <v>72</v>
      </c>
      <c r="Q626" s="1" t="s">
        <v>73</v>
      </c>
      <c r="R626" s="1" t="s">
        <v>46</v>
      </c>
      <c r="S626" s="1" t="s">
        <v>684</v>
      </c>
      <c r="T626" s="5">
        <v>55.99</v>
      </c>
      <c r="U626" s="1">
        <v>5</v>
      </c>
      <c r="V626" s="5">
        <f t="shared" si="45"/>
        <v>279.95</v>
      </c>
      <c r="W626" s="5">
        <v>33.594000000000001</v>
      </c>
      <c r="X626" s="5">
        <f t="shared" si="46"/>
        <v>167.97</v>
      </c>
      <c r="Y626" s="5">
        <v>5</v>
      </c>
      <c r="Z626" s="5">
        <f t="shared" si="47"/>
        <v>106.97999999999999</v>
      </c>
      <c r="AA626" s="1" t="str">
        <f>_xlfn.IFNA(IF(VLOOKUP(B626,Returns!$A$2:$B$1635,2,FALSE) = "Returned", "Yes", "No"),"No")</f>
        <v>No</v>
      </c>
      <c r="AB626" s="5">
        <f t="shared" si="48"/>
        <v>0</v>
      </c>
      <c r="AC626" s="5">
        <f t="shared" si="49"/>
        <v>106.97999999999999</v>
      </c>
    </row>
    <row r="627" spans="1:29" x14ac:dyDescent="0.25">
      <c r="A627" s="1">
        <v>21579</v>
      </c>
      <c r="B627" s="3">
        <v>86768</v>
      </c>
      <c r="C627" s="1" t="s">
        <v>32</v>
      </c>
      <c r="D627" s="1">
        <v>1117</v>
      </c>
      <c r="E627" s="1" t="s">
        <v>1215</v>
      </c>
      <c r="F627" s="1" t="s">
        <v>3030</v>
      </c>
      <c r="G627" s="1" t="s">
        <v>28</v>
      </c>
      <c r="H627" s="1" t="s">
        <v>29</v>
      </c>
      <c r="I627" s="1" t="s">
        <v>373</v>
      </c>
      <c r="J627" s="1" t="s">
        <v>1216</v>
      </c>
      <c r="K627" s="1">
        <v>85705</v>
      </c>
      <c r="L627" s="4">
        <v>42040</v>
      </c>
      <c r="M627" s="4">
        <v>42041</v>
      </c>
      <c r="N627" s="1" t="s">
        <v>44</v>
      </c>
      <c r="O627" s="1" t="s">
        <v>35</v>
      </c>
      <c r="P627" s="1" t="s">
        <v>24</v>
      </c>
      <c r="Q627" s="1" t="s">
        <v>136</v>
      </c>
      <c r="R627" s="1" t="s">
        <v>231</v>
      </c>
      <c r="S627" s="1" t="s">
        <v>923</v>
      </c>
      <c r="T627" s="5">
        <v>64.650000000000006</v>
      </c>
      <c r="U627" s="1">
        <v>4</v>
      </c>
      <c r="V627" s="5">
        <f t="shared" si="45"/>
        <v>258.60000000000002</v>
      </c>
      <c r="W627" s="5">
        <v>32.325000000000003</v>
      </c>
      <c r="X627" s="5">
        <f t="shared" si="46"/>
        <v>129.30000000000001</v>
      </c>
      <c r="Y627" s="5">
        <v>35</v>
      </c>
      <c r="Z627" s="5">
        <f t="shared" si="47"/>
        <v>94.300000000000011</v>
      </c>
      <c r="AA627" s="1" t="str">
        <f>_xlfn.IFNA(IF(VLOOKUP(B627,Returns!$A$2:$B$1635,2,FALSE) = "Returned", "Yes", "No"),"No")</f>
        <v>No</v>
      </c>
      <c r="AB627" s="5">
        <f t="shared" si="48"/>
        <v>0</v>
      </c>
      <c r="AC627" s="5">
        <f t="shared" si="49"/>
        <v>94.300000000000011</v>
      </c>
    </row>
    <row r="628" spans="1:29" ht="12.75" customHeight="1" x14ac:dyDescent="0.25">
      <c r="A628" s="1">
        <v>21329</v>
      </c>
      <c r="B628" s="3">
        <v>86767</v>
      </c>
      <c r="C628" s="1" t="s">
        <v>101</v>
      </c>
      <c r="D628" s="1">
        <v>1121</v>
      </c>
      <c r="E628" s="1" t="s">
        <v>1217</v>
      </c>
      <c r="F628" s="1" t="s">
        <v>3030</v>
      </c>
      <c r="G628" s="1" t="s">
        <v>28</v>
      </c>
      <c r="H628" s="1" t="s">
        <v>29</v>
      </c>
      <c r="I628" s="1" t="s">
        <v>40</v>
      </c>
      <c r="J628" s="1" t="s">
        <v>1219</v>
      </c>
      <c r="K628" s="1">
        <v>92592</v>
      </c>
      <c r="L628" s="4">
        <v>42042</v>
      </c>
      <c r="M628" s="4">
        <v>42049</v>
      </c>
      <c r="N628" s="1" t="s">
        <v>44</v>
      </c>
      <c r="O628" s="1" t="s">
        <v>109</v>
      </c>
      <c r="P628" s="1" t="s">
        <v>24</v>
      </c>
      <c r="Q628" s="1" t="s">
        <v>88</v>
      </c>
      <c r="R628" s="1" t="s">
        <v>54</v>
      </c>
      <c r="S628" s="1" t="s">
        <v>1218</v>
      </c>
      <c r="T628" s="5">
        <v>19.98</v>
      </c>
      <c r="U628" s="1">
        <v>8</v>
      </c>
      <c r="V628" s="5">
        <f t="shared" si="45"/>
        <v>159.84</v>
      </c>
      <c r="W628" s="5">
        <v>9.99</v>
      </c>
      <c r="X628" s="5">
        <f t="shared" si="46"/>
        <v>79.92</v>
      </c>
      <c r="Y628" s="5">
        <v>8.68</v>
      </c>
      <c r="Z628" s="5">
        <f t="shared" si="47"/>
        <v>71.240000000000009</v>
      </c>
      <c r="AA628" s="1" t="str">
        <f>_xlfn.IFNA(IF(VLOOKUP(B628,Returns!$A$2:$B$1635,2,FALSE) = "Returned", "Yes", "No"),"No")</f>
        <v>No</v>
      </c>
      <c r="AB628" s="5">
        <f t="shared" si="48"/>
        <v>0</v>
      </c>
      <c r="AC628" s="5">
        <f t="shared" si="49"/>
        <v>71.240000000000009</v>
      </c>
    </row>
    <row r="629" spans="1:29" ht="12.75" customHeight="1" x14ac:dyDescent="0.25">
      <c r="A629" s="1">
        <v>21330</v>
      </c>
      <c r="B629" s="3">
        <v>86767</v>
      </c>
      <c r="C629" s="1" t="s">
        <v>101</v>
      </c>
      <c r="D629" s="1">
        <v>1121</v>
      </c>
      <c r="E629" s="1" t="s">
        <v>1217</v>
      </c>
      <c r="F629" s="1" t="s">
        <v>3030</v>
      </c>
      <c r="G629" s="1" t="s">
        <v>28</v>
      </c>
      <c r="H629" s="1" t="s">
        <v>29</v>
      </c>
      <c r="I629" s="1" t="s">
        <v>40</v>
      </c>
      <c r="J629" s="1" t="s">
        <v>1219</v>
      </c>
      <c r="K629" s="1">
        <v>92592</v>
      </c>
      <c r="L629" s="4">
        <v>42042</v>
      </c>
      <c r="M629" s="4">
        <v>42044</v>
      </c>
      <c r="N629" s="1" t="s">
        <v>44</v>
      </c>
      <c r="O629" s="1" t="s">
        <v>109</v>
      </c>
      <c r="P629" s="1" t="s">
        <v>72</v>
      </c>
      <c r="Q629" s="1" t="s">
        <v>73</v>
      </c>
      <c r="R629" s="1" t="s">
        <v>54</v>
      </c>
      <c r="S629" s="1" t="s">
        <v>1220</v>
      </c>
      <c r="T629" s="5">
        <v>125.99</v>
      </c>
      <c r="U629" s="1">
        <v>7</v>
      </c>
      <c r="V629" s="5">
        <f t="shared" si="45"/>
        <v>881.93</v>
      </c>
      <c r="W629" s="5">
        <v>75.593999999999994</v>
      </c>
      <c r="X629" s="5">
        <f t="shared" si="46"/>
        <v>529.1579999999999</v>
      </c>
      <c r="Y629" s="5">
        <v>7.69</v>
      </c>
      <c r="Z629" s="5">
        <f t="shared" si="47"/>
        <v>345.08200000000005</v>
      </c>
      <c r="AA629" s="1" t="str">
        <f>_xlfn.IFNA(IF(VLOOKUP(B629,Returns!$A$2:$B$1635,2,FALSE) = "Returned", "Yes", "No"),"No")</f>
        <v>No</v>
      </c>
      <c r="AB629" s="5">
        <f t="shared" si="48"/>
        <v>0</v>
      </c>
      <c r="AC629" s="5">
        <f t="shared" si="49"/>
        <v>345.08200000000005</v>
      </c>
    </row>
    <row r="630" spans="1:29" ht="12.75" customHeight="1" x14ac:dyDescent="0.25">
      <c r="A630" s="1">
        <v>20612</v>
      </c>
      <c r="B630" s="3">
        <v>87015</v>
      </c>
      <c r="C630" s="1" t="s">
        <v>20</v>
      </c>
      <c r="D630" s="1">
        <v>1123</v>
      </c>
      <c r="E630" s="1" t="s">
        <v>1221</v>
      </c>
      <c r="F630" s="1" t="s">
        <v>3030</v>
      </c>
      <c r="G630" s="1" t="s">
        <v>28</v>
      </c>
      <c r="H630" s="1" t="s">
        <v>29</v>
      </c>
      <c r="I630" s="1" t="s">
        <v>40</v>
      </c>
      <c r="J630" s="1" t="s">
        <v>542</v>
      </c>
      <c r="K630" s="1">
        <v>95661</v>
      </c>
      <c r="L630" s="4">
        <v>42078</v>
      </c>
      <c r="M630" s="4">
        <v>42081</v>
      </c>
      <c r="N630" s="1" t="s">
        <v>44</v>
      </c>
      <c r="O630" s="1" t="s">
        <v>53</v>
      </c>
      <c r="P630" s="1" t="s">
        <v>24</v>
      </c>
      <c r="Q630" s="1" t="s">
        <v>104</v>
      </c>
      <c r="R630" s="1" t="s">
        <v>54</v>
      </c>
      <c r="S630" s="1" t="s">
        <v>1222</v>
      </c>
      <c r="T630" s="5">
        <v>7.3</v>
      </c>
      <c r="U630" s="1">
        <v>14</v>
      </c>
      <c r="V630" s="5">
        <f t="shared" si="45"/>
        <v>102.2</v>
      </c>
      <c r="W630" s="5">
        <v>3.65</v>
      </c>
      <c r="X630" s="5">
        <f t="shared" si="46"/>
        <v>51.1</v>
      </c>
      <c r="Y630" s="5">
        <v>7.72</v>
      </c>
      <c r="Z630" s="5">
        <f t="shared" si="47"/>
        <v>43.38</v>
      </c>
      <c r="AA630" s="1" t="str">
        <f>_xlfn.IFNA(IF(VLOOKUP(B630,Returns!$A$2:$B$1635,2,FALSE) = "Returned", "Yes", "No"),"No")</f>
        <v>No</v>
      </c>
      <c r="AB630" s="5">
        <f t="shared" si="48"/>
        <v>0</v>
      </c>
      <c r="AC630" s="5">
        <f t="shared" si="49"/>
        <v>43.38</v>
      </c>
    </row>
    <row r="631" spans="1:29" ht="12.75" customHeight="1" x14ac:dyDescent="0.25">
      <c r="A631" s="1">
        <v>18212</v>
      </c>
      <c r="B631" s="3">
        <v>87016</v>
      </c>
      <c r="C631" s="1" t="s">
        <v>20</v>
      </c>
      <c r="D631" s="1">
        <v>1123</v>
      </c>
      <c r="E631" s="1" t="s">
        <v>1221</v>
      </c>
      <c r="F631" s="1" t="s">
        <v>3030</v>
      </c>
      <c r="G631" s="1" t="s">
        <v>28</v>
      </c>
      <c r="H631" s="1" t="s">
        <v>29</v>
      </c>
      <c r="I631" s="1" t="s">
        <v>40</v>
      </c>
      <c r="J631" s="1" t="s">
        <v>542</v>
      </c>
      <c r="K631" s="1">
        <v>95661</v>
      </c>
      <c r="L631" s="4">
        <v>42175</v>
      </c>
      <c r="M631" s="4">
        <v>42177</v>
      </c>
      <c r="N631" s="1" t="s">
        <v>44</v>
      </c>
      <c r="O631" s="1" t="s">
        <v>53</v>
      </c>
      <c r="P631" s="1" t="s">
        <v>72</v>
      </c>
      <c r="Q631" s="1" t="s">
        <v>73</v>
      </c>
      <c r="R631" s="1" t="s">
        <v>54</v>
      </c>
      <c r="S631" s="1" t="s">
        <v>134</v>
      </c>
      <c r="T631" s="5">
        <v>175.99</v>
      </c>
      <c r="U631" s="1">
        <v>22</v>
      </c>
      <c r="V631" s="5">
        <f t="shared" si="45"/>
        <v>3871.78</v>
      </c>
      <c r="W631" s="5">
        <v>105.59400000000001</v>
      </c>
      <c r="X631" s="5">
        <f t="shared" si="46"/>
        <v>2323.0680000000002</v>
      </c>
      <c r="Y631" s="5">
        <v>4.99</v>
      </c>
      <c r="Z631" s="5">
        <f t="shared" si="47"/>
        <v>1543.722</v>
      </c>
      <c r="AA631" s="1" t="str">
        <f>_xlfn.IFNA(IF(VLOOKUP(B631,Returns!$A$2:$B$1635,2,FALSE) = "Returned", "Yes", "No"),"No")</f>
        <v>No</v>
      </c>
      <c r="AB631" s="5">
        <f t="shared" si="48"/>
        <v>0</v>
      </c>
      <c r="AC631" s="5">
        <f t="shared" si="49"/>
        <v>1543.722</v>
      </c>
    </row>
    <row r="632" spans="1:29" ht="12.75" customHeight="1" x14ac:dyDescent="0.25">
      <c r="A632" s="1">
        <v>18211</v>
      </c>
      <c r="B632" s="3">
        <v>87016</v>
      </c>
      <c r="C632" s="1" t="s">
        <v>20</v>
      </c>
      <c r="D632" s="1">
        <v>1124</v>
      </c>
      <c r="E632" s="1" t="s">
        <v>1223</v>
      </c>
      <c r="F632" s="1" t="s">
        <v>3028</v>
      </c>
      <c r="G632" s="1" t="s">
        <v>28</v>
      </c>
      <c r="H632" s="1" t="s">
        <v>48</v>
      </c>
      <c r="I632" s="1" t="s">
        <v>223</v>
      </c>
      <c r="J632" s="1" t="s">
        <v>1224</v>
      </c>
      <c r="K632" s="1">
        <v>6360</v>
      </c>
      <c r="L632" s="4">
        <v>42175</v>
      </c>
      <c r="M632" s="4">
        <v>42176</v>
      </c>
      <c r="N632" s="1" t="s">
        <v>34</v>
      </c>
      <c r="O632" s="1" t="s">
        <v>53</v>
      </c>
      <c r="P632" s="1" t="s">
        <v>36</v>
      </c>
      <c r="Q632" s="1" t="s">
        <v>186</v>
      </c>
      <c r="R632" s="1" t="s">
        <v>116</v>
      </c>
      <c r="S632" s="1" t="s">
        <v>743</v>
      </c>
      <c r="T632" s="5">
        <v>160.97999999999999</v>
      </c>
      <c r="U632" s="1">
        <v>18</v>
      </c>
      <c r="V632" s="5">
        <f t="shared" si="45"/>
        <v>2897.64</v>
      </c>
      <c r="W632" s="5">
        <v>80.489999999999995</v>
      </c>
      <c r="X632" s="5">
        <f t="shared" si="46"/>
        <v>1448.82</v>
      </c>
      <c r="Y632" s="5">
        <v>35.020000000000003</v>
      </c>
      <c r="Z632" s="5">
        <f t="shared" si="47"/>
        <v>1413.8</v>
      </c>
      <c r="AA632" s="1" t="str">
        <f>_xlfn.IFNA(IF(VLOOKUP(B632,Returns!$A$2:$B$1635,2,FALSE) = "Returned", "Yes", "No"),"No")</f>
        <v>No</v>
      </c>
      <c r="AB632" s="5">
        <f t="shared" si="48"/>
        <v>0</v>
      </c>
      <c r="AC632" s="5">
        <f t="shared" si="49"/>
        <v>1413.8</v>
      </c>
    </row>
    <row r="633" spans="1:29" ht="12.75" customHeight="1" x14ac:dyDescent="0.25">
      <c r="A633" s="1">
        <v>22052</v>
      </c>
      <c r="B633" s="3">
        <v>87221</v>
      </c>
      <c r="C633" s="1" t="s">
        <v>51</v>
      </c>
      <c r="D633" s="1">
        <v>1127</v>
      </c>
      <c r="E633" s="1" t="s">
        <v>1225</v>
      </c>
      <c r="F633" s="1" t="s">
        <v>3027</v>
      </c>
      <c r="G633" s="1" t="s">
        <v>28</v>
      </c>
      <c r="H633" s="1" t="s">
        <v>56</v>
      </c>
      <c r="I633" s="1" t="s">
        <v>125</v>
      </c>
      <c r="J633" s="1" t="s">
        <v>1226</v>
      </c>
      <c r="K633" s="1">
        <v>78852</v>
      </c>
      <c r="L633" s="4">
        <v>42059</v>
      </c>
      <c r="M633" s="4">
        <v>42061</v>
      </c>
      <c r="N633" s="1" t="s">
        <v>44</v>
      </c>
      <c r="O633" s="1" t="s">
        <v>109</v>
      </c>
      <c r="P633" s="1" t="s">
        <v>24</v>
      </c>
      <c r="Q633" s="1" t="s">
        <v>252</v>
      </c>
      <c r="R633" s="1" t="s">
        <v>54</v>
      </c>
      <c r="S633" s="1" t="s">
        <v>905</v>
      </c>
      <c r="T633" s="5">
        <v>4.0599999999999996</v>
      </c>
      <c r="U633" s="1">
        <v>16</v>
      </c>
      <c r="V633" s="5">
        <f t="shared" si="45"/>
        <v>64.959999999999994</v>
      </c>
      <c r="W633" s="5">
        <v>2.0299999999999998</v>
      </c>
      <c r="X633" s="5">
        <f t="shared" si="46"/>
        <v>32.479999999999997</v>
      </c>
      <c r="Y633" s="5">
        <v>6.89</v>
      </c>
      <c r="Z633" s="5">
        <f t="shared" si="47"/>
        <v>25.589999999999996</v>
      </c>
      <c r="AA633" s="1" t="str">
        <f>_xlfn.IFNA(IF(VLOOKUP(B633,Returns!$A$2:$B$1635,2,FALSE) = "Returned", "Yes", "No"),"No")</f>
        <v>No</v>
      </c>
      <c r="AB633" s="5">
        <f t="shared" si="48"/>
        <v>0</v>
      </c>
      <c r="AC633" s="5">
        <f t="shared" si="49"/>
        <v>25.589999999999996</v>
      </c>
    </row>
    <row r="634" spans="1:29" ht="12.75" customHeight="1" x14ac:dyDescent="0.25">
      <c r="A634" s="1">
        <v>26377</v>
      </c>
      <c r="B634" s="3">
        <v>87222</v>
      </c>
      <c r="C634" s="1" t="s">
        <v>101</v>
      </c>
      <c r="D634" s="1">
        <v>1127</v>
      </c>
      <c r="E634" s="1" t="s">
        <v>1225</v>
      </c>
      <c r="F634" s="1" t="s">
        <v>3027</v>
      </c>
      <c r="G634" s="1" t="s">
        <v>28</v>
      </c>
      <c r="H634" s="1" t="s">
        <v>56</v>
      </c>
      <c r="I634" s="1" t="s">
        <v>125</v>
      </c>
      <c r="J634" s="1" t="s">
        <v>1226</v>
      </c>
      <c r="K634" s="1">
        <v>78852</v>
      </c>
      <c r="L634" s="4">
        <v>42177</v>
      </c>
      <c r="M634" s="4">
        <v>42181</v>
      </c>
      <c r="N634" s="1" t="s">
        <v>44</v>
      </c>
      <c r="O634" s="1" t="s">
        <v>109</v>
      </c>
      <c r="P634" s="1" t="s">
        <v>24</v>
      </c>
      <c r="Q634" s="1" t="s">
        <v>61</v>
      </c>
      <c r="R634" s="1" t="s">
        <v>26</v>
      </c>
      <c r="S634" s="1" t="s">
        <v>1227</v>
      </c>
      <c r="T634" s="5">
        <v>4.71</v>
      </c>
      <c r="U634" s="1">
        <v>19</v>
      </c>
      <c r="V634" s="5">
        <f t="shared" si="45"/>
        <v>89.49</v>
      </c>
      <c r="W634" s="5">
        <v>2.355</v>
      </c>
      <c r="X634" s="5">
        <f t="shared" si="46"/>
        <v>44.744999999999997</v>
      </c>
      <c r="Y634" s="5">
        <v>0.7</v>
      </c>
      <c r="Z634" s="5">
        <f t="shared" si="47"/>
        <v>44.044999999999995</v>
      </c>
      <c r="AA634" s="1" t="str">
        <f>_xlfn.IFNA(IF(VLOOKUP(B634,Returns!$A$2:$B$1635,2,FALSE) = "Returned", "Yes", "No"),"No")</f>
        <v>No</v>
      </c>
      <c r="AB634" s="5">
        <f t="shared" si="48"/>
        <v>0</v>
      </c>
      <c r="AC634" s="5">
        <f t="shared" si="49"/>
        <v>44.044999999999995</v>
      </c>
    </row>
    <row r="635" spans="1:29" ht="12.75" customHeight="1" x14ac:dyDescent="0.25">
      <c r="A635" s="1">
        <v>26378</v>
      </c>
      <c r="B635" s="3">
        <v>87222</v>
      </c>
      <c r="C635" s="1" t="s">
        <v>101</v>
      </c>
      <c r="D635" s="1">
        <v>1128</v>
      </c>
      <c r="E635" s="1" t="s">
        <v>1228</v>
      </c>
      <c r="F635" s="1" t="s">
        <v>3027</v>
      </c>
      <c r="G635" s="1" t="s">
        <v>28</v>
      </c>
      <c r="H635" s="1" t="s">
        <v>56</v>
      </c>
      <c r="I635" s="1" t="s">
        <v>125</v>
      </c>
      <c r="J635" s="1" t="s">
        <v>1230</v>
      </c>
      <c r="K635" s="1">
        <v>78539</v>
      </c>
      <c r="L635" s="4">
        <v>42177</v>
      </c>
      <c r="M635" s="4">
        <v>42182</v>
      </c>
      <c r="N635" s="1" t="s">
        <v>44</v>
      </c>
      <c r="O635" s="1" t="s">
        <v>109</v>
      </c>
      <c r="P635" s="1" t="s">
        <v>24</v>
      </c>
      <c r="Q635" s="1" t="s">
        <v>88</v>
      </c>
      <c r="R635" s="1" t="s">
        <v>26</v>
      </c>
      <c r="S635" s="1" t="s">
        <v>1229</v>
      </c>
      <c r="T635" s="5">
        <v>4.2</v>
      </c>
      <c r="U635" s="1">
        <v>13</v>
      </c>
      <c r="V635" s="5">
        <f t="shared" si="45"/>
        <v>54.6</v>
      </c>
      <c r="W635" s="5">
        <v>2.1</v>
      </c>
      <c r="X635" s="5">
        <f t="shared" si="46"/>
        <v>27.3</v>
      </c>
      <c r="Y635" s="5">
        <v>2.2599999999999998</v>
      </c>
      <c r="Z635" s="5">
        <f t="shared" si="47"/>
        <v>25.04</v>
      </c>
      <c r="AA635" s="1" t="str">
        <f>_xlfn.IFNA(IF(VLOOKUP(B635,Returns!$A$2:$B$1635,2,FALSE) = "Returned", "Yes", "No"),"No")</f>
        <v>No</v>
      </c>
      <c r="AB635" s="5">
        <f t="shared" si="48"/>
        <v>0</v>
      </c>
      <c r="AC635" s="5">
        <f t="shared" si="49"/>
        <v>25.04</v>
      </c>
    </row>
    <row r="636" spans="1:29" ht="12.75" customHeight="1" x14ac:dyDescent="0.25">
      <c r="A636" s="1">
        <v>4501</v>
      </c>
      <c r="B636" s="3">
        <v>32037</v>
      </c>
      <c r="C636" s="1" t="s">
        <v>101</v>
      </c>
      <c r="D636" s="1">
        <v>1129</v>
      </c>
      <c r="E636" s="1" t="s">
        <v>1231</v>
      </c>
      <c r="F636" s="1" t="s">
        <v>3028</v>
      </c>
      <c r="G636" s="1" t="s">
        <v>28</v>
      </c>
      <c r="H636" s="1" t="s">
        <v>48</v>
      </c>
      <c r="I636" s="1" t="s">
        <v>188</v>
      </c>
      <c r="J636" s="1" t="s">
        <v>189</v>
      </c>
      <c r="K636" s="1">
        <v>2118</v>
      </c>
      <c r="L636" s="4">
        <v>42051</v>
      </c>
      <c r="M636" s="4">
        <v>42058</v>
      </c>
      <c r="N636" s="1" t="s">
        <v>44</v>
      </c>
      <c r="O636" s="1" t="s">
        <v>35</v>
      </c>
      <c r="P636" s="1" t="s">
        <v>24</v>
      </c>
      <c r="Q636" s="1" t="s">
        <v>104</v>
      </c>
      <c r="R636" s="1" t="s">
        <v>54</v>
      </c>
      <c r="S636" s="1" t="s">
        <v>919</v>
      </c>
      <c r="T636" s="5">
        <v>8.6</v>
      </c>
      <c r="U636" s="1">
        <v>37</v>
      </c>
      <c r="V636" s="5">
        <f t="shared" si="45"/>
        <v>318.2</v>
      </c>
      <c r="W636" s="5">
        <v>4.3</v>
      </c>
      <c r="X636" s="5">
        <f t="shared" si="46"/>
        <v>159.1</v>
      </c>
      <c r="Y636" s="5">
        <v>6.19</v>
      </c>
      <c r="Z636" s="5">
        <f t="shared" si="47"/>
        <v>152.91</v>
      </c>
      <c r="AA636" s="1" t="str">
        <f>_xlfn.IFNA(IF(VLOOKUP(B636,Returns!$A$2:$B$1635,2,FALSE) = "Returned", "Yes", "No"),"No")</f>
        <v>No</v>
      </c>
      <c r="AB636" s="5">
        <f t="shared" si="48"/>
        <v>0</v>
      </c>
      <c r="AC636" s="5">
        <f t="shared" si="49"/>
        <v>152.91</v>
      </c>
    </row>
    <row r="637" spans="1:29" ht="12.75" customHeight="1" x14ac:dyDescent="0.25">
      <c r="A637" s="1">
        <v>4502</v>
      </c>
      <c r="B637" s="3">
        <v>32037</v>
      </c>
      <c r="C637" s="1" t="s">
        <v>101</v>
      </c>
      <c r="D637" s="1">
        <v>1129</v>
      </c>
      <c r="E637" s="1" t="s">
        <v>1231</v>
      </c>
      <c r="F637" s="1" t="s">
        <v>3028</v>
      </c>
      <c r="G637" s="1" t="s">
        <v>28</v>
      </c>
      <c r="H637" s="1" t="s">
        <v>48</v>
      </c>
      <c r="I637" s="1" t="s">
        <v>188</v>
      </c>
      <c r="J637" s="1" t="s">
        <v>189</v>
      </c>
      <c r="K637" s="1">
        <v>2118</v>
      </c>
      <c r="L637" s="4">
        <v>42051</v>
      </c>
      <c r="M637" s="4">
        <v>42055</v>
      </c>
      <c r="N637" s="1" t="s">
        <v>44</v>
      </c>
      <c r="O637" s="1" t="s">
        <v>35</v>
      </c>
      <c r="P637" s="1" t="s">
        <v>72</v>
      </c>
      <c r="Q637" s="1" t="s">
        <v>582</v>
      </c>
      <c r="R637" s="1" t="s">
        <v>231</v>
      </c>
      <c r="S637" s="1" t="s">
        <v>1232</v>
      </c>
      <c r="T637" s="5">
        <v>699.99</v>
      </c>
      <c r="U637" s="1">
        <v>15</v>
      </c>
      <c r="V637" s="5">
        <f t="shared" si="45"/>
        <v>10499.85</v>
      </c>
      <c r="W637" s="5">
        <v>419.99399999999997</v>
      </c>
      <c r="X637" s="5">
        <f t="shared" si="46"/>
        <v>6299.91</v>
      </c>
      <c r="Y637" s="5">
        <v>24.49</v>
      </c>
      <c r="Z637" s="5">
        <f t="shared" si="47"/>
        <v>4175.4500000000007</v>
      </c>
      <c r="AA637" s="1" t="str">
        <f>_xlfn.IFNA(IF(VLOOKUP(B637,Returns!$A$2:$B$1635,2,FALSE) = "Returned", "Yes", "No"),"No")</f>
        <v>No</v>
      </c>
      <c r="AB637" s="5">
        <f t="shared" si="48"/>
        <v>0</v>
      </c>
      <c r="AC637" s="5">
        <f t="shared" si="49"/>
        <v>4175.4500000000007</v>
      </c>
    </row>
    <row r="638" spans="1:29" ht="12.75" customHeight="1" x14ac:dyDescent="0.25">
      <c r="A638" s="1">
        <v>6891</v>
      </c>
      <c r="B638" s="3">
        <v>49125</v>
      </c>
      <c r="C638" s="1" t="s">
        <v>32</v>
      </c>
      <c r="D638" s="1">
        <v>1129</v>
      </c>
      <c r="E638" s="1" t="s">
        <v>1231</v>
      </c>
      <c r="F638" s="1" t="s">
        <v>3028</v>
      </c>
      <c r="G638" s="1" t="s">
        <v>28</v>
      </c>
      <c r="H638" s="1" t="s">
        <v>48</v>
      </c>
      <c r="I638" s="1" t="s">
        <v>188</v>
      </c>
      <c r="J638" s="1" t="s">
        <v>189</v>
      </c>
      <c r="K638" s="1">
        <v>2118</v>
      </c>
      <c r="L638" s="4">
        <v>42092</v>
      </c>
      <c r="M638" s="4">
        <v>42094</v>
      </c>
      <c r="N638" s="1" t="s">
        <v>22</v>
      </c>
      <c r="O638" s="1" t="s">
        <v>23</v>
      </c>
      <c r="P638" s="1" t="s">
        <v>24</v>
      </c>
      <c r="Q638" s="1" t="s">
        <v>88</v>
      </c>
      <c r="R638" s="1" t="s">
        <v>54</v>
      </c>
      <c r="S638" s="1" t="s">
        <v>1233</v>
      </c>
      <c r="T638" s="5">
        <v>5.78</v>
      </c>
      <c r="U638" s="1">
        <v>29</v>
      </c>
      <c r="V638" s="5">
        <f t="shared" si="45"/>
        <v>167.62</v>
      </c>
      <c r="W638" s="5">
        <v>2.89</v>
      </c>
      <c r="X638" s="5">
        <f t="shared" si="46"/>
        <v>83.81</v>
      </c>
      <c r="Y638" s="5">
        <v>7.64</v>
      </c>
      <c r="Z638" s="5">
        <f t="shared" si="47"/>
        <v>76.17</v>
      </c>
      <c r="AA638" s="1" t="str">
        <f>_xlfn.IFNA(IF(VLOOKUP(B638,Returns!$A$2:$B$1635,2,FALSE) = "Returned", "Yes", "No"),"No")</f>
        <v>No</v>
      </c>
      <c r="AB638" s="5">
        <f t="shared" si="48"/>
        <v>0</v>
      </c>
      <c r="AC638" s="5">
        <f t="shared" si="49"/>
        <v>76.17</v>
      </c>
    </row>
    <row r="639" spans="1:29" ht="12.75" customHeight="1" x14ac:dyDescent="0.25">
      <c r="A639" s="1">
        <v>1917</v>
      </c>
      <c r="B639" s="3">
        <v>13735</v>
      </c>
      <c r="C639" s="1" t="s">
        <v>51</v>
      </c>
      <c r="D639" s="1">
        <v>1129</v>
      </c>
      <c r="E639" s="1" t="s">
        <v>1231</v>
      </c>
      <c r="F639" s="1" t="s">
        <v>3028</v>
      </c>
      <c r="G639" s="1" t="s">
        <v>28</v>
      </c>
      <c r="H639" s="1" t="s">
        <v>48</v>
      </c>
      <c r="I639" s="1" t="s">
        <v>188</v>
      </c>
      <c r="J639" s="1" t="s">
        <v>189</v>
      </c>
      <c r="K639" s="1">
        <v>2118</v>
      </c>
      <c r="L639" s="4">
        <v>42145</v>
      </c>
      <c r="M639" s="4">
        <v>42147</v>
      </c>
      <c r="N639" s="1" t="s">
        <v>44</v>
      </c>
      <c r="O639" s="1" t="s">
        <v>35</v>
      </c>
      <c r="P639" s="1" t="s">
        <v>24</v>
      </c>
      <c r="Q639" s="1" t="s">
        <v>64</v>
      </c>
      <c r="R639" s="1" t="s">
        <v>54</v>
      </c>
      <c r="S639" s="1" t="s">
        <v>1234</v>
      </c>
      <c r="T639" s="5">
        <v>7.64</v>
      </c>
      <c r="U639" s="1">
        <v>52</v>
      </c>
      <c r="V639" s="5">
        <f t="shared" si="45"/>
        <v>397.28</v>
      </c>
      <c r="W639" s="5">
        <v>3.82</v>
      </c>
      <c r="X639" s="5">
        <f t="shared" si="46"/>
        <v>198.64</v>
      </c>
      <c r="Y639" s="5">
        <v>1.39</v>
      </c>
      <c r="Z639" s="5">
        <f t="shared" si="47"/>
        <v>197.25</v>
      </c>
      <c r="AA639" s="1" t="str">
        <f>_xlfn.IFNA(IF(VLOOKUP(B639,Returns!$A$2:$B$1635,2,FALSE) = "Returned", "Yes", "No"),"No")</f>
        <v>No</v>
      </c>
      <c r="AB639" s="5">
        <f t="shared" si="48"/>
        <v>0</v>
      </c>
      <c r="AC639" s="5">
        <f t="shared" si="49"/>
        <v>197.25</v>
      </c>
    </row>
    <row r="640" spans="1:29" ht="12.75" customHeight="1" x14ac:dyDescent="0.25">
      <c r="A640" s="1">
        <v>5568</v>
      </c>
      <c r="B640" s="3">
        <v>39430</v>
      </c>
      <c r="C640" s="1" t="s">
        <v>101</v>
      </c>
      <c r="D640" s="1">
        <v>1129</v>
      </c>
      <c r="E640" s="1" t="s">
        <v>1231</v>
      </c>
      <c r="F640" s="1" t="s">
        <v>3028</v>
      </c>
      <c r="G640" s="1" t="s">
        <v>28</v>
      </c>
      <c r="H640" s="1" t="s">
        <v>48</v>
      </c>
      <c r="I640" s="1" t="s">
        <v>188</v>
      </c>
      <c r="J640" s="1" t="s">
        <v>189</v>
      </c>
      <c r="K640" s="1">
        <v>2118</v>
      </c>
      <c r="L640" s="4">
        <v>42168</v>
      </c>
      <c r="M640" s="4">
        <v>42172</v>
      </c>
      <c r="N640" s="1" t="s">
        <v>44</v>
      </c>
      <c r="O640" s="1" t="s">
        <v>23</v>
      </c>
      <c r="P640" s="1" t="s">
        <v>72</v>
      </c>
      <c r="Q640" s="1" t="s">
        <v>175</v>
      </c>
      <c r="R640" s="1" t="s">
        <v>54</v>
      </c>
      <c r="S640" s="1" t="s">
        <v>1235</v>
      </c>
      <c r="T640" s="5">
        <v>30.98</v>
      </c>
      <c r="U640" s="1">
        <v>44</v>
      </c>
      <c r="V640" s="5">
        <f t="shared" si="45"/>
        <v>1363.1200000000001</v>
      </c>
      <c r="W640" s="5">
        <v>18.588000000000001</v>
      </c>
      <c r="X640" s="5">
        <f t="shared" si="46"/>
        <v>817.87200000000007</v>
      </c>
      <c r="Y640" s="5">
        <v>6.5</v>
      </c>
      <c r="Z640" s="5">
        <f t="shared" si="47"/>
        <v>538.74800000000005</v>
      </c>
      <c r="AA640" s="1" t="str">
        <f>_xlfn.IFNA(IF(VLOOKUP(B640,Returns!$A$2:$B$1635,2,FALSE) = "Returned", "Yes", "No"),"No")</f>
        <v>No</v>
      </c>
      <c r="AB640" s="5">
        <f t="shared" si="48"/>
        <v>0</v>
      </c>
      <c r="AC640" s="5">
        <f t="shared" si="49"/>
        <v>538.74800000000005</v>
      </c>
    </row>
    <row r="641" spans="1:29" ht="12.75" customHeight="1" x14ac:dyDescent="0.25">
      <c r="A641" s="1">
        <v>8099</v>
      </c>
      <c r="B641" s="3">
        <v>57794</v>
      </c>
      <c r="C641" s="1" t="s">
        <v>101</v>
      </c>
      <c r="D641" s="1">
        <v>1129</v>
      </c>
      <c r="E641" s="1" t="s">
        <v>1231</v>
      </c>
      <c r="F641" s="1" t="s">
        <v>3028</v>
      </c>
      <c r="G641" s="1" t="s">
        <v>28</v>
      </c>
      <c r="H641" s="1" t="s">
        <v>48</v>
      </c>
      <c r="I641" s="1" t="s">
        <v>188</v>
      </c>
      <c r="J641" s="1" t="s">
        <v>189</v>
      </c>
      <c r="K641" s="1">
        <v>2118</v>
      </c>
      <c r="L641" s="4">
        <v>42030</v>
      </c>
      <c r="M641" s="4">
        <v>42032</v>
      </c>
      <c r="N641" s="1" t="s">
        <v>44</v>
      </c>
      <c r="O641" s="1" t="s">
        <v>35</v>
      </c>
      <c r="P641" s="1" t="s">
        <v>24</v>
      </c>
      <c r="Q641" s="1" t="s">
        <v>88</v>
      </c>
      <c r="R641" s="1" t="s">
        <v>54</v>
      </c>
      <c r="S641" s="1" t="s">
        <v>168</v>
      </c>
      <c r="T641" s="5">
        <v>4.9800000000000004</v>
      </c>
      <c r="U641" s="1">
        <v>19</v>
      </c>
      <c r="V641" s="5">
        <f t="shared" si="45"/>
        <v>94.62</v>
      </c>
      <c r="W641" s="5">
        <v>2.4900000000000002</v>
      </c>
      <c r="X641" s="5">
        <f t="shared" si="46"/>
        <v>47.31</v>
      </c>
      <c r="Y641" s="5">
        <v>6.07</v>
      </c>
      <c r="Z641" s="5">
        <f t="shared" si="47"/>
        <v>41.24</v>
      </c>
      <c r="AA641" s="1" t="str">
        <f>_xlfn.IFNA(IF(VLOOKUP(B641,Returns!$A$2:$B$1635,2,FALSE) = "Returned", "Yes", "No"),"No")</f>
        <v>No</v>
      </c>
      <c r="AB641" s="5">
        <f t="shared" si="48"/>
        <v>0</v>
      </c>
      <c r="AC641" s="5">
        <f t="shared" si="49"/>
        <v>41.24</v>
      </c>
    </row>
    <row r="642" spans="1:29" ht="12.75" customHeight="1" x14ac:dyDescent="0.25">
      <c r="A642" s="1">
        <v>19917</v>
      </c>
      <c r="B642" s="3">
        <v>88103</v>
      </c>
      <c r="C642" s="1" t="s">
        <v>51</v>
      </c>
      <c r="D642" s="1">
        <v>1131</v>
      </c>
      <c r="E642" s="1" t="s">
        <v>1236</v>
      </c>
      <c r="F642" s="1" t="s">
        <v>3027</v>
      </c>
      <c r="G642" s="1" t="s">
        <v>28</v>
      </c>
      <c r="H642" s="1" t="s">
        <v>56</v>
      </c>
      <c r="I642" s="1" t="s">
        <v>125</v>
      </c>
      <c r="J642" s="1" t="s">
        <v>1237</v>
      </c>
      <c r="K642" s="1">
        <v>79907</v>
      </c>
      <c r="L642" s="4">
        <v>42145</v>
      </c>
      <c r="M642" s="4">
        <v>42147</v>
      </c>
      <c r="N642" s="1" t="s">
        <v>44</v>
      </c>
      <c r="O642" s="1" t="s">
        <v>35</v>
      </c>
      <c r="P642" s="1" t="s">
        <v>24</v>
      </c>
      <c r="Q642" s="1" t="s">
        <v>64</v>
      </c>
      <c r="R642" s="1" t="s">
        <v>54</v>
      </c>
      <c r="S642" s="1" t="s">
        <v>1234</v>
      </c>
      <c r="T642" s="5">
        <v>7.64</v>
      </c>
      <c r="U642" s="1">
        <v>13</v>
      </c>
      <c r="V642" s="5">
        <f t="shared" si="45"/>
        <v>99.32</v>
      </c>
      <c r="W642" s="5">
        <v>3.82</v>
      </c>
      <c r="X642" s="5">
        <f t="shared" si="46"/>
        <v>49.66</v>
      </c>
      <c r="Y642" s="5">
        <v>1.39</v>
      </c>
      <c r="Z642" s="5">
        <f t="shared" si="47"/>
        <v>48.269999999999996</v>
      </c>
      <c r="AA642" s="1" t="str">
        <f>_xlfn.IFNA(IF(VLOOKUP(B642,Returns!$A$2:$B$1635,2,FALSE) = "Returned", "Yes", "No"),"No")</f>
        <v>No</v>
      </c>
      <c r="AB642" s="5">
        <f t="shared" si="48"/>
        <v>0</v>
      </c>
      <c r="AC642" s="5">
        <f t="shared" si="49"/>
        <v>48.269999999999996</v>
      </c>
    </row>
    <row r="643" spans="1:29" ht="12.75" customHeight="1" x14ac:dyDescent="0.25">
      <c r="A643" s="1">
        <v>23860</v>
      </c>
      <c r="B643" s="3">
        <v>88101</v>
      </c>
      <c r="C643" s="1" t="s">
        <v>51</v>
      </c>
      <c r="D643" s="1">
        <v>1132</v>
      </c>
      <c r="E643" s="1" t="s">
        <v>1238</v>
      </c>
      <c r="F643" s="1" t="s">
        <v>3027</v>
      </c>
      <c r="G643" s="1" t="s">
        <v>28</v>
      </c>
      <c r="H643" s="1" t="s">
        <v>56</v>
      </c>
      <c r="I643" s="1" t="s">
        <v>125</v>
      </c>
      <c r="J643" s="1" t="s">
        <v>1239</v>
      </c>
      <c r="K643" s="1">
        <v>76039</v>
      </c>
      <c r="L643" s="4">
        <v>42045</v>
      </c>
      <c r="M643" s="4">
        <v>42046</v>
      </c>
      <c r="N643" s="1" t="s">
        <v>44</v>
      </c>
      <c r="O643" s="1" t="s">
        <v>23</v>
      </c>
      <c r="P643" s="1" t="s">
        <v>24</v>
      </c>
      <c r="Q643" s="1" t="s">
        <v>104</v>
      </c>
      <c r="R643" s="1" t="s">
        <v>54</v>
      </c>
      <c r="S643" s="1" t="s">
        <v>618</v>
      </c>
      <c r="T643" s="5">
        <v>6.37</v>
      </c>
      <c r="U643" s="1">
        <v>6</v>
      </c>
      <c r="V643" s="5">
        <f t="shared" ref="V643:V706" si="50">T643*U643</f>
        <v>38.22</v>
      </c>
      <c r="W643" s="5">
        <v>3.1850000000000001</v>
      </c>
      <c r="X643" s="5">
        <f t="shared" ref="X643:X706" si="51">U643*W643</f>
        <v>19.11</v>
      </c>
      <c r="Y643" s="5">
        <v>5.19</v>
      </c>
      <c r="Z643" s="5">
        <f t="shared" ref="Z643:Z706" si="52">V643-X643-Y643</f>
        <v>13.919999999999998</v>
      </c>
      <c r="AA643" s="1" t="str">
        <f>_xlfn.IFNA(IF(VLOOKUP(B643,Returns!$A$2:$B$1635,2,FALSE) = "Returned", "Yes", "No"),"No")</f>
        <v>No</v>
      </c>
      <c r="AB643" s="5">
        <f t="shared" ref="AB643:AB706" si="53">IF(AA643= "Yes",Z643,0)</f>
        <v>0</v>
      </c>
      <c r="AC643" s="5">
        <f t="shared" ref="AC643:AC706" si="54">Z643-AB643</f>
        <v>13.919999999999998</v>
      </c>
    </row>
    <row r="644" spans="1:29" ht="12.75" customHeight="1" x14ac:dyDescent="0.25">
      <c r="A644" s="1">
        <v>22501</v>
      </c>
      <c r="B644" s="3">
        <v>88102</v>
      </c>
      <c r="C644" s="1" t="s">
        <v>101</v>
      </c>
      <c r="D644" s="1">
        <v>1132</v>
      </c>
      <c r="E644" s="1" t="s">
        <v>1238</v>
      </c>
      <c r="F644" s="1" t="s">
        <v>3027</v>
      </c>
      <c r="G644" s="1" t="s">
        <v>28</v>
      </c>
      <c r="H644" s="1" t="s">
        <v>56</v>
      </c>
      <c r="I644" s="1" t="s">
        <v>125</v>
      </c>
      <c r="J644" s="1" t="s">
        <v>1239</v>
      </c>
      <c r="K644" s="1">
        <v>76039</v>
      </c>
      <c r="L644" s="4">
        <v>42051</v>
      </c>
      <c r="M644" s="4">
        <v>42058</v>
      </c>
      <c r="N644" s="1" t="s">
        <v>44</v>
      </c>
      <c r="O644" s="1" t="s">
        <v>35</v>
      </c>
      <c r="P644" s="1" t="s">
        <v>24</v>
      </c>
      <c r="Q644" s="1" t="s">
        <v>104</v>
      </c>
      <c r="R644" s="1" t="s">
        <v>54</v>
      </c>
      <c r="S644" s="1" t="s">
        <v>919</v>
      </c>
      <c r="T644" s="5">
        <v>8.6</v>
      </c>
      <c r="U644" s="1">
        <v>9</v>
      </c>
      <c r="V644" s="5">
        <f t="shared" si="50"/>
        <v>77.399999999999991</v>
      </c>
      <c r="W644" s="5">
        <v>4.3</v>
      </c>
      <c r="X644" s="5">
        <f t="shared" si="51"/>
        <v>38.699999999999996</v>
      </c>
      <c r="Y644" s="5">
        <v>6.19</v>
      </c>
      <c r="Z644" s="5">
        <f t="shared" si="52"/>
        <v>32.51</v>
      </c>
      <c r="AA644" s="1" t="str">
        <f>_xlfn.IFNA(IF(VLOOKUP(B644,Returns!$A$2:$B$1635,2,FALSE) = "Returned", "Yes", "No"),"No")</f>
        <v>No</v>
      </c>
      <c r="AB644" s="5">
        <f t="shared" si="53"/>
        <v>0</v>
      </c>
      <c r="AC644" s="5">
        <f t="shared" si="54"/>
        <v>32.51</v>
      </c>
    </row>
    <row r="645" spans="1:29" ht="12.75" customHeight="1" x14ac:dyDescent="0.25">
      <c r="A645" s="1">
        <v>22502</v>
      </c>
      <c r="B645" s="3">
        <v>88102</v>
      </c>
      <c r="C645" s="1" t="s">
        <v>101</v>
      </c>
      <c r="D645" s="1">
        <v>1132</v>
      </c>
      <c r="E645" s="1" t="s">
        <v>1238</v>
      </c>
      <c r="F645" s="1" t="s">
        <v>3027</v>
      </c>
      <c r="G645" s="1" t="s">
        <v>28</v>
      </c>
      <c r="H645" s="1" t="s">
        <v>56</v>
      </c>
      <c r="I645" s="1" t="s">
        <v>125</v>
      </c>
      <c r="J645" s="1" t="s">
        <v>1239</v>
      </c>
      <c r="K645" s="1">
        <v>76039</v>
      </c>
      <c r="L645" s="4">
        <v>42051</v>
      </c>
      <c r="M645" s="4">
        <v>42055</v>
      </c>
      <c r="N645" s="1" t="s">
        <v>44</v>
      </c>
      <c r="O645" s="1" t="s">
        <v>35</v>
      </c>
      <c r="P645" s="1" t="s">
        <v>72</v>
      </c>
      <c r="Q645" s="1" t="s">
        <v>582</v>
      </c>
      <c r="R645" s="1" t="s">
        <v>231</v>
      </c>
      <c r="S645" s="1" t="s">
        <v>1232</v>
      </c>
      <c r="T645" s="5">
        <v>699.99</v>
      </c>
      <c r="U645" s="1">
        <v>4</v>
      </c>
      <c r="V645" s="5">
        <f t="shared" si="50"/>
        <v>2799.96</v>
      </c>
      <c r="W645" s="5">
        <v>419.99399999999997</v>
      </c>
      <c r="X645" s="5">
        <f t="shared" si="51"/>
        <v>1679.9759999999999</v>
      </c>
      <c r="Y645" s="5">
        <v>24.49</v>
      </c>
      <c r="Z645" s="5">
        <f t="shared" si="52"/>
        <v>1095.4940000000001</v>
      </c>
      <c r="AA645" s="1" t="str">
        <f>_xlfn.IFNA(IF(VLOOKUP(B645,Returns!$A$2:$B$1635,2,FALSE) = "Returned", "Yes", "No"),"No")</f>
        <v>No</v>
      </c>
      <c r="AB645" s="5">
        <f t="shared" si="53"/>
        <v>0</v>
      </c>
      <c r="AC645" s="5">
        <f t="shared" si="54"/>
        <v>1095.4940000000001</v>
      </c>
    </row>
    <row r="646" spans="1:29" ht="12.75" customHeight="1" x14ac:dyDescent="0.25">
      <c r="A646" s="1">
        <v>23568</v>
      </c>
      <c r="B646" s="3">
        <v>88104</v>
      </c>
      <c r="C646" s="1" t="s">
        <v>101</v>
      </c>
      <c r="D646" s="1">
        <v>1132</v>
      </c>
      <c r="E646" s="1" t="s">
        <v>1238</v>
      </c>
      <c r="F646" s="1" t="s">
        <v>3027</v>
      </c>
      <c r="G646" s="1" t="s">
        <v>28</v>
      </c>
      <c r="H646" s="1" t="s">
        <v>56</v>
      </c>
      <c r="I646" s="1" t="s">
        <v>125</v>
      </c>
      <c r="J646" s="1" t="s">
        <v>1239</v>
      </c>
      <c r="K646" s="1">
        <v>76039</v>
      </c>
      <c r="L646" s="4">
        <v>42168</v>
      </c>
      <c r="M646" s="4">
        <v>42172</v>
      </c>
      <c r="N646" s="1" t="s">
        <v>44</v>
      </c>
      <c r="O646" s="1" t="s">
        <v>23</v>
      </c>
      <c r="P646" s="1" t="s">
        <v>72</v>
      </c>
      <c r="Q646" s="1" t="s">
        <v>175</v>
      </c>
      <c r="R646" s="1" t="s">
        <v>54</v>
      </c>
      <c r="S646" s="1" t="s">
        <v>1235</v>
      </c>
      <c r="T646" s="5">
        <v>30.98</v>
      </c>
      <c r="U646" s="1">
        <v>11</v>
      </c>
      <c r="V646" s="5">
        <f t="shared" si="50"/>
        <v>340.78000000000003</v>
      </c>
      <c r="W646" s="5">
        <v>18.588000000000001</v>
      </c>
      <c r="X646" s="5">
        <f t="shared" si="51"/>
        <v>204.46800000000002</v>
      </c>
      <c r="Y646" s="5">
        <v>6.5</v>
      </c>
      <c r="Z646" s="5">
        <f t="shared" si="52"/>
        <v>129.81200000000001</v>
      </c>
      <c r="AA646" s="1" t="str">
        <f>_xlfn.IFNA(IF(VLOOKUP(B646,Returns!$A$2:$B$1635,2,FALSE) = "Returned", "Yes", "No"),"No")</f>
        <v>No</v>
      </c>
      <c r="AB646" s="5">
        <f t="shared" si="53"/>
        <v>0</v>
      </c>
      <c r="AC646" s="5">
        <f t="shared" si="54"/>
        <v>129.81200000000001</v>
      </c>
    </row>
    <row r="647" spans="1:29" ht="12.75" customHeight="1" x14ac:dyDescent="0.25">
      <c r="A647" s="1">
        <v>26099</v>
      </c>
      <c r="B647" s="3">
        <v>88105</v>
      </c>
      <c r="C647" s="1" t="s">
        <v>101</v>
      </c>
      <c r="D647" s="1">
        <v>1133</v>
      </c>
      <c r="E647" s="1" t="s">
        <v>1240</v>
      </c>
      <c r="F647" s="1" t="s">
        <v>3027</v>
      </c>
      <c r="G647" s="1" t="s">
        <v>28</v>
      </c>
      <c r="H647" s="1" t="s">
        <v>56</v>
      </c>
      <c r="I647" s="1" t="s">
        <v>125</v>
      </c>
      <c r="J647" s="1" t="s">
        <v>1241</v>
      </c>
      <c r="K647" s="1">
        <v>75234</v>
      </c>
      <c r="L647" s="4">
        <v>42030</v>
      </c>
      <c r="M647" s="4">
        <v>42032</v>
      </c>
      <c r="N647" s="1" t="s">
        <v>44</v>
      </c>
      <c r="O647" s="1" t="s">
        <v>35</v>
      </c>
      <c r="P647" s="1" t="s">
        <v>24</v>
      </c>
      <c r="Q647" s="1" t="s">
        <v>88</v>
      </c>
      <c r="R647" s="1" t="s">
        <v>54</v>
      </c>
      <c r="S647" s="1" t="s">
        <v>168</v>
      </c>
      <c r="T647" s="5">
        <v>4.9800000000000004</v>
      </c>
      <c r="U647" s="1">
        <v>5</v>
      </c>
      <c r="V647" s="5">
        <f t="shared" si="50"/>
        <v>24.900000000000002</v>
      </c>
      <c r="W647" s="5">
        <v>2.4900000000000002</v>
      </c>
      <c r="X647" s="5">
        <f t="shared" si="51"/>
        <v>12.450000000000001</v>
      </c>
      <c r="Y647" s="5">
        <v>6.07</v>
      </c>
      <c r="Z647" s="5">
        <f t="shared" si="52"/>
        <v>6.3800000000000008</v>
      </c>
      <c r="AA647" s="1" t="str">
        <f>_xlfn.IFNA(IF(VLOOKUP(B647,Returns!$A$2:$B$1635,2,FALSE) = "Returned", "Yes", "No"),"No")</f>
        <v>No</v>
      </c>
      <c r="AB647" s="5">
        <f t="shared" si="53"/>
        <v>0</v>
      </c>
      <c r="AC647" s="5">
        <f t="shared" si="54"/>
        <v>6.3800000000000008</v>
      </c>
    </row>
    <row r="648" spans="1:29" ht="12.75" customHeight="1" x14ac:dyDescent="0.25">
      <c r="A648" s="1">
        <v>22119</v>
      </c>
      <c r="B648" s="3">
        <v>87940</v>
      </c>
      <c r="C648" s="1" t="s">
        <v>20</v>
      </c>
      <c r="D648" s="1">
        <v>1136</v>
      </c>
      <c r="E648" s="1" t="s">
        <v>1242</v>
      </c>
      <c r="F648" s="1" t="s">
        <v>3027</v>
      </c>
      <c r="G648" s="1" t="s">
        <v>28</v>
      </c>
      <c r="H648" s="1" t="s">
        <v>56</v>
      </c>
      <c r="I648" s="1" t="s">
        <v>173</v>
      </c>
      <c r="J648" s="1" t="s">
        <v>1244</v>
      </c>
      <c r="K648" s="1">
        <v>60188</v>
      </c>
      <c r="L648" s="4">
        <v>42006</v>
      </c>
      <c r="M648" s="4">
        <v>42008</v>
      </c>
      <c r="N648" s="1" t="s">
        <v>34</v>
      </c>
      <c r="O648" s="1" t="s">
        <v>109</v>
      </c>
      <c r="P648" s="1" t="s">
        <v>72</v>
      </c>
      <c r="Q648" s="1" t="s">
        <v>80</v>
      </c>
      <c r="R648" s="1" t="s">
        <v>38</v>
      </c>
      <c r="S648" s="1" t="s">
        <v>1243</v>
      </c>
      <c r="T648" s="5">
        <v>270.97000000000003</v>
      </c>
      <c r="U648" s="1">
        <v>15</v>
      </c>
      <c r="V648" s="5">
        <f t="shared" si="50"/>
        <v>4064.55</v>
      </c>
      <c r="W648" s="5">
        <v>162.58200000000002</v>
      </c>
      <c r="X648" s="5">
        <f t="shared" si="51"/>
        <v>2438.7300000000005</v>
      </c>
      <c r="Y648" s="5">
        <v>28.06</v>
      </c>
      <c r="Z648" s="5">
        <f t="shared" si="52"/>
        <v>1597.7599999999998</v>
      </c>
      <c r="AA648" s="1" t="str">
        <f>_xlfn.IFNA(IF(VLOOKUP(B648,Returns!$A$2:$B$1635,2,FALSE) = "Returned", "Yes", "No"),"No")</f>
        <v>No</v>
      </c>
      <c r="AB648" s="5">
        <f t="shared" si="53"/>
        <v>0</v>
      </c>
      <c r="AC648" s="5">
        <f t="shared" si="54"/>
        <v>1597.7599999999998</v>
      </c>
    </row>
    <row r="649" spans="1:29" ht="12.75" customHeight="1" x14ac:dyDescent="0.25">
      <c r="A649" s="1">
        <v>19357</v>
      </c>
      <c r="B649" s="3">
        <v>86574</v>
      </c>
      <c r="C649" s="1" t="s">
        <v>51</v>
      </c>
      <c r="D649" s="1">
        <v>1138</v>
      </c>
      <c r="E649" s="1" t="s">
        <v>1245</v>
      </c>
      <c r="F649" s="1" t="s">
        <v>3027</v>
      </c>
      <c r="G649" s="1" t="s">
        <v>28</v>
      </c>
      <c r="H649" s="1" t="s">
        <v>56</v>
      </c>
      <c r="I649" s="1" t="s">
        <v>125</v>
      </c>
      <c r="J649" s="1" t="s">
        <v>1246</v>
      </c>
      <c r="K649" s="1">
        <v>75056</v>
      </c>
      <c r="L649" s="4">
        <v>42051</v>
      </c>
      <c r="M649" s="4">
        <v>42054</v>
      </c>
      <c r="N649" s="1" t="s">
        <v>34</v>
      </c>
      <c r="O649" s="1" t="s">
        <v>35</v>
      </c>
      <c r="P649" s="1" t="s">
        <v>36</v>
      </c>
      <c r="Q649" s="1" t="s">
        <v>37</v>
      </c>
      <c r="R649" s="1" t="s">
        <v>38</v>
      </c>
      <c r="S649" s="1" t="s">
        <v>172</v>
      </c>
      <c r="T649" s="5">
        <v>160.97999999999999</v>
      </c>
      <c r="U649" s="1">
        <v>1</v>
      </c>
      <c r="V649" s="5">
        <f t="shared" si="50"/>
        <v>160.97999999999999</v>
      </c>
      <c r="W649" s="5">
        <v>80.489999999999995</v>
      </c>
      <c r="X649" s="5">
        <f t="shared" si="51"/>
        <v>80.489999999999995</v>
      </c>
      <c r="Y649" s="5">
        <v>30</v>
      </c>
      <c r="Z649" s="5">
        <f t="shared" si="52"/>
        <v>50.489999999999995</v>
      </c>
      <c r="AA649" s="1" t="str">
        <f>_xlfn.IFNA(IF(VLOOKUP(B649,Returns!$A$2:$B$1635,2,FALSE) = "Returned", "Yes", "No"),"No")</f>
        <v>No</v>
      </c>
      <c r="AB649" s="5">
        <f t="shared" si="53"/>
        <v>0</v>
      </c>
      <c r="AC649" s="5">
        <f t="shared" si="54"/>
        <v>50.489999999999995</v>
      </c>
    </row>
    <row r="650" spans="1:29" ht="12.75" customHeight="1" x14ac:dyDescent="0.25">
      <c r="A650" s="1">
        <v>25467</v>
      </c>
      <c r="B650" s="3">
        <v>86573</v>
      </c>
      <c r="C650" s="1" t="s">
        <v>51</v>
      </c>
      <c r="D650" s="1">
        <v>1142</v>
      </c>
      <c r="E650" s="1" t="s">
        <v>1247</v>
      </c>
      <c r="F650" s="1" t="s">
        <v>3027</v>
      </c>
      <c r="G650" s="1" t="s">
        <v>28</v>
      </c>
      <c r="H650" s="1" t="s">
        <v>56</v>
      </c>
      <c r="I650" s="1" t="s">
        <v>125</v>
      </c>
      <c r="J650" s="1" t="s">
        <v>1249</v>
      </c>
      <c r="K650" s="1">
        <v>76706</v>
      </c>
      <c r="L650" s="4">
        <v>42008</v>
      </c>
      <c r="M650" s="4">
        <v>42010</v>
      </c>
      <c r="N650" s="1" t="s">
        <v>44</v>
      </c>
      <c r="O650" s="1" t="s">
        <v>35</v>
      </c>
      <c r="P650" s="1" t="s">
        <v>24</v>
      </c>
      <c r="Q650" s="1" t="s">
        <v>252</v>
      </c>
      <c r="R650" s="1" t="s">
        <v>54</v>
      </c>
      <c r="S650" s="1" t="s">
        <v>1248</v>
      </c>
      <c r="T650" s="5">
        <v>363.25</v>
      </c>
      <c r="U650" s="1">
        <v>7</v>
      </c>
      <c r="V650" s="5">
        <f t="shared" si="50"/>
        <v>2542.75</v>
      </c>
      <c r="W650" s="5">
        <v>181.625</v>
      </c>
      <c r="X650" s="5">
        <f t="shared" si="51"/>
        <v>1271.375</v>
      </c>
      <c r="Y650" s="5">
        <v>19.989999999999998</v>
      </c>
      <c r="Z650" s="5">
        <f t="shared" si="52"/>
        <v>1251.385</v>
      </c>
      <c r="AA650" s="1" t="str">
        <f>_xlfn.IFNA(IF(VLOOKUP(B650,Returns!$A$2:$B$1635,2,FALSE) = "Returned", "Yes", "No"),"No")</f>
        <v>No</v>
      </c>
      <c r="AB650" s="5">
        <f t="shared" si="53"/>
        <v>0</v>
      </c>
      <c r="AC650" s="5">
        <f t="shared" si="54"/>
        <v>1251.385</v>
      </c>
    </row>
    <row r="651" spans="1:29" ht="12.75" customHeight="1" x14ac:dyDescent="0.25">
      <c r="A651" s="1">
        <v>24539</v>
      </c>
      <c r="B651" s="3">
        <v>86575</v>
      </c>
      <c r="C651" s="1" t="s">
        <v>51</v>
      </c>
      <c r="D651" s="1">
        <v>1142</v>
      </c>
      <c r="E651" s="1" t="s">
        <v>1247</v>
      </c>
      <c r="F651" s="1" t="s">
        <v>3027</v>
      </c>
      <c r="G651" s="1" t="s">
        <v>28</v>
      </c>
      <c r="H651" s="1" t="s">
        <v>56</v>
      </c>
      <c r="I651" s="1" t="s">
        <v>125</v>
      </c>
      <c r="J651" s="1" t="s">
        <v>1249</v>
      </c>
      <c r="K651" s="1">
        <v>76706</v>
      </c>
      <c r="L651" s="4">
        <v>42161</v>
      </c>
      <c r="M651" s="4">
        <v>42164</v>
      </c>
      <c r="N651" s="1" t="s">
        <v>44</v>
      </c>
      <c r="O651" s="1" t="s">
        <v>35</v>
      </c>
      <c r="P651" s="1" t="s">
        <v>24</v>
      </c>
      <c r="Q651" s="1" t="s">
        <v>88</v>
      </c>
      <c r="R651" s="1" t="s">
        <v>54</v>
      </c>
      <c r="S651" s="1" t="s">
        <v>218</v>
      </c>
      <c r="T651" s="5">
        <v>18.97</v>
      </c>
      <c r="U651" s="1">
        <v>11</v>
      </c>
      <c r="V651" s="5">
        <f t="shared" si="50"/>
        <v>208.67</v>
      </c>
      <c r="W651" s="5">
        <v>9.4849999999999994</v>
      </c>
      <c r="X651" s="5">
        <f t="shared" si="51"/>
        <v>104.33499999999999</v>
      </c>
      <c r="Y651" s="5">
        <v>9.5399999999999991</v>
      </c>
      <c r="Z651" s="5">
        <f t="shared" si="52"/>
        <v>94.794999999999987</v>
      </c>
      <c r="AA651" s="1" t="str">
        <f>_xlfn.IFNA(IF(VLOOKUP(B651,Returns!$A$2:$B$1635,2,FALSE) = "Returned", "Yes", "No"),"No")</f>
        <v>No</v>
      </c>
      <c r="AB651" s="5">
        <f t="shared" si="53"/>
        <v>0</v>
      </c>
      <c r="AC651" s="5">
        <f t="shared" si="54"/>
        <v>94.794999999999987</v>
      </c>
    </row>
    <row r="652" spans="1:29" ht="12.75" customHeight="1" x14ac:dyDescent="0.25">
      <c r="A652" s="1">
        <v>25179</v>
      </c>
      <c r="B652" s="3">
        <v>91344</v>
      </c>
      <c r="C652" s="1" t="s">
        <v>101</v>
      </c>
      <c r="D652" s="1">
        <v>1151</v>
      </c>
      <c r="E652" s="1" t="s">
        <v>1250</v>
      </c>
      <c r="F652" s="1" t="s">
        <v>3028</v>
      </c>
      <c r="G652" s="1" t="s">
        <v>28</v>
      </c>
      <c r="H652" s="1" t="s">
        <v>48</v>
      </c>
      <c r="I652" s="1" t="s">
        <v>188</v>
      </c>
      <c r="J652" s="1" t="s">
        <v>1251</v>
      </c>
      <c r="K652" s="1">
        <v>1075</v>
      </c>
      <c r="L652" s="4">
        <v>42164</v>
      </c>
      <c r="M652" s="4">
        <v>42164</v>
      </c>
      <c r="N652" s="1" t="s">
        <v>44</v>
      </c>
      <c r="O652" s="1" t="s">
        <v>23</v>
      </c>
      <c r="P652" s="1" t="s">
        <v>36</v>
      </c>
      <c r="Q652" s="1" t="s">
        <v>45</v>
      </c>
      <c r="R652" s="1" t="s">
        <v>26</v>
      </c>
      <c r="S652" s="1" t="s">
        <v>439</v>
      </c>
      <c r="T652" s="5">
        <v>7.59</v>
      </c>
      <c r="U652" s="1">
        <v>1</v>
      </c>
      <c r="V652" s="5">
        <f t="shared" si="50"/>
        <v>7.59</v>
      </c>
      <c r="W652" s="5">
        <v>3.7949999999999999</v>
      </c>
      <c r="X652" s="5">
        <f t="shared" si="51"/>
        <v>3.7949999999999999</v>
      </c>
      <c r="Y652" s="5">
        <v>4</v>
      </c>
      <c r="Z652" s="5">
        <f t="shared" si="52"/>
        <v>-0.20500000000000007</v>
      </c>
      <c r="AA652" s="1" t="str">
        <f>_xlfn.IFNA(IF(VLOOKUP(B652,Returns!$A$2:$B$1635,2,FALSE) = "Returned", "Yes", "No"),"No")</f>
        <v>No</v>
      </c>
      <c r="AB652" s="5">
        <f t="shared" si="53"/>
        <v>0</v>
      </c>
      <c r="AC652" s="5">
        <f t="shared" si="54"/>
        <v>-0.20500000000000007</v>
      </c>
    </row>
    <row r="653" spans="1:29" ht="12.75" customHeight="1" x14ac:dyDescent="0.25">
      <c r="A653" s="1">
        <v>24224</v>
      </c>
      <c r="B653" s="3">
        <v>90853</v>
      </c>
      <c r="C653" s="1" t="s">
        <v>42</v>
      </c>
      <c r="D653" s="1">
        <v>1155</v>
      </c>
      <c r="E653" s="1" t="s">
        <v>1252</v>
      </c>
      <c r="F653" s="1" t="s">
        <v>3030</v>
      </c>
      <c r="G653" s="1" t="s">
        <v>28</v>
      </c>
      <c r="H653" s="1" t="s">
        <v>29</v>
      </c>
      <c r="I653" s="1" t="s">
        <v>40</v>
      </c>
      <c r="J653" s="1" t="s">
        <v>1254</v>
      </c>
      <c r="K653" s="1">
        <v>90640</v>
      </c>
      <c r="L653" s="4">
        <v>42006</v>
      </c>
      <c r="M653" s="4">
        <v>42008</v>
      </c>
      <c r="N653" s="1" t="s">
        <v>22</v>
      </c>
      <c r="O653" s="1" t="s">
        <v>109</v>
      </c>
      <c r="P653" s="1" t="s">
        <v>24</v>
      </c>
      <c r="Q653" s="1" t="s">
        <v>88</v>
      </c>
      <c r="R653" s="1" t="s">
        <v>26</v>
      </c>
      <c r="S653" s="1" t="s">
        <v>1253</v>
      </c>
      <c r="T653" s="5">
        <v>9.11</v>
      </c>
      <c r="U653" s="1">
        <v>4</v>
      </c>
      <c r="V653" s="5">
        <f t="shared" si="50"/>
        <v>36.44</v>
      </c>
      <c r="W653" s="5">
        <v>4.5549999999999997</v>
      </c>
      <c r="X653" s="5">
        <f t="shared" si="51"/>
        <v>18.22</v>
      </c>
      <c r="Y653" s="5">
        <v>2.15</v>
      </c>
      <c r="Z653" s="5">
        <f t="shared" si="52"/>
        <v>16.07</v>
      </c>
      <c r="AA653" s="1" t="str">
        <f>_xlfn.IFNA(IF(VLOOKUP(B653,Returns!$A$2:$B$1635,2,FALSE) = "Returned", "Yes", "No"),"No")</f>
        <v>No</v>
      </c>
      <c r="AB653" s="5">
        <f t="shared" si="53"/>
        <v>0</v>
      </c>
      <c r="AC653" s="5">
        <f t="shared" si="54"/>
        <v>16.07</v>
      </c>
    </row>
    <row r="654" spans="1:29" ht="12.75" customHeight="1" x14ac:dyDescent="0.25">
      <c r="A654" s="1">
        <v>24225</v>
      </c>
      <c r="B654" s="3">
        <v>90853</v>
      </c>
      <c r="C654" s="1" t="s">
        <v>42</v>
      </c>
      <c r="D654" s="1">
        <v>1155</v>
      </c>
      <c r="E654" s="1" t="s">
        <v>1252</v>
      </c>
      <c r="F654" s="1" t="s">
        <v>3030</v>
      </c>
      <c r="G654" s="1" t="s">
        <v>28</v>
      </c>
      <c r="H654" s="1" t="s">
        <v>29</v>
      </c>
      <c r="I654" s="1" t="s">
        <v>40</v>
      </c>
      <c r="J654" s="1" t="s">
        <v>1254</v>
      </c>
      <c r="K654" s="1">
        <v>90640</v>
      </c>
      <c r="L654" s="4">
        <v>42006</v>
      </c>
      <c r="M654" s="4">
        <v>42006</v>
      </c>
      <c r="N654" s="1" t="s">
        <v>44</v>
      </c>
      <c r="O654" s="1" t="s">
        <v>109</v>
      </c>
      <c r="P654" s="1" t="s">
        <v>24</v>
      </c>
      <c r="Q654" s="1" t="s">
        <v>88</v>
      </c>
      <c r="R654" s="1" t="s">
        <v>26</v>
      </c>
      <c r="S654" s="1" t="s">
        <v>654</v>
      </c>
      <c r="T654" s="5">
        <v>15.04</v>
      </c>
      <c r="U654" s="1">
        <v>11</v>
      </c>
      <c r="V654" s="5">
        <f t="shared" si="50"/>
        <v>165.44</v>
      </c>
      <c r="W654" s="5">
        <v>7.52</v>
      </c>
      <c r="X654" s="5">
        <f t="shared" si="51"/>
        <v>82.72</v>
      </c>
      <c r="Y654" s="5">
        <v>1.97</v>
      </c>
      <c r="Z654" s="5">
        <f t="shared" si="52"/>
        <v>80.75</v>
      </c>
      <c r="AA654" s="1" t="str">
        <f>_xlfn.IFNA(IF(VLOOKUP(B654,Returns!$A$2:$B$1635,2,FALSE) = "Returned", "Yes", "No"),"No")</f>
        <v>No</v>
      </c>
      <c r="AB654" s="5">
        <f t="shared" si="53"/>
        <v>0</v>
      </c>
      <c r="AC654" s="5">
        <f t="shared" si="54"/>
        <v>80.75</v>
      </c>
    </row>
    <row r="655" spans="1:29" ht="12.75" customHeight="1" x14ac:dyDescent="0.25">
      <c r="A655" s="1">
        <v>20212</v>
      </c>
      <c r="B655" s="3">
        <v>90855</v>
      </c>
      <c r="C655" s="1" t="s">
        <v>20</v>
      </c>
      <c r="D655" s="1">
        <v>1156</v>
      </c>
      <c r="E655" s="1" t="s">
        <v>1255</v>
      </c>
      <c r="F655" s="1" t="s">
        <v>3028</v>
      </c>
      <c r="G655" s="1" t="s">
        <v>28</v>
      </c>
      <c r="H655" s="1" t="s">
        <v>48</v>
      </c>
      <c r="I655" s="1" t="s">
        <v>188</v>
      </c>
      <c r="J655" s="1" t="s">
        <v>1256</v>
      </c>
      <c r="K655" s="1">
        <v>1876</v>
      </c>
      <c r="L655" s="4">
        <v>42049</v>
      </c>
      <c r="M655" s="4">
        <v>42050</v>
      </c>
      <c r="N655" s="1" t="s">
        <v>44</v>
      </c>
      <c r="O655" s="1" t="s">
        <v>109</v>
      </c>
      <c r="P655" s="1" t="s">
        <v>72</v>
      </c>
      <c r="Q655" s="1" t="s">
        <v>73</v>
      </c>
      <c r="R655" s="1" t="s">
        <v>54</v>
      </c>
      <c r="S655" s="1" t="s">
        <v>163</v>
      </c>
      <c r="T655" s="5">
        <v>175.99</v>
      </c>
      <c r="U655" s="1">
        <v>7</v>
      </c>
      <c r="V655" s="5">
        <f t="shared" si="50"/>
        <v>1231.93</v>
      </c>
      <c r="W655" s="5">
        <v>105.59400000000001</v>
      </c>
      <c r="X655" s="5">
        <f t="shared" si="51"/>
        <v>739.15800000000002</v>
      </c>
      <c r="Y655" s="5">
        <v>8.99</v>
      </c>
      <c r="Z655" s="5">
        <f t="shared" si="52"/>
        <v>483.78200000000004</v>
      </c>
      <c r="AA655" s="1" t="str">
        <f>_xlfn.IFNA(IF(VLOOKUP(B655,Returns!$A$2:$B$1635,2,FALSE) = "Returned", "Yes", "No"),"No")</f>
        <v>No</v>
      </c>
      <c r="AB655" s="5">
        <f t="shared" si="53"/>
        <v>0</v>
      </c>
      <c r="AC655" s="5">
        <f t="shared" si="54"/>
        <v>483.78200000000004</v>
      </c>
    </row>
    <row r="656" spans="1:29" ht="12.75" customHeight="1" x14ac:dyDescent="0.25">
      <c r="A656" s="1">
        <v>20897</v>
      </c>
      <c r="B656" s="3">
        <v>90854</v>
      </c>
      <c r="C656" s="1" t="s">
        <v>20</v>
      </c>
      <c r="D656" s="1">
        <v>1159</v>
      </c>
      <c r="E656" s="1" t="s">
        <v>1257</v>
      </c>
      <c r="F656" s="1" t="s">
        <v>3028</v>
      </c>
      <c r="G656" s="1" t="s">
        <v>28</v>
      </c>
      <c r="H656" s="1" t="s">
        <v>48</v>
      </c>
      <c r="I656" s="1" t="s">
        <v>49</v>
      </c>
      <c r="J656" s="1" t="s">
        <v>1258</v>
      </c>
      <c r="K656" s="1">
        <v>7086</v>
      </c>
      <c r="L656" s="4">
        <v>42144</v>
      </c>
      <c r="M656" s="4">
        <v>42145</v>
      </c>
      <c r="N656" s="1" t="s">
        <v>34</v>
      </c>
      <c r="O656" s="1" t="s">
        <v>109</v>
      </c>
      <c r="P656" s="1" t="s">
        <v>36</v>
      </c>
      <c r="Q656" s="1" t="s">
        <v>186</v>
      </c>
      <c r="R656" s="1" t="s">
        <v>116</v>
      </c>
      <c r="S656" s="1" t="s">
        <v>255</v>
      </c>
      <c r="T656" s="5">
        <v>100.98</v>
      </c>
      <c r="U656" s="1">
        <v>1</v>
      </c>
      <c r="V656" s="5">
        <f t="shared" si="50"/>
        <v>100.98</v>
      </c>
      <c r="W656" s="5">
        <v>50.49</v>
      </c>
      <c r="X656" s="5">
        <f t="shared" si="51"/>
        <v>50.49</v>
      </c>
      <c r="Y656" s="5">
        <v>35.840000000000003</v>
      </c>
      <c r="Z656" s="5">
        <f t="shared" si="52"/>
        <v>14.649999999999999</v>
      </c>
      <c r="AA656" s="1" t="str">
        <f>_xlfn.IFNA(IF(VLOOKUP(B656,Returns!$A$2:$B$1635,2,FALSE) = "Returned", "Yes", "No"),"No")</f>
        <v>No</v>
      </c>
      <c r="AB656" s="5">
        <f t="shared" si="53"/>
        <v>0</v>
      </c>
      <c r="AC656" s="5">
        <f t="shared" si="54"/>
        <v>14.649999999999999</v>
      </c>
    </row>
    <row r="657" spans="1:29" ht="12.75" customHeight="1" x14ac:dyDescent="0.25">
      <c r="A657" s="1">
        <v>18860</v>
      </c>
      <c r="B657" s="3">
        <v>87520</v>
      </c>
      <c r="C657" s="1" t="s">
        <v>32</v>
      </c>
      <c r="D657" s="1">
        <v>1170</v>
      </c>
      <c r="E657" s="1" t="s">
        <v>1259</v>
      </c>
      <c r="F657" s="1" t="s">
        <v>3028</v>
      </c>
      <c r="G657" s="1" t="s">
        <v>28</v>
      </c>
      <c r="H657" s="1" t="s">
        <v>48</v>
      </c>
      <c r="I657" s="1" t="s">
        <v>1144</v>
      </c>
      <c r="J657" s="1" t="s">
        <v>396</v>
      </c>
      <c r="K657" s="1">
        <v>19711</v>
      </c>
      <c r="L657" s="4">
        <v>42157</v>
      </c>
      <c r="M657" s="4">
        <v>42158</v>
      </c>
      <c r="N657" s="1" t="s">
        <v>44</v>
      </c>
      <c r="O657" s="1" t="s">
        <v>109</v>
      </c>
      <c r="P657" s="1" t="s">
        <v>24</v>
      </c>
      <c r="Q657" s="1" t="s">
        <v>64</v>
      </c>
      <c r="R657" s="1" t="s">
        <v>54</v>
      </c>
      <c r="S657" s="1" t="s">
        <v>1260</v>
      </c>
      <c r="T657" s="5">
        <v>9.7799999999999994</v>
      </c>
      <c r="U657" s="1">
        <v>19</v>
      </c>
      <c r="V657" s="5">
        <f t="shared" si="50"/>
        <v>185.82</v>
      </c>
      <c r="W657" s="5">
        <v>4.8899999999999997</v>
      </c>
      <c r="X657" s="5">
        <f t="shared" si="51"/>
        <v>92.91</v>
      </c>
      <c r="Y657" s="5">
        <v>1.39</v>
      </c>
      <c r="Z657" s="5">
        <f t="shared" si="52"/>
        <v>91.52</v>
      </c>
      <c r="AA657" s="1" t="str">
        <f>_xlfn.IFNA(IF(VLOOKUP(B657,Returns!$A$2:$B$1635,2,FALSE) = "Returned", "Yes", "No"),"No")</f>
        <v>No</v>
      </c>
      <c r="AB657" s="5">
        <f t="shared" si="53"/>
        <v>0</v>
      </c>
      <c r="AC657" s="5">
        <f t="shared" si="54"/>
        <v>91.52</v>
      </c>
    </row>
    <row r="658" spans="1:29" ht="12.75" customHeight="1" x14ac:dyDescent="0.25">
      <c r="A658" s="1">
        <v>18861</v>
      </c>
      <c r="B658" s="3">
        <v>87520</v>
      </c>
      <c r="C658" s="1" t="s">
        <v>32</v>
      </c>
      <c r="D658" s="1">
        <v>1170</v>
      </c>
      <c r="E658" s="1" t="s">
        <v>1259</v>
      </c>
      <c r="F658" s="1" t="s">
        <v>3028</v>
      </c>
      <c r="G658" s="1" t="s">
        <v>28</v>
      </c>
      <c r="H658" s="1" t="s">
        <v>48</v>
      </c>
      <c r="I658" s="1" t="s">
        <v>1144</v>
      </c>
      <c r="J658" s="1" t="s">
        <v>396</v>
      </c>
      <c r="K658" s="1">
        <v>19711</v>
      </c>
      <c r="L658" s="4">
        <v>42157</v>
      </c>
      <c r="M658" s="4">
        <v>42159</v>
      </c>
      <c r="N658" s="1" t="s">
        <v>44</v>
      </c>
      <c r="O658" s="1" t="s">
        <v>109</v>
      </c>
      <c r="P658" s="1" t="s">
        <v>72</v>
      </c>
      <c r="Q658" s="1" t="s">
        <v>73</v>
      </c>
      <c r="R658" s="1" t="s">
        <v>54</v>
      </c>
      <c r="S658" s="1" t="s">
        <v>1261</v>
      </c>
      <c r="T658" s="5">
        <v>200.99</v>
      </c>
      <c r="U658" s="1">
        <v>6</v>
      </c>
      <c r="V658" s="5">
        <f t="shared" si="50"/>
        <v>1205.94</v>
      </c>
      <c r="W658" s="5">
        <v>120.59399999999999</v>
      </c>
      <c r="X658" s="5">
        <f t="shared" si="51"/>
        <v>723.56399999999996</v>
      </c>
      <c r="Y658" s="5">
        <v>8.08</v>
      </c>
      <c r="Z658" s="5">
        <f t="shared" si="52"/>
        <v>474.29600000000011</v>
      </c>
      <c r="AA658" s="1" t="str">
        <f>_xlfn.IFNA(IF(VLOOKUP(B658,Returns!$A$2:$B$1635,2,FALSE) = "Returned", "Yes", "No"),"No")</f>
        <v>No</v>
      </c>
      <c r="AB658" s="5">
        <f t="shared" si="53"/>
        <v>0</v>
      </c>
      <c r="AC658" s="5">
        <f t="shared" si="54"/>
        <v>474.29600000000011</v>
      </c>
    </row>
    <row r="659" spans="1:29" ht="12.75" customHeight="1" x14ac:dyDescent="0.25">
      <c r="A659" s="1">
        <v>19182</v>
      </c>
      <c r="B659" s="3">
        <v>89787</v>
      </c>
      <c r="C659" s="1" t="s">
        <v>20</v>
      </c>
      <c r="D659" s="1">
        <v>1178</v>
      </c>
      <c r="E659" s="1" t="s">
        <v>1262</v>
      </c>
      <c r="F659" s="1" t="s">
        <v>3029</v>
      </c>
      <c r="G659" s="1" t="s">
        <v>28</v>
      </c>
      <c r="H659" s="1" t="s">
        <v>131</v>
      </c>
      <c r="I659" s="1" t="s">
        <v>357</v>
      </c>
      <c r="J659" s="1" t="s">
        <v>1263</v>
      </c>
      <c r="K659" s="1">
        <v>32701</v>
      </c>
      <c r="L659" s="4">
        <v>42103</v>
      </c>
      <c r="M659" s="4">
        <v>42105</v>
      </c>
      <c r="N659" s="1" t="s">
        <v>44</v>
      </c>
      <c r="O659" s="1" t="s">
        <v>109</v>
      </c>
      <c r="P659" s="1" t="s">
        <v>24</v>
      </c>
      <c r="Q659" s="1" t="s">
        <v>252</v>
      </c>
      <c r="R659" s="1" t="s">
        <v>231</v>
      </c>
      <c r="S659" s="1" t="s">
        <v>675</v>
      </c>
      <c r="T659" s="5">
        <v>4.4800000000000004</v>
      </c>
      <c r="U659" s="1">
        <v>2</v>
      </c>
      <c r="V659" s="5">
        <f t="shared" si="50"/>
        <v>8.9600000000000009</v>
      </c>
      <c r="W659" s="5">
        <v>2.2400000000000002</v>
      </c>
      <c r="X659" s="5">
        <f t="shared" si="51"/>
        <v>4.4800000000000004</v>
      </c>
      <c r="Y659" s="5">
        <v>49</v>
      </c>
      <c r="Z659" s="5">
        <f t="shared" si="52"/>
        <v>-44.519999999999996</v>
      </c>
      <c r="AA659" s="1" t="str">
        <f>_xlfn.IFNA(IF(VLOOKUP(B659,Returns!$A$2:$B$1635,2,FALSE) = "Returned", "Yes", "No"),"No")</f>
        <v>No</v>
      </c>
      <c r="AB659" s="5">
        <f t="shared" si="53"/>
        <v>0</v>
      </c>
      <c r="AC659" s="5">
        <f t="shared" si="54"/>
        <v>-44.519999999999996</v>
      </c>
    </row>
    <row r="660" spans="1:29" ht="12.75" customHeight="1" x14ac:dyDescent="0.25">
      <c r="A660" s="1">
        <v>19183</v>
      </c>
      <c r="B660" s="3">
        <v>89787</v>
      </c>
      <c r="C660" s="1" t="s">
        <v>20</v>
      </c>
      <c r="D660" s="1">
        <v>1178</v>
      </c>
      <c r="E660" s="1" t="s">
        <v>1262</v>
      </c>
      <c r="F660" s="1" t="s">
        <v>3029</v>
      </c>
      <c r="G660" s="1" t="s">
        <v>28</v>
      </c>
      <c r="H660" s="1" t="s">
        <v>131</v>
      </c>
      <c r="I660" s="1" t="s">
        <v>357</v>
      </c>
      <c r="J660" s="1" t="s">
        <v>1263</v>
      </c>
      <c r="K660" s="1">
        <v>32701</v>
      </c>
      <c r="L660" s="4">
        <v>42103</v>
      </c>
      <c r="M660" s="4">
        <v>42105</v>
      </c>
      <c r="N660" s="1" t="s">
        <v>34</v>
      </c>
      <c r="O660" s="1" t="s">
        <v>109</v>
      </c>
      <c r="P660" s="1" t="s">
        <v>36</v>
      </c>
      <c r="Q660" s="1" t="s">
        <v>37</v>
      </c>
      <c r="R660" s="1" t="s">
        <v>38</v>
      </c>
      <c r="S660" s="1" t="s">
        <v>1264</v>
      </c>
      <c r="T660" s="5">
        <v>350.99</v>
      </c>
      <c r="U660" s="1">
        <v>10</v>
      </c>
      <c r="V660" s="5">
        <f t="shared" si="50"/>
        <v>3509.9</v>
      </c>
      <c r="W660" s="5">
        <v>175.495</v>
      </c>
      <c r="X660" s="5">
        <f t="shared" si="51"/>
        <v>1754.95</v>
      </c>
      <c r="Y660" s="5">
        <v>39</v>
      </c>
      <c r="Z660" s="5">
        <f t="shared" si="52"/>
        <v>1715.95</v>
      </c>
      <c r="AA660" s="1" t="str">
        <f>_xlfn.IFNA(IF(VLOOKUP(B660,Returns!$A$2:$B$1635,2,FALSE) = "Returned", "Yes", "No"),"No")</f>
        <v>No</v>
      </c>
      <c r="AB660" s="5">
        <f t="shared" si="53"/>
        <v>0</v>
      </c>
      <c r="AC660" s="5">
        <f t="shared" si="54"/>
        <v>1715.95</v>
      </c>
    </row>
    <row r="661" spans="1:29" ht="12.75" customHeight="1" x14ac:dyDescent="0.25">
      <c r="A661" s="1">
        <v>19184</v>
      </c>
      <c r="B661" s="3">
        <v>89787</v>
      </c>
      <c r="C661" s="1" t="s">
        <v>20</v>
      </c>
      <c r="D661" s="1">
        <v>1178</v>
      </c>
      <c r="E661" s="1" t="s">
        <v>1262</v>
      </c>
      <c r="F661" s="1" t="s">
        <v>3029</v>
      </c>
      <c r="G661" s="1" t="s">
        <v>28</v>
      </c>
      <c r="H661" s="1" t="s">
        <v>131</v>
      </c>
      <c r="I661" s="1" t="s">
        <v>357</v>
      </c>
      <c r="J661" s="1" t="s">
        <v>1263</v>
      </c>
      <c r="K661" s="1">
        <v>32701</v>
      </c>
      <c r="L661" s="4">
        <v>42103</v>
      </c>
      <c r="M661" s="4">
        <v>42105</v>
      </c>
      <c r="N661" s="1" t="s">
        <v>22</v>
      </c>
      <c r="O661" s="1" t="s">
        <v>109</v>
      </c>
      <c r="P661" s="1" t="s">
        <v>72</v>
      </c>
      <c r="Q661" s="1" t="s">
        <v>175</v>
      </c>
      <c r="R661" s="1" t="s">
        <v>54</v>
      </c>
      <c r="S661" s="1" t="s">
        <v>1265</v>
      </c>
      <c r="T661" s="5">
        <v>40.98</v>
      </c>
      <c r="U661" s="1">
        <v>7</v>
      </c>
      <c r="V661" s="5">
        <f t="shared" si="50"/>
        <v>286.85999999999996</v>
      </c>
      <c r="W661" s="5">
        <v>24.587999999999997</v>
      </c>
      <c r="X661" s="5">
        <f t="shared" si="51"/>
        <v>172.11599999999999</v>
      </c>
      <c r="Y661" s="5">
        <v>6.5</v>
      </c>
      <c r="Z661" s="5">
        <f t="shared" si="52"/>
        <v>108.24399999999997</v>
      </c>
      <c r="AA661" s="1" t="str">
        <f>_xlfn.IFNA(IF(VLOOKUP(B661,Returns!$A$2:$B$1635,2,FALSE) = "Returned", "Yes", "No"),"No")</f>
        <v>No</v>
      </c>
      <c r="AB661" s="5">
        <f t="shared" si="53"/>
        <v>0</v>
      </c>
      <c r="AC661" s="5">
        <f t="shared" si="54"/>
        <v>108.24399999999997</v>
      </c>
    </row>
    <row r="662" spans="1:29" ht="12.75" customHeight="1" x14ac:dyDescent="0.25">
      <c r="A662" s="1">
        <v>19185</v>
      </c>
      <c r="B662" s="3">
        <v>89787</v>
      </c>
      <c r="C662" s="1" t="s">
        <v>20</v>
      </c>
      <c r="D662" s="1">
        <v>1178</v>
      </c>
      <c r="E662" s="1" t="s">
        <v>1262</v>
      </c>
      <c r="F662" s="1" t="s">
        <v>3029</v>
      </c>
      <c r="G662" s="1" t="s">
        <v>28</v>
      </c>
      <c r="H662" s="1" t="s">
        <v>131</v>
      </c>
      <c r="I662" s="1" t="s">
        <v>357</v>
      </c>
      <c r="J662" s="1" t="s">
        <v>1263</v>
      </c>
      <c r="K662" s="1">
        <v>32701</v>
      </c>
      <c r="L662" s="4">
        <v>42103</v>
      </c>
      <c r="M662" s="4">
        <v>42104</v>
      </c>
      <c r="N662" s="1" t="s">
        <v>34</v>
      </c>
      <c r="O662" s="1" t="s">
        <v>109</v>
      </c>
      <c r="P662" s="1" t="s">
        <v>36</v>
      </c>
      <c r="Q662" s="1" t="s">
        <v>147</v>
      </c>
      <c r="R662" s="1" t="s">
        <v>38</v>
      </c>
      <c r="S662" s="1" t="s">
        <v>984</v>
      </c>
      <c r="T662" s="5">
        <v>349.45</v>
      </c>
      <c r="U662" s="1">
        <v>7</v>
      </c>
      <c r="V662" s="5">
        <f t="shared" si="50"/>
        <v>2446.15</v>
      </c>
      <c r="W662" s="5">
        <v>174.72499999999999</v>
      </c>
      <c r="X662" s="5">
        <f t="shared" si="51"/>
        <v>1223.075</v>
      </c>
      <c r="Y662" s="5">
        <v>60</v>
      </c>
      <c r="Z662" s="5">
        <f t="shared" si="52"/>
        <v>1163.075</v>
      </c>
      <c r="AA662" s="1" t="str">
        <f>_xlfn.IFNA(IF(VLOOKUP(B662,Returns!$A$2:$B$1635,2,FALSE) = "Returned", "Yes", "No"),"No")</f>
        <v>No</v>
      </c>
      <c r="AB662" s="5">
        <f t="shared" si="53"/>
        <v>0</v>
      </c>
      <c r="AC662" s="5">
        <f t="shared" si="54"/>
        <v>1163.075</v>
      </c>
    </row>
    <row r="663" spans="1:29" ht="12.75" customHeight="1" x14ac:dyDescent="0.25">
      <c r="A663" s="1">
        <v>19484</v>
      </c>
      <c r="B663" s="3">
        <v>86913</v>
      </c>
      <c r="C663" s="1" t="s">
        <v>20</v>
      </c>
      <c r="D663" s="1">
        <v>1182</v>
      </c>
      <c r="E663" s="1" t="s">
        <v>1266</v>
      </c>
      <c r="F663" s="1" t="s">
        <v>3030</v>
      </c>
      <c r="G663" s="1" t="s">
        <v>28</v>
      </c>
      <c r="H663" s="1" t="s">
        <v>29</v>
      </c>
      <c r="I663" s="1" t="s">
        <v>207</v>
      </c>
      <c r="J663" s="1" t="s">
        <v>1267</v>
      </c>
      <c r="K663" s="1">
        <v>84660</v>
      </c>
      <c r="L663" s="4">
        <v>42147</v>
      </c>
      <c r="M663" s="4">
        <v>42147</v>
      </c>
      <c r="N663" s="1" t="s">
        <v>44</v>
      </c>
      <c r="O663" s="1" t="s">
        <v>35</v>
      </c>
      <c r="P663" s="1" t="s">
        <v>24</v>
      </c>
      <c r="Q663" s="1" t="s">
        <v>129</v>
      </c>
      <c r="R663" s="1" t="s">
        <v>54</v>
      </c>
      <c r="S663" s="1" t="s">
        <v>1133</v>
      </c>
      <c r="T663" s="5">
        <v>2.61</v>
      </c>
      <c r="U663" s="1">
        <v>15</v>
      </c>
      <c r="V663" s="5">
        <f t="shared" si="50"/>
        <v>39.15</v>
      </c>
      <c r="W663" s="5">
        <v>1.3049999999999999</v>
      </c>
      <c r="X663" s="5">
        <f t="shared" si="51"/>
        <v>19.574999999999999</v>
      </c>
      <c r="Y663" s="5">
        <v>0.5</v>
      </c>
      <c r="Z663" s="5">
        <f t="shared" si="52"/>
        <v>19.074999999999999</v>
      </c>
      <c r="AA663" s="1" t="str">
        <f>_xlfn.IFNA(IF(VLOOKUP(B663,Returns!$A$2:$B$1635,2,FALSE) = "Returned", "Yes", "No"),"No")</f>
        <v>No</v>
      </c>
      <c r="AB663" s="5">
        <f t="shared" si="53"/>
        <v>0</v>
      </c>
      <c r="AC663" s="5">
        <f t="shared" si="54"/>
        <v>19.074999999999999</v>
      </c>
    </row>
    <row r="664" spans="1:29" ht="12.75" customHeight="1" x14ac:dyDescent="0.25">
      <c r="A664" s="1">
        <v>21522</v>
      </c>
      <c r="B664" s="3">
        <v>86914</v>
      </c>
      <c r="C664" s="1" t="s">
        <v>32</v>
      </c>
      <c r="D664" s="1">
        <v>1183</v>
      </c>
      <c r="E664" s="1" t="s">
        <v>1268</v>
      </c>
      <c r="F664" s="1" t="s">
        <v>3030</v>
      </c>
      <c r="G664" s="1" t="s">
        <v>28</v>
      </c>
      <c r="H664" s="1" t="s">
        <v>29</v>
      </c>
      <c r="I664" s="1" t="s">
        <v>207</v>
      </c>
      <c r="J664" s="1" t="s">
        <v>1270</v>
      </c>
      <c r="K664" s="1">
        <v>84663</v>
      </c>
      <c r="L664" s="4">
        <v>42184</v>
      </c>
      <c r="M664" s="4">
        <v>42184</v>
      </c>
      <c r="N664" s="1" t="s">
        <v>44</v>
      </c>
      <c r="O664" s="1" t="s">
        <v>35</v>
      </c>
      <c r="P664" s="1" t="s">
        <v>72</v>
      </c>
      <c r="Q664" s="1" t="s">
        <v>73</v>
      </c>
      <c r="R664" s="1" t="s">
        <v>46</v>
      </c>
      <c r="S664" s="1" t="s">
        <v>1269</v>
      </c>
      <c r="T664" s="5">
        <v>35.99</v>
      </c>
      <c r="U664" s="1">
        <v>9</v>
      </c>
      <c r="V664" s="5">
        <f t="shared" si="50"/>
        <v>323.91000000000003</v>
      </c>
      <c r="W664" s="5">
        <v>21.594000000000001</v>
      </c>
      <c r="X664" s="5">
        <f t="shared" si="51"/>
        <v>194.346</v>
      </c>
      <c r="Y664" s="5">
        <v>3.3</v>
      </c>
      <c r="Z664" s="5">
        <f t="shared" si="52"/>
        <v>126.26400000000002</v>
      </c>
      <c r="AA664" s="1" t="str">
        <f>_xlfn.IFNA(IF(VLOOKUP(B664,Returns!$A$2:$B$1635,2,FALSE) = "Returned", "Yes", "No"),"No")</f>
        <v>No</v>
      </c>
      <c r="AB664" s="5">
        <f t="shared" si="53"/>
        <v>0</v>
      </c>
      <c r="AC664" s="5">
        <f t="shared" si="54"/>
        <v>126.26400000000002</v>
      </c>
    </row>
    <row r="665" spans="1:29" ht="12.75" customHeight="1" x14ac:dyDescent="0.25">
      <c r="A665" s="1">
        <v>22190</v>
      </c>
      <c r="B665" s="3">
        <v>85938</v>
      </c>
      <c r="C665" s="1" t="s">
        <v>51</v>
      </c>
      <c r="D665" s="1">
        <v>1185</v>
      </c>
      <c r="E665" s="1" t="s">
        <v>1271</v>
      </c>
      <c r="F665" s="1" t="s">
        <v>3029</v>
      </c>
      <c r="G665" s="1" t="s">
        <v>28</v>
      </c>
      <c r="H665" s="1" t="s">
        <v>131</v>
      </c>
      <c r="I665" s="1" t="s">
        <v>1273</v>
      </c>
      <c r="J665" s="1" t="s">
        <v>1274</v>
      </c>
      <c r="K665" s="1">
        <v>35756</v>
      </c>
      <c r="L665" s="4">
        <v>42084</v>
      </c>
      <c r="M665" s="4">
        <v>42085</v>
      </c>
      <c r="N665" s="1" t="s">
        <v>44</v>
      </c>
      <c r="O665" s="1" t="s">
        <v>109</v>
      </c>
      <c r="P665" s="1" t="s">
        <v>72</v>
      </c>
      <c r="Q665" s="1" t="s">
        <v>80</v>
      </c>
      <c r="R665" s="1" t="s">
        <v>231</v>
      </c>
      <c r="S665" s="1" t="s">
        <v>1272</v>
      </c>
      <c r="T665" s="5">
        <v>6783.02</v>
      </c>
      <c r="U665" s="1">
        <v>3</v>
      </c>
      <c r="V665" s="5">
        <f t="shared" si="50"/>
        <v>20349.060000000001</v>
      </c>
      <c r="W665" s="5">
        <v>4069.8119999999999</v>
      </c>
      <c r="X665" s="5">
        <f t="shared" si="51"/>
        <v>12209.436</v>
      </c>
      <c r="Y665" s="5">
        <v>24.49</v>
      </c>
      <c r="Z665" s="5">
        <f t="shared" si="52"/>
        <v>8115.1340000000018</v>
      </c>
      <c r="AA665" s="1" t="str">
        <f>_xlfn.IFNA(IF(VLOOKUP(B665,Returns!$A$2:$B$1635,2,FALSE) = "Returned", "Yes", "No"),"No")</f>
        <v>No</v>
      </c>
      <c r="AB665" s="5">
        <f t="shared" si="53"/>
        <v>0</v>
      </c>
      <c r="AC665" s="5">
        <f t="shared" si="54"/>
        <v>8115.1340000000018</v>
      </c>
    </row>
    <row r="666" spans="1:29" ht="12.75" customHeight="1" x14ac:dyDescent="0.25">
      <c r="A666" s="1">
        <v>20764</v>
      </c>
      <c r="B666" s="3">
        <v>85940</v>
      </c>
      <c r="C666" s="1" t="s">
        <v>32</v>
      </c>
      <c r="D666" s="1">
        <v>1185</v>
      </c>
      <c r="E666" s="1" t="s">
        <v>1271</v>
      </c>
      <c r="F666" s="1" t="s">
        <v>3029</v>
      </c>
      <c r="G666" s="1" t="s">
        <v>28</v>
      </c>
      <c r="H666" s="1" t="s">
        <v>131</v>
      </c>
      <c r="I666" s="1" t="s">
        <v>1273</v>
      </c>
      <c r="J666" s="1" t="s">
        <v>1274</v>
      </c>
      <c r="K666" s="1">
        <v>35756</v>
      </c>
      <c r="L666" s="4">
        <v>42104</v>
      </c>
      <c r="M666" s="4">
        <v>42107</v>
      </c>
      <c r="N666" s="1" t="s">
        <v>44</v>
      </c>
      <c r="O666" s="1" t="s">
        <v>109</v>
      </c>
      <c r="P666" s="1" t="s">
        <v>24</v>
      </c>
      <c r="Q666" s="1" t="s">
        <v>252</v>
      </c>
      <c r="R666" s="1" t="s">
        <v>81</v>
      </c>
      <c r="S666" s="1" t="s">
        <v>1275</v>
      </c>
      <c r="T666" s="5">
        <v>11.7</v>
      </c>
      <c r="U666" s="1">
        <v>8</v>
      </c>
      <c r="V666" s="5">
        <f t="shared" si="50"/>
        <v>93.6</v>
      </c>
      <c r="W666" s="5">
        <v>5.85</v>
      </c>
      <c r="X666" s="5">
        <f t="shared" si="51"/>
        <v>46.8</v>
      </c>
      <c r="Y666" s="5">
        <v>6.96</v>
      </c>
      <c r="Z666" s="5">
        <f t="shared" si="52"/>
        <v>39.839999999999996</v>
      </c>
      <c r="AA666" s="1" t="str">
        <f>_xlfn.IFNA(IF(VLOOKUP(B666,Returns!$A$2:$B$1635,2,FALSE) = "Returned", "Yes", "No"),"No")</f>
        <v>No</v>
      </c>
      <c r="AB666" s="5">
        <f t="shared" si="53"/>
        <v>0</v>
      </c>
      <c r="AC666" s="5">
        <f t="shared" si="54"/>
        <v>39.839999999999996</v>
      </c>
    </row>
    <row r="667" spans="1:29" ht="12.75" customHeight="1" x14ac:dyDescent="0.25">
      <c r="A667" s="1">
        <v>24358</v>
      </c>
      <c r="B667" s="3">
        <v>85939</v>
      </c>
      <c r="C667" s="1" t="s">
        <v>42</v>
      </c>
      <c r="D667" s="1">
        <v>1186</v>
      </c>
      <c r="E667" s="1" t="s">
        <v>1276</v>
      </c>
      <c r="F667" s="1" t="s">
        <v>3030</v>
      </c>
      <c r="G667" s="1" t="s">
        <v>28</v>
      </c>
      <c r="H667" s="1" t="s">
        <v>29</v>
      </c>
      <c r="I667" s="1" t="s">
        <v>40</v>
      </c>
      <c r="J667" s="1" t="s">
        <v>1278</v>
      </c>
      <c r="K667" s="1">
        <v>92646</v>
      </c>
      <c r="L667" s="4">
        <v>42103</v>
      </c>
      <c r="M667" s="4">
        <v>42104</v>
      </c>
      <c r="N667" s="1" t="s">
        <v>34</v>
      </c>
      <c r="O667" s="1" t="s">
        <v>109</v>
      </c>
      <c r="P667" s="1" t="s">
        <v>72</v>
      </c>
      <c r="Q667" s="1" t="s">
        <v>80</v>
      </c>
      <c r="R667" s="1" t="s">
        <v>116</v>
      </c>
      <c r="S667" s="1" t="s">
        <v>1277</v>
      </c>
      <c r="T667" s="5">
        <v>400.97</v>
      </c>
      <c r="U667" s="1">
        <v>10</v>
      </c>
      <c r="V667" s="5">
        <f t="shared" si="50"/>
        <v>4009.7000000000003</v>
      </c>
      <c r="W667" s="5">
        <v>240.58199999999999</v>
      </c>
      <c r="X667" s="5">
        <f t="shared" si="51"/>
        <v>2405.8199999999997</v>
      </c>
      <c r="Y667" s="5">
        <v>48.26</v>
      </c>
      <c r="Z667" s="5">
        <f t="shared" si="52"/>
        <v>1555.6200000000006</v>
      </c>
      <c r="AA667" s="1" t="str">
        <f>_xlfn.IFNA(IF(VLOOKUP(B667,Returns!$A$2:$B$1635,2,FALSE) = "Returned", "Yes", "No"),"No")</f>
        <v>No</v>
      </c>
      <c r="AB667" s="5">
        <f t="shared" si="53"/>
        <v>0</v>
      </c>
      <c r="AC667" s="5">
        <f t="shared" si="54"/>
        <v>1555.6200000000006</v>
      </c>
    </row>
    <row r="668" spans="1:29" ht="12.75" customHeight="1" x14ac:dyDescent="0.25">
      <c r="A668" s="1">
        <v>18829</v>
      </c>
      <c r="B668" s="3">
        <v>87584</v>
      </c>
      <c r="C668" s="1" t="s">
        <v>101</v>
      </c>
      <c r="D668" s="1">
        <v>1189</v>
      </c>
      <c r="E668" s="1" t="s">
        <v>1279</v>
      </c>
      <c r="F668" s="1" t="s">
        <v>3030</v>
      </c>
      <c r="G668" s="1" t="s">
        <v>28</v>
      </c>
      <c r="H668" s="1" t="s">
        <v>29</v>
      </c>
      <c r="I668" s="1" t="s">
        <v>40</v>
      </c>
      <c r="J668" s="1" t="s">
        <v>1278</v>
      </c>
      <c r="K668" s="1">
        <v>92646</v>
      </c>
      <c r="L668" s="4">
        <v>42172</v>
      </c>
      <c r="M668" s="4">
        <v>42177</v>
      </c>
      <c r="N668" s="1" t="s">
        <v>44</v>
      </c>
      <c r="O668" s="1" t="s">
        <v>109</v>
      </c>
      <c r="P668" s="1" t="s">
        <v>24</v>
      </c>
      <c r="Q668" s="1" t="s">
        <v>252</v>
      </c>
      <c r="R668" s="1" t="s">
        <v>54</v>
      </c>
      <c r="S668" s="1" t="s">
        <v>253</v>
      </c>
      <c r="T668" s="5">
        <v>10.89</v>
      </c>
      <c r="U668" s="1">
        <v>14</v>
      </c>
      <c r="V668" s="5">
        <f t="shared" si="50"/>
        <v>152.46</v>
      </c>
      <c r="W668" s="5">
        <v>5.4450000000000003</v>
      </c>
      <c r="X668" s="5">
        <f t="shared" si="51"/>
        <v>76.23</v>
      </c>
      <c r="Y668" s="5">
        <v>4.5</v>
      </c>
      <c r="Z668" s="5">
        <f t="shared" si="52"/>
        <v>71.73</v>
      </c>
      <c r="AA668" s="1" t="str">
        <f>_xlfn.IFNA(IF(VLOOKUP(B668,Returns!$A$2:$B$1635,2,FALSE) = "Returned", "Yes", "No"),"No")</f>
        <v>No</v>
      </c>
      <c r="AB668" s="5">
        <f t="shared" si="53"/>
        <v>0</v>
      </c>
      <c r="AC668" s="5">
        <f t="shared" si="54"/>
        <v>71.73</v>
      </c>
    </row>
    <row r="669" spans="1:29" ht="12.75" customHeight="1" x14ac:dyDescent="0.25">
      <c r="A669" s="1">
        <v>18830</v>
      </c>
      <c r="B669" s="3">
        <v>87584</v>
      </c>
      <c r="C669" s="1" t="s">
        <v>101</v>
      </c>
      <c r="D669" s="1">
        <v>1189</v>
      </c>
      <c r="E669" s="1" t="s">
        <v>1279</v>
      </c>
      <c r="F669" s="1" t="s">
        <v>3030</v>
      </c>
      <c r="G669" s="1" t="s">
        <v>28</v>
      </c>
      <c r="H669" s="1" t="s">
        <v>29</v>
      </c>
      <c r="I669" s="1" t="s">
        <v>40</v>
      </c>
      <c r="J669" s="1" t="s">
        <v>1278</v>
      </c>
      <c r="K669" s="1">
        <v>92646</v>
      </c>
      <c r="L669" s="4">
        <v>42172</v>
      </c>
      <c r="M669" s="4">
        <v>42177</v>
      </c>
      <c r="N669" s="1" t="s">
        <v>44</v>
      </c>
      <c r="O669" s="1" t="s">
        <v>109</v>
      </c>
      <c r="P669" s="1" t="s">
        <v>36</v>
      </c>
      <c r="Q669" s="1" t="s">
        <v>45</v>
      </c>
      <c r="R669" s="1" t="s">
        <v>54</v>
      </c>
      <c r="S669" s="1" t="s">
        <v>846</v>
      </c>
      <c r="T669" s="5">
        <v>10.64</v>
      </c>
      <c r="U669" s="1">
        <v>16</v>
      </c>
      <c r="V669" s="5">
        <f t="shared" si="50"/>
        <v>170.24</v>
      </c>
      <c r="W669" s="5">
        <v>5.32</v>
      </c>
      <c r="X669" s="5">
        <f t="shared" si="51"/>
        <v>85.12</v>
      </c>
      <c r="Y669" s="5">
        <v>5.16</v>
      </c>
      <c r="Z669" s="5">
        <f t="shared" si="52"/>
        <v>79.960000000000008</v>
      </c>
      <c r="AA669" s="1" t="str">
        <f>_xlfn.IFNA(IF(VLOOKUP(B669,Returns!$A$2:$B$1635,2,FALSE) = "Returned", "Yes", "No"),"No")</f>
        <v>No</v>
      </c>
      <c r="AB669" s="5">
        <f t="shared" si="53"/>
        <v>0</v>
      </c>
      <c r="AC669" s="5">
        <f t="shared" si="54"/>
        <v>79.960000000000008</v>
      </c>
    </row>
    <row r="670" spans="1:29" ht="12.75" customHeight="1" x14ac:dyDescent="0.25">
      <c r="A670" s="1">
        <v>18831</v>
      </c>
      <c r="B670" s="3">
        <v>87584</v>
      </c>
      <c r="C670" s="1" t="s">
        <v>101</v>
      </c>
      <c r="D670" s="1">
        <v>1189</v>
      </c>
      <c r="E670" s="1" t="s">
        <v>1279</v>
      </c>
      <c r="F670" s="1" t="s">
        <v>3030</v>
      </c>
      <c r="G670" s="1" t="s">
        <v>28</v>
      </c>
      <c r="H670" s="1" t="s">
        <v>29</v>
      </c>
      <c r="I670" s="1" t="s">
        <v>40</v>
      </c>
      <c r="J670" s="1" t="s">
        <v>1278</v>
      </c>
      <c r="K670" s="1">
        <v>92646</v>
      </c>
      <c r="L670" s="4">
        <v>42172</v>
      </c>
      <c r="M670" s="4">
        <v>42174</v>
      </c>
      <c r="N670" s="1" t="s">
        <v>44</v>
      </c>
      <c r="O670" s="1" t="s">
        <v>109</v>
      </c>
      <c r="P670" s="1" t="s">
        <v>36</v>
      </c>
      <c r="Q670" s="1" t="s">
        <v>45</v>
      </c>
      <c r="R670" s="1" t="s">
        <v>54</v>
      </c>
      <c r="S670" s="1" t="s">
        <v>1280</v>
      </c>
      <c r="T670" s="5">
        <v>7.96</v>
      </c>
      <c r="U670" s="1">
        <v>4</v>
      </c>
      <c r="V670" s="5">
        <f t="shared" si="50"/>
        <v>31.84</v>
      </c>
      <c r="W670" s="5">
        <v>3.98</v>
      </c>
      <c r="X670" s="5">
        <f t="shared" si="51"/>
        <v>15.92</v>
      </c>
      <c r="Y670" s="5">
        <v>4.95</v>
      </c>
      <c r="Z670" s="5">
        <f t="shared" si="52"/>
        <v>10.969999999999999</v>
      </c>
      <c r="AA670" s="1" t="str">
        <f>_xlfn.IFNA(IF(VLOOKUP(B670,Returns!$A$2:$B$1635,2,FALSE) = "Returned", "Yes", "No"),"No")</f>
        <v>No</v>
      </c>
      <c r="AB670" s="5">
        <f t="shared" si="53"/>
        <v>0</v>
      </c>
      <c r="AC670" s="5">
        <f t="shared" si="54"/>
        <v>10.969999999999999</v>
      </c>
    </row>
    <row r="671" spans="1:29" ht="12.75" customHeight="1" x14ac:dyDescent="0.25">
      <c r="A671" s="1">
        <v>19553</v>
      </c>
      <c r="B671" s="3">
        <v>87587</v>
      </c>
      <c r="C671" s="1" t="s">
        <v>101</v>
      </c>
      <c r="D671" s="1">
        <v>1191</v>
      </c>
      <c r="E671" s="1" t="s">
        <v>1281</v>
      </c>
      <c r="F671" s="1" t="s">
        <v>3028</v>
      </c>
      <c r="G671" s="1" t="s">
        <v>28</v>
      </c>
      <c r="H671" s="1" t="s">
        <v>48</v>
      </c>
      <c r="I671" s="1" t="s">
        <v>223</v>
      </c>
      <c r="J671" s="1" t="s">
        <v>1282</v>
      </c>
      <c r="K671" s="1">
        <v>6050</v>
      </c>
      <c r="L671" s="4">
        <v>42183</v>
      </c>
      <c r="M671" s="4">
        <v>42186</v>
      </c>
      <c r="N671" s="1" t="s">
        <v>44</v>
      </c>
      <c r="O671" s="1" t="s">
        <v>53</v>
      </c>
      <c r="P671" s="1" t="s">
        <v>24</v>
      </c>
      <c r="Q671" s="1" t="s">
        <v>104</v>
      </c>
      <c r="R671" s="1" t="s">
        <v>54</v>
      </c>
      <c r="S671" s="1" t="s">
        <v>327</v>
      </c>
      <c r="T671" s="5">
        <v>28.53</v>
      </c>
      <c r="U671" s="1">
        <v>3</v>
      </c>
      <c r="V671" s="5">
        <f t="shared" si="50"/>
        <v>85.59</v>
      </c>
      <c r="W671" s="5">
        <v>14.265000000000001</v>
      </c>
      <c r="X671" s="5">
        <f t="shared" si="51"/>
        <v>42.795000000000002</v>
      </c>
      <c r="Y671" s="5">
        <v>1.49</v>
      </c>
      <c r="Z671" s="5">
        <f t="shared" si="52"/>
        <v>41.305</v>
      </c>
      <c r="AA671" s="1" t="str">
        <f>_xlfn.IFNA(IF(VLOOKUP(B671,Returns!$A$2:$B$1635,2,FALSE) = "Returned", "Yes", "No"),"No")</f>
        <v>No</v>
      </c>
      <c r="AB671" s="5">
        <f t="shared" si="53"/>
        <v>0</v>
      </c>
      <c r="AC671" s="5">
        <f t="shared" si="54"/>
        <v>41.305</v>
      </c>
    </row>
    <row r="672" spans="1:29" ht="12.75" customHeight="1" x14ac:dyDescent="0.25">
      <c r="A672" s="1">
        <v>830</v>
      </c>
      <c r="B672" s="3">
        <v>5984</v>
      </c>
      <c r="C672" s="1" t="s">
        <v>101</v>
      </c>
      <c r="D672" s="1">
        <v>1193</v>
      </c>
      <c r="E672" s="1" t="s">
        <v>1283</v>
      </c>
      <c r="F672" s="1" t="s">
        <v>3028</v>
      </c>
      <c r="G672" s="1" t="s">
        <v>28</v>
      </c>
      <c r="H672" s="1" t="s">
        <v>48</v>
      </c>
      <c r="I672" s="1" t="s">
        <v>1003</v>
      </c>
      <c r="J672" s="1" t="s">
        <v>30</v>
      </c>
      <c r="K672" s="1">
        <v>20016</v>
      </c>
      <c r="L672" s="4">
        <v>42172</v>
      </c>
      <c r="M672" s="4">
        <v>42177</v>
      </c>
      <c r="N672" s="1" t="s">
        <v>44</v>
      </c>
      <c r="O672" s="1" t="s">
        <v>109</v>
      </c>
      <c r="P672" s="1" t="s">
        <v>36</v>
      </c>
      <c r="Q672" s="1" t="s">
        <v>45</v>
      </c>
      <c r="R672" s="1" t="s">
        <v>54</v>
      </c>
      <c r="S672" s="1" t="s">
        <v>846</v>
      </c>
      <c r="T672" s="5">
        <v>10.64</v>
      </c>
      <c r="U672" s="1">
        <v>63</v>
      </c>
      <c r="V672" s="5">
        <f t="shared" si="50"/>
        <v>670.32</v>
      </c>
      <c r="W672" s="5">
        <v>5.32</v>
      </c>
      <c r="X672" s="5">
        <f t="shared" si="51"/>
        <v>335.16</v>
      </c>
      <c r="Y672" s="5">
        <v>5.16</v>
      </c>
      <c r="Z672" s="5">
        <f t="shared" si="52"/>
        <v>330</v>
      </c>
      <c r="AA672" s="1" t="str">
        <f>_xlfn.IFNA(IF(VLOOKUP(B672,Returns!$A$2:$B$1635,2,FALSE) = "Returned", "Yes", "No"),"No")</f>
        <v>No</v>
      </c>
      <c r="AB672" s="5">
        <f t="shared" si="53"/>
        <v>0</v>
      </c>
      <c r="AC672" s="5">
        <f t="shared" si="54"/>
        <v>330</v>
      </c>
    </row>
    <row r="673" spans="1:29" ht="12.75" customHeight="1" x14ac:dyDescent="0.25">
      <c r="A673" s="1">
        <v>831</v>
      </c>
      <c r="B673" s="3">
        <v>5984</v>
      </c>
      <c r="C673" s="1" t="s">
        <v>101</v>
      </c>
      <c r="D673" s="1">
        <v>1193</v>
      </c>
      <c r="E673" s="1" t="s">
        <v>1283</v>
      </c>
      <c r="F673" s="1" t="s">
        <v>3028</v>
      </c>
      <c r="G673" s="1" t="s">
        <v>28</v>
      </c>
      <c r="H673" s="1" t="s">
        <v>48</v>
      </c>
      <c r="I673" s="1" t="s">
        <v>1003</v>
      </c>
      <c r="J673" s="1" t="s">
        <v>30</v>
      </c>
      <c r="K673" s="1">
        <v>20016</v>
      </c>
      <c r="L673" s="4">
        <v>42172</v>
      </c>
      <c r="M673" s="4">
        <v>42174</v>
      </c>
      <c r="N673" s="1" t="s">
        <v>44</v>
      </c>
      <c r="O673" s="1" t="s">
        <v>109</v>
      </c>
      <c r="P673" s="1" t="s">
        <v>36</v>
      </c>
      <c r="Q673" s="1" t="s">
        <v>45</v>
      </c>
      <c r="R673" s="1" t="s">
        <v>54</v>
      </c>
      <c r="S673" s="1" t="s">
        <v>1280</v>
      </c>
      <c r="T673" s="5">
        <v>7.96</v>
      </c>
      <c r="U673" s="1">
        <v>17</v>
      </c>
      <c r="V673" s="5">
        <f t="shared" si="50"/>
        <v>135.32</v>
      </c>
      <c r="W673" s="5">
        <v>3.98</v>
      </c>
      <c r="X673" s="5">
        <f t="shared" si="51"/>
        <v>67.66</v>
      </c>
      <c r="Y673" s="5">
        <v>4.95</v>
      </c>
      <c r="Z673" s="5">
        <f t="shared" si="52"/>
        <v>62.709999999999994</v>
      </c>
      <c r="AA673" s="1" t="str">
        <f>_xlfn.IFNA(IF(VLOOKUP(B673,Returns!$A$2:$B$1635,2,FALSE) = "Returned", "Yes", "No"),"No")</f>
        <v>No</v>
      </c>
      <c r="AB673" s="5">
        <f t="shared" si="53"/>
        <v>0</v>
      </c>
      <c r="AC673" s="5">
        <f t="shared" si="54"/>
        <v>62.709999999999994</v>
      </c>
    </row>
    <row r="674" spans="1:29" ht="12.75" customHeight="1" x14ac:dyDescent="0.25">
      <c r="A674" s="1">
        <v>4131</v>
      </c>
      <c r="B674" s="3">
        <v>29350</v>
      </c>
      <c r="C674" s="1" t="s">
        <v>20</v>
      </c>
      <c r="D674" s="1">
        <v>1193</v>
      </c>
      <c r="E674" s="1" t="s">
        <v>1283</v>
      </c>
      <c r="F674" s="1" t="s">
        <v>3028</v>
      </c>
      <c r="G674" s="1" t="s">
        <v>28</v>
      </c>
      <c r="H674" s="1" t="s">
        <v>48</v>
      </c>
      <c r="I674" s="1" t="s">
        <v>1003</v>
      </c>
      <c r="J674" s="1" t="s">
        <v>30</v>
      </c>
      <c r="K674" s="1">
        <v>20016</v>
      </c>
      <c r="L674" s="4">
        <v>42060</v>
      </c>
      <c r="M674" s="4">
        <v>42062</v>
      </c>
      <c r="N674" s="1" t="s">
        <v>44</v>
      </c>
      <c r="O674" s="1" t="s">
        <v>109</v>
      </c>
      <c r="P674" s="1" t="s">
        <v>24</v>
      </c>
      <c r="Q674" s="1" t="s">
        <v>104</v>
      </c>
      <c r="R674" s="1" t="s">
        <v>54</v>
      </c>
      <c r="S674" s="1" t="s">
        <v>1284</v>
      </c>
      <c r="T674" s="5">
        <v>52.4</v>
      </c>
      <c r="U674" s="1">
        <v>85</v>
      </c>
      <c r="V674" s="5">
        <f t="shared" si="50"/>
        <v>4454</v>
      </c>
      <c r="W674" s="5">
        <v>26.2</v>
      </c>
      <c r="X674" s="5">
        <f t="shared" si="51"/>
        <v>2227</v>
      </c>
      <c r="Y674" s="5">
        <v>16.11</v>
      </c>
      <c r="Z674" s="5">
        <f t="shared" si="52"/>
        <v>2210.89</v>
      </c>
      <c r="AA674" s="1" t="str">
        <f>_xlfn.IFNA(IF(VLOOKUP(B674,Returns!$A$2:$B$1635,2,FALSE) = "Returned", "Yes", "No"),"No")</f>
        <v>No</v>
      </c>
      <c r="AB674" s="5">
        <f t="shared" si="53"/>
        <v>0</v>
      </c>
      <c r="AC674" s="5">
        <f t="shared" si="54"/>
        <v>2210.89</v>
      </c>
    </row>
    <row r="675" spans="1:29" ht="12.75" customHeight="1" x14ac:dyDescent="0.25">
      <c r="A675" s="1">
        <v>4133</v>
      </c>
      <c r="B675" s="3">
        <v>29350</v>
      </c>
      <c r="C675" s="1" t="s">
        <v>20</v>
      </c>
      <c r="D675" s="1">
        <v>1193</v>
      </c>
      <c r="E675" s="1" t="s">
        <v>1283</v>
      </c>
      <c r="F675" s="1" t="s">
        <v>3028</v>
      </c>
      <c r="G675" s="1" t="s">
        <v>28</v>
      </c>
      <c r="H675" s="1" t="s">
        <v>48</v>
      </c>
      <c r="I675" s="1" t="s">
        <v>1003</v>
      </c>
      <c r="J675" s="1" t="s">
        <v>30</v>
      </c>
      <c r="K675" s="1">
        <v>20016</v>
      </c>
      <c r="L675" s="4">
        <v>42060</v>
      </c>
      <c r="M675" s="4">
        <v>42061</v>
      </c>
      <c r="N675" s="1" t="s">
        <v>22</v>
      </c>
      <c r="O675" s="1" t="s">
        <v>109</v>
      </c>
      <c r="P675" s="1" t="s">
        <v>24</v>
      </c>
      <c r="Q675" s="1" t="s">
        <v>25</v>
      </c>
      <c r="R675" s="1" t="s">
        <v>26</v>
      </c>
      <c r="S675" s="1" t="s">
        <v>1285</v>
      </c>
      <c r="T675" s="5">
        <v>36.549999999999997</v>
      </c>
      <c r="U675" s="1">
        <v>83</v>
      </c>
      <c r="V675" s="5">
        <f t="shared" si="50"/>
        <v>3033.6499999999996</v>
      </c>
      <c r="W675" s="5">
        <v>18.274999999999999</v>
      </c>
      <c r="X675" s="5">
        <f t="shared" si="51"/>
        <v>1516.8249999999998</v>
      </c>
      <c r="Y675" s="5">
        <v>13.89</v>
      </c>
      <c r="Z675" s="5">
        <f t="shared" si="52"/>
        <v>1502.9349999999997</v>
      </c>
      <c r="AA675" s="1" t="str">
        <f>_xlfn.IFNA(IF(VLOOKUP(B675,Returns!$A$2:$B$1635,2,FALSE) = "Returned", "Yes", "No"),"No")</f>
        <v>No</v>
      </c>
      <c r="AB675" s="5">
        <f t="shared" si="53"/>
        <v>0</v>
      </c>
      <c r="AC675" s="5">
        <f t="shared" si="54"/>
        <v>1502.9349999999997</v>
      </c>
    </row>
    <row r="676" spans="1:29" ht="12.75" customHeight="1" x14ac:dyDescent="0.25">
      <c r="A676" s="1">
        <v>5468</v>
      </c>
      <c r="B676" s="3">
        <v>38852</v>
      </c>
      <c r="C676" s="1" t="s">
        <v>32</v>
      </c>
      <c r="D676" s="1">
        <v>1193</v>
      </c>
      <c r="E676" s="1" t="s">
        <v>1283</v>
      </c>
      <c r="F676" s="1" t="s">
        <v>3028</v>
      </c>
      <c r="G676" s="1" t="s">
        <v>28</v>
      </c>
      <c r="H676" s="1" t="s">
        <v>48</v>
      </c>
      <c r="I676" s="1" t="s">
        <v>1003</v>
      </c>
      <c r="J676" s="1" t="s">
        <v>30</v>
      </c>
      <c r="K676" s="1">
        <v>20016</v>
      </c>
      <c r="L676" s="4">
        <v>42125</v>
      </c>
      <c r="M676" s="4">
        <v>42127</v>
      </c>
      <c r="N676" s="1" t="s">
        <v>44</v>
      </c>
      <c r="O676" s="1" t="s">
        <v>53</v>
      </c>
      <c r="P676" s="1" t="s">
        <v>24</v>
      </c>
      <c r="Q676" s="1" t="s">
        <v>104</v>
      </c>
      <c r="R676" s="1" t="s">
        <v>54</v>
      </c>
      <c r="S676" s="1" t="s">
        <v>1015</v>
      </c>
      <c r="T676" s="5">
        <v>5.98</v>
      </c>
      <c r="U676" s="1">
        <v>85</v>
      </c>
      <c r="V676" s="5">
        <f t="shared" si="50"/>
        <v>508.3</v>
      </c>
      <c r="W676" s="5">
        <v>2.99</v>
      </c>
      <c r="X676" s="5">
        <f t="shared" si="51"/>
        <v>254.15</v>
      </c>
      <c r="Y676" s="5">
        <v>1.49</v>
      </c>
      <c r="Z676" s="5">
        <f t="shared" si="52"/>
        <v>252.66</v>
      </c>
      <c r="AA676" s="1" t="str">
        <f>_xlfn.IFNA(IF(VLOOKUP(B676,Returns!$A$2:$B$1635,2,FALSE) = "Returned", "Yes", "No"),"No")</f>
        <v>No</v>
      </c>
      <c r="AB676" s="5">
        <f t="shared" si="53"/>
        <v>0</v>
      </c>
      <c r="AC676" s="5">
        <f t="shared" si="54"/>
        <v>252.66</v>
      </c>
    </row>
    <row r="677" spans="1:29" ht="12.75" customHeight="1" x14ac:dyDescent="0.25">
      <c r="A677" s="1">
        <v>1552</v>
      </c>
      <c r="B677" s="3">
        <v>11206</v>
      </c>
      <c r="C677" s="1" t="s">
        <v>101</v>
      </c>
      <c r="D677" s="1">
        <v>1193</v>
      </c>
      <c r="E677" s="1" t="s">
        <v>1283</v>
      </c>
      <c r="F677" s="1" t="s">
        <v>3028</v>
      </c>
      <c r="G677" s="1" t="s">
        <v>28</v>
      </c>
      <c r="H677" s="1" t="s">
        <v>48</v>
      </c>
      <c r="I677" s="1" t="s">
        <v>1003</v>
      </c>
      <c r="J677" s="1" t="s">
        <v>30</v>
      </c>
      <c r="K677" s="1">
        <v>20016</v>
      </c>
      <c r="L677" s="4">
        <v>42183</v>
      </c>
      <c r="M677" s="4">
        <v>42185</v>
      </c>
      <c r="N677" s="1" t="s">
        <v>44</v>
      </c>
      <c r="O677" s="1" t="s">
        <v>53</v>
      </c>
      <c r="P677" s="1" t="s">
        <v>72</v>
      </c>
      <c r="Q677" s="1" t="s">
        <v>175</v>
      </c>
      <c r="R677" s="1" t="s">
        <v>54</v>
      </c>
      <c r="S677" s="1" t="s">
        <v>270</v>
      </c>
      <c r="T677" s="5">
        <v>49.99</v>
      </c>
      <c r="U677" s="1">
        <v>48</v>
      </c>
      <c r="V677" s="5">
        <f t="shared" si="50"/>
        <v>2399.52</v>
      </c>
      <c r="W677" s="5">
        <v>29.994</v>
      </c>
      <c r="X677" s="5">
        <f t="shared" si="51"/>
        <v>1439.712</v>
      </c>
      <c r="Y677" s="5">
        <v>19.989999999999998</v>
      </c>
      <c r="Z677" s="5">
        <f t="shared" si="52"/>
        <v>939.81799999999998</v>
      </c>
      <c r="AA677" s="1" t="str">
        <f>_xlfn.IFNA(IF(VLOOKUP(B677,Returns!$A$2:$B$1635,2,FALSE) = "Returned", "Yes", "No"),"No")</f>
        <v>No</v>
      </c>
      <c r="AB677" s="5">
        <f t="shared" si="53"/>
        <v>0</v>
      </c>
      <c r="AC677" s="5">
        <f t="shared" si="54"/>
        <v>939.81799999999998</v>
      </c>
    </row>
    <row r="678" spans="1:29" ht="12.75" customHeight="1" x14ac:dyDescent="0.25">
      <c r="A678" s="1">
        <v>1553</v>
      </c>
      <c r="B678" s="3">
        <v>11206</v>
      </c>
      <c r="C678" s="1" t="s">
        <v>101</v>
      </c>
      <c r="D678" s="1">
        <v>1193</v>
      </c>
      <c r="E678" s="1" t="s">
        <v>1283</v>
      </c>
      <c r="F678" s="1" t="s">
        <v>3028</v>
      </c>
      <c r="G678" s="1" t="s">
        <v>28</v>
      </c>
      <c r="H678" s="1" t="s">
        <v>48</v>
      </c>
      <c r="I678" s="1" t="s">
        <v>1003</v>
      </c>
      <c r="J678" s="1" t="s">
        <v>30</v>
      </c>
      <c r="K678" s="1">
        <v>20016</v>
      </c>
      <c r="L678" s="4">
        <v>42183</v>
      </c>
      <c r="M678" s="4">
        <v>42186</v>
      </c>
      <c r="N678" s="1" t="s">
        <v>44</v>
      </c>
      <c r="O678" s="1" t="s">
        <v>53</v>
      </c>
      <c r="P678" s="1" t="s">
        <v>24</v>
      </c>
      <c r="Q678" s="1" t="s">
        <v>104</v>
      </c>
      <c r="R678" s="1" t="s">
        <v>54</v>
      </c>
      <c r="S678" s="1" t="s">
        <v>327</v>
      </c>
      <c r="T678" s="5">
        <v>28.53</v>
      </c>
      <c r="U678" s="1">
        <v>11</v>
      </c>
      <c r="V678" s="5">
        <f t="shared" si="50"/>
        <v>313.83000000000004</v>
      </c>
      <c r="W678" s="5">
        <v>14.265000000000001</v>
      </c>
      <c r="X678" s="5">
        <f t="shared" si="51"/>
        <v>156.91500000000002</v>
      </c>
      <c r="Y678" s="5">
        <v>1.49</v>
      </c>
      <c r="Z678" s="5">
        <f t="shared" si="52"/>
        <v>155.42500000000001</v>
      </c>
      <c r="AA678" s="1" t="str">
        <f>_xlfn.IFNA(IF(VLOOKUP(B678,Returns!$A$2:$B$1635,2,FALSE) = "Returned", "Yes", "No"),"No")</f>
        <v>No</v>
      </c>
      <c r="AB678" s="5">
        <f t="shared" si="53"/>
        <v>0</v>
      </c>
      <c r="AC678" s="5">
        <f t="shared" si="54"/>
        <v>155.42500000000001</v>
      </c>
    </row>
    <row r="679" spans="1:29" ht="12.75" customHeight="1" x14ac:dyDescent="0.25">
      <c r="A679" s="1">
        <v>23468</v>
      </c>
      <c r="B679" s="3">
        <v>87586</v>
      </c>
      <c r="C679" s="1" t="s">
        <v>32</v>
      </c>
      <c r="D679" s="1">
        <v>1194</v>
      </c>
      <c r="E679" s="1" t="s">
        <v>1286</v>
      </c>
      <c r="F679" s="1" t="s">
        <v>3029</v>
      </c>
      <c r="G679" s="1" t="s">
        <v>28</v>
      </c>
      <c r="H679" s="1" t="s">
        <v>131</v>
      </c>
      <c r="I679" s="1" t="s">
        <v>357</v>
      </c>
      <c r="J679" s="1" t="s">
        <v>1287</v>
      </c>
      <c r="K679" s="1">
        <v>34142</v>
      </c>
      <c r="L679" s="4">
        <v>42125</v>
      </c>
      <c r="M679" s="4">
        <v>42127</v>
      </c>
      <c r="N679" s="1" t="s">
        <v>44</v>
      </c>
      <c r="O679" s="1" t="s">
        <v>53</v>
      </c>
      <c r="P679" s="1" t="s">
        <v>24</v>
      </c>
      <c r="Q679" s="1" t="s">
        <v>104</v>
      </c>
      <c r="R679" s="1" t="s">
        <v>54</v>
      </c>
      <c r="S679" s="1" t="s">
        <v>1015</v>
      </c>
      <c r="T679" s="5">
        <v>5.98</v>
      </c>
      <c r="U679" s="1">
        <v>21</v>
      </c>
      <c r="V679" s="5">
        <f t="shared" si="50"/>
        <v>125.58000000000001</v>
      </c>
      <c r="W679" s="5">
        <v>2.99</v>
      </c>
      <c r="X679" s="5">
        <f t="shared" si="51"/>
        <v>62.790000000000006</v>
      </c>
      <c r="Y679" s="5">
        <v>1.49</v>
      </c>
      <c r="Z679" s="5">
        <f t="shared" si="52"/>
        <v>61.300000000000004</v>
      </c>
      <c r="AA679" s="1" t="str">
        <f>_xlfn.IFNA(IF(VLOOKUP(B679,Returns!$A$2:$B$1635,2,FALSE) = "Returned", "Yes", "No"),"No")</f>
        <v>No</v>
      </c>
      <c r="AB679" s="5">
        <f t="shared" si="53"/>
        <v>0</v>
      </c>
      <c r="AC679" s="5">
        <f t="shared" si="54"/>
        <v>61.300000000000004</v>
      </c>
    </row>
    <row r="680" spans="1:29" ht="12.75" customHeight="1" x14ac:dyDescent="0.25">
      <c r="A680" s="1">
        <v>19358</v>
      </c>
      <c r="B680" s="3">
        <v>87583</v>
      </c>
      <c r="C680" s="1" t="s">
        <v>20</v>
      </c>
      <c r="D680" s="1">
        <v>1197</v>
      </c>
      <c r="E680" s="1" t="s">
        <v>1288</v>
      </c>
      <c r="F680" s="1" t="s">
        <v>3028</v>
      </c>
      <c r="G680" s="1" t="s">
        <v>28</v>
      </c>
      <c r="H680" s="1" t="s">
        <v>48</v>
      </c>
      <c r="I680" s="1" t="s">
        <v>188</v>
      </c>
      <c r="J680" s="1" t="s">
        <v>1290</v>
      </c>
      <c r="K680" s="1">
        <v>1776</v>
      </c>
      <c r="L680" s="4">
        <v>42081</v>
      </c>
      <c r="M680" s="4">
        <v>42083</v>
      </c>
      <c r="N680" s="1" t="s">
        <v>34</v>
      </c>
      <c r="O680" s="1" t="s">
        <v>53</v>
      </c>
      <c r="P680" s="1" t="s">
        <v>36</v>
      </c>
      <c r="Q680" s="1" t="s">
        <v>37</v>
      </c>
      <c r="R680" s="1" t="s">
        <v>38</v>
      </c>
      <c r="S680" s="1" t="s">
        <v>1289</v>
      </c>
      <c r="T680" s="5">
        <v>355.98</v>
      </c>
      <c r="U680" s="1">
        <v>4</v>
      </c>
      <c r="V680" s="5">
        <f t="shared" si="50"/>
        <v>1423.92</v>
      </c>
      <c r="W680" s="5">
        <v>177.99</v>
      </c>
      <c r="X680" s="5">
        <f t="shared" si="51"/>
        <v>711.96</v>
      </c>
      <c r="Y680" s="5">
        <v>58.92</v>
      </c>
      <c r="Z680" s="5">
        <f t="shared" si="52"/>
        <v>653.04000000000008</v>
      </c>
      <c r="AA680" s="1" t="str">
        <f>_xlfn.IFNA(IF(VLOOKUP(B680,Returns!$A$2:$B$1635,2,FALSE) = "Returned", "Yes", "No"),"No")</f>
        <v>No</v>
      </c>
      <c r="AB680" s="5">
        <f t="shared" si="53"/>
        <v>0</v>
      </c>
      <c r="AC680" s="5">
        <f t="shared" si="54"/>
        <v>653.04000000000008</v>
      </c>
    </row>
    <row r="681" spans="1:29" ht="12.75" customHeight="1" x14ac:dyDescent="0.25">
      <c r="A681" s="1">
        <v>22132</v>
      </c>
      <c r="B681" s="3">
        <v>87585</v>
      </c>
      <c r="C681" s="1" t="s">
        <v>20</v>
      </c>
      <c r="D681" s="1">
        <v>1199</v>
      </c>
      <c r="E681" s="1" t="s">
        <v>1291</v>
      </c>
      <c r="F681" s="1" t="s">
        <v>3028</v>
      </c>
      <c r="G681" s="1" t="s">
        <v>28</v>
      </c>
      <c r="H681" s="1" t="s">
        <v>48</v>
      </c>
      <c r="I681" s="1" t="s">
        <v>192</v>
      </c>
      <c r="J681" s="1" t="s">
        <v>1292</v>
      </c>
      <c r="K681" s="1">
        <v>3060</v>
      </c>
      <c r="L681" s="4">
        <v>42060</v>
      </c>
      <c r="M681" s="4">
        <v>42063</v>
      </c>
      <c r="N681" s="1" t="s">
        <v>44</v>
      </c>
      <c r="O681" s="1" t="s">
        <v>109</v>
      </c>
      <c r="P681" s="1" t="s">
        <v>24</v>
      </c>
      <c r="Q681" s="1" t="s">
        <v>136</v>
      </c>
      <c r="R681" s="1" t="s">
        <v>54</v>
      </c>
      <c r="S681" s="1" t="s">
        <v>1196</v>
      </c>
      <c r="T681" s="5">
        <v>15.14</v>
      </c>
      <c r="U681" s="1">
        <v>5</v>
      </c>
      <c r="V681" s="5">
        <f t="shared" si="50"/>
        <v>75.7</v>
      </c>
      <c r="W681" s="5">
        <v>7.57</v>
      </c>
      <c r="X681" s="5">
        <f t="shared" si="51"/>
        <v>37.85</v>
      </c>
      <c r="Y681" s="5">
        <v>4.53</v>
      </c>
      <c r="Z681" s="5">
        <f t="shared" si="52"/>
        <v>33.32</v>
      </c>
      <c r="AA681" s="1" t="str">
        <f>_xlfn.IFNA(IF(VLOOKUP(B681,Returns!$A$2:$B$1635,2,FALSE) = "Returned", "Yes", "No"),"No")</f>
        <v>No</v>
      </c>
      <c r="AB681" s="5">
        <f t="shared" si="53"/>
        <v>0</v>
      </c>
      <c r="AC681" s="5">
        <f t="shared" si="54"/>
        <v>33.32</v>
      </c>
    </row>
    <row r="682" spans="1:29" ht="12.75" customHeight="1" x14ac:dyDescent="0.25">
      <c r="A682" s="1">
        <v>22131</v>
      </c>
      <c r="B682" s="3">
        <v>87585</v>
      </c>
      <c r="C682" s="1" t="s">
        <v>20</v>
      </c>
      <c r="D682" s="1">
        <v>1200</v>
      </c>
      <c r="E682" s="1" t="s">
        <v>1293</v>
      </c>
      <c r="F682" s="1" t="s">
        <v>3028</v>
      </c>
      <c r="G682" s="1" t="s">
        <v>28</v>
      </c>
      <c r="H682" s="1" t="s">
        <v>48</v>
      </c>
      <c r="I682" s="1" t="s">
        <v>49</v>
      </c>
      <c r="J682" s="1" t="s">
        <v>1294</v>
      </c>
      <c r="K682" s="1">
        <v>7407</v>
      </c>
      <c r="L682" s="4">
        <v>42060</v>
      </c>
      <c r="M682" s="4">
        <v>42062</v>
      </c>
      <c r="N682" s="1" t="s">
        <v>44</v>
      </c>
      <c r="O682" s="1" t="s">
        <v>109</v>
      </c>
      <c r="P682" s="1" t="s">
        <v>24</v>
      </c>
      <c r="Q682" s="1" t="s">
        <v>104</v>
      </c>
      <c r="R682" s="1" t="s">
        <v>54</v>
      </c>
      <c r="S682" s="1" t="s">
        <v>1284</v>
      </c>
      <c r="T682" s="5">
        <v>52.4</v>
      </c>
      <c r="U682" s="1">
        <v>21</v>
      </c>
      <c r="V682" s="5">
        <f t="shared" si="50"/>
        <v>1100.3999999999999</v>
      </c>
      <c r="W682" s="5">
        <v>26.2</v>
      </c>
      <c r="X682" s="5">
        <f t="shared" si="51"/>
        <v>550.19999999999993</v>
      </c>
      <c r="Y682" s="5">
        <v>16.11</v>
      </c>
      <c r="Z682" s="5">
        <f t="shared" si="52"/>
        <v>534.08999999999992</v>
      </c>
      <c r="AA682" s="1" t="str">
        <f>_xlfn.IFNA(IF(VLOOKUP(B682,Returns!$A$2:$B$1635,2,FALSE) = "Returned", "Yes", "No"),"No")</f>
        <v>No</v>
      </c>
      <c r="AB682" s="5">
        <f t="shared" si="53"/>
        <v>0</v>
      </c>
      <c r="AC682" s="5">
        <f t="shared" si="54"/>
        <v>534.08999999999992</v>
      </c>
    </row>
    <row r="683" spans="1:29" ht="12.75" customHeight="1" x14ac:dyDescent="0.25">
      <c r="A683" s="1">
        <v>22133</v>
      </c>
      <c r="B683" s="3">
        <v>87585</v>
      </c>
      <c r="C683" s="1" t="s">
        <v>20</v>
      </c>
      <c r="D683" s="1">
        <v>1202</v>
      </c>
      <c r="E683" s="1" t="s">
        <v>1295</v>
      </c>
      <c r="F683" s="1" t="s">
        <v>3028</v>
      </c>
      <c r="G683" s="1" t="s">
        <v>28</v>
      </c>
      <c r="H683" s="1" t="s">
        <v>48</v>
      </c>
      <c r="I683" s="1" t="s">
        <v>49</v>
      </c>
      <c r="J683" s="1" t="s">
        <v>1296</v>
      </c>
      <c r="K683" s="1">
        <v>7079</v>
      </c>
      <c r="L683" s="4">
        <v>42060</v>
      </c>
      <c r="M683" s="4">
        <v>42061</v>
      </c>
      <c r="N683" s="1" t="s">
        <v>22</v>
      </c>
      <c r="O683" s="1" t="s">
        <v>109</v>
      </c>
      <c r="P683" s="1" t="s">
        <v>24</v>
      </c>
      <c r="Q683" s="1" t="s">
        <v>25</v>
      </c>
      <c r="R683" s="1" t="s">
        <v>26</v>
      </c>
      <c r="S683" s="1" t="s">
        <v>1285</v>
      </c>
      <c r="T683" s="5">
        <v>36.549999999999997</v>
      </c>
      <c r="U683" s="1">
        <v>21</v>
      </c>
      <c r="V683" s="5">
        <f t="shared" si="50"/>
        <v>767.55</v>
      </c>
      <c r="W683" s="5">
        <v>18.274999999999999</v>
      </c>
      <c r="X683" s="5">
        <f t="shared" si="51"/>
        <v>383.77499999999998</v>
      </c>
      <c r="Y683" s="5">
        <v>13.89</v>
      </c>
      <c r="Z683" s="5">
        <f t="shared" si="52"/>
        <v>369.88499999999999</v>
      </c>
      <c r="AA683" s="1" t="str">
        <f>_xlfn.IFNA(IF(VLOOKUP(B683,Returns!$A$2:$B$1635,2,FALSE) = "Returned", "Yes", "No"),"No")</f>
        <v>No</v>
      </c>
      <c r="AB683" s="5">
        <f t="shared" si="53"/>
        <v>0</v>
      </c>
      <c r="AC683" s="5">
        <f t="shared" si="54"/>
        <v>369.88499999999999</v>
      </c>
    </row>
    <row r="684" spans="1:29" ht="12.75" customHeight="1" x14ac:dyDescent="0.25">
      <c r="A684" s="1">
        <v>19552</v>
      </c>
      <c r="B684" s="3">
        <v>87587</v>
      </c>
      <c r="C684" s="1" t="s">
        <v>101</v>
      </c>
      <c r="D684" s="1">
        <v>1203</v>
      </c>
      <c r="E684" s="1" t="s">
        <v>1297</v>
      </c>
      <c r="F684" s="1" t="s">
        <v>3028</v>
      </c>
      <c r="G684" s="1" t="s">
        <v>28</v>
      </c>
      <c r="H684" s="1" t="s">
        <v>48</v>
      </c>
      <c r="I684" s="1" t="s">
        <v>464</v>
      </c>
      <c r="J684" s="1" t="s">
        <v>465</v>
      </c>
      <c r="K684" s="1">
        <v>2920</v>
      </c>
      <c r="L684" s="4">
        <v>42183</v>
      </c>
      <c r="M684" s="4">
        <v>42185</v>
      </c>
      <c r="N684" s="1" t="s">
        <v>44</v>
      </c>
      <c r="O684" s="1" t="s">
        <v>53</v>
      </c>
      <c r="P684" s="1" t="s">
        <v>72</v>
      </c>
      <c r="Q684" s="1" t="s">
        <v>175</v>
      </c>
      <c r="R684" s="1" t="s">
        <v>54</v>
      </c>
      <c r="S684" s="1" t="s">
        <v>270</v>
      </c>
      <c r="T684" s="5">
        <v>49.99</v>
      </c>
      <c r="U684" s="1">
        <v>12</v>
      </c>
      <c r="V684" s="5">
        <f t="shared" si="50"/>
        <v>599.88</v>
      </c>
      <c r="W684" s="5">
        <v>29.994</v>
      </c>
      <c r="X684" s="5">
        <f t="shared" si="51"/>
        <v>359.928</v>
      </c>
      <c r="Y684" s="5">
        <v>19.989999999999998</v>
      </c>
      <c r="Z684" s="5">
        <f t="shared" si="52"/>
        <v>219.96199999999999</v>
      </c>
      <c r="AA684" s="1" t="str">
        <f>_xlfn.IFNA(IF(VLOOKUP(B684,Returns!$A$2:$B$1635,2,FALSE) = "Returned", "Yes", "No"),"No")</f>
        <v>No</v>
      </c>
      <c r="AB684" s="5">
        <f t="shared" si="53"/>
        <v>0</v>
      </c>
      <c r="AC684" s="5">
        <f t="shared" si="54"/>
        <v>219.96199999999999</v>
      </c>
    </row>
    <row r="685" spans="1:29" ht="12.75" customHeight="1" x14ac:dyDescent="0.25">
      <c r="A685" s="1">
        <v>18636</v>
      </c>
      <c r="B685" s="3">
        <v>88598</v>
      </c>
      <c r="C685" s="1" t="s">
        <v>101</v>
      </c>
      <c r="D685" s="1">
        <v>1211</v>
      </c>
      <c r="E685" s="1" t="s">
        <v>1298</v>
      </c>
      <c r="F685" s="1" t="s">
        <v>3027</v>
      </c>
      <c r="G685" s="1" t="s">
        <v>28</v>
      </c>
      <c r="H685" s="1" t="s">
        <v>56</v>
      </c>
      <c r="I685" s="1" t="s">
        <v>698</v>
      </c>
      <c r="J685" s="1" t="s">
        <v>1300</v>
      </c>
      <c r="K685" s="1">
        <v>46806</v>
      </c>
      <c r="L685" s="4">
        <v>42036</v>
      </c>
      <c r="M685" s="4">
        <v>42041</v>
      </c>
      <c r="N685" s="1" t="s">
        <v>44</v>
      </c>
      <c r="O685" s="1" t="s">
        <v>23</v>
      </c>
      <c r="P685" s="1" t="s">
        <v>24</v>
      </c>
      <c r="Q685" s="1" t="s">
        <v>129</v>
      </c>
      <c r="R685" s="1" t="s">
        <v>54</v>
      </c>
      <c r="S685" s="1" t="s">
        <v>1299</v>
      </c>
      <c r="T685" s="5">
        <v>3.08</v>
      </c>
      <c r="U685" s="1">
        <v>4</v>
      </c>
      <c r="V685" s="5">
        <f t="shared" si="50"/>
        <v>12.32</v>
      </c>
      <c r="W685" s="5">
        <v>1.54</v>
      </c>
      <c r="X685" s="5">
        <f t="shared" si="51"/>
        <v>6.16</v>
      </c>
      <c r="Y685" s="5">
        <v>0.5</v>
      </c>
      <c r="Z685" s="5">
        <f t="shared" si="52"/>
        <v>5.66</v>
      </c>
      <c r="AA685" s="1" t="str">
        <f>_xlfn.IFNA(IF(VLOOKUP(B685,Returns!$A$2:$B$1635,2,FALSE) = "Returned", "Yes", "No"),"No")</f>
        <v>No</v>
      </c>
      <c r="AB685" s="5">
        <f t="shared" si="53"/>
        <v>0</v>
      </c>
      <c r="AC685" s="5">
        <f t="shared" si="54"/>
        <v>5.66</v>
      </c>
    </row>
    <row r="686" spans="1:29" ht="12.75" customHeight="1" x14ac:dyDescent="0.25">
      <c r="A686" s="1">
        <v>22528</v>
      </c>
      <c r="B686" s="3">
        <v>88600</v>
      </c>
      <c r="C686" s="1" t="s">
        <v>20</v>
      </c>
      <c r="D686" s="1">
        <v>1212</v>
      </c>
      <c r="E686" s="1" t="s">
        <v>1301</v>
      </c>
      <c r="F686" s="1" t="s">
        <v>3027</v>
      </c>
      <c r="G686" s="1" t="s">
        <v>28</v>
      </c>
      <c r="H686" s="1" t="s">
        <v>56</v>
      </c>
      <c r="I686" s="1" t="s">
        <v>698</v>
      </c>
      <c r="J686" s="1" t="s">
        <v>1303</v>
      </c>
      <c r="K686" s="1">
        <v>46404</v>
      </c>
      <c r="L686" s="4">
        <v>42019</v>
      </c>
      <c r="M686" s="4">
        <v>42020</v>
      </c>
      <c r="N686" s="1" t="s">
        <v>44</v>
      </c>
      <c r="O686" s="1" t="s">
        <v>23</v>
      </c>
      <c r="P686" s="1" t="s">
        <v>24</v>
      </c>
      <c r="Q686" s="1" t="s">
        <v>104</v>
      </c>
      <c r="R686" s="1" t="s">
        <v>54</v>
      </c>
      <c r="S686" s="1" t="s">
        <v>1302</v>
      </c>
      <c r="T686" s="5">
        <v>4.91</v>
      </c>
      <c r="U686" s="1">
        <v>12</v>
      </c>
      <c r="V686" s="5">
        <f t="shared" si="50"/>
        <v>58.92</v>
      </c>
      <c r="W686" s="5">
        <v>2.4550000000000001</v>
      </c>
      <c r="X686" s="5">
        <f t="shared" si="51"/>
        <v>29.46</v>
      </c>
      <c r="Y686" s="5">
        <v>4.97</v>
      </c>
      <c r="Z686" s="5">
        <f t="shared" si="52"/>
        <v>24.490000000000002</v>
      </c>
      <c r="AA686" s="1" t="str">
        <f>_xlfn.IFNA(IF(VLOOKUP(B686,Returns!$A$2:$B$1635,2,FALSE) = "Returned", "Yes", "No"),"No")</f>
        <v>No</v>
      </c>
      <c r="AB686" s="5">
        <f t="shared" si="53"/>
        <v>0</v>
      </c>
      <c r="AC686" s="5">
        <f t="shared" si="54"/>
        <v>24.490000000000002</v>
      </c>
    </row>
    <row r="687" spans="1:29" ht="12.75" customHeight="1" x14ac:dyDescent="0.25">
      <c r="A687" s="1">
        <v>22529</v>
      </c>
      <c r="B687" s="3">
        <v>88600</v>
      </c>
      <c r="C687" s="1" t="s">
        <v>20</v>
      </c>
      <c r="D687" s="1">
        <v>1212</v>
      </c>
      <c r="E687" s="1" t="s">
        <v>1301</v>
      </c>
      <c r="F687" s="1" t="s">
        <v>3027</v>
      </c>
      <c r="G687" s="1" t="s">
        <v>28</v>
      </c>
      <c r="H687" s="1" t="s">
        <v>56</v>
      </c>
      <c r="I687" s="1" t="s">
        <v>698</v>
      </c>
      <c r="J687" s="1" t="s">
        <v>1303</v>
      </c>
      <c r="K687" s="1">
        <v>46404</v>
      </c>
      <c r="L687" s="4">
        <v>42019</v>
      </c>
      <c r="M687" s="4">
        <v>42020</v>
      </c>
      <c r="N687" s="1" t="s">
        <v>44</v>
      </c>
      <c r="O687" s="1" t="s">
        <v>23</v>
      </c>
      <c r="P687" s="1" t="s">
        <v>72</v>
      </c>
      <c r="Q687" s="1" t="s">
        <v>582</v>
      </c>
      <c r="R687" s="1" t="s">
        <v>231</v>
      </c>
      <c r="S687" s="1" t="s">
        <v>1304</v>
      </c>
      <c r="T687" s="5">
        <v>3499.99</v>
      </c>
      <c r="U687" s="1">
        <v>1</v>
      </c>
      <c r="V687" s="5">
        <f t="shared" si="50"/>
        <v>3499.99</v>
      </c>
      <c r="W687" s="5">
        <v>2099.9939999999997</v>
      </c>
      <c r="X687" s="5">
        <f t="shared" si="51"/>
        <v>2099.9939999999997</v>
      </c>
      <c r="Y687" s="5">
        <v>24.49</v>
      </c>
      <c r="Z687" s="5">
        <f t="shared" si="52"/>
        <v>1375.5060000000001</v>
      </c>
      <c r="AA687" s="1" t="str">
        <f>_xlfn.IFNA(IF(VLOOKUP(B687,Returns!$A$2:$B$1635,2,FALSE) = "Returned", "Yes", "No"),"No")</f>
        <v>No</v>
      </c>
      <c r="AB687" s="5">
        <f t="shared" si="53"/>
        <v>0</v>
      </c>
      <c r="AC687" s="5">
        <f t="shared" si="54"/>
        <v>1375.5060000000001</v>
      </c>
    </row>
    <row r="688" spans="1:29" ht="12.75" customHeight="1" x14ac:dyDescent="0.25">
      <c r="A688" s="1">
        <v>24270</v>
      </c>
      <c r="B688" s="3">
        <v>88599</v>
      </c>
      <c r="C688" s="1" t="s">
        <v>101</v>
      </c>
      <c r="D688" s="1">
        <v>1213</v>
      </c>
      <c r="E688" s="1" t="s">
        <v>1305</v>
      </c>
      <c r="F688" s="1" t="s">
        <v>3027</v>
      </c>
      <c r="G688" s="1" t="s">
        <v>28</v>
      </c>
      <c r="H688" s="1" t="s">
        <v>56</v>
      </c>
      <c r="I688" s="1" t="s">
        <v>698</v>
      </c>
      <c r="J688" s="1" t="s">
        <v>1307</v>
      </c>
      <c r="K688" s="1">
        <v>46530</v>
      </c>
      <c r="L688" s="4">
        <v>42039</v>
      </c>
      <c r="M688" s="4">
        <v>42044</v>
      </c>
      <c r="N688" s="1" t="s">
        <v>22</v>
      </c>
      <c r="O688" s="1" t="s">
        <v>23</v>
      </c>
      <c r="P688" s="1" t="s">
        <v>72</v>
      </c>
      <c r="Q688" s="1" t="s">
        <v>175</v>
      </c>
      <c r="R688" s="1" t="s">
        <v>46</v>
      </c>
      <c r="S688" s="1" t="s">
        <v>1306</v>
      </c>
      <c r="T688" s="5">
        <v>29.89</v>
      </c>
      <c r="U688" s="1">
        <v>13</v>
      </c>
      <c r="V688" s="5">
        <f t="shared" si="50"/>
        <v>388.57</v>
      </c>
      <c r="W688" s="5">
        <v>17.934000000000001</v>
      </c>
      <c r="X688" s="5">
        <f t="shared" si="51"/>
        <v>233.14200000000002</v>
      </c>
      <c r="Y688" s="5">
        <v>1.99</v>
      </c>
      <c r="Z688" s="5">
        <f t="shared" si="52"/>
        <v>153.43799999999996</v>
      </c>
      <c r="AA688" s="1" t="str">
        <f>_xlfn.IFNA(IF(VLOOKUP(B688,Returns!$A$2:$B$1635,2,FALSE) = "Returned", "Yes", "No"),"No")</f>
        <v>No</v>
      </c>
      <c r="AB688" s="5">
        <f t="shared" si="53"/>
        <v>0</v>
      </c>
      <c r="AC688" s="5">
        <f t="shared" si="54"/>
        <v>153.43799999999996</v>
      </c>
    </row>
    <row r="689" spans="1:29" ht="12.75" customHeight="1" x14ac:dyDescent="0.25">
      <c r="A689" s="1">
        <v>24271</v>
      </c>
      <c r="B689" s="3">
        <v>88599</v>
      </c>
      <c r="C689" s="1" t="s">
        <v>101</v>
      </c>
      <c r="D689" s="1">
        <v>1213</v>
      </c>
      <c r="E689" s="1" t="s">
        <v>1305</v>
      </c>
      <c r="F689" s="1" t="s">
        <v>3027</v>
      </c>
      <c r="G689" s="1" t="s">
        <v>28</v>
      </c>
      <c r="H689" s="1" t="s">
        <v>56</v>
      </c>
      <c r="I689" s="1" t="s">
        <v>698</v>
      </c>
      <c r="J689" s="1" t="s">
        <v>1307</v>
      </c>
      <c r="K689" s="1">
        <v>46530</v>
      </c>
      <c r="L689" s="4">
        <v>42039</v>
      </c>
      <c r="M689" s="4">
        <v>42043</v>
      </c>
      <c r="N689" s="1" t="s">
        <v>44</v>
      </c>
      <c r="O689" s="1" t="s">
        <v>23</v>
      </c>
      <c r="P689" s="1" t="s">
        <v>24</v>
      </c>
      <c r="Q689" s="1" t="s">
        <v>88</v>
      </c>
      <c r="R689" s="1" t="s">
        <v>54</v>
      </c>
      <c r="S689" s="1" t="s">
        <v>913</v>
      </c>
      <c r="T689" s="5">
        <v>8.34</v>
      </c>
      <c r="U689" s="1">
        <v>5</v>
      </c>
      <c r="V689" s="5">
        <f t="shared" si="50"/>
        <v>41.7</v>
      </c>
      <c r="W689" s="5">
        <v>4.17</v>
      </c>
      <c r="X689" s="5">
        <f t="shared" si="51"/>
        <v>20.85</v>
      </c>
      <c r="Y689" s="5">
        <v>4.82</v>
      </c>
      <c r="Z689" s="5">
        <f t="shared" si="52"/>
        <v>16.03</v>
      </c>
      <c r="AA689" s="1" t="str">
        <f>_xlfn.IFNA(IF(VLOOKUP(B689,Returns!$A$2:$B$1635,2,FALSE) = "Returned", "Yes", "No"),"No")</f>
        <v>No</v>
      </c>
      <c r="AB689" s="5">
        <f t="shared" si="53"/>
        <v>0</v>
      </c>
      <c r="AC689" s="5">
        <f t="shared" si="54"/>
        <v>16.03</v>
      </c>
    </row>
    <row r="690" spans="1:29" ht="12.75" customHeight="1" x14ac:dyDescent="0.25">
      <c r="A690" s="1">
        <v>22530</v>
      </c>
      <c r="B690" s="3">
        <v>88600</v>
      </c>
      <c r="C690" s="1" t="s">
        <v>20</v>
      </c>
      <c r="D690" s="1">
        <v>1213</v>
      </c>
      <c r="E690" s="1" t="s">
        <v>1305</v>
      </c>
      <c r="F690" s="1" t="s">
        <v>3027</v>
      </c>
      <c r="G690" s="1" t="s">
        <v>28</v>
      </c>
      <c r="H690" s="1" t="s">
        <v>56</v>
      </c>
      <c r="I690" s="1" t="s">
        <v>698</v>
      </c>
      <c r="J690" s="1" t="s">
        <v>1307</v>
      </c>
      <c r="K690" s="1">
        <v>46530</v>
      </c>
      <c r="L690" s="4">
        <v>42019</v>
      </c>
      <c r="M690" s="4">
        <v>42021</v>
      </c>
      <c r="N690" s="1" t="s">
        <v>44</v>
      </c>
      <c r="O690" s="1" t="s">
        <v>23</v>
      </c>
      <c r="P690" s="1" t="s">
        <v>24</v>
      </c>
      <c r="Q690" s="1" t="s">
        <v>25</v>
      </c>
      <c r="R690" s="1" t="s">
        <v>26</v>
      </c>
      <c r="S690" s="1" t="s">
        <v>1308</v>
      </c>
      <c r="T690" s="5">
        <v>5.84</v>
      </c>
      <c r="U690" s="1">
        <v>2</v>
      </c>
      <c r="V690" s="5">
        <f t="shared" si="50"/>
        <v>11.68</v>
      </c>
      <c r="W690" s="5">
        <v>2.92</v>
      </c>
      <c r="X690" s="5">
        <f t="shared" si="51"/>
        <v>5.84</v>
      </c>
      <c r="Y690" s="5">
        <v>1.2</v>
      </c>
      <c r="Z690" s="5">
        <f t="shared" si="52"/>
        <v>4.6399999999999997</v>
      </c>
      <c r="AA690" s="1" t="str">
        <f>_xlfn.IFNA(IF(VLOOKUP(B690,Returns!$A$2:$B$1635,2,FALSE) = "Returned", "Yes", "No"),"No")</f>
        <v>No</v>
      </c>
      <c r="AB690" s="5">
        <f t="shared" si="53"/>
        <v>0</v>
      </c>
      <c r="AC690" s="5">
        <f t="shared" si="54"/>
        <v>4.6399999999999997</v>
      </c>
    </row>
    <row r="691" spans="1:29" ht="12.75" customHeight="1" x14ac:dyDescent="0.25">
      <c r="A691" s="1">
        <v>7632</v>
      </c>
      <c r="B691" s="3">
        <v>54595</v>
      </c>
      <c r="C691" s="1" t="s">
        <v>51</v>
      </c>
      <c r="D691" s="1">
        <v>1217</v>
      </c>
      <c r="E691" s="1" t="s">
        <v>1309</v>
      </c>
      <c r="F691" s="1" t="s">
        <v>3028</v>
      </c>
      <c r="G691" s="1" t="s">
        <v>28</v>
      </c>
      <c r="H691" s="1" t="s">
        <v>48</v>
      </c>
      <c r="I691" s="1" t="s">
        <v>188</v>
      </c>
      <c r="J691" s="1" t="s">
        <v>189</v>
      </c>
      <c r="K691" s="1">
        <v>2112</v>
      </c>
      <c r="L691" s="4">
        <v>42122</v>
      </c>
      <c r="M691" s="4">
        <v>42125</v>
      </c>
      <c r="N691" s="1" t="s">
        <v>34</v>
      </c>
      <c r="O691" s="1" t="s">
        <v>53</v>
      </c>
      <c r="P691" s="1" t="s">
        <v>36</v>
      </c>
      <c r="Q691" s="1" t="s">
        <v>37</v>
      </c>
      <c r="R691" s="1" t="s">
        <v>38</v>
      </c>
      <c r="S691" s="1" t="s">
        <v>541</v>
      </c>
      <c r="T691" s="5">
        <v>130.97999999999999</v>
      </c>
      <c r="U691" s="1">
        <v>41</v>
      </c>
      <c r="V691" s="5">
        <f t="shared" si="50"/>
        <v>5370.1799999999994</v>
      </c>
      <c r="W691" s="5">
        <v>65.489999999999995</v>
      </c>
      <c r="X691" s="5">
        <f t="shared" si="51"/>
        <v>2685.0899999999997</v>
      </c>
      <c r="Y691" s="5">
        <v>30</v>
      </c>
      <c r="Z691" s="5">
        <f t="shared" si="52"/>
        <v>2655.0899999999997</v>
      </c>
      <c r="AA691" s="1" t="str">
        <f>_xlfn.IFNA(IF(VLOOKUP(B691,Returns!$A$2:$B$1635,2,FALSE) = "Returned", "Yes", "No"),"No")</f>
        <v>Yes</v>
      </c>
      <c r="AB691" s="5">
        <f t="shared" si="53"/>
        <v>2655.0899999999997</v>
      </c>
      <c r="AC691" s="5">
        <f t="shared" si="54"/>
        <v>0</v>
      </c>
    </row>
    <row r="692" spans="1:29" ht="12.75" customHeight="1" x14ac:dyDescent="0.25">
      <c r="A692" s="1">
        <v>25631</v>
      </c>
      <c r="B692" s="3">
        <v>90800</v>
      </c>
      <c r="C692" s="1" t="s">
        <v>51</v>
      </c>
      <c r="D692" s="1">
        <v>1226</v>
      </c>
      <c r="E692" s="1" t="s">
        <v>1310</v>
      </c>
      <c r="F692" s="1" t="s">
        <v>3028</v>
      </c>
      <c r="G692" s="1" t="s">
        <v>28</v>
      </c>
      <c r="H692" s="1" t="s">
        <v>48</v>
      </c>
      <c r="I692" s="1" t="s">
        <v>464</v>
      </c>
      <c r="J692" s="1" t="s">
        <v>1311</v>
      </c>
      <c r="K692" s="1">
        <v>2861</v>
      </c>
      <c r="L692" s="4">
        <v>42122</v>
      </c>
      <c r="M692" s="4">
        <v>42124</v>
      </c>
      <c r="N692" s="1" t="s">
        <v>44</v>
      </c>
      <c r="O692" s="1" t="s">
        <v>53</v>
      </c>
      <c r="P692" s="1" t="s">
        <v>24</v>
      </c>
      <c r="Q692" s="1" t="s">
        <v>169</v>
      </c>
      <c r="R692" s="1" t="s">
        <v>46</v>
      </c>
      <c r="S692" s="1" t="s">
        <v>353</v>
      </c>
      <c r="T692" s="5">
        <v>8.34</v>
      </c>
      <c r="U692" s="1">
        <v>8</v>
      </c>
      <c r="V692" s="5">
        <f t="shared" si="50"/>
        <v>66.72</v>
      </c>
      <c r="W692" s="5">
        <v>4.17</v>
      </c>
      <c r="X692" s="5">
        <f t="shared" si="51"/>
        <v>33.36</v>
      </c>
      <c r="Y692" s="5">
        <v>2.64</v>
      </c>
      <c r="Z692" s="5">
        <f t="shared" si="52"/>
        <v>30.72</v>
      </c>
      <c r="AA692" s="1" t="str">
        <f>_xlfn.IFNA(IF(VLOOKUP(B692,Returns!$A$2:$B$1635,2,FALSE) = "Returned", "Yes", "No"),"No")</f>
        <v>No</v>
      </c>
      <c r="AB692" s="5">
        <f t="shared" si="53"/>
        <v>0</v>
      </c>
      <c r="AC692" s="5">
        <f t="shared" si="54"/>
        <v>30.72</v>
      </c>
    </row>
    <row r="693" spans="1:29" ht="12.75" customHeight="1" x14ac:dyDescent="0.25">
      <c r="A693" s="1">
        <v>25632</v>
      </c>
      <c r="B693" s="3">
        <v>90800</v>
      </c>
      <c r="C693" s="1" t="s">
        <v>51</v>
      </c>
      <c r="D693" s="1">
        <v>1227</v>
      </c>
      <c r="E693" s="1" t="s">
        <v>1312</v>
      </c>
      <c r="F693" s="1" t="s">
        <v>3028</v>
      </c>
      <c r="G693" s="1" t="s">
        <v>28</v>
      </c>
      <c r="H693" s="1" t="s">
        <v>48</v>
      </c>
      <c r="I693" s="1" t="s">
        <v>144</v>
      </c>
      <c r="J693" s="1" t="s">
        <v>773</v>
      </c>
      <c r="K693" s="1">
        <v>5403</v>
      </c>
      <c r="L693" s="4">
        <v>42122</v>
      </c>
      <c r="M693" s="4">
        <v>42125</v>
      </c>
      <c r="N693" s="1" t="s">
        <v>34</v>
      </c>
      <c r="O693" s="1" t="s">
        <v>53</v>
      </c>
      <c r="P693" s="1" t="s">
        <v>36</v>
      </c>
      <c r="Q693" s="1" t="s">
        <v>37</v>
      </c>
      <c r="R693" s="1" t="s">
        <v>38</v>
      </c>
      <c r="S693" s="1" t="s">
        <v>541</v>
      </c>
      <c r="T693" s="5">
        <v>130.97999999999999</v>
      </c>
      <c r="U693" s="1">
        <v>10</v>
      </c>
      <c r="V693" s="5">
        <f t="shared" si="50"/>
        <v>1309.8</v>
      </c>
      <c r="W693" s="5">
        <v>65.489999999999995</v>
      </c>
      <c r="X693" s="5">
        <f t="shared" si="51"/>
        <v>654.9</v>
      </c>
      <c r="Y693" s="5">
        <v>30</v>
      </c>
      <c r="Z693" s="5">
        <f t="shared" si="52"/>
        <v>624.9</v>
      </c>
      <c r="AA693" s="1" t="str">
        <f>_xlfn.IFNA(IF(VLOOKUP(B693,Returns!$A$2:$B$1635,2,FALSE) = "Returned", "Yes", "No"),"No")</f>
        <v>No</v>
      </c>
      <c r="AB693" s="5">
        <f t="shared" si="53"/>
        <v>0</v>
      </c>
      <c r="AC693" s="5">
        <f t="shared" si="54"/>
        <v>624.9</v>
      </c>
    </row>
    <row r="694" spans="1:29" ht="12.75" customHeight="1" x14ac:dyDescent="0.25">
      <c r="A694" s="1">
        <v>7810</v>
      </c>
      <c r="B694" s="3">
        <v>55874</v>
      </c>
      <c r="C694" s="1" t="s">
        <v>51</v>
      </c>
      <c r="D694" s="1">
        <v>1228</v>
      </c>
      <c r="E694" s="1" t="s">
        <v>1313</v>
      </c>
      <c r="F694" s="1" t="s">
        <v>3028</v>
      </c>
      <c r="G694" s="1" t="s">
        <v>28</v>
      </c>
      <c r="H694" s="1" t="s">
        <v>48</v>
      </c>
      <c r="I694" s="1" t="s">
        <v>229</v>
      </c>
      <c r="J694" s="1" t="s">
        <v>1314</v>
      </c>
      <c r="K694" s="1">
        <v>19140</v>
      </c>
      <c r="L694" s="4">
        <v>42051</v>
      </c>
      <c r="M694" s="4">
        <v>42052</v>
      </c>
      <c r="N694" s="1" t="s">
        <v>44</v>
      </c>
      <c r="O694" s="1" t="s">
        <v>53</v>
      </c>
      <c r="P694" s="1" t="s">
        <v>24</v>
      </c>
      <c r="Q694" s="1" t="s">
        <v>104</v>
      </c>
      <c r="R694" s="1" t="s">
        <v>54</v>
      </c>
      <c r="S694" s="1" t="s">
        <v>646</v>
      </c>
      <c r="T694" s="5">
        <v>7.1</v>
      </c>
      <c r="U694" s="1">
        <v>28</v>
      </c>
      <c r="V694" s="5">
        <f t="shared" si="50"/>
        <v>198.79999999999998</v>
      </c>
      <c r="W694" s="5">
        <v>3.55</v>
      </c>
      <c r="X694" s="5">
        <f t="shared" si="51"/>
        <v>99.399999999999991</v>
      </c>
      <c r="Y694" s="5">
        <v>6.05</v>
      </c>
      <c r="Z694" s="5">
        <f t="shared" si="52"/>
        <v>93.35</v>
      </c>
      <c r="AA694" s="1" t="str">
        <f>_xlfn.IFNA(IF(VLOOKUP(B694,Returns!$A$2:$B$1635,2,FALSE) = "Returned", "Yes", "No"),"No")</f>
        <v>Yes</v>
      </c>
      <c r="AB694" s="5">
        <f t="shared" si="53"/>
        <v>93.35</v>
      </c>
      <c r="AC694" s="5">
        <f t="shared" si="54"/>
        <v>0</v>
      </c>
    </row>
    <row r="695" spans="1:29" ht="12.75" customHeight="1" x14ac:dyDescent="0.25">
      <c r="A695" s="1">
        <v>7811</v>
      </c>
      <c r="B695" s="3">
        <v>55874</v>
      </c>
      <c r="C695" s="1" t="s">
        <v>51</v>
      </c>
      <c r="D695" s="1">
        <v>1228</v>
      </c>
      <c r="E695" s="1" t="s">
        <v>1313</v>
      </c>
      <c r="F695" s="1" t="s">
        <v>3028</v>
      </c>
      <c r="G695" s="1" t="s">
        <v>28</v>
      </c>
      <c r="H695" s="1" t="s">
        <v>48</v>
      </c>
      <c r="I695" s="1" t="s">
        <v>229</v>
      </c>
      <c r="J695" s="1" t="s">
        <v>1314</v>
      </c>
      <c r="K695" s="1">
        <v>19140</v>
      </c>
      <c r="L695" s="4">
        <v>42051</v>
      </c>
      <c r="M695" s="4">
        <v>42053</v>
      </c>
      <c r="N695" s="1" t="s">
        <v>22</v>
      </c>
      <c r="O695" s="1" t="s">
        <v>53</v>
      </c>
      <c r="P695" s="1" t="s">
        <v>72</v>
      </c>
      <c r="Q695" s="1" t="s">
        <v>175</v>
      </c>
      <c r="R695" s="1" t="s">
        <v>46</v>
      </c>
      <c r="S695" s="1" t="s">
        <v>406</v>
      </c>
      <c r="T695" s="5">
        <v>4.9800000000000004</v>
      </c>
      <c r="U695" s="1">
        <v>41</v>
      </c>
      <c r="V695" s="5">
        <f t="shared" si="50"/>
        <v>204.18</v>
      </c>
      <c r="W695" s="5">
        <v>2.988</v>
      </c>
      <c r="X695" s="5">
        <f t="shared" si="51"/>
        <v>122.508</v>
      </c>
      <c r="Y695" s="5">
        <v>4.62</v>
      </c>
      <c r="Z695" s="5">
        <f t="shared" si="52"/>
        <v>77.052000000000007</v>
      </c>
      <c r="AA695" s="1" t="str">
        <f>_xlfn.IFNA(IF(VLOOKUP(B695,Returns!$A$2:$B$1635,2,FALSE) = "Returned", "Yes", "No"),"No")</f>
        <v>Yes</v>
      </c>
      <c r="AB695" s="5">
        <f t="shared" si="53"/>
        <v>77.052000000000007</v>
      </c>
      <c r="AC695" s="5">
        <f t="shared" si="54"/>
        <v>0</v>
      </c>
    </row>
    <row r="696" spans="1:29" ht="12.75" customHeight="1" x14ac:dyDescent="0.25">
      <c r="A696" s="1">
        <v>7812</v>
      </c>
      <c r="B696" s="3">
        <v>55874</v>
      </c>
      <c r="C696" s="1" t="s">
        <v>51</v>
      </c>
      <c r="D696" s="1">
        <v>1228</v>
      </c>
      <c r="E696" s="1" t="s">
        <v>1313</v>
      </c>
      <c r="F696" s="1" t="s">
        <v>3028</v>
      </c>
      <c r="G696" s="1" t="s">
        <v>28</v>
      </c>
      <c r="H696" s="1" t="s">
        <v>48</v>
      </c>
      <c r="I696" s="1" t="s">
        <v>229</v>
      </c>
      <c r="J696" s="1" t="s">
        <v>1314</v>
      </c>
      <c r="K696" s="1">
        <v>19140</v>
      </c>
      <c r="L696" s="4">
        <v>42051</v>
      </c>
      <c r="M696" s="4">
        <v>42051</v>
      </c>
      <c r="N696" s="1" t="s">
        <v>44</v>
      </c>
      <c r="O696" s="1" t="s">
        <v>53</v>
      </c>
      <c r="P696" s="1" t="s">
        <v>24</v>
      </c>
      <c r="Q696" s="1" t="s">
        <v>64</v>
      </c>
      <c r="R696" s="1" t="s">
        <v>54</v>
      </c>
      <c r="S696" s="1" t="s">
        <v>993</v>
      </c>
      <c r="T696" s="5">
        <v>5.68</v>
      </c>
      <c r="U696" s="1">
        <v>24</v>
      </c>
      <c r="V696" s="5">
        <f t="shared" si="50"/>
        <v>136.32</v>
      </c>
      <c r="W696" s="5">
        <v>2.84</v>
      </c>
      <c r="X696" s="5">
        <f t="shared" si="51"/>
        <v>68.16</v>
      </c>
      <c r="Y696" s="5">
        <v>1.39</v>
      </c>
      <c r="Z696" s="5">
        <f t="shared" si="52"/>
        <v>66.77</v>
      </c>
      <c r="AA696" s="1" t="str">
        <f>_xlfn.IFNA(IF(VLOOKUP(B696,Returns!$A$2:$B$1635,2,FALSE) = "Returned", "Yes", "No"),"No")</f>
        <v>Yes</v>
      </c>
      <c r="AB696" s="5">
        <f t="shared" si="53"/>
        <v>66.77</v>
      </c>
      <c r="AC696" s="5">
        <f t="shared" si="54"/>
        <v>0</v>
      </c>
    </row>
    <row r="697" spans="1:29" ht="12.75" customHeight="1" x14ac:dyDescent="0.25">
      <c r="A697" s="1">
        <v>25811</v>
      </c>
      <c r="B697" s="3">
        <v>90378</v>
      </c>
      <c r="C697" s="1" t="s">
        <v>51</v>
      </c>
      <c r="D697" s="1">
        <v>1229</v>
      </c>
      <c r="E697" s="1" t="s">
        <v>1315</v>
      </c>
      <c r="F697" s="1" t="s">
        <v>3027</v>
      </c>
      <c r="G697" s="1" t="s">
        <v>28</v>
      </c>
      <c r="H697" s="1" t="s">
        <v>56</v>
      </c>
      <c r="I697" s="1" t="s">
        <v>125</v>
      </c>
      <c r="J697" s="1" t="s">
        <v>1316</v>
      </c>
      <c r="K697" s="1">
        <v>75482</v>
      </c>
      <c r="L697" s="4">
        <v>42051</v>
      </c>
      <c r="M697" s="4">
        <v>42053</v>
      </c>
      <c r="N697" s="1" t="s">
        <v>22</v>
      </c>
      <c r="O697" s="1" t="s">
        <v>53</v>
      </c>
      <c r="P697" s="1" t="s">
        <v>72</v>
      </c>
      <c r="Q697" s="1" t="s">
        <v>175</v>
      </c>
      <c r="R697" s="1" t="s">
        <v>46</v>
      </c>
      <c r="S697" s="1" t="s">
        <v>406</v>
      </c>
      <c r="T697" s="5">
        <v>4.9800000000000004</v>
      </c>
      <c r="U697" s="1">
        <v>10</v>
      </c>
      <c r="V697" s="5">
        <f t="shared" si="50"/>
        <v>49.800000000000004</v>
      </c>
      <c r="W697" s="5">
        <v>2.988</v>
      </c>
      <c r="X697" s="5">
        <f t="shared" si="51"/>
        <v>29.88</v>
      </c>
      <c r="Y697" s="5">
        <v>4.62</v>
      </c>
      <c r="Z697" s="5">
        <f t="shared" si="52"/>
        <v>15.300000000000004</v>
      </c>
      <c r="AA697" s="1" t="str">
        <f>_xlfn.IFNA(IF(VLOOKUP(B697,Returns!$A$2:$B$1635,2,FALSE) = "Returned", "Yes", "No"),"No")</f>
        <v>No</v>
      </c>
      <c r="AB697" s="5">
        <f t="shared" si="53"/>
        <v>0</v>
      </c>
      <c r="AC697" s="5">
        <f t="shared" si="54"/>
        <v>15.300000000000004</v>
      </c>
    </row>
    <row r="698" spans="1:29" ht="12.75" customHeight="1" x14ac:dyDescent="0.25">
      <c r="A698" s="1">
        <v>21206</v>
      </c>
      <c r="B698" s="3">
        <v>89375</v>
      </c>
      <c r="C698" s="1" t="s">
        <v>42</v>
      </c>
      <c r="D698" s="1">
        <v>1233</v>
      </c>
      <c r="E698" s="1" t="s">
        <v>1317</v>
      </c>
      <c r="F698" s="1" t="s">
        <v>3027</v>
      </c>
      <c r="G698" s="1" t="s">
        <v>28</v>
      </c>
      <c r="H698" s="1" t="s">
        <v>56</v>
      </c>
      <c r="I698" s="1" t="s">
        <v>125</v>
      </c>
      <c r="J698" s="1" t="s">
        <v>1319</v>
      </c>
      <c r="K698" s="1">
        <v>75028</v>
      </c>
      <c r="L698" s="4">
        <v>42103</v>
      </c>
      <c r="M698" s="4">
        <v>42105</v>
      </c>
      <c r="N698" s="1" t="s">
        <v>22</v>
      </c>
      <c r="O698" s="1" t="s">
        <v>109</v>
      </c>
      <c r="P698" s="1" t="s">
        <v>24</v>
      </c>
      <c r="Q698" s="1" t="s">
        <v>104</v>
      </c>
      <c r="R698" s="1" t="s">
        <v>54</v>
      </c>
      <c r="S698" s="1" t="s">
        <v>1318</v>
      </c>
      <c r="T698" s="5">
        <v>120.98</v>
      </c>
      <c r="U698" s="1">
        <v>5</v>
      </c>
      <c r="V698" s="5">
        <f t="shared" si="50"/>
        <v>604.9</v>
      </c>
      <c r="W698" s="5">
        <v>60.49</v>
      </c>
      <c r="X698" s="5">
        <f t="shared" si="51"/>
        <v>302.45</v>
      </c>
      <c r="Y698" s="5">
        <v>9.07</v>
      </c>
      <c r="Z698" s="5">
        <f t="shared" si="52"/>
        <v>293.38</v>
      </c>
      <c r="AA698" s="1" t="str">
        <f>_xlfn.IFNA(IF(VLOOKUP(B698,Returns!$A$2:$B$1635,2,FALSE) = "Returned", "Yes", "No"),"No")</f>
        <v>No</v>
      </c>
      <c r="AB698" s="5">
        <f t="shared" si="53"/>
        <v>0</v>
      </c>
      <c r="AC698" s="5">
        <f t="shared" si="54"/>
        <v>293.38</v>
      </c>
    </row>
    <row r="699" spans="1:29" ht="12.75" customHeight="1" x14ac:dyDescent="0.25">
      <c r="A699" s="1">
        <v>21207</v>
      </c>
      <c r="B699" s="3">
        <v>89375</v>
      </c>
      <c r="C699" s="1" t="s">
        <v>42</v>
      </c>
      <c r="D699" s="1">
        <v>1233</v>
      </c>
      <c r="E699" s="1" t="s">
        <v>1317</v>
      </c>
      <c r="F699" s="1" t="s">
        <v>3027</v>
      </c>
      <c r="G699" s="1" t="s">
        <v>28</v>
      </c>
      <c r="H699" s="1" t="s">
        <v>56</v>
      </c>
      <c r="I699" s="1" t="s">
        <v>125</v>
      </c>
      <c r="J699" s="1" t="s">
        <v>1319</v>
      </c>
      <c r="K699" s="1">
        <v>75028</v>
      </c>
      <c r="L699" s="4">
        <v>42103</v>
      </c>
      <c r="M699" s="4">
        <v>42105</v>
      </c>
      <c r="N699" s="1" t="s">
        <v>22</v>
      </c>
      <c r="O699" s="1" t="s">
        <v>109</v>
      </c>
      <c r="P699" s="1" t="s">
        <v>72</v>
      </c>
      <c r="Q699" s="1" t="s">
        <v>175</v>
      </c>
      <c r="R699" s="1" t="s">
        <v>54</v>
      </c>
      <c r="S699" s="1" t="s">
        <v>604</v>
      </c>
      <c r="T699" s="5">
        <v>152.47999999999999</v>
      </c>
      <c r="U699" s="1">
        <v>1</v>
      </c>
      <c r="V699" s="5">
        <f t="shared" si="50"/>
        <v>152.47999999999999</v>
      </c>
      <c r="W699" s="5">
        <v>91.487999999999985</v>
      </c>
      <c r="X699" s="5">
        <f t="shared" si="51"/>
        <v>91.487999999999985</v>
      </c>
      <c r="Y699" s="5">
        <v>6.5</v>
      </c>
      <c r="Z699" s="5">
        <f t="shared" si="52"/>
        <v>54.492000000000004</v>
      </c>
      <c r="AA699" s="1" t="str">
        <f>_xlfn.IFNA(IF(VLOOKUP(B699,Returns!$A$2:$B$1635,2,FALSE) = "Returned", "Yes", "No"),"No")</f>
        <v>No</v>
      </c>
      <c r="AB699" s="5">
        <f t="shared" si="53"/>
        <v>0</v>
      </c>
      <c r="AC699" s="5">
        <f t="shared" si="54"/>
        <v>54.492000000000004</v>
      </c>
    </row>
    <row r="700" spans="1:29" ht="12.75" customHeight="1" x14ac:dyDescent="0.25">
      <c r="A700" s="1">
        <v>19874</v>
      </c>
      <c r="B700" s="3">
        <v>89376</v>
      </c>
      <c r="C700" s="1" t="s">
        <v>20</v>
      </c>
      <c r="D700" s="1">
        <v>1233</v>
      </c>
      <c r="E700" s="1" t="s">
        <v>1317</v>
      </c>
      <c r="F700" s="1" t="s">
        <v>3027</v>
      </c>
      <c r="G700" s="1" t="s">
        <v>28</v>
      </c>
      <c r="H700" s="1" t="s">
        <v>56</v>
      </c>
      <c r="I700" s="1" t="s">
        <v>125</v>
      </c>
      <c r="J700" s="1" t="s">
        <v>1319</v>
      </c>
      <c r="K700" s="1">
        <v>75028</v>
      </c>
      <c r="L700" s="4">
        <v>42159</v>
      </c>
      <c r="M700" s="4">
        <v>42161</v>
      </c>
      <c r="N700" s="1" t="s">
        <v>44</v>
      </c>
      <c r="O700" s="1" t="s">
        <v>109</v>
      </c>
      <c r="P700" s="1" t="s">
        <v>72</v>
      </c>
      <c r="Q700" s="1" t="s">
        <v>175</v>
      </c>
      <c r="R700" s="1" t="s">
        <v>54</v>
      </c>
      <c r="S700" s="1" t="s">
        <v>1146</v>
      </c>
      <c r="T700" s="5">
        <v>99.99</v>
      </c>
      <c r="U700" s="1">
        <v>1</v>
      </c>
      <c r="V700" s="5">
        <f t="shared" si="50"/>
        <v>99.99</v>
      </c>
      <c r="W700" s="5">
        <v>59.993999999999993</v>
      </c>
      <c r="X700" s="5">
        <f t="shared" si="51"/>
        <v>59.993999999999993</v>
      </c>
      <c r="Y700" s="5">
        <v>19.989999999999998</v>
      </c>
      <c r="Z700" s="5">
        <f t="shared" si="52"/>
        <v>20.006000000000004</v>
      </c>
      <c r="AA700" s="1" t="str">
        <f>_xlfn.IFNA(IF(VLOOKUP(B700,Returns!$A$2:$B$1635,2,FALSE) = "Returned", "Yes", "No"),"No")</f>
        <v>No</v>
      </c>
      <c r="AB700" s="5">
        <f t="shared" si="53"/>
        <v>0</v>
      </c>
      <c r="AC700" s="5">
        <f t="shared" si="54"/>
        <v>20.006000000000004</v>
      </c>
    </row>
    <row r="701" spans="1:29" ht="12.75" customHeight="1" x14ac:dyDescent="0.25">
      <c r="A701" s="1">
        <v>19875</v>
      </c>
      <c r="B701" s="3">
        <v>89376</v>
      </c>
      <c r="C701" s="1" t="s">
        <v>20</v>
      </c>
      <c r="D701" s="1">
        <v>1233</v>
      </c>
      <c r="E701" s="1" t="s">
        <v>1317</v>
      </c>
      <c r="F701" s="1" t="s">
        <v>3027</v>
      </c>
      <c r="G701" s="1" t="s">
        <v>28</v>
      </c>
      <c r="H701" s="1" t="s">
        <v>56</v>
      </c>
      <c r="I701" s="1" t="s">
        <v>125</v>
      </c>
      <c r="J701" s="1" t="s">
        <v>1319</v>
      </c>
      <c r="K701" s="1">
        <v>75028</v>
      </c>
      <c r="L701" s="4">
        <v>42159</v>
      </c>
      <c r="M701" s="4">
        <v>42160</v>
      </c>
      <c r="N701" s="1" t="s">
        <v>44</v>
      </c>
      <c r="O701" s="1" t="s">
        <v>109</v>
      </c>
      <c r="P701" s="1" t="s">
        <v>72</v>
      </c>
      <c r="Q701" s="1" t="s">
        <v>73</v>
      </c>
      <c r="R701" s="1" t="s">
        <v>54</v>
      </c>
      <c r="S701" s="1" t="s">
        <v>819</v>
      </c>
      <c r="T701" s="5">
        <v>205.99</v>
      </c>
      <c r="U701" s="1">
        <v>6</v>
      </c>
      <c r="V701" s="5">
        <f t="shared" si="50"/>
        <v>1235.94</v>
      </c>
      <c r="W701" s="5">
        <v>123.59399999999999</v>
      </c>
      <c r="X701" s="5">
        <f t="shared" si="51"/>
        <v>741.56399999999996</v>
      </c>
      <c r="Y701" s="5">
        <v>5.26</v>
      </c>
      <c r="Z701" s="5">
        <f t="shared" si="52"/>
        <v>489.1160000000001</v>
      </c>
      <c r="AA701" s="1" t="str">
        <f>_xlfn.IFNA(IF(VLOOKUP(B701,Returns!$A$2:$B$1635,2,FALSE) = "Returned", "Yes", "No"),"No")</f>
        <v>No</v>
      </c>
      <c r="AB701" s="5">
        <f t="shared" si="53"/>
        <v>0</v>
      </c>
      <c r="AC701" s="5">
        <f t="shared" si="54"/>
        <v>489.1160000000001</v>
      </c>
    </row>
    <row r="702" spans="1:29" ht="12.75" customHeight="1" x14ac:dyDescent="0.25">
      <c r="A702" s="1">
        <v>20592</v>
      </c>
      <c r="B702" s="3">
        <v>86075</v>
      </c>
      <c r="C702" s="1" t="s">
        <v>51</v>
      </c>
      <c r="D702" s="1">
        <v>1237</v>
      </c>
      <c r="E702" s="1" t="s">
        <v>1320</v>
      </c>
      <c r="F702" s="1" t="s">
        <v>3027</v>
      </c>
      <c r="G702" s="1" t="s">
        <v>28</v>
      </c>
      <c r="H702" s="1" t="s">
        <v>56</v>
      </c>
      <c r="I702" s="1" t="s">
        <v>125</v>
      </c>
      <c r="J702" s="1" t="s">
        <v>1321</v>
      </c>
      <c r="K702" s="1">
        <v>75007</v>
      </c>
      <c r="L702" s="4">
        <v>42035</v>
      </c>
      <c r="M702" s="4">
        <v>42037</v>
      </c>
      <c r="N702" s="1" t="s">
        <v>44</v>
      </c>
      <c r="O702" s="1" t="s">
        <v>23</v>
      </c>
      <c r="P702" s="1" t="s">
        <v>36</v>
      </c>
      <c r="Q702" s="1" t="s">
        <v>37</v>
      </c>
      <c r="R702" s="1" t="s">
        <v>81</v>
      </c>
      <c r="S702" s="1" t="s">
        <v>614</v>
      </c>
      <c r="T702" s="5">
        <v>128.24</v>
      </c>
      <c r="U702" s="1">
        <v>9</v>
      </c>
      <c r="V702" s="5">
        <f t="shared" si="50"/>
        <v>1154.1600000000001</v>
      </c>
      <c r="W702" s="5">
        <v>64.12</v>
      </c>
      <c r="X702" s="5">
        <f t="shared" si="51"/>
        <v>577.08000000000004</v>
      </c>
      <c r="Y702" s="5">
        <v>12.65</v>
      </c>
      <c r="Z702" s="5">
        <f t="shared" si="52"/>
        <v>564.43000000000006</v>
      </c>
      <c r="AA702" s="1" t="str">
        <f>_xlfn.IFNA(IF(VLOOKUP(B702,Returns!$A$2:$B$1635,2,FALSE) = "Returned", "Yes", "No"),"No")</f>
        <v>No</v>
      </c>
      <c r="AB702" s="5">
        <f t="shared" si="53"/>
        <v>0</v>
      </c>
      <c r="AC702" s="5">
        <f t="shared" si="54"/>
        <v>564.43000000000006</v>
      </c>
    </row>
    <row r="703" spans="1:29" ht="12.75" customHeight="1" x14ac:dyDescent="0.25">
      <c r="A703" s="1">
        <v>18625</v>
      </c>
      <c r="B703" s="3">
        <v>86076</v>
      </c>
      <c r="C703" s="1" t="s">
        <v>32</v>
      </c>
      <c r="D703" s="1">
        <v>1237</v>
      </c>
      <c r="E703" s="1" t="s">
        <v>1320</v>
      </c>
      <c r="F703" s="1" t="s">
        <v>3027</v>
      </c>
      <c r="G703" s="1" t="s">
        <v>28</v>
      </c>
      <c r="H703" s="1" t="s">
        <v>56</v>
      </c>
      <c r="I703" s="1" t="s">
        <v>125</v>
      </c>
      <c r="J703" s="1" t="s">
        <v>1321</v>
      </c>
      <c r="K703" s="1">
        <v>75007</v>
      </c>
      <c r="L703" s="4">
        <v>42092</v>
      </c>
      <c r="M703" s="4">
        <v>42093</v>
      </c>
      <c r="N703" s="1" t="s">
        <v>44</v>
      </c>
      <c r="O703" s="1" t="s">
        <v>23</v>
      </c>
      <c r="P703" s="1" t="s">
        <v>36</v>
      </c>
      <c r="Q703" s="1" t="s">
        <v>45</v>
      </c>
      <c r="R703" s="1" t="s">
        <v>54</v>
      </c>
      <c r="S703" s="1" t="s">
        <v>419</v>
      </c>
      <c r="T703" s="5">
        <v>7.38</v>
      </c>
      <c r="U703" s="1">
        <v>3</v>
      </c>
      <c r="V703" s="5">
        <f t="shared" si="50"/>
        <v>22.14</v>
      </c>
      <c r="W703" s="5">
        <v>3.69</v>
      </c>
      <c r="X703" s="5">
        <f t="shared" si="51"/>
        <v>11.07</v>
      </c>
      <c r="Y703" s="5">
        <v>5.21</v>
      </c>
      <c r="Z703" s="5">
        <f t="shared" si="52"/>
        <v>5.86</v>
      </c>
      <c r="AA703" s="1" t="str">
        <f>_xlfn.IFNA(IF(VLOOKUP(B703,Returns!$A$2:$B$1635,2,FALSE) = "Returned", "Yes", "No"),"No")</f>
        <v>No</v>
      </c>
      <c r="AB703" s="5">
        <f t="shared" si="53"/>
        <v>0</v>
      </c>
      <c r="AC703" s="5">
        <f t="shared" si="54"/>
        <v>5.86</v>
      </c>
    </row>
    <row r="704" spans="1:29" ht="12.75" customHeight="1" x14ac:dyDescent="0.25">
      <c r="A704" s="1">
        <v>20432</v>
      </c>
      <c r="B704" s="3">
        <v>86077</v>
      </c>
      <c r="C704" s="1" t="s">
        <v>51</v>
      </c>
      <c r="D704" s="1">
        <v>1237</v>
      </c>
      <c r="E704" s="1" t="s">
        <v>1320</v>
      </c>
      <c r="F704" s="1" t="s">
        <v>3027</v>
      </c>
      <c r="G704" s="1" t="s">
        <v>28</v>
      </c>
      <c r="H704" s="1" t="s">
        <v>56</v>
      </c>
      <c r="I704" s="1" t="s">
        <v>125</v>
      </c>
      <c r="J704" s="1" t="s">
        <v>1321</v>
      </c>
      <c r="K704" s="1">
        <v>75007</v>
      </c>
      <c r="L704" s="4">
        <v>42149</v>
      </c>
      <c r="M704" s="4">
        <v>42150</v>
      </c>
      <c r="N704" s="1" t="s">
        <v>44</v>
      </c>
      <c r="O704" s="1" t="s">
        <v>23</v>
      </c>
      <c r="P704" s="1" t="s">
        <v>72</v>
      </c>
      <c r="Q704" s="1" t="s">
        <v>80</v>
      </c>
      <c r="R704" s="1" t="s">
        <v>81</v>
      </c>
      <c r="S704" s="1" t="s">
        <v>1322</v>
      </c>
      <c r="T704" s="5">
        <v>300.98</v>
      </c>
      <c r="U704" s="1">
        <v>20</v>
      </c>
      <c r="V704" s="5">
        <f t="shared" si="50"/>
        <v>6019.6</v>
      </c>
      <c r="W704" s="5">
        <v>180.58799999999999</v>
      </c>
      <c r="X704" s="5">
        <f t="shared" si="51"/>
        <v>3611.7599999999998</v>
      </c>
      <c r="Y704" s="5">
        <v>13.99</v>
      </c>
      <c r="Z704" s="5">
        <f t="shared" si="52"/>
        <v>2393.8500000000008</v>
      </c>
      <c r="AA704" s="1" t="str">
        <f>_xlfn.IFNA(IF(VLOOKUP(B704,Returns!$A$2:$B$1635,2,FALSE) = "Returned", "Yes", "No"),"No")</f>
        <v>No</v>
      </c>
      <c r="AB704" s="5">
        <f t="shared" si="53"/>
        <v>0</v>
      </c>
      <c r="AC704" s="5">
        <f t="shared" si="54"/>
        <v>2393.8500000000008</v>
      </c>
    </row>
    <row r="705" spans="1:29" ht="12.75" customHeight="1" x14ac:dyDescent="0.25">
      <c r="A705" s="1">
        <v>20433</v>
      </c>
      <c r="B705" s="3">
        <v>86077</v>
      </c>
      <c r="C705" s="1" t="s">
        <v>51</v>
      </c>
      <c r="D705" s="1">
        <v>1237</v>
      </c>
      <c r="E705" s="1" t="s">
        <v>1320</v>
      </c>
      <c r="F705" s="1" t="s">
        <v>3027</v>
      </c>
      <c r="G705" s="1" t="s">
        <v>28</v>
      </c>
      <c r="H705" s="1" t="s">
        <v>56</v>
      </c>
      <c r="I705" s="1" t="s">
        <v>125</v>
      </c>
      <c r="J705" s="1" t="s">
        <v>1321</v>
      </c>
      <c r="K705" s="1">
        <v>75007</v>
      </c>
      <c r="L705" s="4">
        <v>42149</v>
      </c>
      <c r="M705" s="4">
        <v>42150</v>
      </c>
      <c r="N705" s="1" t="s">
        <v>22</v>
      </c>
      <c r="O705" s="1" t="s">
        <v>23</v>
      </c>
      <c r="P705" s="1" t="s">
        <v>72</v>
      </c>
      <c r="Q705" s="1" t="s">
        <v>73</v>
      </c>
      <c r="R705" s="1" t="s">
        <v>54</v>
      </c>
      <c r="S705" s="1" t="s">
        <v>1323</v>
      </c>
      <c r="T705" s="5">
        <v>205.99</v>
      </c>
      <c r="U705" s="1">
        <v>11</v>
      </c>
      <c r="V705" s="5">
        <f t="shared" si="50"/>
        <v>2265.8900000000003</v>
      </c>
      <c r="W705" s="5">
        <v>123.59399999999999</v>
      </c>
      <c r="X705" s="5">
        <f t="shared" si="51"/>
        <v>1359.5339999999999</v>
      </c>
      <c r="Y705" s="5">
        <v>5</v>
      </c>
      <c r="Z705" s="5">
        <f t="shared" si="52"/>
        <v>901.35600000000045</v>
      </c>
      <c r="AA705" s="1" t="str">
        <f>_xlfn.IFNA(IF(VLOOKUP(B705,Returns!$A$2:$B$1635,2,FALSE) = "Returned", "Yes", "No"),"No")</f>
        <v>No</v>
      </c>
      <c r="AB705" s="5">
        <f t="shared" si="53"/>
        <v>0</v>
      </c>
      <c r="AC705" s="5">
        <f t="shared" si="54"/>
        <v>901.35600000000045</v>
      </c>
    </row>
    <row r="706" spans="1:29" ht="12.75" customHeight="1" x14ac:dyDescent="0.25">
      <c r="A706" s="1">
        <v>20593</v>
      </c>
      <c r="B706" s="3">
        <v>86075</v>
      </c>
      <c r="C706" s="1" t="s">
        <v>51</v>
      </c>
      <c r="D706" s="1">
        <v>1238</v>
      </c>
      <c r="E706" s="1" t="s">
        <v>1324</v>
      </c>
      <c r="F706" s="1" t="s">
        <v>3027</v>
      </c>
      <c r="G706" s="1" t="s">
        <v>28</v>
      </c>
      <c r="H706" s="1" t="s">
        <v>56</v>
      </c>
      <c r="I706" s="1" t="s">
        <v>125</v>
      </c>
      <c r="J706" s="1" t="s">
        <v>1325</v>
      </c>
      <c r="K706" s="1">
        <v>75104</v>
      </c>
      <c r="L706" s="4">
        <v>42035</v>
      </c>
      <c r="M706" s="4">
        <v>42037</v>
      </c>
      <c r="N706" s="1" t="s">
        <v>34</v>
      </c>
      <c r="O706" s="1" t="s">
        <v>23</v>
      </c>
      <c r="P706" s="1" t="s">
        <v>36</v>
      </c>
      <c r="Q706" s="1" t="s">
        <v>37</v>
      </c>
      <c r="R706" s="1" t="s">
        <v>38</v>
      </c>
      <c r="S706" s="1" t="s">
        <v>172</v>
      </c>
      <c r="T706" s="5">
        <v>160.97999999999999</v>
      </c>
      <c r="U706" s="1">
        <v>10</v>
      </c>
      <c r="V706" s="5">
        <f t="shared" si="50"/>
        <v>1609.8</v>
      </c>
      <c r="W706" s="5">
        <v>80.489999999999995</v>
      </c>
      <c r="X706" s="5">
        <f t="shared" si="51"/>
        <v>804.9</v>
      </c>
      <c r="Y706" s="5">
        <v>30</v>
      </c>
      <c r="Z706" s="5">
        <f t="shared" si="52"/>
        <v>774.9</v>
      </c>
      <c r="AA706" s="1" t="str">
        <f>_xlfn.IFNA(IF(VLOOKUP(B706,Returns!$A$2:$B$1635,2,FALSE) = "Returned", "Yes", "No"),"No")</f>
        <v>No</v>
      </c>
      <c r="AB706" s="5">
        <f t="shared" si="53"/>
        <v>0</v>
      </c>
      <c r="AC706" s="5">
        <f t="shared" si="54"/>
        <v>774.9</v>
      </c>
    </row>
    <row r="707" spans="1:29" ht="12.75" customHeight="1" x14ac:dyDescent="0.25">
      <c r="A707" s="1">
        <v>20920</v>
      </c>
      <c r="B707" s="3">
        <v>90880</v>
      </c>
      <c r="C707" s="1" t="s">
        <v>32</v>
      </c>
      <c r="D707" s="1">
        <v>1241</v>
      </c>
      <c r="E707" s="1" t="s">
        <v>1326</v>
      </c>
      <c r="F707" s="1" t="s">
        <v>3029</v>
      </c>
      <c r="G707" s="1" t="s">
        <v>28</v>
      </c>
      <c r="H707" s="1" t="s">
        <v>131</v>
      </c>
      <c r="I707" s="1" t="s">
        <v>1273</v>
      </c>
      <c r="J707" s="1" t="s">
        <v>506</v>
      </c>
      <c r="K707" s="1">
        <v>36830</v>
      </c>
      <c r="L707" s="4">
        <v>42079</v>
      </c>
      <c r="M707" s="4">
        <v>42080</v>
      </c>
      <c r="N707" s="1" t="s">
        <v>44</v>
      </c>
      <c r="O707" s="1" t="s">
        <v>23</v>
      </c>
      <c r="P707" s="1" t="s">
        <v>24</v>
      </c>
      <c r="Q707" s="1" t="s">
        <v>104</v>
      </c>
      <c r="R707" s="1" t="s">
        <v>54</v>
      </c>
      <c r="S707" s="1" t="s">
        <v>1327</v>
      </c>
      <c r="T707" s="5">
        <v>387.99</v>
      </c>
      <c r="U707" s="1">
        <v>23</v>
      </c>
      <c r="V707" s="5">
        <f t="shared" ref="V707:V770" si="55">T707*U707</f>
        <v>8923.77</v>
      </c>
      <c r="W707" s="5">
        <v>193.995</v>
      </c>
      <c r="X707" s="5">
        <f t="shared" ref="X707:X770" si="56">U707*W707</f>
        <v>4461.8850000000002</v>
      </c>
      <c r="Y707" s="5">
        <v>19.989999999999998</v>
      </c>
      <c r="Z707" s="5">
        <f t="shared" ref="Z707:Z770" si="57">V707-X707-Y707</f>
        <v>4441.8950000000004</v>
      </c>
      <c r="AA707" s="1" t="str">
        <f>_xlfn.IFNA(IF(VLOOKUP(B707,Returns!$A$2:$B$1635,2,FALSE) = "Returned", "Yes", "No"),"No")</f>
        <v>No</v>
      </c>
      <c r="AB707" s="5">
        <f t="shared" ref="AB707:AB770" si="58">IF(AA707= "Yes",Z707,0)</f>
        <v>0</v>
      </c>
      <c r="AC707" s="5">
        <f t="shared" ref="AC707:AC770" si="59">Z707-AB707</f>
        <v>4441.8950000000004</v>
      </c>
    </row>
    <row r="708" spans="1:29" ht="12.75" customHeight="1" x14ac:dyDescent="0.25">
      <c r="A708" s="1">
        <v>20233</v>
      </c>
      <c r="B708" s="3">
        <v>90881</v>
      </c>
      <c r="C708" s="1" t="s">
        <v>42</v>
      </c>
      <c r="D708" s="1">
        <v>1241</v>
      </c>
      <c r="E708" s="1" t="s">
        <v>1326</v>
      </c>
      <c r="F708" s="1" t="s">
        <v>3029</v>
      </c>
      <c r="G708" s="1" t="s">
        <v>28</v>
      </c>
      <c r="H708" s="1" t="s">
        <v>131</v>
      </c>
      <c r="I708" s="1" t="s">
        <v>1273</v>
      </c>
      <c r="J708" s="1" t="s">
        <v>506</v>
      </c>
      <c r="K708" s="1">
        <v>36830</v>
      </c>
      <c r="L708" s="4">
        <v>42088</v>
      </c>
      <c r="M708" s="4">
        <v>42088</v>
      </c>
      <c r="N708" s="1" t="s">
        <v>34</v>
      </c>
      <c r="O708" s="1" t="s">
        <v>53</v>
      </c>
      <c r="P708" s="1" t="s">
        <v>72</v>
      </c>
      <c r="Q708" s="1" t="s">
        <v>80</v>
      </c>
      <c r="R708" s="1" t="s">
        <v>38</v>
      </c>
      <c r="S708" s="1" t="s">
        <v>1328</v>
      </c>
      <c r="T708" s="5">
        <v>200.97</v>
      </c>
      <c r="U708" s="1">
        <v>7</v>
      </c>
      <c r="V708" s="5">
        <f t="shared" si="55"/>
        <v>1406.79</v>
      </c>
      <c r="W708" s="5">
        <v>120.58199999999999</v>
      </c>
      <c r="X708" s="5">
        <f t="shared" si="56"/>
        <v>844.07399999999996</v>
      </c>
      <c r="Y708" s="5">
        <v>15.59</v>
      </c>
      <c r="Z708" s="5">
        <f t="shared" si="57"/>
        <v>547.12599999999998</v>
      </c>
      <c r="AA708" s="1" t="str">
        <f>_xlfn.IFNA(IF(VLOOKUP(B708,Returns!$A$2:$B$1635,2,FALSE) = "Returned", "Yes", "No"),"No")</f>
        <v>No</v>
      </c>
      <c r="AB708" s="5">
        <f t="shared" si="58"/>
        <v>0</v>
      </c>
      <c r="AC708" s="5">
        <f t="shared" si="59"/>
        <v>547.12599999999998</v>
      </c>
    </row>
    <row r="709" spans="1:29" ht="12.75" customHeight="1" x14ac:dyDescent="0.25">
      <c r="A709" s="1">
        <v>5117</v>
      </c>
      <c r="B709" s="3">
        <v>36452</v>
      </c>
      <c r="C709" s="1" t="s">
        <v>20</v>
      </c>
      <c r="D709" s="1">
        <v>1246</v>
      </c>
      <c r="E709" s="1" t="s">
        <v>1329</v>
      </c>
      <c r="F709" s="1" t="s">
        <v>3028</v>
      </c>
      <c r="G709" s="1" t="s">
        <v>28</v>
      </c>
      <c r="H709" s="1" t="s">
        <v>48</v>
      </c>
      <c r="I709" s="1" t="s">
        <v>66</v>
      </c>
      <c r="J709" s="1" t="s">
        <v>85</v>
      </c>
      <c r="K709" s="1">
        <v>10009</v>
      </c>
      <c r="L709" s="4">
        <v>42099</v>
      </c>
      <c r="M709" s="4">
        <v>42100</v>
      </c>
      <c r="N709" s="1" t="s">
        <v>44</v>
      </c>
      <c r="O709" s="1" t="s">
        <v>35</v>
      </c>
      <c r="P709" s="1" t="s">
        <v>24</v>
      </c>
      <c r="Q709" s="1" t="s">
        <v>104</v>
      </c>
      <c r="R709" s="1" t="s">
        <v>54</v>
      </c>
      <c r="S709" s="1" t="s">
        <v>1170</v>
      </c>
      <c r="T709" s="5">
        <v>22.38</v>
      </c>
      <c r="U709" s="1">
        <v>26</v>
      </c>
      <c r="V709" s="5">
        <f t="shared" si="55"/>
        <v>581.88</v>
      </c>
      <c r="W709" s="5">
        <v>11.19</v>
      </c>
      <c r="X709" s="5">
        <f t="shared" si="56"/>
        <v>290.94</v>
      </c>
      <c r="Y709" s="5">
        <v>15.1</v>
      </c>
      <c r="Z709" s="5">
        <f t="shared" si="57"/>
        <v>275.83999999999997</v>
      </c>
      <c r="AA709" s="1" t="str">
        <f>_xlfn.IFNA(IF(VLOOKUP(B709,Returns!$A$2:$B$1635,2,FALSE) = "Returned", "Yes", "No"),"No")</f>
        <v>No</v>
      </c>
      <c r="AB709" s="5">
        <f t="shared" si="58"/>
        <v>0</v>
      </c>
      <c r="AC709" s="5">
        <f t="shared" si="59"/>
        <v>275.83999999999997</v>
      </c>
    </row>
    <row r="710" spans="1:29" ht="12.75" customHeight="1" x14ac:dyDescent="0.25">
      <c r="A710" s="1">
        <v>5118</v>
      </c>
      <c r="B710" s="3">
        <v>36452</v>
      </c>
      <c r="C710" s="1" t="s">
        <v>20</v>
      </c>
      <c r="D710" s="1">
        <v>1246</v>
      </c>
      <c r="E710" s="1" t="s">
        <v>1329</v>
      </c>
      <c r="F710" s="1" t="s">
        <v>3028</v>
      </c>
      <c r="G710" s="1" t="s">
        <v>28</v>
      </c>
      <c r="H710" s="1" t="s">
        <v>48</v>
      </c>
      <c r="I710" s="1" t="s">
        <v>66</v>
      </c>
      <c r="J710" s="1" t="s">
        <v>85</v>
      </c>
      <c r="K710" s="1">
        <v>10009</v>
      </c>
      <c r="L710" s="4">
        <v>42099</v>
      </c>
      <c r="M710" s="4">
        <v>42101</v>
      </c>
      <c r="N710" s="1" t="s">
        <v>44</v>
      </c>
      <c r="O710" s="1" t="s">
        <v>35</v>
      </c>
      <c r="P710" s="1" t="s">
        <v>36</v>
      </c>
      <c r="Q710" s="1" t="s">
        <v>45</v>
      </c>
      <c r="R710" s="1" t="s">
        <v>46</v>
      </c>
      <c r="S710" s="1" t="s">
        <v>1330</v>
      </c>
      <c r="T710" s="5">
        <v>6.98</v>
      </c>
      <c r="U710" s="1">
        <v>18</v>
      </c>
      <c r="V710" s="5">
        <f t="shared" si="55"/>
        <v>125.64000000000001</v>
      </c>
      <c r="W710" s="5">
        <v>3.49</v>
      </c>
      <c r="X710" s="5">
        <f t="shared" si="56"/>
        <v>62.820000000000007</v>
      </c>
      <c r="Y710" s="5">
        <v>2.83</v>
      </c>
      <c r="Z710" s="5">
        <f t="shared" si="57"/>
        <v>59.990000000000009</v>
      </c>
      <c r="AA710" s="1" t="str">
        <f>_xlfn.IFNA(IF(VLOOKUP(B710,Returns!$A$2:$B$1635,2,FALSE) = "Returned", "Yes", "No"),"No")</f>
        <v>No</v>
      </c>
      <c r="AB710" s="5">
        <f t="shared" si="58"/>
        <v>0</v>
      </c>
      <c r="AC710" s="5">
        <f t="shared" si="59"/>
        <v>59.990000000000009</v>
      </c>
    </row>
    <row r="711" spans="1:29" ht="12.75" customHeight="1" x14ac:dyDescent="0.25">
      <c r="A711" s="1">
        <v>6581</v>
      </c>
      <c r="B711" s="3">
        <v>46853</v>
      </c>
      <c r="C711" s="1" t="s">
        <v>101</v>
      </c>
      <c r="D711" s="1">
        <v>1246</v>
      </c>
      <c r="E711" s="1" t="s">
        <v>1329</v>
      </c>
      <c r="F711" s="1" t="s">
        <v>3028</v>
      </c>
      <c r="G711" s="1" t="s">
        <v>28</v>
      </c>
      <c r="H711" s="1" t="s">
        <v>48</v>
      </c>
      <c r="I711" s="1" t="s">
        <v>66</v>
      </c>
      <c r="J711" s="1" t="s">
        <v>85</v>
      </c>
      <c r="K711" s="1">
        <v>10009</v>
      </c>
      <c r="L711" s="4">
        <v>42146</v>
      </c>
      <c r="M711" s="4">
        <v>42146</v>
      </c>
      <c r="N711" s="1" t="s">
        <v>44</v>
      </c>
      <c r="O711" s="1" t="s">
        <v>35</v>
      </c>
      <c r="P711" s="1" t="s">
        <v>72</v>
      </c>
      <c r="Q711" s="1" t="s">
        <v>175</v>
      </c>
      <c r="R711" s="1" t="s">
        <v>54</v>
      </c>
      <c r="S711" s="1" t="s">
        <v>1331</v>
      </c>
      <c r="T711" s="5">
        <v>256.99</v>
      </c>
      <c r="U711" s="1">
        <v>32</v>
      </c>
      <c r="V711" s="5">
        <f t="shared" si="55"/>
        <v>8223.68</v>
      </c>
      <c r="W711" s="5">
        <v>154.19399999999999</v>
      </c>
      <c r="X711" s="5">
        <f t="shared" si="56"/>
        <v>4934.2079999999996</v>
      </c>
      <c r="Y711" s="5">
        <v>11.25</v>
      </c>
      <c r="Z711" s="5">
        <f t="shared" si="57"/>
        <v>3278.2220000000007</v>
      </c>
      <c r="AA711" s="1" t="str">
        <f>_xlfn.IFNA(IF(VLOOKUP(B711,Returns!$A$2:$B$1635,2,FALSE) = "Returned", "Yes", "No"),"No")</f>
        <v>No</v>
      </c>
      <c r="AB711" s="5">
        <f t="shared" si="58"/>
        <v>0</v>
      </c>
      <c r="AC711" s="5">
        <f t="shared" si="59"/>
        <v>3278.2220000000007</v>
      </c>
    </row>
    <row r="712" spans="1:29" ht="12.75" customHeight="1" x14ac:dyDescent="0.25">
      <c r="A712" s="1">
        <v>23117</v>
      </c>
      <c r="B712" s="3">
        <v>91555</v>
      </c>
      <c r="C712" s="1" t="s">
        <v>20</v>
      </c>
      <c r="D712" s="1">
        <v>1247</v>
      </c>
      <c r="E712" s="1" t="s">
        <v>1332</v>
      </c>
      <c r="F712" s="1" t="s">
        <v>3027</v>
      </c>
      <c r="G712" s="1" t="s">
        <v>28</v>
      </c>
      <c r="H712" s="1" t="s">
        <v>56</v>
      </c>
      <c r="I712" s="1" t="s">
        <v>125</v>
      </c>
      <c r="J712" s="1" t="s">
        <v>1333</v>
      </c>
      <c r="K712" s="1">
        <v>78641</v>
      </c>
      <c r="L712" s="4">
        <v>42099</v>
      </c>
      <c r="M712" s="4">
        <v>42100</v>
      </c>
      <c r="N712" s="1" t="s">
        <v>44</v>
      </c>
      <c r="O712" s="1" t="s">
        <v>35</v>
      </c>
      <c r="P712" s="1" t="s">
        <v>24</v>
      </c>
      <c r="Q712" s="1" t="s">
        <v>104</v>
      </c>
      <c r="R712" s="1" t="s">
        <v>54</v>
      </c>
      <c r="S712" s="1" t="s">
        <v>1170</v>
      </c>
      <c r="T712" s="5">
        <v>22.38</v>
      </c>
      <c r="U712" s="1">
        <v>7</v>
      </c>
      <c r="V712" s="5">
        <f t="shared" si="55"/>
        <v>156.66</v>
      </c>
      <c r="W712" s="5">
        <v>11.19</v>
      </c>
      <c r="X712" s="5">
        <f t="shared" si="56"/>
        <v>78.33</v>
      </c>
      <c r="Y712" s="5">
        <v>15.1</v>
      </c>
      <c r="Z712" s="5">
        <f t="shared" si="57"/>
        <v>63.23</v>
      </c>
      <c r="AA712" s="1" t="str">
        <f>_xlfn.IFNA(IF(VLOOKUP(B712,Returns!$A$2:$B$1635,2,FALSE) = "Returned", "Yes", "No"),"No")</f>
        <v>No</v>
      </c>
      <c r="AB712" s="5">
        <f t="shared" si="58"/>
        <v>0</v>
      </c>
      <c r="AC712" s="5">
        <f t="shared" si="59"/>
        <v>63.23</v>
      </c>
    </row>
    <row r="713" spans="1:29" ht="12.75" customHeight="1" x14ac:dyDescent="0.25">
      <c r="A713" s="1">
        <v>23118</v>
      </c>
      <c r="B713" s="3">
        <v>91555</v>
      </c>
      <c r="C713" s="1" t="s">
        <v>20</v>
      </c>
      <c r="D713" s="1">
        <v>1247</v>
      </c>
      <c r="E713" s="1" t="s">
        <v>1332</v>
      </c>
      <c r="F713" s="1" t="s">
        <v>3027</v>
      </c>
      <c r="G713" s="1" t="s">
        <v>28</v>
      </c>
      <c r="H713" s="1" t="s">
        <v>56</v>
      </c>
      <c r="I713" s="1" t="s">
        <v>125</v>
      </c>
      <c r="J713" s="1" t="s">
        <v>1333</v>
      </c>
      <c r="K713" s="1">
        <v>78641</v>
      </c>
      <c r="L713" s="4">
        <v>42099</v>
      </c>
      <c r="M713" s="4">
        <v>42101</v>
      </c>
      <c r="N713" s="1" t="s">
        <v>44</v>
      </c>
      <c r="O713" s="1" t="s">
        <v>35</v>
      </c>
      <c r="P713" s="1" t="s">
        <v>36</v>
      </c>
      <c r="Q713" s="1" t="s">
        <v>45</v>
      </c>
      <c r="R713" s="1" t="s">
        <v>46</v>
      </c>
      <c r="S713" s="1" t="s">
        <v>1330</v>
      </c>
      <c r="T713" s="5">
        <v>6.98</v>
      </c>
      <c r="U713" s="1">
        <v>5</v>
      </c>
      <c r="V713" s="5">
        <f t="shared" si="55"/>
        <v>34.900000000000006</v>
      </c>
      <c r="W713" s="5">
        <v>3.49</v>
      </c>
      <c r="X713" s="5">
        <f t="shared" si="56"/>
        <v>17.450000000000003</v>
      </c>
      <c r="Y713" s="5">
        <v>2.83</v>
      </c>
      <c r="Z713" s="5">
        <f t="shared" si="57"/>
        <v>14.620000000000003</v>
      </c>
      <c r="AA713" s="1" t="str">
        <f>_xlfn.IFNA(IF(VLOOKUP(B713,Returns!$A$2:$B$1635,2,FALSE) = "Returned", "Yes", "No"),"No")</f>
        <v>No</v>
      </c>
      <c r="AB713" s="5">
        <f t="shared" si="58"/>
        <v>0</v>
      </c>
      <c r="AC713" s="5">
        <f t="shared" si="59"/>
        <v>14.620000000000003</v>
      </c>
    </row>
    <row r="714" spans="1:29" ht="12.75" customHeight="1" x14ac:dyDescent="0.25">
      <c r="A714" s="1">
        <v>18413</v>
      </c>
      <c r="B714" s="3">
        <v>87877</v>
      </c>
      <c r="C714" s="1" t="s">
        <v>20</v>
      </c>
      <c r="D714" s="1">
        <v>1250</v>
      </c>
      <c r="E714" s="1" t="s">
        <v>1334</v>
      </c>
      <c r="F714" s="1" t="s">
        <v>3027</v>
      </c>
      <c r="G714" s="1" t="s">
        <v>28</v>
      </c>
      <c r="H714" s="1" t="s">
        <v>56</v>
      </c>
      <c r="I714" s="1" t="s">
        <v>173</v>
      </c>
      <c r="J714" s="1" t="s">
        <v>1336</v>
      </c>
      <c r="K714" s="1">
        <v>60110</v>
      </c>
      <c r="L714" s="4">
        <v>42103</v>
      </c>
      <c r="M714" s="4">
        <v>42103</v>
      </c>
      <c r="N714" s="1" t="s">
        <v>44</v>
      </c>
      <c r="O714" s="1" t="s">
        <v>23</v>
      </c>
      <c r="P714" s="1" t="s">
        <v>24</v>
      </c>
      <c r="Q714" s="1" t="s">
        <v>104</v>
      </c>
      <c r="R714" s="1" t="s">
        <v>54</v>
      </c>
      <c r="S714" s="1" t="s">
        <v>1335</v>
      </c>
      <c r="T714" s="5">
        <v>3.89</v>
      </c>
      <c r="U714" s="1">
        <v>21</v>
      </c>
      <c r="V714" s="5">
        <f t="shared" si="55"/>
        <v>81.69</v>
      </c>
      <c r="W714" s="5">
        <v>1.9450000000000001</v>
      </c>
      <c r="X714" s="5">
        <f t="shared" si="56"/>
        <v>40.844999999999999</v>
      </c>
      <c r="Y714" s="5">
        <v>7.01</v>
      </c>
      <c r="Z714" s="5">
        <f t="shared" si="57"/>
        <v>33.835000000000001</v>
      </c>
      <c r="AA714" s="1" t="str">
        <f>_xlfn.IFNA(IF(VLOOKUP(B714,Returns!$A$2:$B$1635,2,FALSE) = "Returned", "Yes", "No"),"No")</f>
        <v>No</v>
      </c>
      <c r="AB714" s="5">
        <f t="shared" si="58"/>
        <v>0</v>
      </c>
      <c r="AC714" s="5">
        <f t="shared" si="59"/>
        <v>33.835000000000001</v>
      </c>
    </row>
    <row r="715" spans="1:29" ht="12.75" customHeight="1" x14ac:dyDescent="0.25">
      <c r="A715" s="1">
        <v>18414</v>
      </c>
      <c r="B715" s="3">
        <v>87877</v>
      </c>
      <c r="C715" s="1" t="s">
        <v>20</v>
      </c>
      <c r="D715" s="1">
        <v>1250</v>
      </c>
      <c r="E715" s="1" t="s">
        <v>1334</v>
      </c>
      <c r="F715" s="1" t="s">
        <v>3027</v>
      </c>
      <c r="G715" s="1" t="s">
        <v>28</v>
      </c>
      <c r="H715" s="1" t="s">
        <v>56</v>
      </c>
      <c r="I715" s="1" t="s">
        <v>173</v>
      </c>
      <c r="J715" s="1" t="s">
        <v>1336</v>
      </c>
      <c r="K715" s="1">
        <v>60110</v>
      </c>
      <c r="L715" s="4">
        <v>42103</v>
      </c>
      <c r="M715" s="4">
        <v>42105</v>
      </c>
      <c r="N715" s="1" t="s">
        <v>34</v>
      </c>
      <c r="O715" s="1" t="s">
        <v>23</v>
      </c>
      <c r="P715" s="1" t="s">
        <v>36</v>
      </c>
      <c r="Q715" s="1" t="s">
        <v>37</v>
      </c>
      <c r="R715" s="1" t="s">
        <v>38</v>
      </c>
      <c r="S715" s="1" t="s">
        <v>1337</v>
      </c>
      <c r="T715" s="5">
        <v>120.98</v>
      </c>
      <c r="U715" s="1">
        <v>22</v>
      </c>
      <c r="V715" s="5">
        <f t="shared" si="55"/>
        <v>2661.56</v>
      </c>
      <c r="W715" s="5">
        <v>60.49</v>
      </c>
      <c r="X715" s="5">
        <f t="shared" si="56"/>
        <v>1330.78</v>
      </c>
      <c r="Y715" s="5">
        <v>30</v>
      </c>
      <c r="Z715" s="5">
        <f t="shared" si="57"/>
        <v>1300.78</v>
      </c>
      <c r="AA715" s="1" t="str">
        <f>_xlfn.IFNA(IF(VLOOKUP(B715,Returns!$A$2:$B$1635,2,FALSE) = "Returned", "Yes", "No"),"No")</f>
        <v>No</v>
      </c>
      <c r="AB715" s="5">
        <f t="shared" si="58"/>
        <v>0</v>
      </c>
      <c r="AC715" s="5">
        <f t="shared" si="59"/>
        <v>1300.78</v>
      </c>
    </row>
    <row r="716" spans="1:29" ht="12.75" customHeight="1" x14ac:dyDescent="0.25">
      <c r="A716" s="1">
        <v>18415</v>
      </c>
      <c r="B716" s="3">
        <v>87877</v>
      </c>
      <c r="C716" s="1" t="s">
        <v>20</v>
      </c>
      <c r="D716" s="1">
        <v>1250</v>
      </c>
      <c r="E716" s="1" t="s">
        <v>1334</v>
      </c>
      <c r="F716" s="1" t="s">
        <v>3027</v>
      </c>
      <c r="G716" s="1" t="s">
        <v>28</v>
      </c>
      <c r="H716" s="1" t="s">
        <v>56</v>
      </c>
      <c r="I716" s="1" t="s">
        <v>173</v>
      </c>
      <c r="J716" s="1" t="s">
        <v>1336</v>
      </c>
      <c r="K716" s="1">
        <v>60110</v>
      </c>
      <c r="L716" s="4">
        <v>42103</v>
      </c>
      <c r="M716" s="4">
        <v>42104</v>
      </c>
      <c r="N716" s="1" t="s">
        <v>44</v>
      </c>
      <c r="O716" s="1" t="s">
        <v>23</v>
      </c>
      <c r="P716" s="1" t="s">
        <v>24</v>
      </c>
      <c r="Q716" s="1" t="s">
        <v>88</v>
      </c>
      <c r="R716" s="1" t="s">
        <v>54</v>
      </c>
      <c r="S716" s="1" t="s">
        <v>1338</v>
      </c>
      <c r="T716" s="5">
        <v>30.98</v>
      </c>
      <c r="U716" s="1">
        <v>8</v>
      </c>
      <c r="V716" s="5">
        <f t="shared" si="55"/>
        <v>247.84</v>
      </c>
      <c r="W716" s="5">
        <v>15.49</v>
      </c>
      <c r="X716" s="5">
        <f t="shared" si="56"/>
        <v>123.92</v>
      </c>
      <c r="Y716" s="5">
        <v>5.76</v>
      </c>
      <c r="Z716" s="5">
        <f t="shared" si="57"/>
        <v>118.16</v>
      </c>
      <c r="AA716" s="1" t="str">
        <f>_xlfn.IFNA(IF(VLOOKUP(B716,Returns!$A$2:$B$1635,2,FALSE) = "Returned", "Yes", "No"),"No")</f>
        <v>No</v>
      </c>
      <c r="AB716" s="5">
        <f t="shared" si="58"/>
        <v>0</v>
      </c>
      <c r="AC716" s="5">
        <f t="shared" si="59"/>
        <v>118.16</v>
      </c>
    </row>
    <row r="717" spans="1:29" ht="12.75" customHeight="1" x14ac:dyDescent="0.25">
      <c r="A717" s="1">
        <v>19322</v>
      </c>
      <c r="B717" s="3">
        <v>89981</v>
      </c>
      <c r="C717" s="1" t="s">
        <v>101</v>
      </c>
      <c r="D717" s="1">
        <v>1253</v>
      </c>
      <c r="E717" s="1" t="s">
        <v>1339</v>
      </c>
      <c r="F717" s="1" t="s">
        <v>3027</v>
      </c>
      <c r="G717" s="1" t="s">
        <v>28</v>
      </c>
      <c r="H717" s="1" t="s">
        <v>56</v>
      </c>
      <c r="I717" s="1" t="s">
        <v>125</v>
      </c>
      <c r="J717" s="1" t="s">
        <v>1341</v>
      </c>
      <c r="K717" s="1">
        <v>78613</v>
      </c>
      <c r="L717" s="4">
        <v>42117</v>
      </c>
      <c r="M717" s="4">
        <v>42117</v>
      </c>
      <c r="N717" s="1" t="s">
        <v>44</v>
      </c>
      <c r="O717" s="1" t="s">
        <v>35</v>
      </c>
      <c r="P717" s="1" t="s">
        <v>24</v>
      </c>
      <c r="Q717" s="1" t="s">
        <v>252</v>
      </c>
      <c r="R717" s="1" t="s">
        <v>81</v>
      </c>
      <c r="S717" s="1" t="s">
        <v>1340</v>
      </c>
      <c r="T717" s="5">
        <v>46.89</v>
      </c>
      <c r="U717" s="1">
        <v>13</v>
      </c>
      <c r="V717" s="5">
        <f t="shared" si="55"/>
        <v>609.57000000000005</v>
      </c>
      <c r="W717" s="5">
        <v>23.445</v>
      </c>
      <c r="X717" s="5">
        <f t="shared" si="56"/>
        <v>304.78500000000003</v>
      </c>
      <c r="Y717" s="5">
        <v>5.0999999999999996</v>
      </c>
      <c r="Z717" s="5">
        <f t="shared" si="57"/>
        <v>299.685</v>
      </c>
      <c r="AA717" s="1" t="str">
        <f>_xlfn.IFNA(IF(VLOOKUP(B717,Returns!$A$2:$B$1635,2,FALSE) = "Returned", "Yes", "No"),"No")</f>
        <v>No</v>
      </c>
      <c r="AB717" s="5">
        <f t="shared" si="58"/>
        <v>0</v>
      </c>
      <c r="AC717" s="5">
        <f t="shared" si="59"/>
        <v>299.685</v>
      </c>
    </row>
    <row r="718" spans="1:29" ht="12.75" customHeight="1" x14ac:dyDescent="0.25">
      <c r="A718" s="1">
        <v>19323</v>
      </c>
      <c r="B718" s="3">
        <v>89981</v>
      </c>
      <c r="C718" s="1" t="s">
        <v>101</v>
      </c>
      <c r="D718" s="1">
        <v>1253</v>
      </c>
      <c r="E718" s="1" t="s">
        <v>1339</v>
      </c>
      <c r="F718" s="1" t="s">
        <v>3027</v>
      </c>
      <c r="G718" s="1" t="s">
        <v>28</v>
      </c>
      <c r="H718" s="1" t="s">
        <v>56</v>
      </c>
      <c r="I718" s="1" t="s">
        <v>125</v>
      </c>
      <c r="J718" s="1" t="s">
        <v>1341</v>
      </c>
      <c r="K718" s="1">
        <v>78613</v>
      </c>
      <c r="L718" s="4">
        <v>42117</v>
      </c>
      <c r="M718" s="4">
        <v>42119</v>
      </c>
      <c r="N718" s="1" t="s">
        <v>34</v>
      </c>
      <c r="O718" s="1" t="s">
        <v>35</v>
      </c>
      <c r="P718" s="1" t="s">
        <v>36</v>
      </c>
      <c r="Q718" s="1" t="s">
        <v>186</v>
      </c>
      <c r="R718" s="1" t="s">
        <v>116</v>
      </c>
      <c r="S718" s="1" t="s">
        <v>1342</v>
      </c>
      <c r="T718" s="5">
        <v>140.97999999999999</v>
      </c>
      <c r="U718" s="1">
        <v>5</v>
      </c>
      <c r="V718" s="5">
        <f t="shared" si="55"/>
        <v>704.9</v>
      </c>
      <c r="W718" s="5">
        <v>70.489999999999995</v>
      </c>
      <c r="X718" s="5">
        <f t="shared" si="56"/>
        <v>352.45</v>
      </c>
      <c r="Y718" s="5">
        <v>36.090000000000003</v>
      </c>
      <c r="Z718" s="5">
        <f t="shared" si="57"/>
        <v>316.36</v>
      </c>
      <c r="AA718" s="1" t="str">
        <f>_xlfn.IFNA(IF(VLOOKUP(B718,Returns!$A$2:$B$1635,2,FALSE) = "Returned", "Yes", "No"),"No")</f>
        <v>No</v>
      </c>
      <c r="AB718" s="5">
        <f t="shared" si="58"/>
        <v>0</v>
      </c>
      <c r="AC718" s="5">
        <f t="shared" si="59"/>
        <v>316.36</v>
      </c>
    </row>
    <row r="719" spans="1:29" ht="12.75" customHeight="1" x14ac:dyDescent="0.25">
      <c r="A719" s="1">
        <v>19324</v>
      </c>
      <c r="B719" s="3">
        <v>89981</v>
      </c>
      <c r="C719" s="1" t="s">
        <v>101</v>
      </c>
      <c r="D719" s="1">
        <v>1253</v>
      </c>
      <c r="E719" s="1" t="s">
        <v>1339</v>
      </c>
      <c r="F719" s="1" t="s">
        <v>3027</v>
      </c>
      <c r="G719" s="1" t="s">
        <v>28</v>
      </c>
      <c r="H719" s="1" t="s">
        <v>56</v>
      </c>
      <c r="I719" s="1" t="s">
        <v>125</v>
      </c>
      <c r="J719" s="1" t="s">
        <v>1341</v>
      </c>
      <c r="K719" s="1">
        <v>78613</v>
      </c>
      <c r="L719" s="4">
        <v>42117</v>
      </c>
      <c r="M719" s="4">
        <v>42119</v>
      </c>
      <c r="N719" s="1" t="s">
        <v>34</v>
      </c>
      <c r="O719" s="1" t="s">
        <v>35</v>
      </c>
      <c r="P719" s="1" t="s">
        <v>36</v>
      </c>
      <c r="Q719" s="1" t="s">
        <v>147</v>
      </c>
      <c r="R719" s="1" t="s">
        <v>116</v>
      </c>
      <c r="S719" s="1" t="s">
        <v>1343</v>
      </c>
      <c r="T719" s="5">
        <v>212.6</v>
      </c>
      <c r="U719" s="1">
        <v>12</v>
      </c>
      <c r="V719" s="5">
        <f t="shared" si="55"/>
        <v>2551.1999999999998</v>
      </c>
      <c r="W719" s="5">
        <v>106.3</v>
      </c>
      <c r="X719" s="5">
        <f t="shared" si="56"/>
        <v>1275.5999999999999</v>
      </c>
      <c r="Y719" s="5">
        <v>110.2</v>
      </c>
      <c r="Z719" s="5">
        <f t="shared" si="57"/>
        <v>1165.3999999999999</v>
      </c>
      <c r="AA719" s="1" t="str">
        <f>_xlfn.IFNA(IF(VLOOKUP(B719,Returns!$A$2:$B$1635,2,FALSE) = "Returned", "Yes", "No"),"No")</f>
        <v>No</v>
      </c>
      <c r="AB719" s="5">
        <f t="shared" si="58"/>
        <v>0</v>
      </c>
      <c r="AC719" s="5">
        <f t="shared" si="59"/>
        <v>1165.3999999999999</v>
      </c>
    </row>
    <row r="720" spans="1:29" ht="12.75" customHeight="1" x14ac:dyDescent="0.25">
      <c r="A720" s="1">
        <v>23455</v>
      </c>
      <c r="B720" s="3">
        <v>89982</v>
      </c>
      <c r="C720" s="1" t="s">
        <v>51</v>
      </c>
      <c r="D720" s="1">
        <v>1254</v>
      </c>
      <c r="E720" s="1" t="s">
        <v>1344</v>
      </c>
      <c r="F720" s="1" t="s">
        <v>3027</v>
      </c>
      <c r="G720" s="1" t="s">
        <v>28</v>
      </c>
      <c r="H720" s="1" t="s">
        <v>56</v>
      </c>
      <c r="I720" s="1" t="s">
        <v>125</v>
      </c>
      <c r="J720" s="1" t="s">
        <v>1346</v>
      </c>
      <c r="K720" s="1">
        <v>77530</v>
      </c>
      <c r="L720" s="4">
        <v>42145</v>
      </c>
      <c r="M720" s="4">
        <v>42147</v>
      </c>
      <c r="N720" s="1" t="s">
        <v>44</v>
      </c>
      <c r="O720" s="1" t="s">
        <v>35</v>
      </c>
      <c r="P720" s="1" t="s">
        <v>24</v>
      </c>
      <c r="Q720" s="1" t="s">
        <v>104</v>
      </c>
      <c r="R720" s="1" t="s">
        <v>54</v>
      </c>
      <c r="S720" s="1" t="s">
        <v>1345</v>
      </c>
      <c r="T720" s="5">
        <v>2.08</v>
      </c>
      <c r="U720" s="1">
        <v>16</v>
      </c>
      <c r="V720" s="5">
        <f t="shared" si="55"/>
        <v>33.28</v>
      </c>
      <c r="W720" s="5">
        <v>1.04</v>
      </c>
      <c r="X720" s="5">
        <f t="shared" si="56"/>
        <v>16.64</v>
      </c>
      <c r="Y720" s="5">
        <v>1.49</v>
      </c>
      <c r="Z720" s="5">
        <f t="shared" si="57"/>
        <v>15.15</v>
      </c>
      <c r="AA720" s="1" t="str">
        <f>_xlfn.IFNA(IF(VLOOKUP(B720,Returns!$A$2:$B$1635,2,FALSE) = "Returned", "Yes", "No"),"No")</f>
        <v>No</v>
      </c>
      <c r="AB720" s="5">
        <f t="shared" si="58"/>
        <v>0</v>
      </c>
      <c r="AC720" s="5">
        <f t="shared" si="59"/>
        <v>15.15</v>
      </c>
    </row>
    <row r="721" spans="1:29" ht="12.75" customHeight="1" x14ac:dyDescent="0.25">
      <c r="A721" s="1">
        <v>23815</v>
      </c>
      <c r="B721" s="3">
        <v>89983</v>
      </c>
      <c r="C721" s="1" t="s">
        <v>42</v>
      </c>
      <c r="D721" s="1">
        <v>1254</v>
      </c>
      <c r="E721" s="1" t="s">
        <v>1344</v>
      </c>
      <c r="F721" s="1" t="s">
        <v>3027</v>
      </c>
      <c r="G721" s="1" t="s">
        <v>28</v>
      </c>
      <c r="H721" s="1" t="s">
        <v>56</v>
      </c>
      <c r="I721" s="1" t="s">
        <v>125</v>
      </c>
      <c r="J721" s="1" t="s">
        <v>1346</v>
      </c>
      <c r="K721" s="1">
        <v>77530</v>
      </c>
      <c r="L721" s="4">
        <v>42075</v>
      </c>
      <c r="M721" s="4">
        <v>42076</v>
      </c>
      <c r="N721" s="1" t="s">
        <v>44</v>
      </c>
      <c r="O721" s="1" t="s">
        <v>35</v>
      </c>
      <c r="P721" s="1" t="s">
        <v>24</v>
      </c>
      <c r="Q721" s="1" t="s">
        <v>136</v>
      </c>
      <c r="R721" s="1" t="s">
        <v>231</v>
      </c>
      <c r="S721" s="1" t="s">
        <v>1347</v>
      </c>
      <c r="T721" s="5">
        <v>80.98</v>
      </c>
      <c r="U721" s="1">
        <v>2</v>
      </c>
      <c r="V721" s="5">
        <f t="shared" si="55"/>
        <v>161.96</v>
      </c>
      <c r="W721" s="5">
        <v>40.49</v>
      </c>
      <c r="X721" s="5">
        <f t="shared" si="56"/>
        <v>80.98</v>
      </c>
      <c r="Y721" s="5">
        <v>35</v>
      </c>
      <c r="Z721" s="5">
        <f t="shared" si="57"/>
        <v>45.980000000000004</v>
      </c>
      <c r="AA721" s="1" t="str">
        <f>_xlfn.IFNA(IF(VLOOKUP(B721,Returns!$A$2:$B$1635,2,FALSE) = "Returned", "Yes", "No"),"No")</f>
        <v>No</v>
      </c>
      <c r="AB721" s="5">
        <f t="shared" si="58"/>
        <v>0</v>
      </c>
      <c r="AC721" s="5">
        <f t="shared" si="59"/>
        <v>45.980000000000004</v>
      </c>
    </row>
    <row r="722" spans="1:29" ht="12.75" customHeight="1" x14ac:dyDescent="0.25">
      <c r="A722" s="1">
        <v>23926</v>
      </c>
      <c r="B722" s="3">
        <v>89984</v>
      </c>
      <c r="C722" s="1" t="s">
        <v>51</v>
      </c>
      <c r="D722" s="1">
        <v>1254</v>
      </c>
      <c r="E722" s="1" t="s">
        <v>1344</v>
      </c>
      <c r="F722" s="1" t="s">
        <v>3027</v>
      </c>
      <c r="G722" s="1" t="s">
        <v>28</v>
      </c>
      <c r="H722" s="1" t="s">
        <v>56</v>
      </c>
      <c r="I722" s="1" t="s">
        <v>125</v>
      </c>
      <c r="J722" s="1" t="s">
        <v>1346</v>
      </c>
      <c r="K722" s="1">
        <v>77530</v>
      </c>
      <c r="L722" s="4">
        <v>42087</v>
      </c>
      <c r="M722" s="4">
        <v>42088</v>
      </c>
      <c r="N722" s="1" t="s">
        <v>44</v>
      </c>
      <c r="O722" s="1" t="s">
        <v>35</v>
      </c>
      <c r="P722" s="1" t="s">
        <v>24</v>
      </c>
      <c r="Q722" s="1" t="s">
        <v>61</v>
      </c>
      <c r="R722" s="1" t="s">
        <v>26</v>
      </c>
      <c r="S722" s="1" t="s">
        <v>1348</v>
      </c>
      <c r="T722" s="5">
        <v>3.95</v>
      </c>
      <c r="U722" s="1">
        <v>5</v>
      </c>
      <c r="V722" s="5">
        <f t="shared" si="55"/>
        <v>19.75</v>
      </c>
      <c r="W722" s="5">
        <v>1.9750000000000001</v>
      </c>
      <c r="X722" s="5">
        <f t="shared" si="56"/>
        <v>9.875</v>
      </c>
      <c r="Y722" s="5">
        <v>2</v>
      </c>
      <c r="Z722" s="5">
        <f t="shared" si="57"/>
        <v>7.875</v>
      </c>
      <c r="AA722" s="1" t="str">
        <f>_xlfn.IFNA(IF(VLOOKUP(B722,Returns!$A$2:$B$1635,2,FALSE) = "Returned", "Yes", "No"),"No")</f>
        <v>No</v>
      </c>
      <c r="AB722" s="5">
        <f t="shared" si="58"/>
        <v>0</v>
      </c>
      <c r="AC722" s="5">
        <f t="shared" si="59"/>
        <v>7.875</v>
      </c>
    </row>
    <row r="723" spans="1:29" ht="12.75" customHeight="1" x14ac:dyDescent="0.25">
      <c r="A723" s="1">
        <v>18131</v>
      </c>
      <c r="B723" s="3">
        <v>86535</v>
      </c>
      <c r="C723" s="1" t="s">
        <v>51</v>
      </c>
      <c r="D723" s="1">
        <v>1257</v>
      </c>
      <c r="E723" s="1" t="s">
        <v>1349</v>
      </c>
      <c r="F723" s="1" t="s">
        <v>3030</v>
      </c>
      <c r="G723" s="1" t="s">
        <v>28</v>
      </c>
      <c r="H723" s="1" t="s">
        <v>29</v>
      </c>
      <c r="I723" s="1" t="s">
        <v>250</v>
      </c>
      <c r="J723" s="1" t="s">
        <v>282</v>
      </c>
      <c r="K723" s="1">
        <v>80013</v>
      </c>
      <c r="L723" s="4">
        <v>42146</v>
      </c>
      <c r="M723" s="4">
        <v>42147</v>
      </c>
      <c r="N723" s="1" t="s">
        <v>34</v>
      </c>
      <c r="O723" s="1" t="s">
        <v>35</v>
      </c>
      <c r="P723" s="1" t="s">
        <v>72</v>
      </c>
      <c r="Q723" s="1" t="s">
        <v>80</v>
      </c>
      <c r="R723" s="1" t="s">
        <v>38</v>
      </c>
      <c r="S723" s="1" t="s">
        <v>1350</v>
      </c>
      <c r="T723" s="5">
        <v>115.99</v>
      </c>
      <c r="U723" s="1">
        <v>5</v>
      </c>
      <c r="V723" s="5">
        <f t="shared" si="55"/>
        <v>579.94999999999993</v>
      </c>
      <c r="W723" s="5">
        <v>69.593999999999994</v>
      </c>
      <c r="X723" s="5">
        <f t="shared" si="56"/>
        <v>347.96999999999997</v>
      </c>
      <c r="Y723" s="5">
        <v>56.14</v>
      </c>
      <c r="Z723" s="5">
        <f t="shared" si="57"/>
        <v>175.83999999999997</v>
      </c>
      <c r="AA723" s="1" t="str">
        <f>_xlfn.IFNA(IF(VLOOKUP(B723,Returns!$A$2:$B$1635,2,FALSE) = "Returned", "Yes", "No"),"No")</f>
        <v>No</v>
      </c>
      <c r="AB723" s="5">
        <f t="shared" si="58"/>
        <v>0</v>
      </c>
      <c r="AC723" s="5">
        <f t="shared" si="59"/>
        <v>175.83999999999997</v>
      </c>
    </row>
    <row r="724" spans="1:29" ht="12.75" customHeight="1" x14ac:dyDescent="0.25">
      <c r="A724" s="1">
        <v>18693</v>
      </c>
      <c r="B724" s="3">
        <v>86536</v>
      </c>
      <c r="C724" s="1" t="s">
        <v>42</v>
      </c>
      <c r="D724" s="1">
        <v>1257</v>
      </c>
      <c r="E724" s="1" t="s">
        <v>1349</v>
      </c>
      <c r="F724" s="1" t="s">
        <v>3030</v>
      </c>
      <c r="G724" s="1" t="s">
        <v>28</v>
      </c>
      <c r="H724" s="1" t="s">
        <v>29</v>
      </c>
      <c r="I724" s="1" t="s">
        <v>250</v>
      </c>
      <c r="J724" s="1" t="s">
        <v>282</v>
      </c>
      <c r="K724" s="1">
        <v>80013</v>
      </c>
      <c r="L724" s="4">
        <v>42118</v>
      </c>
      <c r="M724" s="4">
        <v>42118</v>
      </c>
      <c r="N724" s="1" t="s">
        <v>44</v>
      </c>
      <c r="O724" s="1" t="s">
        <v>35</v>
      </c>
      <c r="P724" s="1" t="s">
        <v>24</v>
      </c>
      <c r="Q724" s="1" t="s">
        <v>169</v>
      </c>
      <c r="R724" s="1" t="s">
        <v>26</v>
      </c>
      <c r="S724" s="1" t="s">
        <v>1351</v>
      </c>
      <c r="T724" s="5">
        <v>2.52</v>
      </c>
      <c r="U724" s="1">
        <v>1</v>
      </c>
      <c r="V724" s="5">
        <f t="shared" si="55"/>
        <v>2.52</v>
      </c>
      <c r="W724" s="5">
        <v>1.26</v>
      </c>
      <c r="X724" s="5">
        <f t="shared" si="56"/>
        <v>1.26</v>
      </c>
      <c r="Y724" s="5">
        <v>1.92</v>
      </c>
      <c r="Z724" s="5">
        <f t="shared" si="57"/>
        <v>-0.65999999999999992</v>
      </c>
      <c r="AA724" s="1" t="str">
        <f>_xlfn.IFNA(IF(VLOOKUP(B724,Returns!$A$2:$B$1635,2,FALSE) = "Returned", "Yes", "No"),"No")</f>
        <v>No</v>
      </c>
      <c r="AB724" s="5">
        <f t="shared" si="58"/>
        <v>0</v>
      </c>
      <c r="AC724" s="5">
        <f t="shared" si="59"/>
        <v>-0.65999999999999992</v>
      </c>
    </row>
    <row r="725" spans="1:29" ht="12.75" customHeight="1" x14ac:dyDescent="0.25">
      <c r="A725" s="1">
        <v>24939</v>
      </c>
      <c r="B725" s="3">
        <v>86534</v>
      </c>
      <c r="C725" s="1" t="s">
        <v>20</v>
      </c>
      <c r="D725" s="1">
        <v>1259</v>
      </c>
      <c r="E725" s="1" t="s">
        <v>1352</v>
      </c>
      <c r="F725" s="1" t="s">
        <v>3029</v>
      </c>
      <c r="G725" s="1" t="s">
        <v>28</v>
      </c>
      <c r="H725" s="1" t="s">
        <v>131</v>
      </c>
      <c r="I725" s="1" t="s">
        <v>608</v>
      </c>
      <c r="J725" s="1" t="s">
        <v>1354</v>
      </c>
      <c r="K725" s="1">
        <v>40422</v>
      </c>
      <c r="L725" s="4">
        <v>42114</v>
      </c>
      <c r="M725" s="4">
        <v>42114</v>
      </c>
      <c r="N725" s="1" t="s">
        <v>22</v>
      </c>
      <c r="O725" s="1" t="s">
        <v>35</v>
      </c>
      <c r="P725" s="1" t="s">
        <v>24</v>
      </c>
      <c r="Q725" s="1" t="s">
        <v>64</v>
      </c>
      <c r="R725" s="1" t="s">
        <v>54</v>
      </c>
      <c r="S725" s="1" t="s">
        <v>1353</v>
      </c>
      <c r="T725" s="5">
        <v>3.69</v>
      </c>
      <c r="U725" s="1">
        <v>9</v>
      </c>
      <c r="V725" s="5">
        <f t="shared" si="55"/>
        <v>33.21</v>
      </c>
      <c r="W725" s="5">
        <v>1.845</v>
      </c>
      <c r="X725" s="5">
        <f t="shared" si="56"/>
        <v>16.605</v>
      </c>
      <c r="Y725" s="5">
        <v>2.5</v>
      </c>
      <c r="Z725" s="5">
        <f t="shared" si="57"/>
        <v>14.105</v>
      </c>
      <c r="AA725" s="1" t="str">
        <f>_xlfn.IFNA(IF(VLOOKUP(B725,Returns!$A$2:$B$1635,2,FALSE) = "Returned", "Yes", "No"),"No")</f>
        <v>No</v>
      </c>
      <c r="AB725" s="5">
        <f t="shared" si="58"/>
        <v>0</v>
      </c>
      <c r="AC725" s="5">
        <f t="shared" si="59"/>
        <v>14.105</v>
      </c>
    </row>
    <row r="726" spans="1:29" ht="12.75" customHeight="1" x14ac:dyDescent="0.25">
      <c r="A726" s="1">
        <v>21771</v>
      </c>
      <c r="B726" s="3">
        <v>89730</v>
      </c>
      <c r="C726" s="1" t="s">
        <v>42</v>
      </c>
      <c r="D726" s="1">
        <v>1261</v>
      </c>
      <c r="E726" s="1" t="s">
        <v>1355</v>
      </c>
      <c r="F726" s="1" t="s">
        <v>3030</v>
      </c>
      <c r="G726" s="1" t="s">
        <v>28</v>
      </c>
      <c r="H726" s="1" t="s">
        <v>29</v>
      </c>
      <c r="I726" s="1" t="s">
        <v>250</v>
      </c>
      <c r="J726" s="1" t="s">
        <v>1356</v>
      </c>
      <c r="K726" s="1">
        <v>80020</v>
      </c>
      <c r="L726" s="4">
        <v>42131</v>
      </c>
      <c r="M726" s="4">
        <v>42134</v>
      </c>
      <c r="N726" s="1" t="s">
        <v>44</v>
      </c>
      <c r="O726" s="1" t="s">
        <v>35</v>
      </c>
      <c r="P726" s="1" t="s">
        <v>72</v>
      </c>
      <c r="Q726" s="1" t="s">
        <v>175</v>
      </c>
      <c r="R726" s="1" t="s">
        <v>54</v>
      </c>
      <c r="S726" s="1" t="s">
        <v>1135</v>
      </c>
      <c r="T726" s="5">
        <v>73.98</v>
      </c>
      <c r="U726" s="1">
        <v>5</v>
      </c>
      <c r="V726" s="5">
        <f t="shared" si="55"/>
        <v>369.90000000000003</v>
      </c>
      <c r="W726" s="5">
        <v>44.387999999999998</v>
      </c>
      <c r="X726" s="5">
        <f t="shared" si="56"/>
        <v>221.94</v>
      </c>
      <c r="Y726" s="5">
        <v>14.52</v>
      </c>
      <c r="Z726" s="5">
        <f t="shared" si="57"/>
        <v>133.44000000000003</v>
      </c>
      <c r="AA726" s="1" t="str">
        <f>_xlfn.IFNA(IF(VLOOKUP(B726,Returns!$A$2:$B$1635,2,FALSE) = "Returned", "Yes", "No"),"No")</f>
        <v>No</v>
      </c>
      <c r="AB726" s="5">
        <f t="shared" si="58"/>
        <v>0</v>
      </c>
      <c r="AC726" s="5">
        <f t="shared" si="59"/>
        <v>133.44000000000003</v>
      </c>
    </row>
    <row r="727" spans="1:29" ht="12.75" customHeight="1" x14ac:dyDescent="0.25">
      <c r="A727" s="1">
        <v>24559</v>
      </c>
      <c r="B727" s="3">
        <v>89729</v>
      </c>
      <c r="C727" s="1" t="s">
        <v>42</v>
      </c>
      <c r="D727" s="1">
        <v>1265</v>
      </c>
      <c r="E727" s="1" t="s">
        <v>1357</v>
      </c>
      <c r="F727" s="1" t="s">
        <v>3027</v>
      </c>
      <c r="G727" s="1" t="s">
        <v>28</v>
      </c>
      <c r="H727" s="1" t="s">
        <v>56</v>
      </c>
      <c r="I727" s="1" t="s">
        <v>299</v>
      </c>
      <c r="J727" s="1" t="s">
        <v>1359</v>
      </c>
      <c r="K727" s="1">
        <v>73521</v>
      </c>
      <c r="L727" s="4">
        <v>42166</v>
      </c>
      <c r="M727" s="4">
        <v>42167</v>
      </c>
      <c r="N727" s="1" t="s">
        <v>44</v>
      </c>
      <c r="O727" s="1" t="s">
        <v>35</v>
      </c>
      <c r="P727" s="1" t="s">
        <v>24</v>
      </c>
      <c r="Q727" s="1" t="s">
        <v>88</v>
      </c>
      <c r="R727" s="1" t="s">
        <v>54</v>
      </c>
      <c r="S727" s="1" t="s">
        <v>1358</v>
      </c>
      <c r="T727" s="5">
        <v>5.28</v>
      </c>
      <c r="U727" s="1">
        <v>1</v>
      </c>
      <c r="V727" s="5">
        <f t="shared" si="55"/>
        <v>5.28</v>
      </c>
      <c r="W727" s="5">
        <v>2.64</v>
      </c>
      <c r="X727" s="5">
        <f t="shared" si="56"/>
        <v>2.64</v>
      </c>
      <c r="Y727" s="5">
        <v>6.26</v>
      </c>
      <c r="Z727" s="5">
        <f t="shared" si="57"/>
        <v>-3.6199999999999997</v>
      </c>
      <c r="AA727" s="1" t="str">
        <f>_xlfn.IFNA(IF(VLOOKUP(B727,Returns!$A$2:$B$1635,2,FALSE) = "Returned", "Yes", "No"),"No")</f>
        <v>No</v>
      </c>
      <c r="AB727" s="5">
        <f t="shared" si="58"/>
        <v>0</v>
      </c>
      <c r="AC727" s="5">
        <f t="shared" si="59"/>
        <v>-3.6199999999999997</v>
      </c>
    </row>
    <row r="728" spans="1:29" ht="12.75" customHeight="1" x14ac:dyDescent="0.25">
      <c r="A728" s="1">
        <v>22363</v>
      </c>
      <c r="B728" s="3">
        <v>89514</v>
      </c>
      <c r="C728" s="1" t="s">
        <v>42</v>
      </c>
      <c r="D728" s="1">
        <v>1267</v>
      </c>
      <c r="E728" s="1" t="s">
        <v>1360</v>
      </c>
      <c r="F728" s="1" t="s">
        <v>3029</v>
      </c>
      <c r="G728" s="1" t="s">
        <v>28</v>
      </c>
      <c r="H728" s="1" t="s">
        <v>131</v>
      </c>
      <c r="I728" s="1" t="s">
        <v>357</v>
      </c>
      <c r="J728" s="1" t="s">
        <v>1362</v>
      </c>
      <c r="K728" s="1">
        <v>33433</v>
      </c>
      <c r="L728" s="4">
        <v>42045</v>
      </c>
      <c r="M728" s="4">
        <v>42046</v>
      </c>
      <c r="N728" s="1" t="s">
        <v>44</v>
      </c>
      <c r="O728" s="1" t="s">
        <v>23</v>
      </c>
      <c r="P728" s="1" t="s">
        <v>72</v>
      </c>
      <c r="Q728" s="1" t="s">
        <v>80</v>
      </c>
      <c r="R728" s="1" t="s">
        <v>81</v>
      </c>
      <c r="S728" s="1" t="s">
        <v>1361</v>
      </c>
      <c r="T728" s="5">
        <v>13.99</v>
      </c>
      <c r="U728" s="1">
        <v>2</v>
      </c>
      <c r="V728" s="5">
        <f t="shared" si="55"/>
        <v>27.98</v>
      </c>
      <c r="W728" s="5">
        <v>8.3940000000000001</v>
      </c>
      <c r="X728" s="5">
        <f t="shared" si="56"/>
        <v>16.788</v>
      </c>
      <c r="Y728" s="5">
        <v>7.51</v>
      </c>
      <c r="Z728" s="5">
        <f t="shared" si="57"/>
        <v>3.6820000000000004</v>
      </c>
      <c r="AA728" s="1" t="str">
        <f>_xlfn.IFNA(IF(VLOOKUP(B728,Returns!$A$2:$B$1635,2,FALSE) = "Returned", "Yes", "No"),"No")</f>
        <v>No</v>
      </c>
      <c r="AB728" s="5">
        <f t="shared" si="58"/>
        <v>0</v>
      </c>
      <c r="AC728" s="5">
        <f t="shared" si="59"/>
        <v>3.6820000000000004</v>
      </c>
    </row>
    <row r="729" spans="1:29" ht="12.75" customHeight="1" x14ac:dyDescent="0.25">
      <c r="A729" s="1">
        <v>21848</v>
      </c>
      <c r="B729" s="3">
        <v>89515</v>
      </c>
      <c r="C729" s="1" t="s">
        <v>32</v>
      </c>
      <c r="D729" s="1">
        <v>1267</v>
      </c>
      <c r="E729" s="1" t="s">
        <v>1360</v>
      </c>
      <c r="F729" s="1" t="s">
        <v>3029</v>
      </c>
      <c r="G729" s="1" t="s">
        <v>28</v>
      </c>
      <c r="H729" s="1" t="s">
        <v>131</v>
      </c>
      <c r="I729" s="1" t="s">
        <v>357</v>
      </c>
      <c r="J729" s="1" t="s">
        <v>1362</v>
      </c>
      <c r="K729" s="1">
        <v>33433</v>
      </c>
      <c r="L729" s="4">
        <v>42136</v>
      </c>
      <c r="M729" s="4">
        <v>42137</v>
      </c>
      <c r="N729" s="1" t="s">
        <v>44</v>
      </c>
      <c r="O729" s="1" t="s">
        <v>23</v>
      </c>
      <c r="P729" s="1" t="s">
        <v>36</v>
      </c>
      <c r="Q729" s="1" t="s">
        <v>37</v>
      </c>
      <c r="R729" s="1" t="s">
        <v>81</v>
      </c>
      <c r="S729" s="1" t="s">
        <v>614</v>
      </c>
      <c r="T729" s="5">
        <v>128.24</v>
      </c>
      <c r="U729" s="1">
        <v>3</v>
      </c>
      <c r="V729" s="5">
        <f t="shared" si="55"/>
        <v>384.72</v>
      </c>
      <c r="W729" s="5">
        <v>64.12</v>
      </c>
      <c r="X729" s="5">
        <f t="shared" si="56"/>
        <v>192.36</v>
      </c>
      <c r="Y729" s="5">
        <v>12.65</v>
      </c>
      <c r="Z729" s="5">
        <f t="shared" si="57"/>
        <v>179.71</v>
      </c>
      <c r="AA729" s="1" t="str">
        <f>_xlfn.IFNA(IF(VLOOKUP(B729,Returns!$A$2:$B$1635,2,FALSE) = "Returned", "Yes", "No"),"No")</f>
        <v>No</v>
      </c>
      <c r="AB729" s="5">
        <f t="shared" si="58"/>
        <v>0</v>
      </c>
      <c r="AC729" s="5">
        <f t="shared" si="59"/>
        <v>179.71</v>
      </c>
    </row>
    <row r="730" spans="1:29" ht="12.75" customHeight="1" x14ac:dyDescent="0.25">
      <c r="A730" s="1">
        <v>21849</v>
      </c>
      <c r="B730" s="3">
        <v>89515</v>
      </c>
      <c r="C730" s="1" t="s">
        <v>32</v>
      </c>
      <c r="D730" s="1">
        <v>1267</v>
      </c>
      <c r="E730" s="1" t="s">
        <v>1360</v>
      </c>
      <c r="F730" s="1" t="s">
        <v>3029</v>
      </c>
      <c r="G730" s="1" t="s">
        <v>28</v>
      </c>
      <c r="H730" s="1" t="s">
        <v>131</v>
      </c>
      <c r="I730" s="1" t="s">
        <v>357</v>
      </c>
      <c r="J730" s="1" t="s">
        <v>1362</v>
      </c>
      <c r="K730" s="1">
        <v>33433</v>
      </c>
      <c r="L730" s="4">
        <v>42136</v>
      </c>
      <c r="M730" s="4">
        <v>42138</v>
      </c>
      <c r="N730" s="1" t="s">
        <v>44</v>
      </c>
      <c r="O730" s="1" t="s">
        <v>23</v>
      </c>
      <c r="P730" s="1" t="s">
        <v>72</v>
      </c>
      <c r="Q730" s="1" t="s">
        <v>175</v>
      </c>
      <c r="R730" s="1" t="s">
        <v>46</v>
      </c>
      <c r="S730" s="1" t="s">
        <v>1363</v>
      </c>
      <c r="T730" s="5">
        <v>5.98</v>
      </c>
      <c r="U730" s="1">
        <v>11</v>
      </c>
      <c r="V730" s="5">
        <f t="shared" si="55"/>
        <v>65.78</v>
      </c>
      <c r="W730" s="5">
        <v>3.5880000000000001</v>
      </c>
      <c r="X730" s="5">
        <f t="shared" si="56"/>
        <v>39.468000000000004</v>
      </c>
      <c r="Y730" s="5">
        <v>4.38</v>
      </c>
      <c r="Z730" s="5">
        <f t="shared" si="57"/>
        <v>21.931999999999999</v>
      </c>
      <c r="AA730" s="1" t="str">
        <f>_xlfn.IFNA(IF(VLOOKUP(B730,Returns!$A$2:$B$1635,2,FALSE) = "Returned", "Yes", "No"),"No")</f>
        <v>No</v>
      </c>
      <c r="AB730" s="5">
        <f t="shared" si="58"/>
        <v>0</v>
      </c>
      <c r="AC730" s="5">
        <f t="shared" si="59"/>
        <v>21.931999999999999</v>
      </c>
    </row>
    <row r="731" spans="1:29" ht="12.75" customHeight="1" x14ac:dyDescent="0.25">
      <c r="A731" s="1">
        <v>19550</v>
      </c>
      <c r="B731" s="3">
        <v>88410</v>
      </c>
      <c r="C731" s="1" t="s">
        <v>51</v>
      </c>
      <c r="D731" s="1">
        <v>1271</v>
      </c>
      <c r="E731" s="1" t="s">
        <v>1364</v>
      </c>
      <c r="F731" s="1" t="s">
        <v>3030</v>
      </c>
      <c r="G731" s="1" t="s">
        <v>28</v>
      </c>
      <c r="H731" s="1" t="s">
        <v>29</v>
      </c>
      <c r="I731" s="1" t="s">
        <v>40</v>
      </c>
      <c r="J731" s="1" t="s">
        <v>1365</v>
      </c>
      <c r="K731" s="1">
        <v>91941</v>
      </c>
      <c r="L731" s="4">
        <v>42103</v>
      </c>
      <c r="M731" s="4">
        <v>42104</v>
      </c>
      <c r="N731" s="1" t="s">
        <v>44</v>
      </c>
      <c r="O731" s="1" t="s">
        <v>23</v>
      </c>
      <c r="P731" s="1" t="s">
        <v>72</v>
      </c>
      <c r="Q731" s="1" t="s">
        <v>73</v>
      </c>
      <c r="R731" s="1" t="s">
        <v>54</v>
      </c>
      <c r="S731" s="1" t="s">
        <v>100</v>
      </c>
      <c r="T731" s="5">
        <v>125.99</v>
      </c>
      <c r="U731" s="1">
        <v>8</v>
      </c>
      <c r="V731" s="5">
        <f t="shared" si="55"/>
        <v>1007.92</v>
      </c>
      <c r="W731" s="5">
        <v>75.593999999999994</v>
      </c>
      <c r="X731" s="5">
        <f t="shared" si="56"/>
        <v>604.75199999999995</v>
      </c>
      <c r="Y731" s="5">
        <v>7.69</v>
      </c>
      <c r="Z731" s="5">
        <f t="shared" si="57"/>
        <v>395.47800000000001</v>
      </c>
      <c r="AA731" s="1" t="str">
        <f>_xlfn.IFNA(IF(VLOOKUP(B731,Returns!$A$2:$B$1635,2,FALSE) = "Returned", "Yes", "No"),"No")</f>
        <v>No</v>
      </c>
      <c r="AB731" s="5">
        <f t="shared" si="58"/>
        <v>0</v>
      </c>
      <c r="AC731" s="5">
        <f t="shared" si="59"/>
        <v>395.47800000000001</v>
      </c>
    </row>
    <row r="732" spans="1:29" ht="12.75" customHeight="1" x14ac:dyDescent="0.25">
      <c r="A732" s="1">
        <v>19398</v>
      </c>
      <c r="B732" s="3">
        <v>88411</v>
      </c>
      <c r="C732" s="1" t="s">
        <v>101</v>
      </c>
      <c r="D732" s="1">
        <v>1271</v>
      </c>
      <c r="E732" s="1" t="s">
        <v>1364</v>
      </c>
      <c r="F732" s="1" t="s">
        <v>3030</v>
      </c>
      <c r="G732" s="1" t="s">
        <v>28</v>
      </c>
      <c r="H732" s="1" t="s">
        <v>29</v>
      </c>
      <c r="I732" s="1" t="s">
        <v>40</v>
      </c>
      <c r="J732" s="1" t="s">
        <v>1365</v>
      </c>
      <c r="K732" s="1">
        <v>91941</v>
      </c>
      <c r="L732" s="4">
        <v>42125</v>
      </c>
      <c r="M732" s="4">
        <v>42130</v>
      </c>
      <c r="N732" s="1" t="s">
        <v>44</v>
      </c>
      <c r="O732" s="1" t="s">
        <v>23</v>
      </c>
      <c r="P732" s="1" t="s">
        <v>36</v>
      </c>
      <c r="Q732" s="1" t="s">
        <v>45</v>
      </c>
      <c r="R732" s="1" t="s">
        <v>54</v>
      </c>
      <c r="S732" s="1" t="s">
        <v>1366</v>
      </c>
      <c r="T732" s="5">
        <v>34.229999999999997</v>
      </c>
      <c r="U732" s="1">
        <v>7</v>
      </c>
      <c r="V732" s="5">
        <f t="shared" si="55"/>
        <v>239.60999999999999</v>
      </c>
      <c r="W732" s="5">
        <v>17.114999999999998</v>
      </c>
      <c r="X732" s="5">
        <f t="shared" si="56"/>
        <v>119.80499999999999</v>
      </c>
      <c r="Y732" s="5">
        <v>5.0199999999999996</v>
      </c>
      <c r="Z732" s="5">
        <f t="shared" si="57"/>
        <v>114.785</v>
      </c>
      <c r="AA732" s="1" t="str">
        <f>_xlfn.IFNA(IF(VLOOKUP(B732,Returns!$A$2:$B$1635,2,FALSE) = "Returned", "Yes", "No"),"No")</f>
        <v>No</v>
      </c>
      <c r="AB732" s="5">
        <f t="shared" si="58"/>
        <v>0</v>
      </c>
      <c r="AC732" s="5">
        <f t="shared" si="59"/>
        <v>114.785</v>
      </c>
    </row>
    <row r="733" spans="1:29" ht="12.75" customHeight="1" x14ac:dyDescent="0.25">
      <c r="A733" s="1">
        <v>20628</v>
      </c>
      <c r="B733" s="3">
        <v>90114</v>
      </c>
      <c r="C733" s="1" t="s">
        <v>42</v>
      </c>
      <c r="D733" s="1">
        <v>1279</v>
      </c>
      <c r="E733" s="1" t="s">
        <v>1367</v>
      </c>
      <c r="F733" s="1" t="s">
        <v>3027</v>
      </c>
      <c r="G733" s="1" t="s">
        <v>28</v>
      </c>
      <c r="H733" s="1" t="s">
        <v>56</v>
      </c>
      <c r="I733" s="1" t="s">
        <v>698</v>
      </c>
      <c r="J733" s="1" t="s">
        <v>1369</v>
      </c>
      <c r="K733" s="1">
        <v>46324</v>
      </c>
      <c r="L733" s="4">
        <v>42064</v>
      </c>
      <c r="M733" s="4">
        <v>42065</v>
      </c>
      <c r="N733" s="1" t="s">
        <v>44</v>
      </c>
      <c r="O733" s="1" t="s">
        <v>23</v>
      </c>
      <c r="P733" s="1" t="s">
        <v>24</v>
      </c>
      <c r="Q733" s="1" t="s">
        <v>104</v>
      </c>
      <c r="R733" s="1" t="s">
        <v>54</v>
      </c>
      <c r="S733" s="1" t="s">
        <v>1368</v>
      </c>
      <c r="T733" s="5">
        <v>40.98</v>
      </c>
      <c r="U733" s="1">
        <v>2</v>
      </c>
      <c r="V733" s="5">
        <f t="shared" si="55"/>
        <v>81.96</v>
      </c>
      <c r="W733" s="5">
        <v>20.49</v>
      </c>
      <c r="X733" s="5">
        <f t="shared" si="56"/>
        <v>40.98</v>
      </c>
      <c r="Y733" s="5">
        <v>7.47</v>
      </c>
      <c r="Z733" s="5">
        <f t="shared" si="57"/>
        <v>33.51</v>
      </c>
      <c r="AA733" s="1" t="str">
        <f>_xlfn.IFNA(IF(VLOOKUP(B733,Returns!$A$2:$B$1635,2,FALSE) = "Returned", "Yes", "No"),"No")</f>
        <v>No</v>
      </c>
      <c r="AB733" s="5">
        <f t="shared" si="58"/>
        <v>0</v>
      </c>
      <c r="AC733" s="5">
        <f t="shared" si="59"/>
        <v>33.51</v>
      </c>
    </row>
    <row r="734" spans="1:29" ht="12.75" customHeight="1" x14ac:dyDescent="0.25">
      <c r="A734" s="1">
        <v>25005</v>
      </c>
      <c r="B734" s="3">
        <v>90115</v>
      </c>
      <c r="C734" s="1" t="s">
        <v>32</v>
      </c>
      <c r="D734" s="1">
        <v>1279</v>
      </c>
      <c r="E734" s="1" t="s">
        <v>1367</v>
      </c>
      <c r="F734" s="1" t="s">
        <v>3027</v>
      </c>
      <c r="G734" s="1" t="s">
        <v>28</v>
      </c>
      <c r="H734" s="1" t="s">
        <v>56</v>
      </c>
      <c r="I734" s="1" t="s">
        <v>698</v>
      </c>
      <c r="J734" s="1" t="s">
        <v>1369</v>
      </c>
      <c r="K734" s="1">
        <v>46324</v>
      </c>
      <c r="L734" s="4">
        <v>42068</v>
      </c>
      <c r="M734" s="4">
        <v>42068</v>
      </c>
      <c r="N734" s="1" t="s">
        <v>34</v>
      </c>
      <c r="O734" s="1" t="s">
        <v>23</v>
      </c>
      <c r="P734" s="1" t="s">
        <v>72</v>
      </c>
      <c r="Q734" s="1" t="s">
        <v>80</v>
      </c>
      <c r="R734" s="1" t="s">
        <v>38</v>
      </c>
      <c r="S734" s="1" t="s">
        <v>331</v>
      </c>
      <c r="T734" s="5">
        <v>442.14</v>
      </c>
      <c r="U734" s="1">
        <v>5</v>
      </c>
      <c r="V734" s="5">
        <f t="shared" si="55"/>
        <v>2210.6999999999998</v>
      </c>
      <c r="W734" s="5">
        <v>265.28399999999999</v>
      </c>
      <c r="X734" s="5">
        <f t="shared" si="56"/>
        <v>1326.42</v>
      </c>
      <c r="Y734" s="5">
        <v>14.7</v>
      </c>
      <c r="Z734" s="5">
        <f t="shared" si="57"/>
        <v>869.5799999999997</v>
      </c>
      <c r="AA734" s="1" t="str">
        <f>_xlfn.IFNA(IF(VLOOKUP(B734,Returns!$A$2:$B$1635,2,FALSE) = "Returned", "Yes", "No"),"No")</f>
        <v>No</v>
      </c>
      <c r="AB734" s="5">
        <f t="shared" si="58"/>
        <v>0</v>
      </c>
      <c r="AC734" s="5">
        <f t="shared" si="59"/>
        <v>869.5799999999997</v>
      </c>
    </row>
    <row r="735" spans="1:29" ht="12.75" customHeight="1" x14ac:dyDescent="0.25">
      <c r="A735" s="1">
        <v>2628</v>
      </c>
      <c r="B735" s="3">
        <v>19042</v>
      </c>
      <c r="C735" s="1" t="s">
        <v>42</v>
      </c>
      <c r="D735" s="1">
        <v>1280</v>
      </c>
      <c r="E735" s="1" t="s">
        <v>1370</v>
      </c>
      <c r="F735" s="1" t="s">
        <v>3030</v>
      </c>
      <c r="G735" s="1" t="s">
        <v>28</v>
      </c>
      <c r="H735" s="1" t="s">
        <v>29</v>
      </c>
      <c r="I735" s="1" t="s">
        <v>30</v>
      </c>
      <c r="J735" s="1" t="s">
        <v>204</v>
      </c>
      <c r="K735" s="1">
        <v>98119</v>
      </c>
      <c r="L735" s="4">
        <v>42064</v>
      </c>
      <c r="M735" s="4">
        <v>42065</v>
      </c>
      <c r="N735" s="1" t="s">
        <v>44</v>
      </c>
      <c r="O735" s="1" t="s">
        <v>23</v>
      </c>
      <c r="P735" s="1" t="s">
        <v>24</v>
      </c>
      <c r="Q735" s="1" t="s">
        <v>104</v>
      </c>
      <c r="R735" s="1" t="s">
        <v>54</v>
      </c>
      <c r="S735" s="1" t="s">
        <v>1368</v>
      </c>
      <c r="T735" s="5">
        <v>40.98</v>
      </c>
      <c r="U735" s="1">
        <v>8</v>
      </c>
      <c r="V735" s="5">
        <f t="shared" si="55"/>
        <v>327.84</v>
      </c>
      <c r="W735" s="5">
        <v>20.49</v>
      </c>
      <c r="X735" s="5">
        <f t="shared" si="56"/>
        <v>163.92</v>
      </c>
      <c r="Y735" s="5">
        <v>7.47</v>
      </c>
      <c r="Z735" s="5">
        <f t="shared" si="57"/>
        <v>156.44999999999999</v>
      </c>
      <c r="AA735" s="1" t="str">
        <f>_xlfn.IFNA(IF(VLOOKUP(B735,Returns!$A$2:$B$1635,2,FALSE) = "Returned", "Yes", "No"),"No")</f>
        <v>No</v>
      </c>
      <c r="AB735" s="5">
        <f t="shared" si="58"/>
        <v>0</v>
      </c>
      <c r="AC735" s="5">
        <f t="shared" si="59"/>
        <v>156.44999999999999</v>
      </c>
    </row>
    <row r="736" spans="1:29" ht="12.75" customHeight="1" x14ac:dyDescent="0.25">
      <c r="A736" s="1">
        <v>22125</v>
      </c>
      <c r="B736" s="3">
        <v>89112</v>
      </c>
      <c r="C736" s="1" t="s">
        <v>101</v>
      </c>
      <c r="D736" s="1">
        <v>1281</v>
      </c>
      <c r="E736" s="1" t="s">
        <v>1371</v>
      </c>
      <c r="F736" s="1" t="s">
        <v>3027</v>
      </c>
      <c r="G736" s="1" t="s">
        <v>28</v>
      </c>
      <c r="H736" s="1" t="s">
        <v>56</v>
      </c>
      <c r="I736" s="1" t="s">
        <v>698</v>
      </c>
      <c r="J736" s="1" t="s">
        <v>1373</v>
      </c>
      <c r="K736" s="1">
        <v>47591</v>
      </c>
      <c r="L736" s="4">
        <v>42028</v>
      </c>
      <c r="M736" s="4">
        <v>42030</v>
      </c>
      <c r="N736" s="1" t="s">
        <v>44</v>
      </c>
      <c r="O736" s="1" t="s">
        <v>53</v>
      </c>
      <c r="P736" s="1" t="s">
        <v>36</v>
      </c>
      <c r="Q736" s="1" t="s">
        <v>37</v>
      </c>
      <c r="R736" s="1" t="s">
        <v>231</v>
      </c>
      <c r="S736" s="1" t="s">
        <v>1372</v>
      </c>
      <c r="T736" s="5">
        <v>238.4</v>
      </c>
      <c r="U736" s="1">
        <v>8</v>
      </c>
      <c r="V736" s="5">
        <f t="shared" si="55"/>
        <v>1907.2</v>
      </c>
      <c r="W736" s="5">
        <v>119.2</v>
      </c>
      <c r="X736" s="5">
        <f t="shared" si="56"/>
        <v>953.6</v>
      </c>
      <c r="Y736" s="5">
        <v>24.49</v>
      </c>
      <c r="Z736" s="5">
        <f t="shared" si="57"/>
        <v>929.11</v>
      </c>
      <c r="AA736" s="1" t="str">
        <f>_xlfn.IFNA(IF(VLOOKUP(B736,Returns!$A$2:$B$1635,2,FALSE) = "Returned", "Yes", "No"),"No")</f>
        <v>No</v>
      </c>
      <c r="AB736" s="5">
        <f t="shared" si="58"/>
        <v>0</v>
      </c>
      <c r="AC736" s="5">
        <f t="shared" si="59"/>
        <v>929.11</v>
      </c>
    </row>
    <row r="737" spans="1:29" ht="12.75" customHeight="1" x14ac:dyDescent="0.25">
      <c r="A737" s="1">
        <v>22126</v>
      </c>
      <c r="B737" s="3">
        <v>89112</v>
      </c>
      <c r="C737" s="1" t="s">
        <v>101</v>
      </c>
      <c r="D737" s="1">
        <v>1281</v>
      </c>
      <c r="E737" s="1" t="s">
        <v>1371</v>
      </c>
      <c r="F737" s="1" t="s">
        <v>3027</v>
      </c>
      <c r="G737" s="1" t="s">
        <v>28</v>
      </c>
      <c r="H737" s="1" t="s">
        <v>56</v>
      </c>
      <c r="I737" s="1" t="s">
        <v>698</v>
      </c>
      <c r="J737" s="1" t="s">
        <v>1373</v>
      </c>
      <c r="K737" s="1">
        <v>47591</v>
      </c>
      <c r="L737" s="4">
        <v>42028</v>
      </c>
      <c r="M737" s="4">
        <v>42030</v>
      </c>
      <c r="N737" s="1" t="s">
        <v>22</v>
      </c>
      <c r="O737" s="1" t="s">
        <v>53</v>
      </c>
      <c r="P737" s="1" t="s">
        <v>72</v>
      </c>
      <c r="Q737" s="1" t="s">
        <v>582</v>
      </c>
      <c r="R737" s="1" t="s">
        <v>231</v>
      </c>
      <c r="S737" s="1" t="s">
        <v>1374</v>
      </c>
      <c r="T737" s="5">
        <v>199.99</v>
      </c>
      <c r="U737" s="1">
        <v>5</v>
      </c>
      <c r="V737" s="5">
        <f t="shared" si="55"/>
        <v>999.95</v>
      </c>
      <c r="W737" s="5">
        <v>119.994</v>
      </c>
      <c r="X737" s="5">
        <f t="shared" si="56"/>
        <v>599.97</v>
      </c>
      <c r="Y737" s="5">
        <v>24.49</v>
      </c>
      <c r="Z737" s="5">
        <f t="shared" si="57"/>
        <v>375.49</v>
      </c>
      <c r="AA737" s="1" t="str">
        <f>_xlfn.IFNA(IF(VLOOKUP(B737,Returns!$A$2:$B$1635,2,FALSE) = "Returned", "Yes", "No"),"No")</f>
        <v>No</v>
      </c>
      <c r="AB737" s="5">
        <f t="shared" si="58"/>
        <v>0</v>
      </c>
      <c r="AC737" s="5">
        <f t="shared" si="59"/>
        <v>375.49</v>
      </c>
    </row>
    <row r="738" spans="1:29" ht="12.75" customHeight="1" x14ac:dyDescent="0.25">
      <c r="A738" s="1">
        <v>4125</v>
      </c>
      <c r="B738" s="3">
        <v>29319</v>
      </c>
      <c r="C738" s="1" t="s">
        <v>101</v>
      </c>
      <c r="D738" s="1">
        <v>1282</v>
      </c>
      <c r="E738" s="1" t="s">
        <v>1375</v>
      </c>
      <c r="F738" s="1" t="s">
        <v>3028</v>
      </c>
      <c r="G738" s="1" t="s">
        <v>28</v>
      </c>
      <c r="H738" s="1" t="s">
        <v>48</v>
      </c>
      <c r="I738" s="1" t="s">
        <v>229</v>
      </c>
      <c r="J738" s="1" t="s">
        <v>1314</v>
      </c>
      <c r="K738" s="1">
        <v>19134</v>
      </c>
      <c r="L738" s="4">
        <v>42028</v>
      </c>
      <c r="M738" s="4">
        <v>42030</v>
      </c>
      <c r="N738" s="1" t="s">
        <v>44</v>
      </c>
      <c r="O738" s="1" t="s">
        <v>53</v>
      </c>
      <c r="P738" s="1" t="s">
        <v>36</v>
      </c>
      <c r="Q738" s="1" t="s">
        <v>37</v>
      </c>
      <c r="R738" s="1" t="s">
        <v>231</v>
      </c>
      <c r="S738" s="1" t="s">
        <v>1372</v>
      </c>
      <c r="T738" s="5">
        <v>238.4</v>
      </c>
      <c r="U738" s="1">
        <v>30</v>
      </c>
      <c r="V738" s="5">
        <f t="shared" si="55"/>
        <v>7152</v>
      </c>
      <c r="W738" s="5">
        <v>119.2</v>
      </c>
      <c r="X738" s="5">
        <f t="shared" si="56"/>
        <v>3576</v>
      </c>
      <c r="Y738" s="5">
        <v>24.49</v>
      </c>
      <c r="Z738" s="5">
        <f t="shared" si="57"/>
        <v>3551.51</v>
      </c>
      <c r="AA738" s="1" t="str">
        <f>_xlfn.IFNA(IF(VLOOKUP(B738,Returns!$A$2:$B$1635,2,FALSE) = "Returned", "Yes", "No"),"No")</f>
        <v>No</v>
      </c>
      <c r="AB738" s="5">
        <f t="shared" si="58"/>
        <v>0</v>
      </c>
      <c r="AC738" s="5">
        <f t="shared" si="59"/>
        <v>3551.51</v>
      </c>
    </row>
    <row r="739" spans="1:29" ht="12.75" customHeight="1" x14ac:dyDescent="0.25">
      <c r="A739" s="1">
        <v>4126</v>
      </c>
      <c r="B739" s="3">
        <v>29319</v>
      </c>
      <c r="C739" s="1" t="s">
        <v>101</v>
      </c>
      <c r="D739" s="1">
        <v>1282</v>
      </c>
      <c r="E739" s="1" t="s">
        <v>1375</v>
      </c>
      <c r="F739" s="1" t="s">
        <v>3028</v>
      </c>
      <c r="G739" s="1" t="s">
        <v>28</v>
      </c>
      <c r="H739" s="1" t="s">
        <v>48</v>
      </c>
      <c r="I739" s="1" t="s">
        <v>229</v>
      </c>
      <c r="J739" s="1" t="s">
        <v>1314</v>
      </c>
      <c r="K739" s="1">
        <v>19134</v>
      </c>
      <c r="L739" s="4">
        <v>42028</v>
      </c>
      <c r="M739" s="4">
        <v>42030</v>
      </c>
      <c r="N739" s="1" t="s">
        <v>22</v>
      </c>
      <c r="O739" s="1" t="s">
        <v>53</v>
      </c>
      <c r="P739" s="1" t="s">
        <v>72</v>
      </c>
      <c r="Q739" s="1" t="s">
        <v>582</v>
      </c>
      <c r="R739" s="1" t="s">
        <v>231</v>
      </c>
      <c r="S739" s="1" t="s">
        <v>1374</v>
      </c>
      <c r="T739" s="5">
        <v>199.99</v>
      </c>
      <c r="U739" s="1">
        <v>21</v>
      </c>
      <c r="V739" s="5">
        <f t="shared" si="55"/>
        <v>4199.79</v>
      </c>
      <c r="W739" s="5">
        <v>119.994</v>
      </c>
      <c r="X739" s="5">
        <f t="shared" si="56"/>
        <v>2519.8739999999998</v>
      </c>
      <c r="Y739" s="5">
        <v>24.49</v>
      </c>
      <c r="Z739" s="5">
        <f t="shared" si="57"/>
        <v>1655.4260000000002</v>
      </c>
      <c r="AA739" s="1" t="str">
        <f>_xlfn.IFNA(IF(VLOOKUP(B739,Returns!$A$2:$B$1635,2,FALSE) = "Returned", "Yes", "No"),"No")</f>
        <v>No</v>
      </c>
      <c r="AB739" s="5">
        <f t="shared" si="58"/>
        <v>0</v>
      </c>
      <c r="AC739" s="5">
        <f t="shared" si="59"/>
        <v>1655.4260000000002</v>
      </c>
    </row>
    <row r="740" spans="1:29" ht="12.75" customHeight="1" x14ac:dyDescent="0.25">
      <c r="A740" s="1">
        <v>19990</v>
      </c>
      <c r="B740" s="3">
        <v>90662</v>
      </c>
      <c r="C740" s="1" t="s">
        <v>32</v>
      </c>
      <c r="D740" s="1">
        <v>1298</v>
      </c>
      <c r="E740" s="1" t="s">
        <v>1376</v>
      </c>
      <c r="F740" s="1" t="s">
        <v>3027</v>
      </c>
      <c r="G740" s="1" t="s">
        <v>28</v>
      </c>
      <c r="H740" s="1" t="s">
        <v>56</v>
      </c>
      <c r="I740" s="1" t="s">
        <v>125</v>
      </c>
      <c r="J740" s="1" t="s">
        <v>1316</v>
      </c>
      <c r="K740" s="1">
        <v>75482</v>
      </c>
      <c r="L740" s="4">
        <v>42047</v>
      </c>
      <c r="M740" s="4">
        <v>42050</v>
      </c>
      <c r="N740" s="1" t="s">
        <v>44</v>
      </c>
      <c r="O740" s="1" t="s">
        <v>35</v>
      </c>
      <c r="P740" s="1" t="s">
        <v>72</v>
      </c>
      <c r="Q740" s="1" t="s">
        <v>80</v>
      </c>
      <c r="R740" s="1" t="s">
        <v>81</v>
      </c>
      <c r="S740" s="1" t="s">
        <v>622</v>
      </c>
      <c r="T740" s="5">
        <v>150.97999999999999</v>
      </c>
      <c r="U740" s="1">
        <v>6</v>
      </c>
      <c r="V740" s="5">
        <f t="shared" si="55"/>
        <v>905.87999999999988</v>
      </c>
      <c r="W740" s="5">
        <v>90.587999999999994</v>
      </c>
      <c r="X740" s="5">
        <f t="shared" si="56"/>
        <v>543.52800000000002</v>
      </c>
      <c r="Y740" s="5">
        <v>13.99</v>
      </c>
      <c r="Z740" s="5">
        <f t="shared" si="57"/>
        <v>348.36199999999985</v>
      </c>
      <c r="AA740" s="1" t="str">
        <f>_xlfn.IFNA(IF(VLOOKUP(B740,Returns!$A$2:$B$1635,2,FALSE) = "Returned", "Yes", "No"),"No")</f>
        <v>No</v>
      </c>
      <c r="AB740" s="5">
        <f t="shared" si="58"/>
        <v>0</v>
      </c>
      <c r="AC740" s="5">
        <f t="shared" si="59"/>
        <v>348.36199999999985</v>
      </c>
    </row>
    <row r="741" spans="1:29" ht="12.75" customHeight="1" x14ac:dyDescent="0.25">
      <c r="A741" s="1">
        <v>19991</v>
      </c>
      <c r="B741" s="3">
        <v>90662</v>
      </c>
      <c r="C741" s="1" t="s">
        <v>32</v>
      </c>
      <c r="D741" s="1">
        <v>1298</v>
      </c>
      <c r="E741" s="1" t="s">
        <v>1376</v>
      </c>
      <c r="F741" s="1" t="s">
        <v>3027</v>
      </c>
      <c r="G741" s="1" t="s">
        <v>28</v>
      </c>
      <c r="H741" s="1" t="s">
        <v>56</v>
      </c>
      <c r="I741" s="1" t="s">
        <v>125</v>
      </c>
      <c r="J741" s="1" t="s">
        <v>1316</v>
      </c>
      <c r="K741" s="1">
        <v>75482</v>
      </c>
      <c r="L741" s="4">
        <v>42047</v>
      </c>
      <c r="M741" s="4">
        <v>42049</v>
      </c>
      <c r="N741" s="1" t="s">
        <v>44</v>
      </c>
      <c r="O741" s="1" t="s">
        <v>35</v>
      </c>
      <c r="P741" s="1" t="s">
        <v>24</v>
      </c>
      <c r="Q741" s="1" t="s">
        <v>136</v>
      </c>
      <c r="R741" s="1" t="s">
        <v>54</v>
      </c>
      <c r="S741" s="1" t="s">
        <v>1377</v>
      </c>
      <c r="T741" s="5">
        <v>176.19</v>
      </c>
      <c r="U741" s="1">
        <v>4</v>
      </c>
      <c r="V741" s="5">
        <f t="shared" si="55"/>
        <v>704.76</v>
      </c>
      <c r="W741" s="5">
        <v>88.094999999999999</v>
      </c>
      <c r="X741" s="5">
        <f t="shared" si="56"/>
        <v>352.38</v>
      </c>
      <c r="Y741" s="5">
        <v>11.87</v>
      </c>
      <c r="Z741" s="5">
        <f t="shared" si="57"/>
        <v>340.51</v>
      </c>
      <c r="AA741" s="1" t="str">
        <f>_xlfn.IFNA(IF(VLOOKUP(B741,Returns!$A$2:$B$1635,2,FALSE) = "Returned", "Yes", "No"),"No")</f>
        <v>No</v>
      </c>
      <c r="AB741" s="5">
        <f t="shared" si="58"/>
        <v>0</v>
      </c>
      <c r="AC741" s="5">
        <f t="shared" si="59"/>
        <v>340.51</v>
      </c>
    </row>
    <row r="742" spans="1:29" ht="12.75" customHeight="1" x14ac:dyDescent="0.25">
      <c r="A742" s="1">
        <v>23120</v>
      </c>
      <c r="B742" s="3">
        <v>87003</v>
      </c>
      <c r="C742" s="1" t="s">
        <v>20</v>
      </c>
      <c r="D742" s="1">
        <v>1303</v>
      </c>
      <c r="E742" s="1" t="s">
        <v>1378</v>
      </c>
      <c r="F742" s="1" t="s">
        <v>3030</v>
      </c>
      <c r="G742" s="1" t="s">
        <v>28</v>
      </c>
      <c r="H742" s="1" t="s">
        <v>29</v>
      </c>
      <c r="I742" s="1" t="s">
        <v>207</v>
      </c>
      <c r="J742" s="1" t="s">
        <v>1379</v>
      </c>
      <c r="K742" s="1">
        <v>84074</v>
      </c>
      <c r="L742" s="4">
        <v>42054</v>
      </c>
      <c r="M742" s="4">
        <v>42056</v>
      </c>
      <c r="N742" s="1" t="s">
        <v>44</v>
      </c>
      <c r="O742" s="1" t="s">
        <v>109</v>
      </c>
      <c r="P742" s="1" t="s">
        <v>72</v>
      </c>
      <c r="Q742" s="1" t="s">
        <v>175</v>
      </c>
      <c r="R742" s="1" t="s">
        <v>46</v>
      </c>
      <c r="S742" s="1" t="s">
        <v>700</v>
      </c>
      <c r="T742" s="5">
        <v>39.479999999999997</v>
      </c>
      <c r="U742" s="1">
        <v>12</v>
      </c>
      <c r="V742" s="5">
        <f t="shared" si="55"/>
        <v>473.76</v>
      </c>
      <c r="W742" s="5">
        <v>23.687999999999999</v>
      </c>
      <c r="X742" s="5">
        <f t="shared" si="56"/>
        <v>284.25599999999997</v>
      </c>
      <c r="Y742" s="5">
        <v>1.99</v>
      </c>
      <c r="Z742" s="5">
        <f t="shared" si="57"/>
        <v>187.51400000000001</v>
      </c>
      <c r="AA742" s="1" t="str">
        <f>_xlfn.IFNA(IF(VLOOKUP(B742,Returns!$A$2:$B$1635,2,FALSE) = "Returned", "Yes", "No"),"No")</f>
        <v>No</v>
      </c>
      <c r="AB742" s="5">
        <f t="shared" si="58"/>
        <v>0</v>
      </c>
      <c r="AC742" s="5">
        <f t="shared" si="59"/>
        <v>187.51400000000001</v>
      </c>
    </row>
    <row r="743" spans="1:29" ht="12.75" customHeight="1" x14ac:dyDescent="0.25">
      <c r="A743" s="1">
        <v>20652</v>
      </c>
      <c r="B743" s="3">
        <v>87005</v>
      </c>
      <c r="C743" s="1" t="s">
        <v>101</v>
      </c>
      <c r="D743" s="1">
        <v>1303</v>
      </c>
      <c r="E743" s="1" t="s">
        <v>1378</v>
      </c>
      <c r="F743" s="1" t="s">
        <v>3030</v>
      </c>
      <c r="G743" s="1" t="s">
        <v>28</v>
      </c>
      <c r="H743" s="1" t="s">
        <v>29</v>
      </c>
      <c r="I743" s="1" t="s">
        <v>207</v>
      </c>
      <c r="J743" s="1" t="s">
        <v>1379</v>
      </c>
      <c r="K743" s="1">
        <v>84074</v>
      </c>
      <c r="L743" s="4">
        <v>42054</v>
      </c>
      <c r="M743" s="4">
        <v>42061</v>
      </c>
      <c r="N743" s="1" t="s">
        <v>44</v>
      </c>
      <c r="O743" s="1" t="s">
        <v>109</v>
      </c>
      <c r="P743" s="1" t="s">
        <v>72</v>
      </c>
      <c r="Q743" s="1" t="s">
        <v>73</v>
      </c>
      <c r="R743" s="1" t="s">
        <v>54</v>
      </c>
      <c r="S743" s="1" t="s">
        <v>1380</v>
      </c>
      <c r="T743" s="5">
        <v>65.989999999999995</v>
      </c>
      <c r="U743" s="1">
        <v>9</v>
      </c>
      <c r="V743" s="5">
        <f t="shared" si="55"/>
        <v>593.91</v>
      </c>
      <c r="W743" s="5">
        <v>39.593999999999994</v>
      </c>
      <c r="X743" s="5">
        <f t="shared" si="56"/>
        <v>356.34599999999995</v>
      </c>
      <c r="Y743" s="5">
        <v>5.31</v>
      </c>
      <c r="Z743" s="5">
        <f t="shared" si="57"/>
        <v>232.25400000000002</v>
      </c>
      <c r="AA743" s="1" t="str">
        <f>_xlfn.IFNA(IF(VLOOKUP(B743,Returns!$A$2:$B$1635,2,FALSE) = "Returned", "Yes", "No"),"No")</f>
        <v>No</v>
      </c>
      <c r="AB743" s="5">
        <f t="shared" si="58"/>
        <v>0</v>
      </c>
      <c r="AC743" s="5">
        <f t="shared" si="59"/>
        <v>232.25400000000002</v>
      </c>
    </row>
    <row r="744" spans="1:29" ht="12.75" customHeight="1" x14ac:dyDescent="0.25">
      <c r="A744" s="1">
        <v>25092</v>
      </c>
      <c r="B744" s="3">
        <v>87004</v>
      </c>
      <c r="C744" s="1" t="s">
        <v>51</v>
      </c>
      <c r="D744" s="1">
        <v>1304</v>
      </c>
      <c r="E744" s="1" t="s">
        <v>1381</v>
      </c>
      <c r="F744" s="1" t="s">
        <v>3030</v>
      </c>
      <c r="G744" s="1" t="s">
        <v>28</v>
      </c>
      <c r="H744" s="1" t="s">
        <v>29</v>
      </c>
      <c r="I744" s="1" t="s">
        <v>207</v>
      </c>
      <c r="J744" s="1" t="s">
        <v>1383</v>
      </c>
      <c r="K744" s="1">
        <v>84084</v>
      </c>
      <c r="L744" s="4">
        <v>42117</v>
      </c>
      <c r="M744" s="4">
        <v>42118</v>
      </c>
      <c r="N744" s="1" t="s">
        <v>44</v>
      </c>
      <c r="O744" s="1" t="s">
        <v>109</v>
      </c>
      <c r="P744" s="1" t="s">
        <v>24</v>
      </c>
      <c r="Q744" s="1" t="s">
        <v>129</v>
      </c>
      <c r="R744" s="1" t="s">
        <v>54</v>
      </c>
      <c r="S744" s="1" t="s">
        <v>1382</v>
      </c>
      <c r="T744" s="5">
        <v>2.88</v>
      </c>
      <c r="U744" s="1">
        <v>3</v>
      </c>
      <c r="V744" s="5">
        <f t="shared" si="55"/>
        <v>8.64</v>
      </c>
      <c r="W744" s="5">
        <v>1.44</v>
      </c>
      <c r="X744" s="5">
        <f t="shared" si="56"/>
        <v>4.32</v>
      </c>
      <c r="Y744" s="5">
        <v>0.5</v>
      </c>
      <c r="Z744" s="5">
        <f t="shared" si="57"/>
        <v>3.8200000000000003</v>
      </c>
      <c r="AA744" s="1" t="str">
        <f>_xlfn.IFNA(IF(VLOOKUP(B744,Returns!$A$2:$B$1635,2,FALSE) = "Returned", "Yes", "No"),"No")</f>
        <v>No</v>
      </c>
      <c r="AB744" s="5">
        <f t="shared" si="58"/>
        <v>0</v>
      </c>
      <c r="AC744" s="5">
        <f t="shared" si="59"/>
        <v>3.8200000000000003</v>
      </c>
    </row>
    <row r="745" spans="1:29" ht="12.75" customHeight="1" x14ac:dyDescent="0.25">
      <c r="A745" s="1">
        <v>26274</v>
      </c>
      <c r="B745" s="3">
        <v>87002</v>
      </c>
      <c r="C745" s="1" t="s">
        <v>20</v>
      </c>
      <c r="D745" s="1">
        <v>1305</v>
      </c>
      <c r="E745" s="1" t="s">
        <v>1384</v>
      </c>
      <c r="F745" s="1" t="s">
        <v>3030</v>
      </c>
      <c r="G745" s="1" t="s">
        <v>28</v>
      </c>
      <c r="H745" s="1" t="s">
        <v>29</v>
      </c>
      <c r="I745" s="1" t="s">
        <v>207</v>
      </c>
      <c r="J745" s="1" t="s">
        <v>1386</v>
      </c>
      <c r="K745" s="1">
        <v>84120</v>
      </c>
      <c r="L745" s="4">
        <v>42052</v>
      </c>
      <c r="M745" s="4">
        <v>42054</v>
      </c>
      <c r="N745" s="1" t="s">
        <v>44</v>
      </c>
      <c r="O745" s="1" t="s">
        <v>109</v>
      </c>
      <c r="P745" s="1" t="s">
        <v>36</v>
      </c>
      <c r="Q745" s="1" t="s">
        <v>45</v>
      </c>
      <c r="R745" s="1" t="s">
        <v>81</v>
      </c>
      <c r="S745" s="1" t="s">
        <v>1385</v>
      </c>
      <c r="T745" s="5">
        <v>62.18</v>
      </c>
      <c r="U745" s="1">
        <v>3</v>
      </c>
      <c r="V745" s="5">
        <f t="shared" si="55"/>
        <v>186.54</v>
      </c>
      <c r="W745" s="5">
        <v>31.09</v>
      </c>
      <c r="X745" s="5">
        <f t="shared" si="56"/>
        <v>93.27</v>
      </c>
      <c r="Y745" s="5">
        <v>10.84</v>
      </c>
      <c r="Z745" s="5">
        <f t="shared" si="57"/>
        <v>82.429999999999993</v>
      </c>
      <c r="AA745" s="1" t="str">
        <f>_xlfn.IFNA(IF(VLOOKUP(B745,Returns!$A$2:$B$1635,2,FALSE) = "Returned", "Yes", "No"),"No")</f>
        <v>No</v>
      </c>
      <c r="AB745" s="5">
        <f t="shared" si="58"/>
        <v>0</v>
      </c>
      <c r="AC745" s="5">
        <f t="shared" si="59"/>
        <v>82.429999999999993</v>
      </c>
    </row>
    <row r="746" spans="1:29" ht="12.75" customHeight="1" x14ac:dyDescent="0.25">
      <c r="A746" s="1">
        <v>22832</v>
      </c>
      <c r="B746" s="3">
        <v>91451</v>
      </c>
      <c r="C746" s="1" t="s">
        <v>101</v>
      </c>
      <c r="D746" s="1">
        <v>1307</v>
      </c>
      <c r="E746" s="1" t="s">
        <v>1387</v>
      </c>
      <c r="F746" s="1" t="s">
        <v>3030</v>
      </c>
      <c r="G746" s="1" t="s">
        <v>28</v>
      </c>
      <c r="H746" s="1" t="s">
        <v>29</v>
      </c>
      <c r="I746" s="1" t="s">
        <v>97</v>
      </c>
      <c r="J746" s="1" t="s">
        <v>1388</v>
      </c>
      <c r="K746" s="1">
        <v>97420</v>
      </c>
      <c r="L746" s="4">
        <v>42185</v>
      </c>
      <c r="M746" s="4">
        <v>42192</v>
      </c>
      <c r="N746" s="1" t="s">
        <v>44</v>
      </c>
      <c r="O746" s="1" t="s">
        <v>53</v>
      </c>
      <c r="P746" s="1" t="s">
        <v>72</v>
      </c>
      <c r="Q746" s="1" t="s">
        <v>175</v>
      </c>
      <c r="R746" s="1" t="s">
        <v>46</v>
      </c>
      <c r="S746" s="1" t="s">
        <v>409</v>
      </c>
      <c r="T746" s="5">
        <v>8.33</v>
      </c>
      <c r="U746" s="1">
        <v>16</v>
      </c>
      <c r="V746" s="5">
        <f t="shared" si="55"/>
        <v>133.28</v>
      </c>
      <c r="W746" s="5">
        <v>4.9980000000000002</v>
      </c>
      <c r="X746" s="5">
        <f t="shared" si="56"/>
        <v>79.968000000000004</v>
      </c>
      <c r="Y746" s="5">
        <v>1.99</v>
      </c>
      <c r="Z746" s="5">
        <f t="shared" si="57"/>
        <v>51.321999999999996</v>
      </c>
      <c r="AA746" s="1" t="str">
        <f>_xlfn.IFNA(IF(VLOOKUP(B746,Returns!$A$2:$B$1635,2,FALSE) = "Returned", "Yes", "No"),"No")</f>
        <v>No</v>
      </c>
      <c r="AB746" s="5">
        <f t="shared" si="58"/>
        <v>0</v>
      </c>
      <c r="AC746" s="5">
        <f t="shared" si="59"/>
        <v>51.321999999999996</v>
      </c>
    </row>
    <row r="747" spans="1:29" ht="12.75" customHeight="1" x14ac:dyDescent="0.25">
      <c r="A747" s="1">
        <v>3167</v>
      </c>
      <c r="B747" s="3">
        <v>22755</v>
      </c>
      <c r="C747" s="1" t="s">
        <v>51</v>
      </c>
      <c r="D747" s="1">
        <v>1314</v>
      </c>
      <c r="E747" s="1" t="s">
        <v>1389</v>
      </c>
      <c r="F747" s="1" t="s">
        <v>3030</v>
      </c>
      <c r="G747" s="1" t="s">
        <v>28</v>
      </c>
      <c r="H747" s="1" t="s">
        <v>29</v>
      </c>
      <c r="I747" s="1" t="s">
        <v>40</v>
      </c>
      <c r="J747" s="1" t="s">
        <v>658</v>
      </c>
      <c r="K747" s="1">
        <v>90058</v>
      </c>
      <c r="L747" s="4">
        <v>42093</v>
      </c>
      <c r="M747" s="4">
        <v>42095</v>
      </c>
      <c r="N747" s="1" t="s">
        <v>44</v>
      </c>
      <c r="O747" s="1" t="s">
        <v>35</v>
      </c>
      <c r="P747" s="1" t="s">
        <v>24</v>
      </c>
      <c r="Q747" s="1" t="s">
        <v>104</v>
      </c>
      <c r="R747" s="1" t="s">
        <v>54</v>
      </c>
      <c r="S747" s="1" t="s">
        <v>817</v>
      </c>
      <c r="T747" s="5">
        <v>5.34</v>
      </c>
      <c r="U747" s="1">
        <v>45</v>
      </c>
      <c r="V747" s="5">
        <f t="shared" si="55"/>
        <v>240.29999999999998</v>
      </c>
      <c r="W747" s="5">
        <v>2.67</v>
      </c>
      <c r="X747" s="5">
        <f t="shared" si="56"/>
        <v>120.14999999999999</v>
      </c>
      <c r="Y747" s="5">
        <v>2.99</v>
      </c>
      <c r="Z747" s="5">
        <f t="shared" si="57"/>
        <v>117.16</v>
      </c>
      <c r="AA747" s="1" t="str">
        <f>_xlfn.IFNA(IF(VLOOKUP(B747,Returns!$A$2:$B$1635,2,FALSE) = "Returned", "Yes", "No"),"No")</f>
        <v>No</v>
      </c>
      <c r="AB747" s="5">
        <f t="shared" si="58"/>
        <v>0</v>
      </c>
      <c r="AC747" s="5">
        <f t="shared" si="59"/>
        <v>117.16</v>
      </c>
    </row>
    <row r="748" spans="1:29" ht="12.75" customHeight="1" x14ac:dyDescent="0.25">
      <c r="A748" s="1">
        <v>3168</v>
      </c>
      <c r="B748" s="3">
        <v>22755</v>
      </c>
      <c r="C748" s="1" t="s">
        <v>51</v>
      </c>
      <c r="D748" s="1">
        <v>1314</v>
      </c>
      <c r="E748" s="1" t="s">
        <v>1389</v>
      </c>
      <c r="F748" s="1" t="s">
        <v>3030</v>
      </c>
      <c r="G748" s="1" t="s">
        <v>28</v>
      </c>
      <c r="H748" s="1" t="s">
        <v>29</v>
      </c>
      <c r="I748" s="1" t="s">
        <v>40</v>
      </c>
      <c r="J748" s="1" t="s">
        <v>658</v>
      </c>
      <c r="K748" s="1">
        <v>90058</v>
      </c>
      <c r="L748" s="4">
        <v>42093</v>
      </c>
      <c r="M748" s="4">
        <v>42095</v>
      </c>
      <c r="N748" s="1" t="s">
        <v>44</v>
      </c>
      <c r="O748" s="1" t="s">
        <v>35</v>
      </c>
      <c r="P748" s="1" t="s">
        <v>72</v>
      </c>
      <c r="Q748" s="1" t="s">
        <v>73</v>
      </c>
      <c r="R748" s="1" t="s">
        <v>46</v>
      </c>
      <c r="S748" s="1" t="s">
        <v>684</v>
      </c>
      <c r="T748" s="5">
        <v>55.99</v>
      </c>
      <c r="U748" s="1">
        <v>5</v>
      </c>
      <c r="V748" s="5">
        <f t="shared" si="55"/>
        <v>279.95</v>
      </c>
      <c r="W748" s="5">
        <v>33.594000000000001</v>
      </c>
      <c r="X748" s="5">
        <f t="shared" si="56"/>
        <v>167.97</v>
      </c>
      <c r="Y748" s="5">
        <v>5</v>
      </c>
      <c r="Z748" s="5">
        <f t="shared" si="57"/>
        <v>106.97999999999999</v>
      </c>
      <c r="AA748" s="1" t="str">
        <f>_xlfn.IFNA(IF(VLOOKUP(B748,Returns!$A$2:$B$1635,2,FALSE) = "Returned", "Yes", "No"),"No")</f>
        <v>No</v>
      </c>
      <c r="AB748" s="5">
        <f t="shared" si="58"/>
        <v>0</v>
      </c>
      <c r="AC748" s="5">
        <f t="shared" si="59"/>
        <v>106.97999999999999</v>
      </c>
    </row>
    <row r="749" spans="1:29" ht="12.75" customHeight="1" x14ac:dyDescent="0.25">
      <c r="A749" s="1">
        <v>3791</v>
      </c>
      <c r="B749" s="3">
        <v>27013</v>
      </c>
      <c r="C749" s="1" t="s">
        <v>101</v>
      </c>
      <c r="D749" s="1">
        <v>1314</v>
      </c>
      <c r="E749" s="1" t="s">
        <v>1389</v>
      </c>
      <c r="F749" s="1" t="s">
        <v>3030</v>
      </c>
      <c r="G749" s="1" t="s">
        <v>28</v>
      </c>
      <c r="H749" s="1" t="s">
        <v>29</v>
      </c>
      <c r="I749" s="1" t="s">
        <v>40</v>
      </c>
      <c r="J749" s="1" t="s">
        <v>658</v>
      </c>
      <c r="K749" s="1">
        <v>90058</v>
      </c>
      <c r="L749" s="4">
        <v>42009</v>
      </c>
      <c r="M749" s="4">
        <v>42013</v>
      </c>
      <c r="N749" s="1" t="s">
        <v>44</v>
      </c>
      <c r="O749" s="1" t="s">
        <v>35</v>
      </c>
      <c r="P749" s="1" t="s">
        <v>24</v>
      </c>
      <c r="Q749" s="1" t="s">
        <v>136</v>
      </c>
      <c r="R749" s="1" t="s">
        <v>231</v>
      </c>
      <c r="S749" s="1" t="s">
        <v>1347</v>
      </c>
      <c r="T749" s="5">
        <v>80.98</v>
      </c>
      <c r="U749" s="1">
        <v>34</v>
      </c>
      <c r="V749" s="5">
        <f t="shared" si="55"/>
        <v>2753.32</v>
      </c>
      <c r="W749" s="5">
        <v>40.49</v>
      </c>
      <c r="X749" s="5">
        <f t="shared" si="56"/>
        <v>1376.66</v>
      </c>
      <c r="Y749" s="5">
        <v>35</v>
      </c>
      <c r="Z749" s="5">
        <f t="shared" si="57"/>
        <v>1341.66</v>
      </c>
      <c r="AA749" s="1" t="str">
        <f>_xlfn.IFNA(IF(VLOOKUP(B749,Returns!$A$2:$B$1635,2,FALSE) = "Returned", "Yes", "No"),"No")</f>
        <v>No</v>
      </c>
      <c r="AB749" s="5">
        <f t="shared" si="58"/>
        <v>0</v>
      </c>
      <c r="AC749" s="5">
        <f t="shared" si="59"/>
        <v>1341.66</v>
      </c>
    </row>
    <row r="750" spans="1:29" ht="12.75" customHeight="1" x14ac:dyDescent="0.25">
      <c r="A750" s="1">
        <v>3792</v>
      </c>
      <c r="B750" s="3">
        <v>27013</v>
      </c>
      <c r="C750" s="1" t="s">
        <v>101</v>
      </c>
      <c r="D750" s="1">
        <v>1314</v>
      </c>
      <c r="E750" s="1" t="s">
        <v>1389</v>
      </c>
      <c r="F750" s="1" t="s">
        <v>3030</v>
      </c>
      <c r="G750" s="1" t="s">
        <v>28</v>
      </c>
      <c r="H750" s="1" t="s">
        <v>29</v>
      </c>
      <c r="I750" s="1" t="s">
        <v>40</v>
      </c>
      <c r="J750" s="1" t="s">
        <v>658</v>
      </c>
      <c r="K750" s="1">
        <v>90058</v>
      </c>
      <c r="L750" s="4">
        <v>42009</v>
      </c>
      <c r="M750" s="4">
        <v>42009</v>
      </c>
      <c r="N750" s="1" t="s">
        <v>44</v>
      </c>
      <c r="O750" s="1" t="s">
        <v>35</v>
      </c>
      <c r="P750" s="1" t="s">
        <v>24</v>
      </c>
      <c r="Q750" s="1" t="s">
        <v>136</v>
      </c>
      <c r="R750" s="1" t="s">
        <v>231</v>
      </c>
      <c r="S750" s="1" t="s">
        <v>805</v>
      </c>
      <c r="T750" s="5">
        <v>279.48</v>
      </c>
      <c r="U750" s="1">
        <v>31</v>
      </c>
      <c r="V750" s="5">
        <f t="shared" si="55"/>
        <v>8663.880000000001</v>
      </c>
      <c r="W750" s="5">
        <v>139.74</v>
      </c>
      <c r="X750" s="5">
        <f t="shared" si="56"/>
        <v>4331.9400000000005</v>
      </c>
      <c r="Y750" s="5">
        <v>35</v>
      </c>
      <c r="Z750" s="5">
        <f t="shared" si="57"/>
        <v>4296.9400000000005</v>
      </c>
      <c r="AA750" s="1" t="str">
        <f>_xlfn.IFNA(IF(VLOOKUP(B750,Returns!$A$2:$B$1635,2,FALSE) = "Returned", "Yes", "No"),"No")</f>
        <v>No</v>
      </c>
      <c r="AB750" s="5">
        <f t="shared" si="58"/>
        <v>0</v>
      </c>
      <c r="AC750" s="5">
        <f t="shared" si="59"/>
        <v>4296.9400000000005</v>
      </c>
    </row>
    <row r="751" spans="1:29" ht="12.75" customHeight="1" x14ac:dyDescent="0.25">
      <c r="A751" s="1">
        <v>21166</v>
      </c>
      <c r="B751" s="3">
        <v>87602</v>
      </c>
      <c r="C751" s="1" t="s">
        <v>51</v>
      </c>
      <c r="D751" s="1">
        <v>1315</v>
      </c>
      <c r="E751" s="1" t="s">
        <v>1390</v>
      </c>
      <c r="F751" s="1" t="s">
        <v>3030</v>
      </c>
      <c r="G751" s="1" t="s">
        <v>28</v>
      </c>
      <c r="H751" s="1" t="s">
        <v>29</v>
      </c>
      <c r="I751" s="1" t="s">
        <v>250</v>
      </c>
      <c r="J751" s="1" t="s">
        <v>1392</v>
      </c>
      <c r="K751" s="1">
        <v>80906</v>
      </c>
      <c r="L751" s="4">
        <v>42093</v>
      </c>
      <c r="M751" s="4">
        <v>42094</v>
      </c>
      <c r="N751" s="1" t="s">
        <v>44</v>
      </c>
      <c r="O751" s="1" t="s">
        <v>35</v>
      </c>
      <c r="P751" s="1" t="s">
        <v>24</v>
      </c>
      <c r="Q751" s="1" t="s">
        <v>104</v>
      </c>
      <c r="R751" s="1" t="s">
        <v>54</v>
      </c>
      <c r="S751" s="1" t="s">
        <v>1391</v>
      </c>
      <c r="T751" s="5">
        <v>4.91</v>
      </c>
      <c r="U751" s="1">
        <v>9</v>
      </c>
      <c r="V751" s="5">
        <f t="shared" si="55"/>
        <v>44.19</v>
      </c>
      <c r="W751" s="5">
        <v>2.4550000000000001</v>
      </c>
      <c r="X751" s="5">
        <f t="shared" si="56"/>
        <v>22.094999999999999</v>
      </c>
      <c r="Y751" s="5">
        <v>5.68</v>
      </c>
      <c r="Z751" s="5">
        <f t="shared" si="57"/>
        <v>16.414999999999999</v>
      </c>
      <c r="AA751" s="1" t="str">
        <f>_xlfn.IFNA(IF(VLOOKUP(B751,Returns!$A$2:$B$1635,2,FALSE) = "Returned", "Yes", "No"),"No")</f>
        <v>No</v>
      </c>
      <c r="AB751" s="5">
        <f t="shared" si="58"/>
        <v>0</v>
      </c>
      <c r="AC751" s="5">
        <f t="shared" si="59"/>
        <v>16.414999999999999</v>
      </c>
    </row>
    <row r="752" spans="1:29" ht="12.75" customHeight="1" x14ac:dyDescent="0.25">
      <c r="A752" s="1">
        <v>21167</v>
      </c>
      <c r="B752" s="3">
        <v>87602</v>
      </c>
      <c r="C752" s="1" t="s">
        <v>51</v>
      </c>
      <c r="D752" s="1">
        <v>1316</v>
      </c>
      <c r="E752" s="1" t="s">
        <v>1393</v>
      </c>
      <c r="F752" s="1" t="s">
        <v>3030</v>
      </c>
      <c r="G752" s="1" t="s">
        <v>28</v>
      </c>
      <c r="H752" s="1" t="s">
        <v>29</v>
      </c>
      <c r="I752" s="1" t="s">
        <v>250</v>
      </c>
      <c r="J752" s="1" t="s">
        <v>1394</v>
      </c>
      <c r="K752" s="1">
        <v>80022</v>
      </c>
      <c r="L752" s="4">
        <v>42093</v>
      </c>
      <c r="M752" s="4">
        <v>42095</v>
      </c>
      <c r="N752" s="1" t="s">
        <v>44</v>
      </c>
      <c r="O752" s="1" t="s">
        <v>35</v>
      </c>
      <c r="P752" s="1" t="s">
        <v>24</v>
      </c>
      <c r="Q752" s="1" t="s">
        <v>104</v>
      </c>
      <c r="R752" s="1" t="s">
        <v>54</v>
      </c>
      <c r="S752" s="1" t="s">
        <v>817</v>
      </c>
      <c r="T752" s="5">
        <v>5.34</v>
      </c>
      <c r="U752" s="1">
        <v>11</v>
      </c>
      <c r="V752" s="5">
        <f t="shared" si="55"/>
        <v>58.739999999999995</v>
      </c>
      <c r="W752" s="5">
        <v>2.67</v>
      </c>
      <c r="X752" s="5">
        <f t="shared" si="56"/>
        <v>29.369999999999997</v>
      </c>
      <c r="Y752" s="5">
        <v>2.99</v>
      </c>
      <c r="Z752" s="5">
        <f t="shared" si="57"/>
        <v>26.379999999999995</v>
      </c>
      <c r="AA752" s="1" t="str">
        <f>_xlfn.IFNA(IF(VLOOKUP(B752,Returns!$A$2:$B$1635,2,FALSE) = "Returned", "Yes", "No"),"No")</f>
        <v>No</v>
      </c>
      <c r="AB752" s="5">
        <f t="shared" si="58"/>
        <v>0</v>
      </c>
      <c r="AC752" s="5">
        <f t="shared" si="59"/>
        <v>26.379999999999995</v>
      </c>
    </row>
    <row r="753" spans="1:29" ht="12.75" customHeight="1" x14ac:dyDescent="0.25">
      <c r="A753" s="1">
        <v>21168</v>
      </c>
      <c r="B753" s="3">
        <v>87602</v>
      </c>
      <c r="C753" s="1" t="s">
        <v>51</v>
      </c>
      <c r="D753" s="1">
        <v>1316</v>
      </c>
      <c r="E753" s="1" t="s">
        <v>1393</v>
      </c>
      <c r="F753" s="1" t="s">
        <v>3030</v>
      </c>
      <c r="G753" s="1" t="s">
        <v>28</v>
      </c>
      <c r="H753" s="1" t="s">
        <v>29</v>
      </c>
      <c r="I753" s="1" t="s">
        <v>250</v>
      </c>
      <c r="J753" s="1" t="s">
        <v>1394</v>
      </c>
      <c r="K753" s="1">
        <v>80022</v>
      </c>
      <c r="L753" s="4">
        <v>42093</v>
      </c>
      <c r="M753" s="4">
        <v>42095</v>
      </c>
      <c r="N753" s="1" t="s">
        <v>44</v>
      </c>
      <c r="O753" s="1" t="s">
        <v>35</v>
      </c>
      <c r="P753" s="1" t="s">
        <v>72</v>
      </c>
      <c r="Q753" s="1" t="s">
        <v>73</v>
      </c>
      <c r="R753" s="1" t="s">
        <v>46</v>
      </c>
      <c r="S753" s="1" t="s">
        <v>684</v>
      </c>
      <c r="T753" s="5">
        <v>55.99</v>
      </c>
      <c r="U753" s="1">
        <v>1</v>
      </c>
      <c r="V753" s="5">
        <f t="shared" si="55"/>
        <v>55.99</v>
      </c>
      <c r="W753" s="5">
        <v>33.594000000000001</v>
      </c>
      <c r="X753" s="5">
        <f t="shared" si="56"/>
        <v>33.594000000000001</v>
      </c>
      <c r="Y753" s="5">
        <v>5</v>
      </c>
      <c r="Z753" s="5">
        <f t="shared" si="57"/>
        <v>17.396000000000001</v>
      </c>
      <c r="AA753" s="1" t="str">
        <f>_xlfn.IFNA(IF(VLOOKUP(B753,Returns!$A$2:$B$1635,2,FALSE) = "Returned", "Yes", "No"),"No")</f>
        <v>No</v>
      </c>
      <c r="AB753" s="5">
        <f t="shared" si="58"/>
        <v>0</v>
      </c>
      <c r="AC753" s="5">
        <f t="shared" si="59"/>
        <v>17.396000000000001</v>
      </c>
    </row>
    <row r="754" spans="1:29" ht="12.75" customHeight="1" x14ac:dyDescent="0.25">
      <c r="A754" s="1">
        <v>21791</v>
      </c>
      <c r="B754" s="3">
        <v>87603</v>
      </c>
      <c r="C754" s="1" t="s">
        <v>101</v>
      </c>
      <c r="D754" s="1">
        <v>1316</v>
      </c>
      <c r="E754" s="1" t="s">
        <v>1393</v>
      </c>
      <c r="F754" s="1" t="s">
        <v>3030</v>
      </c>
      <c r="G754" s="1" t="s">
        <v>28</v>
      </c>
      <c r="H754" s="1" t="s">
        <v>29</v>
      </c>
      <c r="I754" s="1" t="s">
        <v>250</v>
      </c>
      <c r="J754" s="1" t="s">
        <v>1394</v>
      </c>
      <c r="K754" s="1">
        <v>80022</v>
      </c>
      <c r="L754" s="4">
        <v>42009</v>
      </c>
      <c r="M754" s="4">
        <v>42013</v>
      </c>
      <c r="N754" s="1" t="s">
        <v>44</v>
      </c>
      <c r="O754" s="1" t="s">
        <v>35</v>
      </c>
      <c r="P754" s="1" t="s">
        <v>24</v>
      </c>
      <c r="Q754" s="1" t="s">
        <v>136</v>
      </c>
      <c r="R754" s="1" t="s">
        <v>231</v>
      </c>
      <c r="S754" s="1" t="s">
        <v>1347</v>
      </c>
      <c r="T754" s="5">
        <v>80.98</v>
      </c>
      <c r="U754" s="1">
        <v>8</v>
      </c>
      <c r="V754" s="5">
        <f t="shared" si="55"/>
        <v>647.84</v>
      </c>
      <c r="W754" s="5">
        <v>40.49</v>
      </c>
      <c r="X754" s="5">
        <f t="shared" si="56"/>
        <v>323.92</v>
      </c>
      <c r="Y754" s="5">
        <v>35</v>
      </c>
      <c r="Z754" s="5">
        <f t="shared" si="57"/>
        <v>288.92</v>
      </c>
      <c r="AA754" s="1" t="str">
        <f>_xlfn.IFNA(IF(VLOOKUP(B754,Returns!$A$2:$B$1635,2,FALSE) = "Returned", "Yes", "No"),"No")</f>
        <v>No</v>
      </c>
      <c r="AB754" s="5">
        <f t="shared" si="58"/>
        <v>0</v>
      </c>
      <c r="AC754" s="5">
        <f t="shared" si="59"/>
        <v>288.92</v>
      </c>
    </row>
    <row r="755" spans="1:29" ht="12.75" customHeight="1" x14ac:dyDescent="0.25">
      <c r="A755" s="1">
        <v>21792</v>
      </c>
      <c r="B755" s="3">
        <v>87603</v>
      </c>
      <c r="C755" s="1" t="s">
        <v>101</v>
      </c>
      <c r="D755" s="1">
        <v>1316</v>
      </c>
      <c r="E755" s="1" t="s">
        <v>1393</v>
      </c>
      <c r="F755" s="1" t="s">
        <v>3030</v>
      </c>
      <c r="G755" s="1" t="s">
        <v>28</v>
      </c>
      <c r="H755" s="1" t="s">
        <v>29</v>
      </c>
      <c r="I755" s="1" t="s">
        <v>250</v>
      </c>
      <c r="J755" s="1" t="s">
        <v>1394</v>
      </c>
      <c r="K755" s="1">
        <v>80022</v>
      </c>
      <c r="L755" s="4">
        <v>42009</v>
      </c>
      <c r="M755" s="4">
        <v>42009</v>
      </c>
      <c r="N755" s="1" t="s">
        <v>44</v>
      </c>
      <c r="O755" s="1" t="s">
        <v>35</v>
      </c>
      <c r="P755" s="1" t="s">
        <v>24</v>
      </c>
      <c r="Q755" s="1" t="s">
        <v>136</v>
      </c>
      <c r="R755" s="1" t="s">
        <v>231</v>
      </c>
      <c r="S755" s="1" t="s">
        <v>805</v>
      </c>
      <c r="T755" s="5">
        <v>279.48</v>
      </c>
      <c r="U755" s="1">
        <v>8</v>
      </c>
      <c r="V755" s="5">
        <f t="shared" si="55"/>
        <v>2235.84</v>
      </c>
      <c r="W755" s="5">
        <v>139.74</v>
      </c>
      <c r="X755" s="5">
        <f t="shared" si="56"/>
        <v>1117.92</v>
      </c>
      <c r="Y755" s="5">
        <v>35</v>
      </c>
      <c r="Z755" s="5">
        <f t="shared" si="57"/>
        <v>1082.92</v>
      </c>
      <c r="AA755" s="1" t="str">
        <f>_xlfn.IFNA(IF(VLOOKUP(B755,Returns!$A$2:$B$1635,2,FALSE) = "Returned", "Yes", "No"),"No")</f>
        <v>No</v>
      </c>
      <c r="AB755" s="5">
        <f t="shared" si="58"/>
        <v>0</v>
      </c>
      <c r="AC755" s="5">
        <f t="shared" si="59"/>
        <v>1082.92</v>
      </c>
    </row>
    <row r="756" spans="1:29" ht="12.75" customHeight="1" x14ac:dyDescent="0.25">
      <c r="A756" s="1">
        <v>21006</v>
      </c>
      <c r="B756" s="3">
        <v>91244</v>
      </c>
      <c r="C756" s="1" t="s">
        <v>101</v>
      </c>
      <c r="D756" s="1">
        <v>1338</v>
      </c>
      <c r="E756" s="1" t="s">
        <v>1395</v>
      </c>
      <c r="F756" s="1" t="s">
        <v>3027</v>
      </c>
      <c r="G756" s="1" t="s">
        <v>28</v>
      </c>
      <c r="H756" s="1" t="s">
        <v>56</v>
      </c>
      <c r="I756" s="1" t="s">
        <v>173</v>
      </c>
      <c r="J756" s="1" t="s">
        <v>174</v>
      </c>
      <c r="K756" s="1">
        <v>60623</v>
      </c>
      <c r="L756" s="4">
        <v>42045</v>
      </c>
      <c r="M756" s="4">
        <v>42045</v>
      </c>
      <c r="N756" s="1" t="s">
        <v>44</v>
      </c>
      <c r="O756" s="1" t="s">
        <v>35</v>
      </c>
      <c r="P756" s="1" t="s">
        <v>72</v>
      </c>
      <c r="Q756" s="1" t="s">
        <v>73</v>
      </c>
      <c r="R756" s="1" t="s">
        <v>46</v>
      </c>
      <c r="S756" s="1" t="s">
        <v>1396</v>
      </c>
      <c r="T756" s="5">
        <v>55.99</v>
      </c>
      <c r="U756" s="1">
        <v>16</v>
      </c>
      <c r="V756" s="5">
        <f t="shared" si="55"/>
        <v>895.84</v>
      </c>
      <c r="W756" s="5">
        <v>33.594000000000001</v>
      </c>
      <c r="X756" s="5">
        <f t="shared" si="56"/>
        <v>537.50400000000002</v>
      </c>
      <c r="Y756" s="5">
        <v>3.3</v>
      </c>
      <c r="Z756" s="5">
        <f t="shared" si="57"/>
        <v>355.036</v>
      </c>
      <c r="AA756" s="1" t="str">
        <f>_xlfn.IFNA(IF(VLOOKUP(B756,Returns!$A$2:$B$1635,2,FALSE) = "Returned", "Yes", "No"),"No")</f>
        <v>No</v>
      </c>
      <c r="AB756" s="5">
        <f t="shared" si="58"/>
        <v>0</v>
      </c>
      <c r="AC756" s="5">
        <f t="shared" si="59"/>
        <v>355.036</v>
      </c>
    </row>
    <row r="757" spans="1:29" ht="12.75" customHeight="1" x14ac:dyDescent="0.25">
      <c r="A757" s="1">
        <v>3004</v>
      </c>
      <c r="B757" s="3">
        <v>21636</v>
      </c>
      <c r="C757" s="1" t="s">
        <v>101</v>
      </c>
      <c r="D757" s="1">
        <v>1340</v>
      </c>
      <c r="E757" s="1" t="s">
        <v>1397</v>
      </c>
      <c r="F757" s="1" t="s">
        <v>3028</v>
      </c>
      <c r="G757" s="1" t="s">
        <v>28</v>
      </c>
      <c r="H757" s="1" t="s">
        <v>48</v>
      </c>
      <c r="I757" s="1" t="s">
        <v>66</v>
      </c>
      <c r="J757" s="1" t="s">
        <v>85</v>
      </c>
      <c r="K757" s="1">
        <v>10170</v>
      </c>
      <c r="L757" s="4">
        <v>42045</v>
      </c>
      <c r="M757" s="4">
        <v>42052</v>
      </c>
      <c r="N757" s="1" t="s">
        <v>22</v>
      </c>
      <c r="O757" s="1" t="s">
        <v>35</v>
      </c>
      <c r="P757" s="1" t="s">
        <v>24</v>
      </c>
      <c r="Q757" s="1" t="s">
        <v>104</v>
      </c>
      <c r="R757" s="1" t="s">
        <v>54</v>
      </c>
      <c r="S757" s="1" t="s">
        <v>1170</v>
      </c>
      <c r="T757" s="5">
        <v>22.38</v>
      </c>
      <c r="U757" s="1">
        <v>29</v>
      </c>
      <c r="V757" s="5">
        <f t="shared" si="55"/>
        <v>649.02</v>
      </c>
      <c r="W757" s="5">
        <v>11.19</v>
      </c>
      <c r="X757" s="5">
        <f t="shared" si="56"/>
        <v>324.51</v>
      </c>
      <c r="Y757" s="5">
        <v>15.1</v>
      </c>
      <c r="Z757" s="5">
        <f t="shared" si="57"/>
        <v>309.40999999999997</v>
      </c>
      <c r="AA757" s="1" t="str">
        <f>_xlfn.IFNA(IF(VLOOKUP(B757,Returns!$A$2:$B$1635,2,FALSE) = "Returned", "Yes", "No"),"No")</f>
        <v>No</v>
      </c>
      <c r="AB757" s="5">
        <f t="shared" si="58"/>
        <v>0</v>
      </c>
      <c r="AC757" s="5">
        <f t="shared" si="59"/>
        <v>309.40999999999997</v>
      </c>
    </row>
    <row r="758" spans="1:29" ht="12.75" customHeight="1" x14ac:dyDescent="0.25">
      <c r="A758" s="1">
        <v>3005</v>
      </c>
      <c r="B758" s="3">
        <v>21636</v>
      </c>
      <c r="C758" s="1" t="s">
        <v>101</v>
      </c>
      <c r="D758" s="1">
        <v>1340</v>
      </c>
      <c r="E758" s="1" t="s">
        <v>1397</v>
      </c>
      <c r="F758" s="1" t="s">
        <v>3028</v>
      </c>
      <c r="G758" s="1" t="s">
        <v>28</v>
      </c>
      <c r="H758" s="1" t="s">
        <v>48</v>
      </c>
      <c r="I758" s="1" t="s">
        <v>66</v>
      </c>
      <c r="J758" s="1" t="s">
        <v>85</v>
      </c>
      <c r="K758" s="1">
        <v>10170</v>
      </c>
      <c r="L758" s="4">
        <v>42045</v>
      </c>
      <c r="M758" s="4">
        <v>42050</v>
      </c>
      <c r="N758" s="1" t="s">
        <v>44</v>
      </c>
      <c r="O758" s="1" t="s">
        <v>35</v>
      </c>
      <c r="P758" s="1" t="s">
        <v>24</v>
      </c>
      <c r="Q758" s="1" t="s">
        <v>136</v>
      </c>
      <c r="R758" s="1" t="s">
        <v>54</v>
      </c>
      <c r="S758" s="1" t="s">
        <v>1398</v>
      </c>
      <c r="T758" s="5">
        <v>5.98</v>
      </c>
      <c r="U758" s="1">
        <v>11</v>
      </c>
      <c r="V758" s="5">
        <f t="shared" si="55"/>
        <v>65.78</v>
      </c>
      <c r="W758" s="5">
        <v>2.99</v>
      </c>
      <c r="X758" s="5">
        <f t="shared" si="56"/>
        <v>32.89</v>
      </c>
      <c r="Y758" s="5">
        <v>4.6900000000000004</v>
      </c>
      <c r="Z758" s="5">
        <f t="shared" si="57"/>
        <v>28.2</v>
      </c>
      <c r="AA758" s="1" t="str">
        <f>_xlfn.IFNA(IF(VLOOKUP(B758,Returns!$A$2:$B$1635,2,FALSE) = "Returned", "Yes", "No"),"No")</f>
        <v>No</v>
      </c>
      <c r="AB758" s="5">
        <f t="shared" si="58"/>
        <v>0</v>
      </c>
      <c r="AC758" s="5">
        <f t="shared" si="59"/>
        <v>28.2</v>
      </c>
    </row>
    <row r="759" spans="1:29" ht="12.75" customHeight="1" x14ac:dyDescent="0.25">
      <c r="A759" s="1">
        <v>3006</v>
      </c>
      <c r="B759" s="3">
        <v>21636</v>
      </c>
      <c r="C759" s="1" t="s">
        <v>101</v>
      </c>
      <c r="D759" s="1">
        <v>1340</v>
      </c>
      <c r="E759" s="1" t="s">
        <v>1397</v>
      </c>
      <c r="F759" s="1" t="s">
        <v>3028</v>
      </c>
      <c r="G759" s="1" t="s">
        <v>28</v>
      </c>
      <c r="H759" s="1" t="s">
        <v>48</v>
      </c>
      <c r="I759" s="1" t="s">
        <v>66</v>
      </c>
      <c r="J759" s="1" t="s">
        <v>85</v>
      </c>
      <c r="K759" s="1">
        <v>10170</v>
      </c>
      <c r="L759" s="4">
        <v>42045</v>
      </c>
      <c r="M759" s="4">
        <v>42045</v>
      </c>
      <c r="N759" s="1" t="s">
        <v>44</v>
      </c>
      <c r="O759" s="1" t="s">
        <v>35</v>
      </c>
      <c r="P759" s="1" t="s">
        <v>72</v>
      </c>
      <c r="Q759" s="1" t="s">
        <v>73</v>
      </c>
      <c r="R759" s="1" t="s">
        <v>46</v>
      </c>
      <c r="S759" s="1" t="s">
        <v>1396</v>
      </c>
      <c r="T759" s="5">
        <v>55.99</v>
      </c>
      <c r="U759" s="1">
        <v>63</v>
      </c>
      <c r="V759" s="5">
        <f t="shared" si="55"/>
        <v>3527.3700000000003</v>
      </c>
      <c r="W759" s="5">
        <v>33.594000000000001</v>
      </c>
      <c r="X759" s="5">
        <f t="shared" si="56"/>
        <v>2116.422</v>
      </c>
      <c r="Y759" s="5">
        <v>3.3</v>
      </c>
      <c r="Z759" s="5">
        <f t="shared" si="57"/>
        <v>1407.6480000000004</v>
      </c>
      <c r="AA759" s="1" t="str">
        <f>_xlfn.IFNA(IF(VLOOKUP(B759,Returns!$A$2:$B$1635,2,FALSE) = "Returned", "Yes", "No"),"No")</f>
        <v>No</v>
      </c>
      <c r="AB759" s="5">
        <f t="shared" si="58"/>
        <v>0</v>
      </c>
      <c r="AC759" s="5">
        <f t="shared" si="59"/>
        <v>1407.6480000000004</v>
      </c>
    </row>
    <row r="760" spans="1:29" ht="12.75" customHeight="1" x14ac:dyDescent="0.25">
      <c r="A760" s="1">
        <v>3431</v>
      </c>
      <c r="B760" s="3">
        <v>24455</v>
      </c>
      <c r="C760" s="1" t="s">
        <v>32</v>
      </c>
      <c r="D760" s="1">
        <v>1340</v>
      </c>
      <c r="E760" s="1" t="s">
        <v>1397</v>
      </c>
      <c r="F760" s="1" t="s">
        <v>3028</v>
      </c>
      <c r="G760" s="1" t="s">
        <v>28</v>
      </c>
      <c r="H760" s="1" t="s">
        <v>48</v>
      </c>
      <c r="I760" s="1" t="s">
        <v>66</v>
      </c>
      <c r="J760" s="1" t="s">
        <v>85</v>
      </c>
      <c r="K760" s="1">
        <v>10170</v>
      </c>
      <c r="L760" s="4">
        <v>42161</v>
      </c>
      <c r="M760" s="4">
        <v>42164</v>
      </c>
      <c r="N760" s="1" t="s">
        <v>44</v>
      </c>
      <c r="O760" s="1" t="s">
        <v>35</v>
      </c>
      <c r="P760" s="1" t="s">
        <v>24</v>
      </c>
      <c r="Q760" s="1" t="s">
        <v>25</v>
      </c>
      <c r="R760" s="1" t="s">
        <v>26</v>
      </c>
      <c r="S760" s="1" t="s">
        <v>1399</v>
      </c>
      <c r="T760" s="5">
        <v>3.98</v>
      </c>
      <c r="U760" s="1">
        <v>76</v>
      </c>
      <c r="V760" s="5">
        <f t="shared" si="55"/>
        <v>302.48</v>
      </c>
      <c r="W760" s="5">
        <v>1.99</v>
      </c>
      <c r="X760" s="5">
        <f t="shared" si="56"/>
        <v>151.24</v>
      </c>
      <c r="Y760" s="5">
        <v>0.83</v>
      </c>
      <c r="Z760" s="5">
        <f t="shared" si="57"/>
        <v>150.41</v>
      </c>
      <c r="AA760" s="1" t="str">
        <f>_xlfn.IFNA(IF(VLOOKUP(B760,Returns!$A$2:$B$1635,2,FALSE) = "Returned", "Yes", "No"),"No")</f>
        <v>No</v>
      </c>
      <c r="AB760" s="5">
        <f t="shared" si="58"/>
        <v>0</v>
      </c>
      <c r="AC760" s="5">
        <f t="shared" si="59"/>
        <v>150.41</v>
      </c>
    </row>
    <row r="761" spans="1:29" ht="12.75" customHeight="1" x14ac:dyDescent="0.25">
      <c r="A761" s="1">
        <v>21005</v>
      </c>
      <c r="B761" s="3">
        <v>91244</v>
      </c>
      <c r="C761" s="1" t="s">
        <v>101</v>
      </c>
      <c r="D761" s="1">
        <v>1341</v>
      </c>
      <c r="E761" s="1" t="s">
        <v>1400</v>
      </c>
      <c r="F761" s="1" t="s">
        <v>3028</v>
      </c>
      <c r="G761" s="1" t="s">
        <v>28</v>
      </c>
      <c r="H761" s="1" t="s">
        <v>48</v>
      </c>
      <c r="I761" s="1" t="s">
        <v>229</v>
      </c>
      <c r="J761" s="1" t="s">
        <v>1401</v>
      </c>
      <c r="K761" s="1">
        <v>17201</v>
      </c>
      <c r="L761" s="4">
        <v>42045</v>
      </c>
      <c r="M761" s="4">
        <v>42050</v>
      </c>
      <c r="N761" s="1" t="s">
        <v>44</v>
      </c>
      <c r="O761" s="1" t="s">
        <v>35</v>
      </c>
      <c r="P761" s="1" t="s">
        <v>24</v>
      </c>
      <c r="Q761" s="1" t="s">
        <v>136</v>
      </c>
      <c r="R761" s="1" t="s">
        <v>54</v>
      </c>
      <c r="S761" s="1" t="s">
        <v>1398</v>
      </c>
      <c r="T761" s="5">
        <v>5.98</v>
      </c>
      <c r="U761" s="1">
        <v>3</v>
      </c>
      <c r="V761" s="5">
        <f t="shared" si="55"/>
        <v>17.940000000000001</v>
      </c>
      <c r="W761" s="5">
        <v>2.99</v>
      </c>
      <c r="X761" s="5">
        <f t="shared" si="56"/>
        <v>8.9700000000000006</v>
      </c>
      <c r="Y761" s="5">
        <v>4.6900000000000004</v>
      </c>
      <c r="Z761" s="5">
        <f t="shared" si="57"/>
        <v>4.28</v>
      </c>
      <c r="AA761" s="1" t="str">
        <f>_xlfn.IFNA(IF(VLOOKUP(B761,Returns!$A$2:$B$1635,2,FALSE) = "Returned", "Yes", "No"),"No")</f>
        <v>No</v>
      </c>
      <c r="AB761" s="5">
        <f t="shared" si="58"/>
        <v>0</v>
      </c>
      <c r="AC761" s="5">
        <f t="shared" si="59"/>
        <v>4.28</v>
      </c>
    </row>
    <row r="762" spans="1:29" ht="12.75" customHeight="1" x14ac:dyDescent="0.25">
      <c r="A762" s="1">
        <v>21430</v>
      </c>
      <c r="B762" s="3">
        <v>91245</v>
      </c>
      <c r="C762" s="1" t="s">
        <v>32</v>
      </c>
      <c r="D762" s="1">
        <v>1341</v>
      </c>
      <c r="E762" s="1" t="s">
        <v>1400</v>
      </c>
      <c r="F762" s="1" t="s">
        <v>3028</v>
      </c>
      <c r="G762" s="1" t="s">
        <v>28</v>
      </c>
      <c r="H762" s="1" t="s">
        <v>48</v>
      </c>
      <c r="I762" s="1" t="s">
        <v>229</v>
      </c>
      <c r="J762" s="1" t="s">
        <v>1401</v>
      </c>
      <c r="K762" s="1">
        <v>17201</v>
      </c>
      <c r="L762" s="4">
        <v>42161</v>
      </c>
      <c r="M762" s="4">
        <v>42163</v>
      </c>
      <c r="N762" s="1" t="s">
        <v>44</v>
      </c>
      <c r="O762" s="1" t="s">
        <v>35</v>
      </c>
      <c r="P762" s="1" t="s">
        <v>72</v>
      </c>
      <c r="Q762" s="1" t="s">
        <v>175</v>
      </c>
      <c r="R762" s="1" t="s">
        <v>46</v>
      </c>
      <c r="S762" s="1" t="s">
        <v>1402</v>
      </c>
      <c r="T762" s="5">
        <v>20.89</v>
      </c>
      <c r="U762" s="1">
        <v>4</v>
      </c>
      <c r="V762" s="5">
        <f t="shared" si="55"/>
        <v>83.56</v>
      </c>
      <c r="W762" s="5">
        <v>12.534000000000001</v>
      </c>
      <c r="X762" s="5">
        <f t="shared" si="56"/>
        <v>50.136000000000003</v>
      </c>
      <c r="Y762" s="5">
        <v>1.99</v>
      </c>
      <c r="Z762" s="5">
        <f t="shared" si="57"/>
        <v>31.434000000000001</v>
      </c>
      <c r="AA762" s="1" t="str">
        <f>_xlfn.IFNA(IF(VLOOKUP(B762,Returns!$A$2:$B$1635,2,FALSE) = "Returned", "Yes", "No"),"No")</f>
        <v>No</v>
      </c>
      <c r="AB762" s="5">
        <f t="shared" si="58"/>
        <v>0</v>
      </c>
      <c r="AC762" s="5">
        <f t="shared" si="59"/>
        <v>31.434000000000001</v>
      </c>
    </row>
    <row r="763" spans="1:29" ht="12.75" customHeight="1" x14ac:dyDescent="0.25">
      <c r="A763" s="1">
        <v>21431</v>
      </c>
      <c r="B763" s="3">
        <v>91245</v>
      </c>
      <c r="C763" s="1" t="s">
        <v>32</v>
      </c>
      <c r="D763" s="1">
        <v>1341</v>
      </c>
      <c r="E763" s="1" t="s">
        <v>1400</v>
      </c>
      <c r="F763" s="1" t="s">
        <v>3028</v>
      </c>
      <c r="G763" s="1" t="s">
        <v>28</v>
      </c>
      <c r="H763" s="1" t="s">
        <v>48</v>
      </c>
      <c r="I763" s="1" t="s">
        <v>229</v>
      </c>
      <c r="J763" s="1" t="s">
        <v>1401</v>
      </c>
      <c r="K763" s="1">
        <v>17201</v>
      </c>
      <c r="L763" s="4">
        <v>42161</v>
      </c>
      <c r="M763" s="4">
        <v>42164</v>
      </c>
      <c r="N763" s="1" t="s">
        <v>44</v>
      </c>
      <c r="O763" s="1" t="s">
        <v>35</v>
      </c>
      <c r="P763" s="1" t="s">
        <v>24</v>
      </c>
      <c r="Q763" s="1" t="s">
        <v>25</v>
      </c>
      <c r="R763" s="1" t="s">
        <v>26</v>
      </c>
      <c r="S763" s="1" t="s">
        <v>1399</v>
      </c>
      <c r="T763" s="5">
        <v>3.98</v>
      </c>
      <c r="U763" s="1">
        <v>19</v>
      </c>
      <c r="V763" s="5">
        <f t="shared" si="55"/>
        <v>75.62</v>
      </c>
      <c r="W763" s="5">
        <v>1.99</v>
      </c>
      <c r="X763" s="5">
        <f t="shared" si="56"/>
        <v>37.81</v>
      </c>
      <c r="Y763" s="5">
        <v>0.83</v>
      </c>
      <c r="Z763" s="5">
        <f t="shared" si="57"/>
        <v>36.980000000000004</v>
      </c>
      <c r="AA763" s="1" t="str">
        <f>_xlfn.IFNA(IF(VLOOKUP(B763,Returns!$A$2:$B$1635,2,FALSE) = "Returned", "Yes", "No"),"No")</f>
        <v>No</v>
      </c>
      <c r="AB763" s="5">
        <f t="shared" si="58"/>
        <v>0</v>
      </c>
      <c r="AC763" s="5">
        <f t="shared" si="59"/>
        <v>36.980000000000004</v>
      </c>
    </row>
    <row r="764" spans="1:29" ht="12.75" customHeight="1" x14ac:dyDescent="0.25">
      <c r="A764" s="1">
        <v>20804</v>
      </c>
      <c r="B764" s="3">
        <v>89686</v>
      </c>
      <c r="C764" s="1" t="s">
        <v>101</v>
      </c>
      <c r="D764" s="1">
        <v>1347</v>
      </c>
      <c r="E764" s="1" t="s">
        <v>1403</v>
      </c>
      <c r="F764" s="1" t="s">
        <v>3029</v>
      </c>
      <c r="G764" s="1" t="s">
        <v>28</v>
      </c>
      <c r="H764" s="1" t="s">
        <v>131</v>
      </c>
      <c r="I764" s="1" t="s">
        <v>357</v>
      </c>
      <c r="J764" s="1" t="s">
        <v>1405</v>
      </c>
      <c r="K764" s="1">
        <v>33511</v>
      </c>
      <c r="L764" s="4">
        <v>42124</v>
      </c>
      <c r="M764" s="4">
        <v>42130</v>
      </c>
      <c r="N764" s="1" t="s">
        <v>44</v>
      </c>
      <c r="O764" s="1" t="s">
        <v>35</v>
      </c>
      <c r="P764" s="1" t="s">
        <v>24</v>
      </c>
      <c r="Q764" s="1" t="s">
        <v>61</v>
      </c>
      <c r="R764" s="1" t="s">
        <v>26</v>
      </c>
      <c r="S764" s="1" t="s">
        <v>1404</v>
      </c>
      <c r="T764" s="5">
        <v>2.62</v>
      </c>
      <c r="U764" s="1">
        <v>21</v>
      </c>
      <c r="V764" s="5">
        <f t="shared" si="55"/>
        <v>55.02</v>
      </c>
      <c r="W764" s="5">
        <v>1.31</v>
      </c>
      <c r="X764" s="5">
        <f t="shared" si="56"/>
        <v>27.51</v>
      </c>
      <c r="Y764" s="5">
        <v>0.8</v>
      </c>
      <c r="Z764" s="5">
        <f t="shared" si="57"/>
        <v>26.71</v>
      </c>
      <c r="AA764" s="1" t="str">
        <f>_xlfn.IFNA(IF(VLOOKUP(B764,Returns!$A$2:$B$1635,2,FALSE) = "Returned", "Yes", "No"),"No")</f>
        <v>No</v>
      </c>
      <c r="AB764" s="5">
        <f t="shared" si="58"/>
        <v>0</v>
      </c>
      <c r="AC764" s="5">
        <f t="shared" si="59"/>
        <v>26.71</v>
      </c>
    </row>
    <row r="765" spans="1:29" ht="12.75" customHeight="1" x14ac:dyDescent="0.25">
      <c r="A765" s="1">
        <v>22414</v>
      </c>
      <c r="B765" s="3">
        <v>88233</v>
      </c>
      <c r="C765" s="1" t="s">
        <v>20</v>
      </c>
      <c r="D765" s="1">
        <v>1350</v>
      </c>
      <c r="E765" s="1" t="s">
        <v>1406</v>
      </c>
      <c r="F765" s="1" t="s">
        <v>3029</v>
      </c>
      <c r="G765" s="1" t="s">
        <v>28</v>
      </c>
      <c r="H765" s="1" t="s">
        <v>131</v>
      </c>
      <c r="I765" s="1" t="s">
        <v>357</v>
      </c>
      <c r="J765" s="1" t="s">
        <v>1408</v>
      </c>
      <c r="K765" s="1">
        <v>33055</v>
      </c>
      <c r="L765" s="4">
        <v>42111</v>
      </c>
      <c r="M765" s="4">
        <v>42112</v>
      </c>
      <c r="N765" s="1" t="s">
        <v>22</v>
      </c>
      <c r="O765" s="1" t="s">
        <v>35</v>
      </c>
      <c r="P765" s="1" t="s">
        <v>36</v>
      </c>
      <c r="Q765" s="1" t="s">
        <v>45</v>
      </c>
      <c r="R765" s="1" t="s">
        <v>46</v>
      </c>
      <c r="S765" s="1" t="s">
        <v>1407</v>
      </c>
      <c r="T765" s="5">
        <v>12.2</v>
      </c>
      <c r="U765" s="1">
        <v>4</v>
      </c>
      <c r="V765" s="5">
        <f t="shared" si="55"/>
        <v>48.8</v>
      </c>
      <c r="W765" s="5">
        <v>6.1</v>
      </c>
      <c r="X765" s="5">
        <f t="shared" si="56"/>
        <v>24.4</v>
      </c>
      <c r="Y765" s="5">
        <v>6.02</v>
      </c>
      <c r="Z765" s="5">
        <f t="shared" si="57"/>
        <v>18.38</v>
      </c>
      <c r="AA765" s="1" t="str">
        <f>_xlfn.IFNA(IF(VLOOKUP(B765,Returns!$A$2:$B$1635,2,FALSE) = "Returned", "Yes", "No"),"No")</f>
        <v>No</v>
      </c>
      <c r="AB765" s="5">
        <f t="shared" si="58"/>
        <v>0</v>
      </c>
      <c r="AC765" s="5">
        <f t="shared" si="59"/>
        <v>18.38</v>
      </c>
    </row>
    <row r="766" spans="1:29" ht="12.75" customHeight="1" x14ac:dyDescent="0.25">
      <c r="A766" s="1">
        <v>18499</v>
      </c>
      <c r="B766" s="3">
        <v>88232</v>
      </c>
      <c r="C766" s="1" t="s">
        <v>32</v>
      </c>
      <c r="D766" s="1">
        <v>1351</v>
      </c>
      <c r="E766" s="1" t="s">
        <v>1409</v>
      </c>
      <c r="F766" s="1" t="s">
        <v>3029</v>
      </c>
      <c r="G766" s="1" t="s">
        <v>28</v>
      </c>
      <c r="H766" s="1" t="s">
        <v>131</v>
      </c>
      <c r="I766" s="1" t="s">
        <v>357</v>
      </c>
      <c r="J766" s="1" t="s">
        <v>1411</v>
      </c>
      <c r="K766" s="1">
        <v>33063</v>
      </c>
      <c r="L766" s="4">
        <v>42031</v>
      </c>
      <c r="M766" s="4">
        <v>42033</v>
      </c>
      <c r="N766" s="1" t="s">
        <v>22</v>
      </c>
      <c r="O766" s="1" t="s">
        <v>35</v>
      </c>
      <c r="P766" s="1" t="s">
        <v>72</v>
      </c>
      <c r="Q766" s="1" t="s">
        <v>73</v>
      </c>
      <c r="R766" s="1" t="s">
        <v>54</v>
      </c>
      <c r="S766" s="1" t="s">
        <v>1410</v>
      </c>
      <c r="T766" s="5">
        <v>110.99</v>
      </c>
      <c r="U766" s="1">
        <v>7</v>
      </c>
      <c r="V766" s="5">
        <f t="shared" si="55"/>
        <v>776.93</v>
      </c>
      <c r="W766" s="5">
        <v>66.593999999999994</v>
      </c>
      <c r="X766" s="5">
        <f t="shared" si="56"/>
        <v>466.15799999999996</v>
      </c>
      <c r="Y766" s="5">
        <v>8.99</v>
      </c>
      <c r="Z766" s="5">
        <f t="shared" si="57"/>
        <v>301.78199999999998</v>
      </c>
      <c r="AA766" s="1" t="str">
        <f>_xlfn.IFNA(IF(VLOOKUP(B766,Returns!$A$2:$B$1635,2,FALSE) = "Returned", "Yes", "No"),"No")</f>
        <v>No</v>
      </c>
      <c r="AB766" s="5">
        <f t="shared" si="58"/>
        <v>0</v>
      </c>
      <c r="AC766" s="5">
        <f t="shared" si="59"/>
        <v>301.78199999999998</v>
      </c>
    </row>
    <row r="767" spans="1:29" ht="12.75" customHeight="1" x14ac:dyDescent="0.25">
      <c r="A767" s="1">
        <v>24232</v>
      </c>
      <c r="B767" s="3">
        <v>88234</v>
      </c>
      <c r="C767" s="1" t="s">
        <v>20</v>
      </c>
      <c r="D767" s="1">
        <v>1352</v>
      </c>
      <c r="E767" s="1" t="s">
        <v>1412</v>
      </c>
      <c r="F767" s="1" t="s">
        <v>3028</v>
      </c>
      <c r="G767" s="1" t="s">
        <v>28</v>
      </c>
      <c r="H767" s="1" t="s">
        <v>48</v>
      </c>
      <c r="I767" s="1" t="s">
        <v>410</v>
      </c>
      <c r="J767" s="1" t="s">
        <v>1413</v>
      </c>
      <c r="K767" s="1">
        <v>20746</v>
      </c>
      <c r="L767" s="4">
        <v>42124</v>
      </c>
      <c r="M767" s="4">
        <v>42125</v>
      </c>
      <c r="N767" s="1" t="s">
        <v>44</v>
      </c>
      <c r="O767" s="1" t="s">
        <v>35</v>
      </c>
      <c r="P767" s="1" t="s">
        <v>36</v>
      </c>
      <c r="Q767" s="1" t="s">
        <v>45</v>
      </c>
      <c r="R767" s="1" t="s">
        <v>46</v>
      </c>
      <c r="S767" s="1" t="s">
        <v>802</v>
      </c>
      <c r="T767" s="5">
        <v>17.670000000000002</v>
      </c>
      <c r="U767" s="1">
        <v>16</v>
      </c>
      <c r="V767" s="5">
        <f t="shared" si="55"/>
        <v>282.72000000000003</v>
      </c>
      <c r="W767" s="5">
        <v>8.8350000000000009</v>
      </c>
      <c r="X767" s="5">
        <f t="shared" si="56"/>
        <v>141.36000000000001</v>
      </c>
      <c r="Y767" s="5">
        <v>8.99</v>
      </c>
      <c r="Z767" s="5">
        <f t="shared" si="57"/>
        <v>132.37</v>
      </c>
      <c r="AA767" s="1" t="str">
        <f>_xlfn.IFNA(IF(VLOOKUP(B767,Returns!$A$2:$B$1635,2,FALSE) = "Returned", "Yes", "No"),"No")</f>
        <v>No</v>
      </c>
      <c r="AB767" s="5">
        <f t="shared" si="58"/>
        <v>0</v>
      </c>
      <c r="AC767" s="5">
        <f t="shared" si="59"/>
        <v>132.37</v>
      </c>
    </row>
    <row r="768" spans="1:29" ht="12.75" customHeight="1" x14ac:dyDescent="0.25">
      <c r="A768" s="1">
        <v>20870</v>
      </c>
      <c r="B768" s="3">
        <v>91209</v>
      </c>
      <c r="C768" s="1" t="s">
        <v>20</v>
      </c>
      <c r="D768" s="1">
        <v>1354</v>
      </c>
      <c r="E768" s="1" t="s">
        <v>1414</v>
      </c>
      <c r="F768" s="1" t="s">
        <v>3027</v>
      </c>
      <c r="G768" s="1" t="s">
        <v>28</v>
      </c>
      <c r="H768" s="1" t="s">
        <v>56</v>
      </c>
      <c r="I768" s="1" t="s">
        <v>125</v>
      </c>
      <c r="J768" s="1" t="s">
        <v>1416</v>
      </c>
      <c r="K768" s="1">
        <v>76086</v>
      </c>
      <c r="L768" s="4">
        <v>42046</v>
      </c>
      <c r="M768" s="4">
        <v>42046</v>
      </c>
      <c r="N768" s="1" t="s">
        <v>44</v>
      </c>
      <c r="O768" s="1" t="s">
        <v>109</v>
      </c>
      <c r="P768" s="1" t="s">
        <v>24</v>
      </c>
      <c r="Q768" s="1" t="s">
        <v>129</v>
      </c>
      <c r="R768" s="1" t="s">
        <v>54</v>
      </c>
      <c r="S768" s="1" t="s">
        <v>1415</v>
      </c>
      <c r="T768" s="5">
        <v>4.13</v>
      </c>
      <c r="U768" s="1">
        <v>2</v>
      </c>
      <c r="V768" s="5">
        <f t="shared" si="55"/>
        <v>8.26</v>
      </c>
      <c r="W768" s="5">
        <v>2.0649999999999999</v>
      </c>
      <c r="X768" s="5">
        <f t="shared" si="56"/>
        <v>4.13</v>
      </c>
      <c r="Y768" s="5">
        <v>0.99</v>
      </c>
      <c r="Z768" s="5">
        <f t="shared" si="57"/>
        <v>3.1399999999999997</v>
      </c>
      <c r="AA768" s="1" t="str">
        <f>_xlfn.IFNA(IF(VLOOKUP(B768,Returns!$A$2:$B$1635,2,FALSE) = "Returned", "Yes", "No"),"No")</f>
        <v>No</v>
      </c>
      <c r="AB768" s="5">
        <f t="shared" si="58"/>
        <v>0</v>
      </c>
      <c r="AC768" s="5">
        <f t="shared" si="59"/>
        <v>3.1399999999999997</v>
      </c>
    </row>
    <row r="769" spans="1:29" ht="12.75" customHeight="1" x14ac:dyDescent="0.25">
      <c r="A769" s="1">
        <v>20871</v>
      </c>
      <c r="B769" s="3">
        <v>91209</v>
      </c>
      <c r="C769" s="1" t="s">
        <v>20</v>
      </c>
      <c r="D769" s="1">
        <v>1354</v>
      </c>
      <c r="E769" s="1" t="s">
        <v>1414</v>
      </c>
      <c r="F769" s="1" t="s">
        <v>3027</v>
      </c>
      <c r="G769" s="1" t="s">
        <v>28</v>
      </c>
      <c r="H769" s="1" t="s">
        <v>56</v>
      </c>
      <c r="I769" s="1" t="s">
        <v>125</v>
      </c>
      <c r="J769" s="1" t="s">
        <v>1416</v>
      </c>
      <c r="K769" s="1">
        <v>76086</v>
      </c>
      <c r="L769" s="4">
        <v>42046</v>
      </c>
      <c r="M769" s="4">
        <v>42048</v>
      </c>
      <c r="N769" s="1" t="s">
        <v>44</v>
      </c>
      <c r="O769" s="1" t="s">
        <v>109</v>
      </c>
      <c r="P769" s="1" t="s">
        <v>24</v>
      </c>
      <c r="Q769" s="1" t="s">
        <v>129</v>
      </c>
      <c r="R769" s="1" t="s">
        <v>54</v>
      </c>
      <c r="S769" s="1" t="s">
        <v>1417</v>
      </c>
      <c r="T769" s="5">
        <v>4.9800000000000004</v>
      </c>
      <c r="U769" s="1">
        <v>2</v>
      </c>
      <c r="V769" s="5">
        <f t="shared" si="55"/>
        <v>9.9600000000000009</v>
      </c>
      <c r="W769" s="5">
        <v>2.4900000000000002</v>
      </c>
      <c r="X769" s="5">
        <f t="shared" si="56"/>
        <v>4.9800000000000004</v>
      </c>
      <c r="Y769" s="5">
        <v>0.49</v>
      </c>
      <c r="Z769" s="5">
        <f t="shared" si="57"/>
        <v>4.49</v>
      </c>
      <c r="AA769" s="1" t="str">
        <f>_xlfn.IFNA(IF(VLOOKUP(B769,Returns!$A$2:$B$1635,2,FALSE) = "Returned", "Yes", "No"),"No")</f>
        <v>No</v>
      </c>
      <c r="AB769" s="5">
        <f t="shared" si="58"/>
        <v>0</v>
      </c>
      <c r="AC769" s="5">
        <f t="shared" si="59"/>
        <v>4.49</v>
      </c>
    </row>
    <row r="770" spans="1:29" ht="12.75" customHeight="1" x14ac:dyDescent="0.25">
      <c r="A770" s="1">
        <v>18733</v>
      </c>
      <c r="B770" s="3">
        <v>88184</v>
      </c>
      <c r="C770" s="1" t="s">
        <v>51</v>
      </c>
      <c r="D770" s="1">
        <v>1357</v>
      </c>
      <c r="E770" s="1" t="s">
        <v>1418</v>
      </c>
      <c r="F770" s="1" t="s">
        <v>3027</v>
      </c>
      <c r="G770" s="1" t="s">
        <v>28</v>
      </c>
      <c r="H770" s="1" t="s">
        <v>56</v>
      </c>
      <c r="I770" s="1" t="s">
        <v>125</v>
      </c>
      <c r="J770" s="1" t="s">
        <v>1419</v>
      </c>
      <c r="K770" s="1">
        <v>78596</v>
      </c>
      <c r="L770" s="4">
        <v>42158</v>
      </c>
      <c r="M770" s="4">
        <v>42160</v>
      </c>
      <c r="N770" s="1" t="s">
        <v>44</v>
      </c>
      <c r="O770" s="1" t="s">
        <v>35</v>
      </c>
      <c r="P770" s="1" t="s">
        <v>72</v>
      </c>
      <c r="Q770" s="1" t="s">
        <v>73</v>
      </c>
      <c r="R770" s="1" t="s">
        <v>54</v>
      </c>
      <c r="S770" s="1" t="s">
        <v>1220</v>
      </c>
      <c r="T770" s="5">
        <v>125.99</v>
      </c>
      <c r="U770" s="1">
        <v>9</v>
      </c>
      <c r="V770" s="5">
        <f t="shared" si="55"/>
        <v>1133.9099999999999</v>
      </c>
      <c r="W770" s="5">
        <v>75.593999999999994</v>
      </c>
      <c r="X770" s="5">
        <f t="shared" si="56"/>
        <v>680.346</v>
      </c>
      <c r="Y770" s="5">
        <v>7.69</v>
      </c>
      <c r="Z770" s="5">
        <f t="shared" si="57"/>
        <v>445.87399999999985</v>
      </c>
      <c r="AA770" s="1" t="str">
        <f>_xlfn.IFNA(IF(VLOOKUP(B770,Returns!$A$2:$B$1635,2,FALSE) = "Returned", "Yes", "No"),"No")</f>
        <v>No</v>
      </c>
      <c r="AB770" s="5">
        <f t="shared" si="58"/>
        <v>0</v>
      </c>
      <c r="AC770" s="5">
        <f t="shared" si="59"/>
        <v>445.87399999999985</v>
      </c>
    </row>
    <row r="771" spans="1:29" ht="12.75" customHeight="1" x14ac:dyDescent="0.25">
      <c r="A771" s="1">
        <v>18645</v>
      </c>
      <c r="B771" s="3">
        <v>88185</v>
      </c>
      <c r="C771" s="1" t="s">
        <v>20</v>
      </c>
      <c r="D771" s="1">
        <v>1357</v>
      </c>
      <c r="E771" s="1" t="s">
        <v>1418</v>
      </c>
      <c r="F771" s="1" t="s">
        <v>3027</v>
      </c>
      <c r="G771" s="1" t="s">
        <v>28</v>
      </c>
      <c r="H771" s="1" t="s">
        <v>56</v>
      </c>
      <c r="I771" s="1" t="s">
        <v>125</v>
      </c>
      <c r="J771" s="1" t="s">
        <v>1419</v>
      </c>
      <c r="K771" s="1">
        <v>78596</v>
      </c>
      <c r="L771" s="4">
        <v>42183</v>
      </c>
      <c r="M771" s="4">
        <v>42185</v>
      </c>
      <c r="N771" s="1" t="s">
        <v>34</v>
      </c>
      <c r="O771" s="1" t="s">
        <v>35</v>
      </c>
      <c r="P771" s="1" t="s">
        <v>72</v>
      </c>
      <c r="Q771" s="1" t="s">
        <v>80</v>
      </c>
      <c r="R771" s="1" t="s">
        <v>116</v>
      </c>
      <c r="S771" s="1" t="s">
        <v>1420</v>
      </c>
      <c r="T771" s="5">
        <v>119.99</v>
      </c>
      <c r="U771" s="1">
        <v>15</v>
      </c>
      <c r="V771" s="5">
        <f t="shared" ref="V771:V834" si="60">T771*U771</f>
        <v>1799.85</v>
      </c>
      <c r="W771" s="5">
        <v>71.994</v>
      </c>
      <c r="X771" s="5">
        <f t="shared" ref="X771:X834" si="61">U771*W771</f>
        <v>1079.9100000000001</v>
      </c>
      <c r="Y771" s="5">
        <v>16.8</v>
      </c>
      <c r="Z771" s="5">
        <f t="shared" ref="Z771:Z834" si="62">V771-X771-Y771</f>
        <v>703.13999999999987</v>
      </c>
      <c r="AA771" s="1" t="str">
        <f>_xlfn.IFNA(IF(VLOOKUP(B771,Returns!$A$2:$B$1635,2,FALSE) = "Returned", "Yes", "No"),"No")</f>
        <v>No</v>
      </c>
      <c r="AB771" s="5">
        <f t="shared" ref="AB771:AB834" si="63">IF(AA771= "Yes",Z771,0)</f>
        <v>0</v>
      </c>
      <c r="AC771" s="5">
        <f t="shared" ref="AC771:AC834" si="64">Z771-AB771</f>
        <v>703.13999999999987</v>
      </c>
    </row>
    <row r="772" spans="1:29" ht="12.75" customHeight="1" x14ac:dyDescent="0.25">
      <c r="A772" s="1">
        <v>20830</v>
      </c>
      <c r="B772" s="3">
        <v>89595</v>
      </c>
      <c r="C772" s="1" t="s">
        <v>20</v>
      </c>
      <c r="D772" s="1">
        <v>1360</v>
      </c>
      <c r="E772" s="1" t="s">
        <v>1421</v>
      </c>
      <c r="F772" s="1" t="s">
        <v>3027</v>
      </c>
      <c r="G772" s="1" t="s">
        <v>28</v>
      </c>
      <c r="H772" s="1" t="s">
        <v>56</v>
      </c>
      <c r="I772" s="1" t="s">
        <v>325</v>
      </c>
      <c r="J772" s="1" t="s">
        <v>1423</v>
      </c>
      <c r="K772" s="1">
        <v>52761</v>
      </c>
      <c r="L772" s="4">
        <v>42030</v>
      </c>
      <c r="M772" s="4">
        <v>42031</v>
      </c>
      <c r="N772" s="1" t="s">
        <v>44</v>
      </c>
      <c r="O772" s="1" t="s">
        <v>109</v>
      </c>
      <c r="P772" s="1" t="s">
        <v>36</v>
      </c>
      <c r="Q772" s="1" t="s">
        <v>45</v>
      </c>
      <c r="R772" s="1" t="s">
        <v>46</v>
      </c>
      <c r="S772" s="1" t="s">
        <v>1422</v>
      </c>
      <c r="T772" s="5">
        <v>14.34</v>
      </c>
      <c r="U772" s="1">
        <v>8</v>
      </c>
      <c r="V772" s="5">
        <f t="shared" si="60"/>
        <v>114.72</v>
      </c>
      <c r="W772" s="5">
        <v>7.17</v>
      </c>
      <c r="X772" s="5">
        <f t="shared" si="61"/>
        <v>57.36</v>
      </c>
      <c r="Y772" s="5">
        <v>5</v>
      </c>
      <c r="Z772" s="5">
        <f t="shared" si="62"/>
        <v>52.36</v>
      </c>
      <c r="AA772" s="1" t="str">
        <f>_xlfn.IFNA(IF(VLOOKUP(B772,Returns!$A$2:$B$1635,2,FALSE) = "Returned", "Yes", "No"),"No")</f>
        <v>No</v>
      </c>
      <c r="AB772" s="5">
        <f t="shared" si="63"/>
        <v>0</v>
      </c>
      <c r="AC772" s="5">
        <f t="shared" si="64"/>
        <v>52.36</v>
      </c>
    </row>
    <row r="773" spans="1:29" ht="12.75" customHeight="1" x14ac:dyDescent="0.25">
      <c r="A773" s="1">
        <v>20829</v>
      </c>
      <c r="B773" s="3">
        <v>89595</v>
      </c>
      <c r="C773" s="1" t="s">
        <v>20</v>
      </c>
      <c r="D773" s="1">
        <v>1361</v>
      </c>
      <c r="E773" s="1" t="s">
        <v>1424</v>
      </c>
      <c r="F773" s="1" t="s">
        <v>3027</v>
      </c>
      <c r="G773" s="1" t="s">
        <v>28</v>
      </c>
      <c r="H773" s="1" t="s">
        <v>56</v>
      </c>
      <c r="I773" s="1" t="s">
        <v>295</v>
      </c>
      <c r="J773" s="1" t="s">
        <v>1425</v>
      </c>
      <c r="K773" s="1">
        <v>48101</v>
      </c>
      <c r="L773" s="4">
        <v>42030</v>
      </c>
      <c r="M773" s="4">
        <v>42032</v>
      </c>
      <c r="N773" s="1" t="s">
        <v>44</v>
      </c>
      <c r="O773" s="1" t="s">
        <v>109</v>
      </c>
      <c r="P773" s="1" t="s">
        <v>24</v>
      </c>
      <c r="Q773" s="1" t="s">
        <v>129</v>
      </c>
      <c r="R773" s="1" t="s">
        <v>54</v>
      </c>
      <c r="S773" s="1" t="s">
        <v>784</v>
      </c>
      <c r="T773" s="5">
        <v>2.89</v>
      </c>
      <c r="U773" s="1">
        <v>1</v>
      </c>
      <c r="V773" s="5">
        <f t="shared" si="60"/>
        <v>2.89</v>
      </c>
      <c r="W773" s="5">
        <v>1.4450000000000001</v>
      </c>
      <c r="X773" s="5">
        <f t="shared" si="61"/>
        <v>1.4450000000000001</v>
      </c>
      <c r="Y773" s="5">
        <v>0.5</v>
      </c>
      <c r="Z773" s="5">
        <f t="shared" si="62"/>
        <v>0.94500000000000006</v>
      </c>
      <c r="AA773" s="1" t="str">
        <f>_xlfn.IFNA(IF(VLOOKUP(B773,Returns!$A$2:$B$1635,2,FALSE) = "Returned", "Yes", "No"),"No")</f>
        <v>No</v>
      </c>
      <c r="AB773" s="5">
        <f t="shared" si="63"/>
        <v>0</v>
      </c>
      <c r="AC773" s="5">
        <f t="shared" si="64"/>
        <v>0.94500000000000006</v>
      </c>
    </row>
    <row r="774" spans="1:29" ht="12.75" customHeight="1" x14ac:dyDescent="0.25">
      <c r="A774" s="1">
        <v>24432</v>
      </c>
      <c r="B774" s="3">
        <v>89596</v>
      </c>
      <c r="C774" s="1" t="s">
        <v>42</v>
      </c>
      <c r="D774" s="1">
        <v>1361</v>
      </c>
      <c r="E774" s="1" t="s">
        <v>1424</v>
      </c>
      <c r="F774" s="1" t="s">
        <v>3027</v>
      </c>
      <c r="G774" s="1" t="s">
        <v>28</v>
      </c>
      <c r="H774" s="1" t="s">
        <v>56</v>
      </c>
      <c r="I774" s="1" t="s">
        <v>295</v>
      </c>
      <c r="J774" s="1" t="s">
        <v>1425</v>
      </c>
      <c r="K774" s="1">
        <v>48101</v>
      </c>
      <c r="L774" s="4">
        <v>42045</v>
      </c>
      <c r="M774" s="4">
        <v>42046</v>
      </c>
      <c r="N774" s="1" t="s">
        <v>22</v>
      </c>
      <c r="O774" s="1" t="s">
        <v>109</v>
      </c>
      <c r="P774" s="1" t="s">
        <v>24</v>
      </c>
      <c r="Q774" s="1" t="s">
        <v>88</v>
      </c>
      <c r="R774" s="1" t="s">
        <v>54</v>
      </c>
      <c r="S774" s="1" t="s">
        <v>1426</v>
      </c>
      <c r="T774" s="5">
        <v>6.48</v>
      </c>
      <c r="U774" s="1">
        <v>9</v>
      </c>
      <c r="V774" s="5">
        <f t="shared" si="60"/>
        <v>58.320000000000007</v>
      </c>
      <c r="W774" s="5">
        <v>3.24</v>
      </c>
      <c r="X774" s="5">
        <f t="shared" si="61"/>
        <v>29.160000000000004</v>
      </c>
      <c r="Y774" s="5">
        <v>6.22</v>
      </c>
      <c r="Z774" s="5">
        <f t="shared" si="62"/>
        <v>22.940000000000005</v>
      </c>
      <c r="AA774" s="1" t="str">
        <f>_xlfn.IFNA(IF(VLOOKUP(B774,Returns!$A$2:$B$1635,2,FALSE) = "Returned", "Yes", "No"),"No")</f>
        <v>No</v>
      </c>
      <c r="AB774" s="5">
        <f t="shared" si="63"/>
        <v>0</v>
      </c>
      <c r="AC774" s="5">
        <f t="shared" si="64"/>
        <v>22.940000000000005</v>
      </c>
    </row>
    <row r="775" spans="1:29" ht="12.75" customHeight="1" x14ac:dyDescent="0.25">
      <c r="A775" s="1">
        <v>24433</v>
      </c>
      <c r="B775" s="3">
        <v>89596</v>
      </c>
      <c r="C775" s="1" t="s">
        <v>42</v>
      </c>
      <c r="D775" s="1">
        <v>1361</v>
      </c>
      <c r="E775" s="1" t="s">
        <v>1424</v>
      </c>
      <c r="F775" s="1" t="s">
        <v>3027</v>
      </c>
      <c r="G775" s="1" t="s">
        <v>28</v>
      </c>
      <c r="H775" s="1" t="s">
        <v>56</v>
      </c>
      <c r="I775" s="1" t="s">
        <v>295</v>
      </c>
      <c r="J775" s="1" t="s">
        <v>1425</v>
      </c>
      <c r="K775" s="1">
        <v>48101</v>
      </c>
      <c r="L775" s="4">
        <v>42045</v>
      </c>
      <c r="M775" s="4">
        <v>42047</v>
      </c>
      <c r="N775" s="1" t="s">
        <v>44</v>
      </c>
      <c r="O775" s="1" t="s">
        <v>109</v>
      </c>
      <c r="P775" s="1" t="s">
        <v>72</v>
      </c>
      <c r="Q775" s="1" t="s">
        <v>73</v>
      </c>
      <c r="R775" s="1" t="s">
        <v>46</v>
      </c>
      <c r="S775" s="1" t="s">
        <v>530</v>
      </c>
      <c r="T775" s="5">
        <v>85.99</v>
      </c>
      <c r="U775" s="1">
        <v>16</v>
      </c>
      <c r="V775" s="5">
        <f t="shared" si="60"/>
        <v>1375.84</v>
      </c>
      <c r="W775" s="5">
        <v>51.593999999999994</v>
      </c>
      <c r="X775" s="5">
        <f t="shared" si="61"/>
        <v>825.50399999999991</v>
      </c>
      <c r="Y775" s="5">
        <v>3.3</v>
      </c>
      <c r="Z775" s="5">
        <f t="shared" si="62"/>
        <v>547.03600000000006</v>
      </c>
      <c r="AA775" s="1" t="str">
        <f>_xlfn.IFNA(IF(VLOOKUP(B775,Returns!$A$2:$B$1635,2,FALSE) = "Returned", "Yes", "No"),"No")</f>
        <v>No</v>
      </c>
      <c r="AB775" s="5">
        <f t="shared" si="63"/>
        <v>0</v>
      </c>
      <c r="AC775" s="5">
        <f t="shared" si="64"/>
        <v>547.03600000000006</v>
      </c>
    </row>
    <row r="776" spans="1:29" ht="12.75" customHeight="1" x14ac:dyDescent="0.25">
      <c r="A776" s="1">
        <v>23011</v>
      </c>
      <c r="B776" s="3">
        <v>89993</v>
      </c>
      <c r="C776" s="1" t="s">
        <v>51</v>
      </c>
      <c r="D776" s="1">
        <v>1363</v>
      </c>
      <c r="E776" s="1" t="s">
        <v>1427</v>
      </c>
      <c r="F776" s="1" t="s">
        <v>3029</v>
      </c>
      <c r="G776" s="1" t="s">
        <v>28</v>
      </c>
      <c r="H776" s="1" t="s">
        <v>131</v>
      </c>
      <c r="I776" s="1" t="s">
        <v>357</v>
      </c>
      <c r="J776" s="1" t="s">
        <v>1429</v>
      </c>
      <c r="K776" s="1">
        <v>32707</v>
      </c>
      <c r="L776" s="4">
        <v>42039</v>
      </c>
      <c r="M776" s="4">
        <v>42041</v>
      </c>
      <c r="N776" s="1" t="s">
        <v>44</v>
      </c>
      <c r="O776" s="1" t="s">
        <v>109</v>
      </c>
      <c r="P776" s="1" t="s">
        <v>24</v>
      </c>
      <c r="Q776" s="1" t="s">
        <v>104</v>
      </c>
      <c r="R776" s="1" t="s">
        <v>54</v>
      </c>
      <c r="S776" s="1" t="s">
        <v>1428</v>
      </c>
      <c r="T776" s="5">
        <v>12.97</v>
      </c>
      <c r="U776" s="1">
        <v>2</v>
      </c>
      <c r="V776" s="5">
        <f t="shared" si="60"/>
        <v>25.94</v>
      </c>
      <c r="W776" s="5">
        <v>6.4850000000000003</v>
      </c>
      <c r="X776" s="5">
        <f t="shared" si="61"/>
        <v>12.97</v>
      </c>
      <c r="Y776" s="5">
        <v>1.49</v>
      </c>
      <c r="Z776" s="5">
        <f t="shared" si="62"/>
        <v>11.48</v>
      </c>
      <c r="AA776" s="1" t="str">
        <f>_xlfn.IFNA(IF(VLOOKUP(B776,Returns!$A$2:$B$1635,2,FALSE) = "Returned", "Yes", "No"),"No")</f>
        <v>No</v>
      </c>
      <c r="AB776" s="5">
        <f t="shared" si="63"/>
        <v>0</v>
      </c>
      <c r="AC776" s="5">
        <f t="shared" si="64"/>
        <v>11.48</v>
      </c>
    </row>
    <row r="777" spans="1:29" ht="12.75" customHeight="1" x14ac:dyDescent="0.25">
      <c r="A777" s="1">
        <v>23012</v>
      </c>
      <c r="B777" s="3">
        <v>89993</v>
      </c>
      <c r="C777" s="1" t="s">
        <v>51</v>
      </c>
      <c r="D777" s="1">
        <v>1363</v>
      </c>
      <c r="E777" s="1" t="s">
        <v>1427</v>
      </c>
      <c r="F777" s="1" t="s">
        <v>3029</v>
      </c>
      <c r="G777" s="1" t="s">
        <v>28</v>
      </c>
      <c r="H777" s="1" t="s">
        <v>131</v>
      </c>
      <c r="I777" s="1" t="s">
        <v>357</v>
      </c>
      <c r="J777" s="1" t="s">
        <v>1429</v>
      </c>
      <c r="K777" s="1">
        <v>32707</v>
      </c>
      <c r="L777" s="4">
        <v>42039</v>
      </c>
      <c r="M777" s="4">
        <v>42041</v>
      </c>
      <c r="N777" s="1" t="s">
        <v>44</v>
      </c>
      <c r="O777" s="1" t="s">
        <v>109</v>
      </c>
      <c r="P777" s="1" t="s">
        <v>24</v>
      </c>
      <c r="Q777" s="1" t="s">
        <v>61</v>
      </c>
      <c r="R777" s="1" t="s">
        <v>26</v>
      </c>
      <c r="S777" s="1" t="s">
        <v>1430</v>
      </c>
      <c r="T777" s="5">
        <v>5.81</v>
      </c>
      <c r="U777" s="1">
        <v>9</v>
      </c>
      <c r="V777" s="5">
        <f t="shared" si="60"/>
        <v>52.29</v>
      </c>
      <c r="W777" s="5">
        <v>2.9049999999999998</v>
      </c>
      <c r="X777" s="5">
        <f t="shared" si="61"/>
        <v>26.145</v>
      </c>
      <c r="Y777" s="5">
        <v>3.37</v>
      </c>
      <c r="Z777" s="5">
        <f t="shared" si="62"/>
        <v>22.774999999999999</v>
      </c>
      <c r="AA777" s="1" t="str">
        <f>_xlfn.IFNA(IF(VLOOKUP(B777,Returns!$A$2:$B$1635,2,FALSE) = "Returned", "Yes", "No"),"No")</f>
        <v>No</v>
      </c>
      <c r="AB777" s="5">
        <f t="shared" si="63"/>
        <v>0</v>
      </c>
      <c r="AC777" s="5">
        <f t="shared" si="64"/>
        <v>22.774999999999999</v>
      </c>
    </row>
    <row r="778" spans="1:29" ht="12.75" customHeight="1" x14ac:dyDescent="0.25">
      <c r="A778" s="1">
        <v>19333</v>
      </c>
      <c r="B778" s="3">
        <v>89994</v>
      </c>
      <c r="C778" s="1" t="s">
        <v>32</v>
      </c>
      <c r="D778" s="1">
        <v>1364</v>
      </c>
      <c r="E778" s="1" t="s">
        <v>1431</v>
      </c>
      <c r="F778" s="1" t="s">
        <v>3028</v>
      </c>
      <c r="G778" s="1" t="s">
        <v>28</v>
      </c>
      <c r="H778" s="1" t="s">
        <v>48</v>
      </c>
      <c r="I778" s="1" t="s">
        <v>410</v>
      </c>
      <c r="J778" s="1" t="s">
        <v>1413</v>
      </c>
      <c r="K778" s="1">
        <v>20746</v>
      </c>
      <c r="L778" s="4">
        <v>42080</v>
      </c>
      <c r="M778" s="4">
        <v>42080</v>
      </c>
      <c r="N778" s="1" t="s">
        <v>44</v>
      </c>
      <c r="O778" s="1" t="s">
        <v>35</v>
      </c>
      <c r="P778" s="1" t="s">
        <v>24</v>
      </c>
      <c r="Q778" s="1" t="s">
        <v>88</v>
      </c>
      <c r="R778" s="1" t="s">
        <v>54</v>
      </c>
      <c r="S778" s="1" t="s">
        <v>1432</v>
      </c>
      <c r="T778" s="5">
        <v>5.98</v>
      </c>
      <c r="U778" s="1">
        <v>10</v>
      </c>
      <c r="V778" s="5">
        <f t="shared" si="60"/>
        <v>59.800000000000004</v>
      </c>
      <c r="W778" s="5">
        <v>2.99</v>
      </c>
      <c r="X778" s="5">
        <f t="shared" si="61"/>
        <v>29.900000000000002</v>
      </c>
      <c r="Y778" s="5">
        <v>5.35</v>
      </c>
      <c r="Z778" s="5">
        <f t="shared" si="62"/>
        <v>24.550000000000004</v>
      </c>
      <c r="AA778" s="1" t="str">
        <f>_xlfn.IFNA(IF(VLOOKUP(B778,Returns!$A$2:$B$1635,2,FALSE) = "Returned", "Yes", "No"),"No")</f>
        <v>No</v>
      </c>
      <c r="AB778" s="5">
        <f t="shared" si="63"/>
        <v>0</v>
      </c>
      <c r="AC778" s="5">
        <f t="shared" si="64"/>
        <v>24.550000000000004</v>
      </c>
    </row>
    <row r="779" spans="1:29" ht="12.75" customHeight="1" x14ac:dyDescent="0.25">
      <c r="A779" s="1">
        <v>20539</v>
      </c>
      <c r="B779" s="3">
        <v>90513</v>
      </c>
      <c r="C779" s="1" t="s">
        <v>51</v>
      </c>
      <c r="D779" s="1">
        <v>1367</v>
      </c>
      <c r="E779" s="1" t="s">
        <v>1433</v>
      </c>
      <c r="F779" s="1" t="s">
        <v>3027</v>
      </c>
      <c r="G779" s="1" t="s">
        <v>28</v>
      </c>
      <c r="H779" s="1" t="s">
        <v>56</v>
      </c>
      <c r="I779" s="1" t="s">
        <v>125</v>
      </c>
      <c r="J779" s="1" t="s">
        <v>1434</v>
      </c>
      <c r="K779" s="1">
        <v>79424</v>
      </c>
      <c r="L779" s="4">
        <v>42011</v>
      </c>
      <c r="M779" s="4">
        <v>42014</v>
      </c>
      <c r="N779" s="1" t="s">
        <v>44</v>
      </c>
      <c r="O779" s="1" t="s">
        <v>109</v>
      </c>
      <c r="P779" s="1" t="s">
        <v>72</v>
      </c>
      <c r="Q779" s="1" t="s">
        <v>175</v>
      </c>
      <c r="R779" s="1" t="s">
        <v>54</v>
      </c>
      <c r="S779" s="1" t="s">
        <v>1135</v>
      </c>
      <c r="T779" s="5">
        <v>73.98</v>
      </c>
      <c r="U779" s="1">
        <v>1</v>
      </c>
      <c r="V779" s="5">
        <f t="shared" si="60"/>
        <v>73.98</v>
      </c>
      <c r="W779" s="5">
        <v>44.387999999999998</v>
      </c>
      <c r="X779" s="5">
        <f t="shared" si="61"/>
        <v>44.387999999999998</v>
      </c>
      <c r="Y779" s="5">
        <v>14.52</v>
      </c>
      <c r="Z779" s="5">
        <f t="shared" si="62"/>
        <v>15.072000000000006</v>
      </c>
      <c r="AA779" s="1" t="str">
        <f>_xlfn.IFNA(IF(VLOOKUP(B779,Returns!$A$2:$B$1635,2,FALSE) = "Returned", "Yes", "No"),"No")</f>
        <v>No</v>
      </c>
      <c r="AB779" s="5">
        <f t="shared" si="63"/>
        <v>0</v>
      </c>
      <c r="AC779" s="5">
        <f t="shared" si="64"/>
        <v>15.072000000000006</v>
      </c>
    </row>
    <row r="780" spans="1:29" ht="12.75" customHeight="1" x14ac:dyDescent="0.25">
      <c r="A780" s="1">
        <v>26034</v>
      </c>
      <c r="B780" s="3">
        <v>90514</v>
      </c>
      <c r="C780" s="1" t="s">
        <v>51</v>
      </c>
      <c r="D780" s="1">
        <v>1368</v>
      </c>
      <c r="E780" s="1" t="s">
        <v>1435</v>
      </c>
      <c r="F780" s="1" t="s">
        <v>3027</v>
      </c>
      <c r="G780" s="1" t="s">
        <v>28</v>
      </c>
      <c r="H780" s="1" t="s">
        <v>56</v>
      </c>
      <c r="I780" s="1" t="s">
        <v>125</v>
      </c>
      <c r="J780" s="1" t="s">
        <v>1437</v>
      </c>
      <c r="K780" s="1">
        <v>75901</v>
      </c>
      <c r="L780" s="4">
        <v>42086</v>
      </c>
      <c r="M780" s="4">
        <v>42088</v>
      </c>
      <c r="N780" s="1" t="s">
        <v>44</v>
      </c>
      <c r="O780" s="1" t="s">
        <v>109</v>
      </c>
      <c r="P780" s="1" t="s">
        <v>24</v>
      </c>
      <c r="Q780" s="1" t="s">
        <v>104</v>
      </c>
      <c r="R780" s="1" t="s">
        <v>54</v>
      </c>
      <c r="S780" s="1" t="s">
        <v>1436</v>
      </c>
      <c r="T780" s="5">
        <v>4.55</v>
      </c>
      <c r="U780" s="1">
        <v>6</v>
      </c>
      <c r="V780" s="5">
        <f t="shared" si="60"/>
        <v>27.299999999999997</v>
      </c>
      <c r="W780" s="5">
        <v>2.2749999999999999</v>
      </c>
      <c r="X780" s="5">
        <f t="shared" si="61"/>
        <v>13.649999999999999</v>
      </c>
      <c r="Y780" s="5">
        <v>1.49</v>
      </c>
      <c r="Z780" s="5">
        <f t="shared" si="62"/>
        <v>12.159999999999998</v>
      </c>
      <c r="AA780" s="1" t="str">
        <f>_xlfn.IFNA(IF(VLOOKUP(B780,Returns!$A$2:$B$1635,2,FALSE) = "Returned", "Yes", "No"),"No")</f>
        <v>No</v>
      </c>
      <c r="AB780" s="5">
        <f t="shared" si="63"/>
        <v>0</v>
      </c>
      <c r="AC780" s="5">
        <f t="shared" si="64"/>
        <v>12.159999999999998</v>
      </c>
    </row>
    <row r="781" spans="1:29" ht="12.75" customHeight="1" x14ac:dyDescent="0.25">
      <c r="A781" s="1">
        <v>26035</v>
      </c>
      <c r="B781" s="3">
        <v>90514</v>
      </c>
      <c r="C781" s="1" t="s">
        <v>51</v>
      </c>
      <c r="D781" s="1">
        <v>1369</v>
      </c>
      <c r="E781" s="1" t="s">
        <v>1438</v>
      </c>
      <c r="F781" s="1" t="s">
        <v>3027</v>
      </c>
      <c r="G781" s="1" t="s">
        <v>28</v>
      </c>
      <c r="H781" s="1" t="s">
        <v>56</v>
      </c>
      <c r="I781" s="1" t="s">
        <v>125</v>
      </c>
      <c r="J781" s="1" t="s">
        <v>1439</v>
      </c>
      <c r="K781" s="1">
        <v>76063</v>
      </c>
      <c r="L781" s="4">
        <v>42086</v>
      </c>
      <c r="M781" s="4">
        <v>42088</v>
      </c>
      <c r="N781" s="1" t="s">
        <v>22</v>
      </c>
      <c r="O781" s="1" t="s">
        <v>109</v>
      </c>
      <c r="P781" s="1" t="s">
        <v>24</v>
      </c>
      <c r="Q781" s="1" t="s">
        <v>64</v>
      </c>
      <c r="R781" s="1" t="s">
        <v>54</v>
      </c>
      <c r="S781" s="1" t="s">
        <v>1260</v>
      </c>
      <c r="T781" s="5">
        <v>9.7799999999999994</v>
      </c>
      <c r="U781" s="1">
        <v>11</v>
      </c>
      <c r="V781" s="5">
        <f t="shared" si="60"/>
        <v>107.58</v>
      </c>
      <c r="W781" s="5">
        <v>4.8899999999999997</v>
      </c>
      <c r="X781" s="5">
        <f t="shared" si="61"/>
        <v>53.79</v>
      </c>
      <c r="Y781" s="5">
        <v>5.76</v>
      </c>
      <c r="Z781" s="5">
        <f t="shared" si="62"/>
        <v>48.03</v>
      </c>
      <c r="AA781" s="1" t="str">
        <f>_xlfn.IFNA(IF(VLOOKUP(B781,Returns!$A$2:$B$1635,2,FALSE) = "Returned", "Yes", "No"),"No")</f>
        <v>No</v>
      </c>
      <c r="AB781" s="5">
        <f t="shared" si="63"/>
        <v>0</v>
      </c>
      <c r="AC781" s="5">
        <f t="shared" si="64"/>
        <v>48.03</v>
      </c>
    </row>
    <row r="782" spans="1:29" ht="12.75" customHeight="1" x14ac:dyDescent="0.25">
      <c r="A782" s="1">
        <v>24534</v>
      </c>
      <c r="B782" s="3">
        <v>88212</v>
      </c>
      <c r="C782" s="1" t="s">
        <v>42</v>
      </c>
      <c r="D782" s="1">
        <v>1374</v>
      </c>
      <c r="E782" s="1" t="s">
        <v>1440</v>
      </c>
      <c r="F782" s="1" t="s">
        <v>3030</v>
      </c>
      <c r="G782" s="1" t="s">
        <v>28</v>
      </c>
      <c r="H782" s="1" t="s">
        <v>29</v>
      </c>
      <c r="I782" s="1" t="s">
        <v>40</v>
      </c>
      <c r="J782" s="1" t="s">
        <v>1442</v>
      </c>
      <c r="K782" s="1">
        <v>95207</v>
      </c>
      <c r="L782" s="4">
        <v>42162</v>
      </c>
      <c r="M782" s="4">
        <v>42163</v>
      </c>
      <c r="N782" s="1" t="s">
        <v>44</v>
      </c>
      <c r="O782" s="1" t="s">
        <v>35</v>
      </c>
      <c r="P782" s="1" t="s">
        <v>24</v>
      </c>
      <c r="Q782" s="1" t="s">
        <v>252</v>
      </c>
      <c r="R782" s="1" t="s">
        <v>54</v>
      </c>
      <c r="S782" s="1" t="s">
        <v>1441</v>
      </c>
      <c r="T782" s="5">
        <v>44.01</v>
      </c>
      <c r="U782" s="1">
        <v>1</v>
      </c>
      <c r="V782" s="5">
        <f t="shared" si="60"/>
        <v>44.01</v>
      </c>
      <c r="W782" s="5">
        <v>22.004999999999999</v>
      </c>
      <c r="X782" s="5">
        <f t="shared" si="61"/>
        <v>22.004999999999999</v>
      </c>
      <c r="Y782" s="5">
        <v>3.5</v>
      </c>
      <c r="Z782" s="5">
        <f t="shared" si="62"/>
        <v>18.504999999999999</v>
      </c>
      <c r="AA782" s="1" t="str">
        <f>_xlfn.IFNA(IF(VLOOKUP(B782,Returns!$A$2:$B$1635,2,FALSE) = "Returned", "Yes", "No"),"No")</f>
        <v>No</v>
      </c>
      <c r="AB782" s="5">
        <f t="shared" si="63"/>
        <v>0</v>
      </c>
      <c r="AC782" s="5">
        <f t="shared" si="64"/>
        <v>18.504999999999999</v>
      </c>
    </row>
    <row r="783" spans="1:29" ht="12.75" customHeight="1" x14ac:dyDescent="0.25">
      <c r="A783" s="1">
        <v>19932</v>
      </c>
      <c r="B783" s="3">
        <v>88213</v>
      </c>
      <c r="C783" s="1" t="s">
        <v>101</v>
      </c>
      <c r="D783" s="1">
        <v>1380</v>
      </c>
      <c r="E783" s="1" t="s">
        <v>1443</v>
      </c>
      <c r="F783" s="1" t="s">
        <v>3028</v>
      </c>
      <c r="G783" s="1" t="s">
        <v>28</v>
      </c>
      <c r="H783" s="1" t="s">
        <v>48</v>
      </c>
      <c r="I783" s="1" t="s">
        <v>192</v>
      </c>
      <c r="J783" s="1" t="s">
        <v>1444</v>
      </c>
      <c r="K783" s="1">
        <v>3801</v>
      </c>
      <c r="L783" s="4">
        <v>42182</v>
      </c>
      <c r="M783" s="4">
        <v>42188</v>
      </c>
      <c r="N783" s="1" t="s">
        <v>44</v>
      </c>
      <c r="O783" s="1" t="s">
        <v>35</v>
      </c>
      <c r="P783" s="1" t="s">
        <v>24</v>
      </c>
      <c r="Q783" s="1" t="s">
        <v>129</v>
      </c>
      <c r="R783" s="1" t="s">
        <v>54</v>
      </c>
      <c r="S783" s="1" t="s">
        <v>784</v>
      </c>
      <c r="T783" s="5">
        <v>2.89</v>
      </c>
      <c r="U783" s="1">
        <v>9</v>
      </c>
      <c r="V783" s="5">
        <f t="shared" si="60"/>
        <v>26.01</v>
      </c>
      <c r="W783" s="5">
        <v>1.4450000000000001</v>
      </c>
      <c r="X783" s="5">
        <f t="shared" si="61"/>
        <v>13.005000000000001</v>
      </c>
      <c r="Y783" s="5">
        <v>0.5</v>
      </c>
      <c r="Z783" s="5">
        <f t="shared" si="62"/>
        <v>12.505000000000001</v>
      </c>
      <c r="AA783" s="1" t="str">
        <f>_xlfn.IFNA(IF(VLOOKUP(B783,Returns!$A$2:$B$1635,2,FALSE) = "Returned", "Yes", "No"),"No")</f>
        <v>No</v>
      </c>
      <c r="AB783" s="5">
        <f t="shared" si="63"/>
        <v>0</v>
      </c>
      <c r="AC783" s="5">
        <f t="shared" si="64"/>
        <v>12.505000000000001</v>
      </c>
    </row>
    <row r="784" spans="1:29" ht="12.75" customHeight="1" x14ac:dyDescent="0.25">
      <c r="A784" s="1">
        <v>19018</v>
      </c>
      <c r="B784" s="3">
        <v>89406</v>
      </c>
      <c r="C784" s="1" t="s">
        <v>51</v>
      </c>
      <c r="D784" s="1">
        <v>1383</v>
      </c>
      <c r="E784" s="1" t="s">
        <v>1445</v>
      </c>
      <c r="F784" s="1" t="s">
        <v>3030</v>
      </c>
      <c r="G784" s="1" t="s">
        <v>28</v>
      </c>
      <c r="H784" s="1" t="s">
        <v>29</v>
      </c>
      <c r="I784" s="1" t="s">
        <v>207</v>
      </c>
      <c r="J784" s="1" t="s">
        <v>1386</v>
      </c>
      <c r="K784" s="1">
        <v>84120</v>
      </c>
      <c r="L784" s="4">
        <v>42125</v>
      </c>
      <c r="M784" s="4">
        <v>42126</v>
      </c>
      <c r="N784" s="1" t="s">
        <v>44</v>
      </c>
      <c r="O784" s="1" t="s">
        <v>109</v>
      </c>
      <c r="P784" s="1" t="s">
        <v>36</v>
      </c>
      <c r="Q784" s="1" t="s">
        <v>45</v>
      </c>
      <c r="R784" s="1" t="s">
        <v>46</v>
      </c>
      <c r="S784" s="1" t="s">
        <v>1446</v>
      </c>
      <c r="T784" s="5">
        <v>2.23</v>
      </c>
      <c r="U784" s="1">
        <v>12</v>
      </c>
      <c r="V784" s="5">
        <f t="shared" si="60"/>
        <v>26.759999999999998</v>
      </c>
      <c r="W784" s="5">
        <v>1.115</v>
      </c>
      <c r="X784" s="5">
        <f t="shared" si="61"/>
        <v>13.379999999999999</v>
      </c>
      <c r="Y784" s="5">
        <v>4.57</v>
      </c>
      <c r="Z784" s="5">
        <f t="shared" si="62"/>
        <v>8.8099999999999987</v>
      </c>
      <c r="AA784" s="1" t="str">
        <f>_xlfn.IFNA(IF(VLOOKUP(B784,Returns!$A$2:$B$1635,2,FALSE) = "Returned", "Yes", "No"),"No")</f>
        <v>No</v>
      </c>
      <c r="AB784" s="5">
        <f t="shared" si="63"/>
        <v>0</v>
      </c>
      <c r="AC784" s="5">
        <f t="shared" si="64"/>
        <v>8.8099999999999987</v>
      </c>
    </row>
    <row r="785" spans="1:29" ht="12.75" customHeight="1" x14ac:dyDescent="0.25">
      <c r="A785" s="1">
        <v>25790</v>
      </c>
      <c r="B785" s="3">
        <v>89407</v>
      </c>
      <c r="C785" s="1" t="s">
        <v>32</v>
      </c>
      <c r="D785" s="1">
        <v>1384</v>
      </c>
      <c r="E785" s="1" t="s">
        <v>1447</v>
      </c>
      <c r="F785" s="1" t="s">
        <v>3029</v>
      </c>
      <c r="G785" s="1" t="s">
        <v>28</v>
      </c>
      <c r="H785" s="1" t="s">
        <v>131</v>
      </c>
      <c r="I785" s="1" t="s">
        <v>132</v>
      </c>
      <c r="J785" s="1" t="s">
        <v>1449</v>
      </c>
      <c r="K785" s="1">
        <v>22304</v>
      </c>
      <c r="L785" s="4">
        <v>42185</v>
      </c>
      <c r="M785" s="4">
        <v>42187</v>
      </c>
      <c r="N785" s="1" t="s">
        <v>44</v>
      </c>
      <c r="O785" s="1" t="s">
        <v>109</v>
      </c>
      <c r="P785" s="1" t="s">
        <v>24</v>
      </c>
      <c r="Q785" s="1" t="s">
        <v>136</v>
      </c>
      <c r="R785" s="1" t="s">
        <v>54</v>
      </c>
      <c r="S785" s="1" t="s">
        <v>1448</v>
      </c>
      <c r="T785" s="5">
        <v>11.29</v>
      </c>
      <c r="U785" s="1">
        <v>11</v>
      </c>
      <c r="V785" s="5">
        <f t="shared" si="60"/>
        <v>124.19</v>
      </c>
      <c r="W785" s="5">
        <v>5.6449999999999996</v>
      </c>
      <c r="X785" s="5">
        <f t="shared" si="61"/>
        <v>62.094999999999999</v>
      </c>
      <c r="Y785" s="5">
        <v>5.03</v>
      </c>
      <c r="Z785" s="5">
        <f t="shared" si="62"/>
        <v>57.064999999999998</v>
      </c>
      <c r="AA785" s="1" t="str">
        <f>_xlfn.IFNA(IF(VLOOKUP(B785,Returns!$A$2:$B$1635,2,FALSE) = "Returned", "Yes", "No"),"No")</f>
        <v>No</v>
      </c>
      <c r="AB785" s="5">
        <f t="shared" si="63"/>
        <v>0</v>
      </c>
      <c r="AC785" s="5">
        <f t="shared" si="64"/>
        <v>57.064999999999998</v>
      </c>
    </row>
    <row r="786" spans="1:29" ht="12.75" customHeight="1" x14ac:dyDescent="0.25">
      <c r="A786" s="1">
        <v>22984</v>
      </c>
      <c r="B786" s="3">
        <v>89408</v>
      </c>
      <c r="C786" s="1" t="s">
        <v>101</v>
      </c>
      <c r="D786" s="1">
        <v>1384</v>
      </c>
      <c r="E786" s="1" t="s">
        <v>1447</v>
      </c>
      <c r="F786" s="1" t="s">
        <v>3029</v>
      </c>
      <c r="G786" s="1" t="s">
        <v>28</v>
      </c>
      <c r="H786" s="1" t="s">
        <v>131</v>
      </c>
      <c r="I786" s="1" t="s">
        <v>132</v>
      </c>
      <c r="J786" s="1" t="s">
        <v>1449</v>
      </c>
      <c r="K786" s="1">
        <v>22304</v>
      </c>
      <c r="L786" s="4">
        <v>42162</v>
      </c>
      <c r="M786" s="4">
        <v>42169</v>
      </c>
      <c r="N786" s="1" t="s">
        <v>44</v>
      </c>
      <c r="O786" s="1" t="s">
        <v>109</v>
      </c>
      <c r="P786" s="1" t="s">
        <v>24</v>
      </c>
      <c r="Q786" s="1" t="s">
        <v>252</v>
      </c>
      <c r="R786" s="1" t="s">
        <v>54</v>
      </c>
      <c r="S786" s="1" t="s">
        <v>667</v>
      </c>
      <c r="T786" s="5">
        <v>70.97</v>
      </c>
      <c r="U786" s="1">
        <v>21</v>
      </c>
      <c r="V786" s="5">
        <f t="shared" si="60"/>
        <v>1490.37</v>
      </c>
      <c r="W786" s="5">
        <v>35.484999999999999</v>
      </c>
      <c r="X786" s="5">
        <f t="shared" si="61"/>
        <v>745.18499999999995</v>
      </c>
      <c r="Y786" s="5">
        <v>3.5</v>
      </c>
      <c r="Z786" s="5">
        <f t="shared" si="62"/>
        <v>741.68499999999995</v>
      </c>
      <c r="AA786" s="1" t="str">
        <f>_xlfn.IFNA(IF(VLOOKUP(B786,Returns!$A$2:$B$1635,2,FALSE) = "Returned", "Yes", "No"),"No")</f>
        <v>No</v>
      </c>
      <c r="AB786" s="5">
        <f t="shared" si="63"/>
        <v>0</v>
      </c>
      <c r="AC786" s="5">
        <f t="shared" si="64"/>
        <v>741.68499999999995</v>
      </c>
    </row>
    <row r="787" spans="1:29" ht="12.75" customHeight="1" x14ac:dyDescent="0.25">
      <c r="A787" s="1">
        <v>18970</v>
      </c>
      <c r="B787" s="3">
        <v>88726</v>
      </c>
      <c r="C787" s="1" t="s">
        <v>42</v>
      </c>
      <c r="D787" s="1">
        <v>1389</v>
      </c>
      <c r="E787" s="1" t="s">
        <v>1450</v>
      </c>
      <c r="F787" s="1" t="s">
        <v>3030</v>
      </c>
      <c r="G787" s="1" t="s">
        <v>28</v>
      </c>
      <c r="H787" s="1" t="s">
        <v>29</v>
      </c>
      <c r="I787" s="1" t="s">
        <v>40</v>
      </c>
      <c r="J787" s="1" t="s">
        <v>1451</v>
      </c>
      <c r="K787" s="1">
        <v>94025</v>
      </c>
      <c r="L787" s="4">
        <v>42029</v>
      </c>
      <c r="M787" s="4">
        <v>42030</v>
      </c>
      <c r="N787" s="1" t="s">
        <v>44</v>
      </c>
      <c r="O787" s="1" t="s">
        <v>23</v>
      </c>
      <c r="P787" s="1" t="s">
        <v>36</v>
      </c>
      <c r="Q787" s="1" t="s">
        <v>45</v>
      </c>
      <c r="R787" s="1" t="s">
        <v>46</v>
      </c>
      <c r="S787" s="1" t="s">
        <v>214</v>
      </c>
      <c r="T787" s="5">
        <v>1.74</v>
      </c>
      <c r="U787" s="1">
        <v>1</v>
      </c>
      <c r="V787" s="5">
        <f t="shared" si="60"/>
        <v>1.74</v>
      </c>
      <c r="W787" s="5">
        <v>0.87</v>
      </c>
      <c r="X787" s="5">
        <f t="shared" si="61"/>
        <v>0.87</v>
      </c>
      <c r="Y787" s="5">
        <v>4.08</v>
      </c>
      <c r="Z787" s="5">
        <f t="shared" si="62"/>
        <v>-3.21</v>
      </c>
      <c r="AA787" s="1" t="str">
        <f>_xlfn.IFNA(IF(VLOOKUP(B787,Returns!$A$2:$B$1635,2,FALSE) = "Returned", "Yes", "No"),"No")</f>
        <v>No</v>
      </c>
      <c r="AB787" s="5">
        <f t="shared" si="63"/>
        <v>0</v>
      </c>
      <c r="AC787" s="5">
        <f t="shared" si="64"/>
        <v>-3.21</v>
      </c>
    </row>
    <row r="788" spans="1:29" ht="12.75" customHeight="1" x14ac:dyDescent="0.25">
      <c r="A788" s="1">
        <v>19852</v>
      </c>
      <c r="B788" s="3">
        <v>88728</v>
      </c>
      <c r="C788" s="1" t="s">
        <v>20</v>
      </c>
      <c r="D788" s="1">
        <v>1389</v>
      </c>
      <c r="E788" s="1" t="s">
        <v>1450</v>
      </c>
      <c r="F788" s="1" t="s">
        <v>3030</v>
      </c>
      <c r="G788" s="1" t="s">
        <v>28</v>
      </c>
      <c r="H788" s="1" t="s">
        <v>29</v>
      </c>
      <c r="I788" s="1" t="s">
        <v>40</v>
      </c>
      <c r="J788" s="1" t="s">
        <v>1451</v>
      </c>
      <c r="K788" s="1">
        <v>94025</v>
      </c>
      <c r="L788" s="4">
        <v>42137</v>
      </c>
      <c r="M788" s="4">
        <v>42139</v>
      </c>
      <c r="N788" s="1" t="s">
        <v>22</v>
      </c>
      <c r="O788" s="1" t="s">
        <v>53</v>
      </c>
      <c r="P788" s="1" t="s">
        <v>24</v>
      </c>
      <c r="Q788" s="1" t="s">
        <v>61</v>
      </c>
      <c r="R788" s="1" t="s">
        <v>26</v>
      </c>
      <c r="S788" s="1" t="s">
        <v>1404</v>
      </c>
      <c r="T788" s="5">
        <v>2.62</v>
      </c>
      <c r="U788" s="1">
        <v>12</v>
      </c>
      <c r="V788" s="5">
        <f t="shared" si="60"/>
        <v>31.44</v>
      </c>
      <c r="W788" s="5">
        <v>1.31</v>
      </c>
      <c r="X788" s="5">
        <f t="shared" si="61"/>
        <v>15.72</v>
      </c>
      <c r="Y788" s="5">
        <v>0.8</v>
      </c>
      <c r="Z788" s="5">
        <f t="shared" si="62"/>
        <v>14.92</v>
      </c>
      <c r="AA788" s="1" t="str">
        <f>_xlfn.IFNA(IF(VLOOKUP(B788,Returns!$A$2:$B$1635,2,FALSE) = "Returned", "Yes", "No"),"No")</f>
        <v>No</v>
      </c>
      <c r="AB788" s="5">
        <f t="shared" si="63"/>
        <v>0</v>
      </c>
      <c r="AC788" s="5">
        <f t="shared" si="64"/>
        <v>14.92</v>
      </c>
    </row>
    <row r="789" spans="1:29" ht="12.75" customHeight="1" x14ac:dyDescent="0.25">
      <c r="A789" s="1">
        <v>19111</v>
      </c>
      <c r="B789" s="3">
        <v>88729</v>
      </c>
      <c r="C789" s="1" t="s">
        <v>20</v>
      </c>
      <c r="D789" s="1">
        <v>1389</v>
      </c>
      <c r="E789" s="1" t="s">
        <v>1450</v>
      </c>
      <c r="F789" s="1" t="s">
        <v>3030</v>
      </c>
      <c r="G789" s="1" t="s">
        <v>28</v>
      </c>
      <c r="H789" s="1" t="s">
        <v>29</v>
      </c>
      <c r="I789" s="1" t="s">
        <v>40</v>
      </c>
      <c r="J789" s="1" t="s">
        <v>1451</v>
      </c>
      <c r="K789" s="1">
        <v>94025</v>
      </c>
      <c r="L789" s="4">
        <v>42158</v>
      </c>
      <c r="M789" s="4">
        <v>42160</v>
      </c>
      <c r="N789" s="1" t="s">
        <v>44</v>
      </c>
      <c r="O789" s="1" t="s">
        <v>109</v>
      </c>
      <c r="P789" s="1" t="s">
        <v>24</v>
      </c>
      <c r="Q789" s="1" t="s">
        <v>129</v>
      </c>
      <c r="R789" s="1" t="s">
        <v>54</v>
      </c>
      <c r="S789" s="1" t="s">
        <v>1133</v>
      </c>
      <c r="T789" s="5">
        <v>2.61</v>
      </c>
      <c r="U789" s="1">
        <v>17</v>
      </c>
      <c r="V789" s="5">
        <f t="shared" si="60"/>
        <v>44.37</v>
      </c>
      <c r="W789" s="5">
        <v>1.3049999999999999</v>
      </c>
      <c r="X789" s="5">
        <f t="shared" si="61"/>
        <v>22.184999999999999</v>
      </c>
      <c r="Y789" s="5">
        <v>0.5</v>
      </c>
      <c r="Z789" s="5">
        <f t="shared" si="62"/>
        <v>21.684999999999999</v>
      </c>
      <c r="AA789" s="1" t="str">
        <f>_xlfn.IFNA(IF(VLOOKUP(B789,Returns!$A$2:$B$1635,2,FALSE) = "Returned", "Yes", "No"),"No")</f>
        <v>No</v>
      </c>
      <c r="AB789" s="5">
        <f t="shared" si="63"/>
        <v>0</v>
      </c>
      <c r="AC789" s="5">
        <f t="shared" si="64"/>
        <v>21.684999999999999</v>
      </c>
    </row>
    <row r="790" spans="1:29" ht="12.75" customHeight="1" x14ac:dyDescent="0.25">
      <c r="A790" s="1">
        <v>18702</v>
      </c>
      <c r="B790" s="3">
        <v>88731</v>
      </c>
      <c r="C790" s="1" t="s">
        <v>42</v>
      </c>
      <c r="D790" s="1">
        <v>1390</v>
      </c>
      <c r="E790" s="1" t="s">
        <v>1452</v>
      </c>
      <c r="F790" s="1" t="s">
        <v>3030</v>
      </c>
      <c r="G790" s="1" t="s">
        <v>28</v>
      </c>
      <c r="H790" s="1" t="s">
        <v>29</v>
      </c>
      <c r="I790" s="1" t="s">
        <v>40</v>
      </c>
      <c r="J790" s="1" t="s">
        <v>1442</v>
      </c>
      <c r="K790" s="1">
        <v>95207</v>
      </c>
      <c r="L790" s="4">
        <v>42140</v>
      </c>
      <c r="M790" s="4">
        <v>42140</v>
      </c>
      <c r="N790" s="1" t="s">
        <v>44</v>
      </c>
      <c r="O790" s="1" t="s">
        <v>23</v>
      </c>
      <c r="P790" s="1" t="s">
        <v>24</v>
      </c>
      <c r="Q790" s="1" t="s">
        <v>88</v>
      </c>
      <c r="R790" s="1" t="s">
        <v>26</v>
      </c>
      <c r="S790" s="1" t="s">
        <v>1453</v>
      </c>
      <c r="T790" s="5">
        <v>8.17</v>
      </c>
      <c r="U790" s="1">
        <v>19</v>
      </c>
      <c r="V790" s="5">
        <f t="shared" si="60"/>
        <v>155.22999999999999</v>
      </c>
      <c r="W790" s="5">
        <v>4.085</v>
      </c>
      <c r="X790" s="5">
        <f t="shared" si="61"/>
        <v>77.614999999999995</v>
      </c>
      <c r="Y790" s="5">
        <v>1.69</v>
      </c>
      <c r="Z790" s="5">
        <f t="shared" si="62"/>
        <v>75.924999999999997</v>
      </c>
      <c r="AA790" s="1" t="str">
        <f>_xlfn.IFNA(IF(VLOOKUP(B790,Returns!$A$2:$B$1635,2,FALSE) = "Returned", "Yes", "No"),"No")</f>
        <v>No</v>
      </c>
      <c r="AB790" s="5">
        <f t="shared" si="63"/>
        <v>0</v>
      </c>
      <c r="AC790" s="5">
        <f t="shared" si="64"/>
        <v>75.924999999999997</v>
      </c>
    </row>
    <row r="791" spans="1:29" ht="12.75" customHeight="1" x14ac:dyDescent="0.25">
      <c r="A791" s="1">
        <v>18703</v>
      </c>
      <c r="B791" s="3">
        <v>88731</v>
      </c>
      <c r="C791" s="1" t="s">
        <v>42</v>
      </c>
      <c r="D791" s="1">
        <v>1390</v>
      </c>
      <c r="E791" s="1" t="s">
        <v>1452</v>
      </c>
      <c r="F791" s="1" t="s">
        <v>3030</v>
      </c>
      <c r="G791" s="1" t="s">
        <v>28</v>
      </c>
      <c r="H791" s="1" t="s">
        <v>29</v>
      </c>
      <c r="I791" s="1" t="s">
        <v>40</v>
      </c>
      <c r="J791" s="1" t="s">
        <v>1442</v>
      </c>
      <c r="K791" s="1">
        <v>95207</v>
      </c>
      <c r="L791" s="4">
        <v>42140</v>
      </c>
      <c r="M791" s="4">
        <v>42142</v>
      </c>
      <c r="N791" s="1" t="s">
        <v>44</v>
      </c>
      <c r="O791" s="1" t="s">
        <v>23</v>
      </c>
      <c r="P791" s="1" t="s">
        <v>72</v>
      </c>
      <c r="Q791" s="1" t="s">
        <v>73</v>
      </c>
      <c r="R791" s="1" t="s">
        <v>54</v>
      </c>
      <c r="S791" s="1" t="s">
        <v>496</v>
      </c>
      <c r="T791" s="5">
        <v>110.99</v>
      </c>
      <c r="U791" s="1">
        <v>38</v>
      </c>
      <c r="V791" s="5">
        <f t="shared" si="60"/>
        <v>4217.62</v>
      </c>
      <c r="W791" s="5">
        <v>66.593999999999994</v>
      </c>
      <c r="X791" s="5">
        <f t="shared" si="61"/>
        <v>2530.5719999999997</v>
      </c>
      <c r="Y791" s="5">
        <v>2.5</v>
      </c>
      <c r="Z791" s="5">
        <f t="shared" si="62"/>
        <v>1684.5480000000002</v>
      </c>
      <c r="AA791" s="1" t="str">
        <f>_xlfn.IFNA(IF(VLOOKUP(B791,Returns!$A$2:$B$1635,2,FALSE) = "Returned", "Yes", "No"),"No")</f>
        <v>No</v>
      </c>
      <c r="AB791" s="5">
        <f t="shared" si="63"/>
        <v>0</v>
      </c>
      <c r="AC791" s="5">
        <f t="shared" si="64"/>
        <v>1684.5480000000002</v>
      </c>
    </row>
    <row r="792" spans="1:29" ht="12.75" customHeight="1" x14ac:dyDescent="0.25">
      <c r="A792" s="1">
        <v>20523</v>
      </c>
      <c r="B792" s="3">
        <v>88727</v>
      </c>
      <c r="C792" s="1" t="s">
        <v>32</v>
      </c>
      <c r="D792" s="1">
        <v>1391</v>
      </c>
      <c r="E792" s="1" t="s">
        <v>1454</v>
      </c>
      <c r="F792" s="1" t="s">
        <v>3030</v>
      </c>
      <c r="G792" s="1" t="s">
        <v>28</v>
      </c>
      <c r="H792" s="1" t="s">
        <v>29</v>
      </c>
      <c r="I792" s="1" t="s">
        <v>40</v>
      </c>
      <c r="J792" s="1" t="s">
        <v>1455</v>
      </c>
      <c r="K792" s="1">
        <v>94086</v>
      </c>
      <c r="L792" s="4">
        <v>42118</v>
      </c>
      <c r="M792" s="4">
        <v>42118</v>
      </c>
      <c r="N792" s="1" t="s">
        <v>22</v>
      </c>
      <c r="O792" s="1" t="s">
        <v>109</v>
      </c>
      <c r="P792" s="1" t="s">
        <v>24</v>
      </c>
      <c r="Q792" s="1" t="s">
        <v>25</v>
      </c>
      <c r="R792" s="1" t="s">
        <v>26</v>
      </c>
      <c r="S792" s="1" t="s">
        <v>360</v>
      </c>
      <c r="T792" s="5">
        <v>2.88</v>
      </c>
      <c r="U792" s="1">
        <v>1</v>
      </c>
      <c r="V792" s="5">
        <f t="shared" si="60"/>
        <v>2.88</v>
      </c>
      <c r="W792" s="5">
        <v>1.44</v>
      </c>
      <c r="X792" s="5">
        <f t="shared" si="61"/>
        <v>1.44</v>
      </c>
      <c r="Y792" s="5">
        <v>0.7</v>
      </c>
      <c r="Z792" s="5">
        <f t="shared" si="62"/>
        <v>0.74</v>
      </c>
      <c r="AA792" s="1" t="str">
        <f>_xlfn.IFNA(IF(VLOOKUP(B792,Returns!$A$2:$B$1635,2,FALSE) = "Returned", "Yes", "No"),"No")</f>
        <v>No</v>
      </c>
      <c r="AB792" s="5">
        <f t="shared" si="63"/>
        <v>0</v>
      </c>
      <c r="AC792" s="5">
        <f t="shared" si="64"/>
        <v>0.74</v>
      </c>
    </row>
    <row r="793" spans="1:29" ht="12.75" customHeight="1" x14ac:dyDescent="0.25">
      <c r="A793" s="1">
        <v>20163</v>
      </c>
      <c r="B793" s="3">
        <v>88730</v>
      </c>
      <c r="C793" s="1" t="s">
        <v>101</v>
      </c>
      <c r="D793" s="1">
        <v>1391</v>
      </c>
      <c r="E793" s="1" t="s">
        <v>1454</v>
      </c>
      <c r="F793" s="1" t="s">
        <v>3030</v>
      </c>
      <c r="G793" s="1" t="s">
        <v>28</v>
      </c>
      <c r="H793" s="1" t="s">
        <v>29</v>
      </c>
      <c r="I793" s="1" t="s">
        <v>40</v>
      </c>
      <c r="J793" s="1" t="s">
        <v>1455</v>
      </c>
      <c r="K793" s="1">
        <v>94086</v>
      </c>
      <c r="L793" s="4">
        <v>42127</v>
      </c>
      <c r="M793" s="4">
        <v>42134</v>
      </c>
      <c r="N793" s="1" t="s">
        <v>44</v>
      </c>
      <c r="O793" s="1" t="s">
        <v>53</v>
      </c>
      <c r="P793" s="1" t="s">
        <v>24</v>
      </c>
      <c r="Q793" s="1" t="s">
        <v>136</v>
      </c>
      <c r="R793" s="1" t="s">
        <v>54</v>
      </c>
      <c r="S793" s="1" t="s">
        <v>1456</v>
      </c>
      <c r="T793" s="5">
        <v>12.28</v>
      </c>
      <c r="U793" s="1">
        <v>33</v>
      </c>
      <c r="V793" s="5">
        <f t="shared" si="60"/>
        <v>405.23999999999995</v>
      </c>
      <c r="W793" s="5">
        <v>6.14</v>
      </c>
      <c r="X793" s="5">
        <f t="shared" si="61"/>
        <v>202.61999999999998</v>
      </c>
      <c r="Y793" s="5">
        <v>6.13</v>
      </c>
      <c r="Z793" s="5">
        <f t="shared" si="62"/>
        <v>196.48999999999998</v>
      </c>
      <c r="AA793" s="1" t="str">
        <f>_xlfn.IFNA(IF(VLOOKUP(B793,Returns!$A$2:$B$1635,2,FALSE) = "Returned", "Yes", "No"),"No")</f>
        <v>No</v>
      </c>
      <c r="AB793" s="5">
        <f t="shared" si="63"/>
        <v>0</v>
      </c>
      <c r="AC793" s="5">
        <f t="shared" si="64"/>
        <v>196.48999999999998</v>
      </c>
    </row>
    <row r="794" spans="1:29" ht="12.75" customHeight="1" x14ac:dyDescent="0.25">
      <c r="A794" s="1">
        <v>5297</v>
      </c>
      <c r="B794" s="3">
        <v>37729</v>
      </c>
      <c r="C794" s="1" t="s">
        <v>32</v>
      </c>
      <c r="D794" s="1">
        <v>1402</v>
      </c>
      <c r="E794" s="1" t="s">
        <v>1457</v>
      </c>
      <c r="F794" s="1" t="s">
        <v>3027</v>
      </c>
      <c r="G794" s="1" t="s">
        <v>28</v>
      </c>
      <c r="H794" s="1" t="s">
        <v>56</v>
      </c>
      <c r="I794" s="1" t="s">
        <v>173</v>
      </c>
      <c r="J794" s="1" t="s">
        <v>174</v>
      </c>
      <c r="K794" s="1">
        <v>60653</v>
      </c>
      <c r="L794" s="4">
        <v>42019</v>
      </c>
      <c r="M794" s="4">
        <v>42019</v>
      </c>
      <c r="N794" s="1" t="s">
        <v>44</v>
      </c>
      <c r="O794" s="1" t="s">
        <v>23</v>
      </c>
      <c r="P794" s="1" t="s">
        <v>24</v>
      </c>
      <c r="Q794" s="1" t="s">
        <v>104</v>
      </c>
      <c r="R794" s="1" t="s">
        <v>54</v>
      </c>
      <c r="S794" s="1" t="s">
        <v>919</v>
      </c>
      <c r="T794" s="5">
        <v>8.6</v>
      </c>
      <c r="U794" s="1">
        <v>48</v>
      </c>
      <c r="V794" s="5">
        <f t="shared" si="60"/>
        <v>412.79999999999995</v>
      </c>
      <c r="W794" s="5">
        <v>4.3</v>
      </c>
      <c r="X794" s="5">
        <f t="shared" si="61"/>
        <v>206.39999999999998</v>
      </c>
      <c r="Y794" s="5">
        <v>6.19</v>
      </c>
      <c r="Z794" s="5">
        <f t="shared" si="62"/>
        <v>200.20999999999998</v>
      </c>
      <c r="AA794" s="1" t="str">
        <f>_xlfn.IFNA(IF(VLOOKUP(B794,Returns!$A$2:$B$1635,2,FALSE) = "Returned", "Yes", "No"),"No")</f>
        <v>No</v>
      </c>
      <c r="AB794" s="5">
        <f t="shared" si="63"/>
        <v>0</v>
      </c>
      <c r="AC794" s="5">
        <f t="shared" si="64"/>
        <v>200.20999999999998</v>
      </c>
    </row>
    <row r="795" spans="1:29" ht="12.75" customHeight="1" x14ac:dyDescent="0.25">
      <c r="A795" s="1">
        <v>6080</v>
      </c>
      <c r="B795" s="3">
        <v>43079</v>
      </c>
      <c r="C795" s="1" t="s">
        <v>51</v>
      </c>
      <c r="D795" s="1">
        <v>1402</v>
      </c>
      <c r="E795" s="1" t="s">
        <v>1457</v>
      </c>
      <c r="F795" s="1" t="s">
        <v>3027</v>
      </c>
      <c r="G795" s="1" t="s">
        <v>28</v>
      </c>
      <c r="H795" s="1" t="s">
        <v>56</v>
      </c>
      <c r="I795" s="1" t="s">
        <v>173</v>
      </c>
      <c r="J795" s="1" t="s">
        <v>174</v>
      </c>
      <c r="K795" s="1">
        <v>60653</v>
      </c>
      <c r="L795" s="4">
        <v>42025</v>
      </c>
      <c r="M795" s="4">
        <v>42026</v>
      </c>
      <c r="N795" s="1" t="s">
        <v>44</v>
      </c>
      <c r="O795" s="1" t="s">
        <v>35</v>
      </c>
      <c r="P795" s="1" t="s">
        <v>72</v>
      </c>
      <c r="Q795" s="1" t="s">
        <v>175</v>
      </c>
      <c r="R795" s="1" t="s">
        <v>54</v>
      </c>
      <c r="S795" s="1" t="s">
        <v>283</v>
      </c>
      <c r="T795" s="5">
        <v>30.73</v>
      </c>
      <c r="U795" s="1">
        <v>48</v>
      </c>
      <c r="V795" s="5">
        <f t="shared" si="60"/>
        <v>1475.04</v>
      </c>
      <c r="W795" s="5">
        <v>18.437999999999999</v>
      </c>
      <c r="X795" s="5">
        <f t="shared" si="61"/>
        <v>885.02399999999989</v>
      </c>
      <c r="Y795" s="5">
        <v>4</v>
      </c>
      <c r="Z795" s="5">
        <f t="shared" si="62"/>
        <v>586.01600000000008</v>
      </c>
      <c r="AA795" s="1" t="str">
        <f>_xlfn.IFNA(IF(VLOOKUP(B795,Returns!$A$2:$B$1635,2,FALSE) = "Returned", "Yes", "No"),"No")</f>
        <v>No</v>
      </c>
      <c r="AB795" s="5">
        <f t="shared" si="63"/>
        <v>0</v>
      </c>
      <c r="AC795" s="5">
        <f t="shared" si="64"/>
        <v>586.01600000000008</v>
      </c>
    </row>
    <row r="796" spans="1:29" ht="12.75" customHeight="1" x14ac:dyDescent="0.25">
      <c r="A796" s="1">
        <v>23297</v>
      </c>
      <c r="B796" s="3">
        <v>86144</v>
      </c>
      <c r="C796" s="1" t="s">
        <v>32</v>
      </c>
      <c r="D796" s="1">
        <v>1405</v>
      </c>
      <c r="E796" s="1" t="s">
        <v>1458</v>
      </c>
      <c r="F796" s="1" t="s">
        <v>3027</v>
      </c>
      <c r="G796" s="1" t="s">
        <v>28</v>
      </c>
      <c r="H796" s="1" t="s">
        <v>56</v>
      </c>
      <c r="I796" s="1" t="s">
        <v>295</v>
      </c>
      <c r="J796" s="1" t="s">
        <v>1459</v>
      </c>
      <c r="K796" s="1">
        <v>49017</v>
      </c>
      <c r="L796" s="4">
        <v>42019</v>
      </c>
      <c r="M796" s="4">
        <v>42019</v>
      </c>
      <c r="N796" s="1" t="s">
        <v>44</v>
      </c>
      <c r="O796" s="1" t="s">
        <v>23</v>
      </c>
      <c r="P796" s="1" t="s">
        <v>24</v>
      </c>
      <c r="Q796" s="1" t="s">
        <v>104</v>
      </c>
      <c r="R796" s="1" t="s">
        <v>54</v>
      </c>
      <c r="S796" s="1" t="s">
        <v>919</v>
      </c>
      <c r="T796" s="5">
        <v>8.6</v>
      </c>
      <c r="U796" s="1">
        <v>12</v>
      </c>
      <c r="V796" s="5">
        <f t="shared" si="60"/>
        <v>103.19999999999999</v>
      </c>
      <c r="W796" s="5">
        <v>4.3</v>
      </c>
      <c r="X796" s="5">
        <f t="shared" si="61"/>
        <v>51.599999999999994</v>
      </c>
      <c r="Y796" s="5">
        <v>6.19</v>
      </c>
      <c r="Z796" s="5">
        <f t="shared" si="62"/>
        <v>45.41</v>
      </c>
      <c r="AA796" s="1" t="str">
        <f>_xlfn.IFNA(IF(VLOOKUP(B796,Returns!$A$2:$B$1635,2,FALSE) = "Returned", "Yes", "No"),"No")</f>
        <v>No</v>
      </c>
      <c r="AB796" s="5">
        <f t="shared" si="63"/>
        <v>0</v>
      </c>
      <c r="AC796" s="5">
        <f t="shared" si="64"/>
        <v>45.41</v>
      </c>
    </row>
    <row r="797" spans="1:29" ht="12.75" customHeight="1" x14ac:dyDescent="0.25">
      <c r="A797" s="1">
        <v>24080</v>
      </c>
      <c r="B797" s="3">
        <v>86145</v>
      </c>
      <c r="C797" s="1" t="s">
        <v>51</v>
      </c>
      <c r="D797" s="1">
        <v>1405</v>
      </c>
      <c r="E797" s="1" t="s">
        <v>1458</v>
      </c>
      <c r="F797" s="1" t="s">
        <v>3027</v>
      </c>
      <c r="G797" s="1" t="s">
        <v>28</v>
      </c>
      <c r="H797" s="1" t="s">
        <v>56</v>
      </c>
      <c r="I797" s="1" t="s">
        <v>295</v>
      </c>
      <c r="J797" s="1" t="s">
        <v>1459</v>
      </c>
      <c r="K797" s="1">
        <v>49017</v>
      </c>
      <c r="L797" s="4">
        <v>42025</v>
      </c>
      <c r="M797" s="4">
        <v>42026</v>
      </c>
      <c r="N797" s="1" t="s">
        <v>44</v>
      </c>
      <c r="O797" s="1" t="s">
        <v>35</v>
      </c>
      <c r="P797" s="1" t="s">
        <v>72</v>
      </c>
      <c r="Q797" s="1" t="s">
        <v>175</v>
      </c>
      <c r="R797" s="1" t="s">
        <v>54</v>
      </c>
      <c r="S797" s="1" t="s">
        <v>283</v>
      </c>
      <c r="T797" s="5">
        <v>30.73</v>
      </c>
      <c r="U797" s="1">
        <v>12</v>
      </c>
      <c r="V797" s="5">
        <f t="shared" si="60"/>
        <v>368.76</v>
      </c>
      <c r="W797" s="5">
        <v>18.437999999999999</v>
      </c>
      <c r="X797" s="5">
        <f t="shared" si="61"/>
        <v>221.25599999999997</v>
      </c>
      <c r="Y797" s="5">
        <v>4</v>
      </c>
      <c r="Z797" s="5">
        <f t="shared" si="62"/>
        <v>143.50400000000002</v>
      </c>
      <c r="AA797" s="1" t="str">
        <f>_xlfn.IFNA(IF(VLOOKUP(B797,Returns!$A$2:$B$1635,2,FALSE) = "Returned", "Yes", "No"),"No")</f>
        <v>No</v>
      </c>
      <c r="AB797" s="5">
        <f t="shared" si="63"/>
        <v>0</v>
      </c>
      <c r="AC797" s="5">
        <f t="shared" si="64"/>
        <v>143.50400000000002</v>
      </c>
    </row>
    <row r="798" spans="1:29" ht="12.75" customHeight="1" x14ac:dyDescent="0.25">
      <c r="A798" s="1">
        <v>19417</v>
      </c>
      <c r="B798" s="3">
        <v>87086</v>
      </c>
      <c r="C798" s="1" t="s">
        <v>51</v>
      </c>
      <c r="D798" s="1">
        <v>1410</v>
      </c>
      <c r="E798" s="1" t="s">
        <v>1460</v>
      </c>
      <c r="F798" s="1" t="s">
        <v>3030</v>
      </c>
      <c r="G798" s="1" t="s">
        <v>28</v>
      </c>
      <c r="H798" s="1" t="s">
        <v>29</v>
      </c>
      <c r="I798" s="1" t="s">
        <v>40</v>
      </c>
      <c r="J798" s="1" t="s">
        <v>1462</v>
      </c>
      <c r="K798" s="1">
        <v>92553</v>
      </c>
      <c r="L798" s="4">
        <v>42101</v>
      </c>
      <c r="M798" s="4">
        <v>42102</v>
      </c>
      <c r="N798" s="1" t="s">
        <v>44</v>
      </c>
      <c r="O798" s="1" t="s">
        <v>23</v>
      </c>
      <c r="P798" s="1" t="s">
        <v>72</v>
      </c>
      <c r="Q798" s="1" t="s">
        <v>73</v>
      </c>
      <c r="R798" s="1" t="s">
        <v>54</v>
      </c>
      <c r="S798" s="1" t="s">
        <v>1461</v>
      </c>
      <c r="T798" s="5">
        <v>65.989999999999995</v>
      </c>
      <c r="U798" s="1">
        <v>9</v>
      </c>
      <c r="V798" s="5">
        <f t="shared" si="60"/>
        <v>593.91</v>
      </c>
      <c r="W798" s="5">
        <v>39.593999999999994</v>
      </c>
      <c r="X798" s="5">
        <f t="shared" si="61"/>
        <v>356.34599999999995</v>
      </c>
      <c r="Y798" s="5">
        <v>5.26</v>
      </c>
      <c r="Z798" s="5">
        <f t="shared" si="62"/>
        <v>232.30400000000003</v>
      </c>
      <c r="AA798" s="1" t="str">
        <f>_xlfn.IFNA(IF(VLOOKUP(B798,Returns!$A$2:$B$1635,2,FALSE) = "Returned", "Yes", "No"),"No")</f>
        <v>No</v>
      </c>
      <c r="AB798" s="5">
        <f t="shared" si="63"/>
        <v>0</v>
      </c>
      <c r="AC798" s="5">
        <f t="shared" si="64"/>
        <v>232.30400000000003</v>
      </c>
    </row>
    <row r="799" spans="1:29" ht="12.75" customHeight="1" x14ac:dyDescent="0.25">
      <c r="A799" s="1">
        <v>24407</v>
      </c>
      <c r="B799" s="3">
        <v>87087</v>
      </c>
      <c r="C799" s="1" t="s">
        <v>32</v>
      </c>
      <c r="D799" s="1">
        <v>1412</v>
      </c>
      <c r="E799" s="1" t="s">
        <v>1463</v>
      </c>
      <c r="F799" s="1" t="s">
        <v>3030</v>
      </c>
      <c r="G799" s="1" t="s">
        <v>28</v>
      </c>
      <c r="H799" s="1" t="s">
        <v>29</v>
      </c>
      <c r="I799" s="1" t="s">
        <v>40</v>
      </c>
      <c r="J799" s="1" t="s">
        <v>1465</v>
      </c>
      <c r="K799" s="1">
        <v>94043</v>
      </c>
      <c r="L799" s="4">
        <v>42037</v>
      </c>
      <c r="M799" s="4">
        <v>42039</v>
      </c>
      <c r="N799" s="1" t="s">
        <v>44</v>
      </c>
      <c r="O799" s="1" t="s">
        <v>23</v>
      </c>
      <c r="P799" s="1" t="s">
        <v>24</v>
      </c>
      <c r="Q799" s="1" t="s">
        <v>25</v>
      </c>
      <c r="R799" s="1" t="s">
        <v>26</v>
      </c>
      <c r="S799" s="1" t="s">
        <v>1464</v>
      </c>
      <c r="T799" s="5">
        <v>3.38</v>
      </c>
      <c r="U799" s="1">
        <v>12</v>
      </c>
      <c r="V799" s="5">
        <f t="shared" si="60"/>
        <v>40.56</v>
      </c>
      <c r="W799" s="5">
        <v>1.69</v>
      </c>
      <c r="X799" s="5">
        <f t="shared" si="61"/>
        <v>20.28</v>
      </c>
      <c r="Y799" s="5">
        <v>0.85</v>
      </c>
      <c r="Z799" s="5">
        <f t="shared" si="62"/>
        <v>19.43</v>
      </c>
      <c r="AA799" s="1" t="str">
        <f>_xlfn.IFNA(IF(VLOOKUP(B799,Returns!$A$2:$B$1635,2,FALSE) = "Returned", "Yes", "No"),"No")</f>
        <v>No</v>
      </c>
      <c r="AB799" s="5">
        <f t="shared" si="63"/>
        <v>0</v>
      </c>
      <c r="AC799" s="5">
        <f t="shared" si="64"/>
        <v>19.43</v>
      </c>
    </row>
    <row r="800" spans="1:29" ht="12.75" customHeight="1" x14ac:dyDescent="0.25">
      <c r="A800" s="1">
        <v>1417</v>
      </c>
      <c r="B800" s="3">
        <v>10277</v>
      </c>
      <c r="C800" s="1" t="s">
        <v>51</v>
      </c>
      <c r="D800" s="1">
        <v>1413</v>
      </c>
      <c r="E800" s="1" t="s">
        <v>1466</v>
      </c>
      <c r="F800" s="1" t="s">
        <v>3028</v>
      </c>
      <c r="G800" s="1" t="s">
        <v>28</v>
      </c>
      <c r="H800" s="1" t="s">
        <v>48</v>
      </c>
      <c r="I800" s="1" t="s">
        <v>188</v>
      </c>
      <c r="J800" s="1" t="s">
        <v>189</v>
      </c>
      <c r="K800" s="1">
        <v>2113</v>
      </c>
      <c r="L800" s="4">
        <v>42101</v>
      </c>
      <c r="M800" s="4">
        <v>42102</v>
      </c>
      <c r="N800" s="1" t="s">
        <v>44</v>
      </c>
      <c r="O800" s="1" t="s">
        <v>23</v>
      </c>
      <c r="P800" s="1" t="s">
        <v>72</v>
      </c>
      <c r="Q800" s="1" t="s">
        <v>73</v>
      </c>
      <c r="R800" s="1" t="s">
        <v>54</v>
      </c>
      <c r="S800" s="1" t="s">
        <v>1461</v>
      </c>
      <c r="T800" s="5">
        <v>65.989999999999995</v>
      </c>
      <c r="U800" s="1">
        <v>36</v>
      </c>
      <c r="V800" s="5">
        <f t="shared" si="60"/>
        <v>2375.64</v>
      </c>
      <c r="W800" s="5">
        <v>39.593999999999994</v>
      </c>
      <c r="X800" s="5">
        <f t="shared" si="61"/>
        <v>1425.3839999999998</v>
      </c>
      <c r="Y800" s="5">
        <v>5.26</v>
      </c>
      <c r="Z800" s="5">
        <f t="shared" si="62"/>
        <v>944.99600000000009</v>
      </c>
      <c r="AA800" s="1" t="str">
        <f>_xlfn.IFNA(IF(VLOOKUP(B800,Returns!$A$2:$B$1635,2,FALSE) = "Returned", "Yes", "No"),"No")</f>
        <v>No</v>
      </c>
      <c r="AB800" s="5">
        <f t="shared" si="63"/>
        <v>0</v>
      </c>
      <c r="AC800" s="5">
        <f t="shared" si="64"/>
        <v>944.99600000000009</v>
      </c>
    </row>
    <row r="801" spans="1:29" ht="12.75" customHeight="1" x14ac:dyDescent="0.25">
      <c r="A801" s="1">
        <v>6406</v>
      </c>
      <c r="B801" s="3">
        <v>45539</v>
      </c>
      <c r="C801" s="1" t="s">
        <v>32</v>
      </c>
      <c r="D801" s="1">
        <v>1413</v>
      </c>
      <c r="E801" s="1" t="s">
        <v>1466</v>
      </c>
      <c r="F801" s="1" t="s">
        <v>3028</v>
      </c>
      <c r="G801" s="1" t="s">
        <v>28</v>
      </c>
      <c r="H801" s="1" t="s">
        <v>48</v>
      </c>
      <c r="I801" s="1" t="s">
        <v>188</v>
      </c>
      <c r="J801" s="1" t="s">
        <v>189</v>
      </c>
      <c r="K801" s="1">
        <v>2113</v>
      </c>
      <c r="L801" s="4">
        <v>42037</v>
      </c>
      <c r="M801" s="4">
        <v>42039</v>
      </c>
      <c r="N801" s="1" t="s">
        <v>22</v>
      </c>
      <c r="O801" s="1" t="s">
        <v>23</v>
      </c>
      <c r="P801" s="1" t="s">
        <v>72</v>
      </c>
      <c r="Q801" s="1" t="s">
        <v>175</v>
      </c>
      <c r="R801" s="1" t="s">
        <v>46</v>
      </c>
      <c r="S801" s="1" t="s">
        <v>1467</v>
      </c>
      <c r="T801" s="5">
        <v>16.48</v>
      </c>
      <c r="U801" s="1">
        <v>27</v>
      </c>
      <c r="V801" s="5">
        <f t="shared" si="60"/>
        <v>444.96000000000004</v>
      </c>
      <c r="W801" s="5">
        <v>9.8879999999999999</v>
      </c>
      <c r="X801" s="5">
        <f t="shared" si="61"/>
        <v>266.976</v>
      </c>
      <c r="Y801" s="5">
        <v>1.99</v>
      </c>
      <c r="Z801" s="5">
        <f t="shared" si="62"/>
        <v>175.99400000000003</v>
      </c>
      <c r="AA801" s="1" t="str">
        <f>_xlfn.IFNA(IF(VLOOKUP(B801,Returns!$A$2:$B$1635,2,FALSE) = "Returned", "Yes", "No"),"No")</f>
        <v>No</v>
      </c>
      <c r="AB801" s="5">
        <f t="shared" si="63"/>
        <v>0</v>
      </c>
      <c r="AC801" s="5">
        <f t="shared" si="64"/>
        <v>175.99400000000003</v>
      </c>
    </row>
    <row r="802" spans="1:29" ht="12.75" customHeight="1" x14ac:dyDescent="0.25">
      <c r="A802" s="1">
        <v>25129</v>
      </c>
      <c r="B802" s="3">
        <v>90538</v>
      </c>
      <c r="C802" s="1" t="s">
        <v>42</v>
      </c>
      <c r="D802" s="1">
        <v>1416</v>
      </c>
      <c r="E802" s="1" t="s">
        <v>1468</v>
      </c>
      <c r="F802" s="1" t="s">
        <v>3027</v>
      </c>
      <c r="G802" s="1" t="s">
        <v>28</v>
      </c>
      <c r="H802" s="1" t="s">
        <v>56</v>
      </c>
      <c r="I802" s="1" t="s">
        <v>698</v>
      </c>
      <c r="J802" s="1" t="s">
        <v>1469</v>
      </c>
      <c r="K802" s="1">
        <v>46203</v>
      </c>
      <c r="L802" s="4">
        <v>42130</v>
      </c>
      <c r="M802" s="4">
        <v>42131</v>
      </c>
      <c r="N802" s="1" t="s">
        <v>34</v>
      </c>
      <c r="O802" s="1" t="s">
        <v>53</v>
      </c>
      <c r="P802" s="1" t="s">
        <v>36</v>
      </c>
      <c r="Q802" s="1" t="s">
        <v>147</v>
      </c>
      <c r="R802" s="1" t="s">
        <v>116</v>
      </c>
      <c r="S802" s="1" t="s">
        <v>705</v>
      </c>
      <c r="T802" s="5">
        <v>417.4</v>
      </c>
      <c r="U802" s="1">
        <v>1</v>
      </c>
      <c r="V802" s="5">
        <f t="shared" si="60"/>
        <v>417.4</v>
      </c>
      <c r="W802" s="5">
        <v>208.7</v>
      </c>
      <c r="X802" s="5">
        <f t="shared" si="61"/>
        <v>208.7</v>
      </c>
      <c r="Y802" s="5">
        <v>75.23</v>
      </c>
      <c r="Z802" s="5">
        <f t="shared" si="62"/>
        <v>133.46999999999997</v>
      </c>
      <c r="AA802" s="1" t="str">
        <f>_xlfn.IFNA(IF(VLOOKUP(B802,Returns!$A$2:$B$1635,2,FALSE) = "Returned", "Yes", "No"),"No")</f>
        <v>No</v>
      </c>
      <c r="AB802" s="5">
        <f t="shared" si="63"/>
        <v>0</v>
      </c>
      <c r="AC802" s="5">
        <f t="shared" si="64"/>
        <v>133.46999999999997</v>
      </c>
    </row>
    <row r="803" spans="1:29" ht="12.75" customHeight="1" x14ac:dyDescent="0.25">
      <c r="A803" s="1">
        <v>24722</v>
      </c>
      <c r="B803" s="3">
        <v>90540</v>
      </c>
      <c r="C803" s="1" t="s">
        <v>20</v>
      </c>
      <c r="D803" s="1">
        <v>1416</v>
      </c>
      <c r="E803" s="1" t="s">
        <v>1468</v>
      </c>
      <c r="F803" s="1" t="s">
        <v>3027</v>
      </c>
      <c r="G803" s="1" t="s">
        <v>28</v>
      </c>
      <c r="H803" s="1" t="s">
        <v>56</v>
      </c>
      <c r="I803" s="1" t="s">
        <v>698</v>
      </c>
      <c r="J803" s="1" t="s">
        <v>1469</v>
      </c>
      <c r="K803" s="1">
        <v>46203</v>
      </c>
      <c r="L803" s="4">
        <v>42180</v>
      </c>
      <c r="M803" s="4">
        <v>42182</v>
      </c>
      <c r="N803" s="1" t="s">
        <v>44</v>
      </c>
      <c r="O803" s="1" t="s">
        <v>53</v>
      </c>
      <c r="P803" s="1" t="s">
        <v>24</v>
      </c>
      <c r="Q803" s="1" t="s">
        <v>252</v>
      </c>
      <c r="R803" s="1" t="s">
        <v>81</v>
      </c>
      <c r="S803" s="1" t="s">
        <v>1340</v>
      </c>
      <c r="T803" s="5">
        <v>46.89</v>
      </c>
      <c r="U803" s="1">
        <v>4</v>
      </c>
      <c r="V803" s="5">
        <f t="shared" si="60"/>
        <v>187.56</v>
      </c>
      <c r="W803" s="5">
        <v>23.445</v>
      </c>
      <c r="X803" s="5">
        <f t="shared" si="61"/>
        <v>93.78</v>
      </c>
      <c r="Y803" s="5">
        <v>5.0999999999999996</v>
      </c>
      <c r="Z803" s="5">
        <f t="shared" si="62"/>
        <v>88.68</v>
      </c>
      <c r="AA803" s="1" t="str">
        <f>_xlfn.IFNA(IF(VLOOKUP(B803,Returns!$A$2:$B$1635,2,FALSE) = "Returned", "Yes", "No"),"No")</f>
        <v>No</v>
      </c>
      <c r="AB803" s="5">
        <f t="shared" si="63"/>
        <v>0</v>
      </c>
      <c r="AC803" s="5">
        <f t="shared" si="64"/>
        <v>88.68</v>
      </c>
    </row>
    <row r="804" spans="1:29" ht="12.75" customHeight="1" x14ac:dyDescent="0.25">
      <c r="A804" s="1">
        <v>22823</v>
      </c>
      <c r="B804" s="3">
        <v>90539</v>
      </c>
      <c r="C804" s="1" t="s">
        <v>101</v>
      </c>
      <c r="D804" s="1">
        <v>1418</v>
      </c>
      <c r="E804" s="1" t="s">
        <v>1470</v>
      </c>
      <c r="F804" s="1" t="s">
        <v>3027</v>
      </c>
      <c r="G804" s="1" t="s">
        <v>28</v>
      </c>
      <c r="H804" s="1" t="s">
        <v>56</v>
      </c>
      <c r="I804" s="1" t="s">
        <v>698</v>
      </c>
      <c r="J804" s="1" t="s">
        <v>1472</v>
      </c>
      <c r="K804" s="1">
        <v>46901</v>
      </c>
      <c r="L804" s="4">
        <v>42005</v>
      </c>
      <c r="M804" s="4">
        <v>42007</v>
      </c>
      <c r="N804" s="1" t="s">
        <v>44</v>
      </c>
      <c r="O804" s="1" t="s">
        <v>53</v>
      </c>
      <c r="P804" s="1" t="s">
        <v>24</v>
      </c>
      <c r="Q804" s="1" t="s">
        <v>25</v>
      </c>
      <c r="R804" s="1" t="s">
        <v>26</v>
      </c>
      <c r="S804" s="1" t="s">
        <v>1471</v>
      </c>
      <c r="T804" s="5">
        <v>4.84</v>
      </c>
      <c r="U804" s="1">
        <v>8</v>
      </c>
      <c r="V804" s="5">
        <f t="shared" si="60"/>
        <v>38.72</v>
      </c>
      <c r="W804" s="5">
        <v>2.42</v>
      </c>
      <c r="X804" s="5">
        <f t="shared" si="61"/>
        <v>19.36</v>
      </c>
      <c r="Y804" s="5">
        <v>0.71</v>
      </c>
      <c r="Z804" s="5">
        <f t="shared" si="62"/>
        <v>18.649999999999999</v>
      </c>
      <c r="AA804" s="1" t="str">
        <f>_xlfn.IFNA(IF(VLOOKUP(B804,Returns!$A$2:$B$1635,2,FALSE) = "Returned", "Yes", "No"),"No")</f>
        <v>No</v>
      </c>
      <c r="AB804" s="5">
        <f t="shared" si="63"/>
        <v>0</v>
      </c>
      <c r="AC804" s="5">
        <f t="shared" si="64"/>
        <v>18.649999999999999</v>
      </c>
    </row>
    <row r="805" spans="1:29" ht="12.75" customHeight="1" x14ac:dyDescent="0.25">
      <c r="A805" s="1">
        <v>24295</v>
      </c>
      <c r="B805" s="3">
        <v>90540</v>
      </c>
      <c r="C805" s="1" t="s">
        <v>32</v>
      </c>
      <c r="D805" s="1">
        <v>1419</v>
      </c>
      <c r="E805" s="1" t="s">
        <v>1473</v>
      </c>
      <c r="F805" s="1" t="s">
        <v>3027</v>
      </c>
      <c r="G805" s="1" t="s">
        <v>28</v>
      </c>
      <c r="H805" s="1" t="s">
        <v>56</v>
      </c>
      <c r="I805" s="1" t="s">
        <v>698</v>
      </c>
      <c r="J805" s="1" t="s">
        <v>1474</v>
      </c>
      <c r="K805" s="1">
        <v>47905</v>
      </c>
      <c r="L805" s="4">
        <v>42180</v>
      </c>
      <c r="M805" s="4">
        <v>42181</v>
      </c>
      <c r="N805" s="1" t="s">
        <v>34</v>
      </c>
      <c r="O805" s="1" t="s">
        <v>53</v>
      </c>
      <c r="P805" s="1" t="s">
        <v>36</v>
      </c>
      <c r="Q805" s="1" t="s">
        <v>147</v>
      </c>
      <c r="R805" s="1" t="s">
        <v>116</v>
      </c>
      <c r="S805" s="1" t="s">
        <v>457</v>
      </c>
      <c r="T805" s="5">
        <v>124.49</v>
      </c>
      <c r="U805" s="1">
        <v>18</v>
      </c>
      <c r="V805" s="5">
        <f t="shared" si="60"/>
        <v>2240.8199999999997</v>
      </c>
      <c r="W805" s="5">
        <v>62.244999999999997</v>
      </c>
      <c r="X805" s="5">
        <f t="shared" si="61"/>
        <v>1120.4099999999999</v>
      </c>
      <c r="Y805" s="5">
        <v>51.94</v>
      </c>
      <c r="Z805" s="5">
        <f t="shared" si="62"/>
        <v>1068.4699999999998</v>
      </c>
      <c r="AA805" s="1" t="str">
        <f>_xlfn.IFNA(IF(VLOOKUP(B805,Returns!$A$2:$B$1635,2,FALSE) = "Returned", "Yes", "No"),"No")</f>
        <v>No</v>
      </c>
      <c r="AB805" s="5">
        <f t="shared" si="63"/>
        <v>0</v>
      </c>
      <c r="AC805" s="5">
        <f t="shared" si="64"/>
        <v>1068.4699999999998</v>
      </c>
    </row>
    <row r="806" spans="1:29" ht="12.75" customHeight="1" x14ac:dyDescent="0.25">
      <c r="A806" s="1">
        <v>19024</v>
      </c>
      <c r="B806" s="3">
        <v>89448</v>
      </c>
      <c r="C806" s="1" t="s">
        <v>101</v>
      </c>
      <c r="D806" s="1">
        <v>1424</v>
      </c>
      <c r="E806" s="1" t="s">
        <v>1475</v>
      </c>
      <c r="F806" s="1" t="s">
        <v>3030</v>
      </c>
      <c r="G806" s="1" t="s">
        <v>28</v>
      </c>
      <c r="H806" s="1" t="s">
        <v>29</v>
      </c>
      <c r="I806" s="1" t="s">
        <v>250</v>
      </c>
      <c r="J806" s="1" t="s">
        <v>1476</v>
      </c>
      <c r="K806" s="1">
        <v>80112</v>
      </c>
      <c r="L806" s="4">
        <v>42016</v>
      </c>
      <c r="M806" s="4">
        <v>42018</v>
      </c>
      <c r="N806" s="1" t="s">
        <v>34</v>
      </c>
      <c r="O806" s="1" t="s">
        <v>35</v>
      </c>
      <c r="P806" s="1" t="s">
        <v>36</v>
      </c>
      <c r="Q806" s="1" t="s">
        <v>37</v>
      </c>
      <c r="R806" s="1" t="s">
        <v>38</v>
      </c>
      <c r="S806" s="1" t="s">
        <v>1264</v>
      </c>
      <c r="T806" s="5">
        <v>350.99</v>
      </c>
      <c r="U806" s="1">
        <v>3</v>
      </c>
      <c r="V806" s="5">
        <f t="shared" si="60"/>
        <v>1052.97</v>
      </c>
      <c r="W806" s="5">
        <v>175.495</v>
      </c>
      <c r="X806" s="5">
        <f t="shared" si="61"/>
        <v>526.48500000000001</v>
      </c>
      <c r="Y806" s="5">
        <v>39</v>
      </c>
      <c r="Z806" s="5">
        <f t="shared" si="62"/>
        <v>487.48500000000001</v>
      </c>
      <c r="AA806" s="1" t="str">
        <f>_xlfn.IFNA(IF(VLOOKUP(B806,Returns!$A$2:$B$1635,2,FALSE) = "Returned", "Yes", "No"),"No")</f>
        <v>No</v>
      </c>
      <c r="AB806" s="5">
        <f t="shared" si="63"/>
        <v>0</v>
      </c>
      <c r="AC806" s="5">
        <f t="shared" si="64"/>
        <v>487.48500000000001</v>
      </c>
    </row>
    <row r="807" spans="1:29" ht="12.75" customHeight="1" x14ac:dyDescent="0.25">
      <c r="A807" s="1">
        <v>19025</v>
      </c>
      <c r="B807" s="3">
        <v>89448</v>
      </c>
      <c r="C807" s="1" t="s">
        <v>101</v>
      </c>
      <c r="D807" s="1">
        <v>1424</v>
      </c>
      <c r="E807" s="1" t="s">
        <v>1475</v>
      </c>
      <c r="F807" s="1" t="s">
        <v>3030</v>
      </c>
      <c r="G807" s="1" t="s">
        <v>28</v>
      </c>
      <c r="H807" s="1" t="s">
        <v>29</v>
      </c>
      <c r="I807" s="1" t="s">
        <v>250</v>
      </c>
      <c r="J807" s="1" t="s">
        <v>1476</v>
      </c>
      <c r="K807" s="1">
        <v>80112</v>
      </c>
      <c r="L807" s="4">
        <v>42016</v>
      </c>
      <c r="M807" s="4">
        <v>42020</v>
      </c>
      <c r="N807" s="1" t="s">
        <v>44</v>
      </c>
      <c r="O807" s="1" t="s">
        <v>35</v>
      </c>
      <c r="P807" s="1" t="s">
        <v>24</v>
      </c>
      <c r="Q807" s="1" t="s">
        <v>64</v>
      </c>
      <c r="R807" s="1" t="s">
        <v>54</v>
      </c>
      <c r="S807" s="1" t="s">
        <v>1477</v>
      </c>
      <c r="T807" s="5">
        <v>8.74</v>
      </c>
      <c r="U807" s="1">
        <v>7</v>
      </c>
      <c r="V807" s="5">
        <f t="shared" si="60"/>
        <v>61.18</v>
      </c>
      <c r="W807" s="5">
        <v>4.37</v>
      </c>
      <c r="X807" s="5">
        <f t="shared" si="61"/>
        <v>30.59</v>
      </c>
      <c r="Y807" s="5">
        <v>1.39</v>
      </c>
      <c r="Z807" s="5">
        <f t="shared" si="62"/>
        <v>29.2</v>
      </c>
      <c r="AA807" s="1" t="str">
        <f>_xlfn.IFNA(IF(VLOOKUP(B807,Returns!$A$2:$B$1635,2,FALSE) = "Returned", "Yes", "No"),"No")</f>
        <v>No</v>
      </c>
      <c r="AB807" s="5">
        <f t="shared" si="63"/>
        <v>0</v>
      </c>
      <c r="AC807" s="5">
        <f t="shared" si="64"/>
        <v>29.2</v>
      </c>
    </row>
    <row r="808" spans="1:29" ht="12.75" customHeight="1" x14ac:dyDescent="0.25">
      <c r="A808" s="1">
        <v>19026</v>
      </c>
      <c r="B808" s="3">
        <v>89448</v>
      </c>
      <c r="C808" s="1" t="s">
        <v>101</v>
      </c>
      <c r="D808" s="1">
        <v>1424</v>
      </c>
      <c r="E808" s="1" t="s">
        <v>1475</v>
      </c>
      <c r="F808" s="1" t="s">
        <v>3030</v>
      </c>
      <c r="G808" s="1" t="s">
        <v>28</v>
      </c>
      <c r="H808" s="1" t="s">
        <v>29</v>
      </c>
      <c r="I808" s="1" t="s">
        <v>250</v>
      </c>
      <c r="J808" s="1" t="s">
        <v>1476</v>
      </c>
      <c r="K808" s="1">
        <v>80112</v>
      </c>
      <c r="L808" s="4">
        <v>42016</v>
      </c>
      <c r="M808" s="4">
        <v>42020</v>
      </c>
      <c r="N808" s="1" t="s">
        <v>44</v>
      </c>
      <c r="O808" s="1" t="s">
        <v>35</v>
      </c>
      <c r="P808" s="1" t="s">
        <v>24</v>
      </c>
      <c r="Q808" s="1" t="s">
        <v>61</v>
      </c>
      <c r="R808" s="1" t="s">
        <v>26</v>
      </c>
      <c r="S808" s="1" t="s">
        <v>390</v>
      </c>
      <c r="T808" s="5">
        <v>1.98</v>
      </c>
      <c r="U808" s="1">
        <v>11</v>
      </c>
      <c r="V808" s="5">
        <f t="shared" si="60"/>
        <v>21.78</v>
      </c>
      <c r="W808" s="5">
        <v>0.99</v>
      </c>
      <c r="X808" s="5">
        <f t="shared" si="61"/>
        <v>10.89</v>
      </c>
      <c r="Y808" s="5">
        <v>0.7</v>
      </c>
      <c r="Z808" s="5">
        <f t="shared" si="62"/>
        <v>10.190000000000001</v>
      </c>
      <c r="AA808" s="1" t="str">
        <f>_xlfn.IFNA(IF(VLOOKUP(B808,Returns!$A$2:$B$1635,2,FALSE) = "Returned", "Yes", "No"),"No")</f>
        <v>No</v>
      </c>
      <c r="AB808" s="5">
        <f t="shared" si="63"/>
        <v>0</v>
      </c>
      <c r="AC808" s="5">
        <f t="shared" si="64"/>
        <v>10.190000000000001</v>
      </c>
    </row>
    <row r="809" spans="1:29" ht="12.75" customHeight="1" x14ac:dyDescent="0.25">
      <c r="A809" s="1">
        <v>23620</v>
      </c>
      <c r="B809" s="3">
        <v>89449</v>
      </c>
      <c r="C809" s="1" t="s">
        <v>32</v>
      </c>
      <c r="D809" s="1">
        <v>1424</v>
      </c>
      <c r="E809" s="1" t="s">
        <v>1475</v>
      </c>
      <c r="F809" s="1" t="s">
        <v>3030</v>
      </c>
      <c r="G809" s="1" t="s">
        <v>28</v>
      </c>
      <c r="H809" s="1" t="s">
        <v>29</v>
      </c>
      <c r="I809" s="1" t="s">
        <v>250</v>
      </c>
      <c r="J809" s="1" t="s">
        <v>1476</v>
      </c>
      <c r="K809" s="1">
        <v>80112</v>
      </c>
      <c r="L809" s="4">
        <v>42175</v>
      </c>
      <c r="M809" s="4">
        <v>42177</v>
      </c>
      <c r="N809" s="1" t="s">
        <v>44</v>
      </c>
      <c r="O809" s="1" t="s">
        <v>35</v>
      </c>
      <c r="P809" s="1" t="s">
        <v>24</v>
      </c>
      <c r="Q809" s="1" t="s">
        <v>104</v>
      </c>
      <c r="R809" s="1" t="s">
        <v>54</v>
      </c>
      <c r="S809" s="1" t="s">
        <v>1035</v>
      </c>
      <c r="T809" s="5">
        <v>8.0399999999999991</v>
      </c>
      <c r="U809" s="1">
        <v>15</v>
      </c>
      <c r="V809" s="5">
        <f t="shared" si="60"/>
        <v>120.6</v>
      </c>
      <c r="W809" s="5">
        <v>4.0199999999999996</v>
      </c>
      <c r="X809" s="5">
        <f t="shared" si="61"/>
        <v>60.3</v>
      </c>
      <c r="Y809" s="5">
        <v>8.94</v>
      </c>
      <c r="Z809" s="5">
        <f t="shared" si="62"/>
        <v>51.36</v>
      </c>
      <c r="AA809" s="1" t="str">
        <f>_xlfn.IFNA(IF(VLOOKUP(B809,Returns!$A$2:$B$1635,2,FALSE) = "Returned", "Yes", "No"),"No")</f>
        <v>No</v>
      </c>
      <c r="AB809" s="5">
        <f t="shared" si="63"/>
        <v>0</v>
      </c>
      <c r="AC809" s="5">
        <f t="shared" si="64"/>
        <v>51.36</v>
      </c>
    </row>
    <row r="810" spans="1:29" ht="12.75" customHeight="1" x14ac:dyDescent="0.25">
      <c r="A810" s="1">
        <v>22824</v>
      </c>
      <c r="B810" s="3">
        <v>89450</v>
      </c>
      <c r="C810" s="1" t="s">
        <v>101</v>
      </c>
      <c r="D810" s="1">
        <v>1425</v>
      </c>
      <c r="E810" s="1" t="s">
        <v>1478</v>
      </c>
      <c r="F810" s="1" t="s">
        <v>3030</v>
      </c>
      <c r="G810" s="1" t="s">
        <v>28</v>
      </c>
      <c r="H810" s="1" t="s">
        <v>29</v>
      </c>
      <c r="I810" s="1" t="s">
        <v>250</v>
      </c>
      <c r="J810" s="1" t="s">
        <v>251</v>
      </c>
      <c r="K810" s="1">
        <v>80525</v>
      </c>
      <c r="L810" s="4">
        <v>42005</v>
      </c>
      <c r="M810" s="4">
        <v>42010</v>
      </c>
      <c r="N810" s="1" t="s">
        <v>34</v>
      </c>
      <c r="O810" s="1" t="s">
        <v>53</v>
      </c>
      <c r="P810" s="1" t="s">
        <v>72</v>
      </c>
      <c r="Q810" s="1" t="s">
        <v>80</v>
      </c>
      <c r="R810" s="1" t="s">
        <v>38</v>
      </c>
      <c r="S810" s="1" t="s">
        <v>628</v>
      </c>
      <c r="T810" s="5">
        <v>2036.48</v>
      </c>
      <c r="U810" s="1">
        <v>1</v>
      </c>
      <c r="V810" s="5">
        <f t="shared" si="60"/>
        <v>2036.48</v>
      </c>
      <c r="W810" s="5">
        <v>1221.8879999999999</v>
      </c>
      <c r="X810" s="5">
        <f t="shared" si="61"/>
        <v>1221.8879999999999</v>
      </c>
      <c r="Y810" s="5">
        <v>14.7</v>
      </c>
      <c r="Z810" s="5">
        <f t="shared" si="62"/>
        <v>799.89200000000005</v>
      </c>
      <c r="AA810" s="1" t="str">
        <f>_xlfn.IFNA(IF(VLOOKUP(B810,Returns!$A$2:$B$1635,2,FALSE) = "Returned", "Yes", "No"),"No")</f>
        <v>No</v>
      </c>
      <c r="AB810" s="5">
        <f t="shared" si="63"/>
        <v>0</v>
      </c>
      <c r="AC810" s="5">
        <f t="shared" si="64"/>
        <v>799.89200000000005</v>
      </c>
    </row>
    <row r="811" spans="1:29" ht="12.75" customHeight="1" x14ac:dyDescent="0.25">
      <c r="A811" s="1">
        <v>22407</v>
      </c>
      <c r="B811" s="3">
        <v>90905</v>
      </c>
      <c r="C811" s="1" t="s">
        <v>101</v>
      </c>
      <c r="D811" s="1">
        <v>1427</v>
      </c>
      <c r="E811" s="1" t="s">
        <v>1479</v>
      </c>
      <c r="F811" s="1" t="s">
        <v>3027</v>
      </c>
      <c r="G811" s="1" t="s">
        <v>28</v>
      </c>
      <c r="H811" s="1" t="s">
        <v>56</v>
      </c>
      <c r="I811" s="1" t="s">
        <v>295</v>
      </c>
      <c r="J811" s="1" t="s">
        <v>1480</v>
      </c>
      <c r="K811" s="1">
        <v>48708</v>
      </c>
      <c r="L811" s="4">
        <v>42040</v>
      </c>
      <c r="M811" s="4">
        <v>42044</v>
      </c>
      <c r="N811" s="1" t="s">
        <v>44</v>
      </c>
      <c r="O811" s="1" t="s">
        <v>35</v>
      </c>
      <c r="P811" s="1" t="s">
        <v>72</v>
      </c>
      <c r="Q811" s="1" t="s">
        <v>73</v>
      </c>
      <c r="R811" s="1" t="s">
        <v>54</v>
      </c>
      <c r="S811" s="1" t="s">
        <v>1143</v>
      </c>
      <c r="T811" s="5">
        <v>125.99</v>
      </c>
      <c r="U811" s="1">
        <v>18</v>
      </c>
      <c r="V811" s="5">
        <f t="shared" si="60"/>
        <v>2267.8199999999997</v>
      </c>
      <c r="W811" s="5">
        <v>75.593999999999994</v>
      </c>
      <c r="X811" s="5">
        <f t="shared" si="61"/>
        <v>1360.692</v>
      </c>
      <c r="Y811" s="5">
        <v>2.5</v>
      </c>
      <c r="Z811" s="5">
        <f t="shared" si="62"/>
        <v>904.6279999999997</v>
      </c>
      <c r="AA811" s="1" t="str">
        <f>_xlfn.IFNA(IF(VLOOKUP(B811,Returns!$A$2:$B$1635,2,FALSE) = "Returned", "Yes", "No"),"No")</f>
        <v>No</v>
      </c>
      <c r="AB811" s="5">
        <f t="shared" si="63"/>
        <v>0</v>
      </c>
      <c r="AC811" s="5">
        <f t="shared" si="64"/>
        <v>904.6279999999997</v>
      </c>
    </row>
    <row r="812" spans="1:29" ht="12.75" customHeight="1" x14ac:dyDescent="0.25">
      <c r="A812" s="1">
        <v>19810</v>
      </c>
      <c r="B812" s="3">
        <v>86826</v>
      </c>
      <c r="C812" s="1" t="s">
        <v>32</v>
      </c>
      <c r="D812" s="1">
        <v>1432</v>
      </c>
      <c r="E812" s="1" t="s">
        <v>1481</v>
      </c>
      <c r="F812" s="1" t="s">
        <v>3027</v>
      </c>
      <c r="G812" s="1" t="s">
        <v>28</v>
      </c>
      <c r="H812" s="1" t="s">
        <v>56</v>
      </c>
      <c r="I812" s="1" t="s">
        <v>698</v>
      </c>
      <c r="J812" s="1" t="s">
        <v>1469</v>
      </c>
      <c r="K812" s="1">
        <v>46203</v>
      </c>
      <c r="L812" s="4">
        <v>42068</v>
      </c>
      <c r="M812" s="4">
        <v>42069</v>
      </c>
      <c r="N812" s="1" t="s">
        <v>44</v>
      </c>
      <c r="O812" s="1" t="s">
        <v>23</v>
      </c>
      <c r="P812" s="1" t="s">
        <v>24</v>
      </c>
      <c r="Q812" s="1" t="s">
        <v>64</v>
      </c>
      <c r="R812" s="1" t="s">
        <v>54</v>
      </c>
      <c r="S812" s="1" t="s">
        <v>1260</v>
      </c>
      <c r="T812" s="5">
        <v>9.7799999999999994</v>
      </c>
      <c r="U812" s="1">
        <v>11</v>
      </c>
      <c r="V812" s="5">
        <f t="shared" si="60"/>
        <v>107.58</v>
      </c>
      <c r="W812" s="5">
        <v>4.8899999999999997</v>
      </c>
      <c r="X812" s="5">
        <f t="shared" si="61"/>
        <v>53.79</v>
      </c>
      <c r="Y812" s="5">
        <v>1.39</v>
      </c>
      <c r="Z812" s="5">
        <f t="shared" si="62"/>
        <v>52.4</v>
      </c>
      <c r="AA812" s="1" t="str">
        <f>_xlfn.IFNA(IF(VLOOKUP(B812,Returns!$A$2:$B$1635,2,FALSE) = "Returned", "Yes", "No"),"No")</f>
        <v>No</v>
      </c>
      <c r="AB812" s="5">
        <f t="shared" si="63"/>
        <v>0</v>
      </c>
      <c r="AC812" s="5">
        <f t="shared" si="64"/>
        <v>52.4</v>
      </c>
    </row>
    <row r="813" spans="1:29" ht="12.75" customHeight="1" x14ac:dyDescent="0.25">
      <c r="A813" s="1">
        <v>18762</v>
      </c>
      <c r="B813" s="3">
        <v>86827</v>
      </c>
      <c r="C813" s="1" t="s">
        <v>101</v>
      </c>
      <c r="D813" s="1">
        <v>1432</v>
      </c>
      <c r="E813" s="1" t="s">
        <v>1481</v>
      </c>
      <c r="F813" s="1" t="s">
        <v>3027</v>
      </c>
      <c r="G813" s="1" t="s">
        <v>28</v>
      </c>
      <c r="H813" s="1" t="s">
        <v>56</v>
      </c>
      <c r="I813" s="1" t="s">
        <v>698</v>
      </c>
      <c r="J813" s="1" t="s">
        <v>1469</v>
      </c>
      <c r="K813" s="1">
        <v>46203</v>
      </c>
      <c r="L813" s="4">
        <v>42175</v>
      </c>
      <c r="M813" s="4">
        <v>42182</v>
      </c>
      <c r="N813" s="1" t="s">
        <v>44</v>
      </c>
      <c r="O813" s="1" t="s">
        <v>23</v>
      </c>
      <c r="P813" s="1" t="s">
        <v>24</v>
      </c>
      <c r="Q813" s="1" t="s">
        <v>64</v>
      </c>
      <c r="R813" s="1" t="s">
        <v>54</v>
      </c>
      <c r="S813" s="1" t="s">
        <v>531</v>
      </c>
      <c r="T813" s="5">
        <v>10.98</v>
      </c>
      <c r="U813" s="1">
        <v>16</v>
      </c>
      <c r="V813" s="5">
        <f t="shared" si="60"/>
        <v>175.68</v>
      </c>
      <c r="W813" s="5">
        <v>5.49</v>
      </c>
      <c r="X813" s="5">
        <f t="shared" si="61"/>
        <v>87.84</v>
      </c>
      <c r="Y813" s="5">
        <v>4.8</v>
      </c>
      <c r="Z813" s="5">
        <f t="shared" si="62"/>
        <v>83.04</v>
      </c>
      <c r="AA813" s="1" t="str">
        <f>_xlfn.IFNA(IF(VLOOKUP(B813,Returns!$A$2:$B$1635,2,FALSE) = "Returned", "Yes", "No"),"No")</f>
        <v>No</v>
      </c>
      <c r="AB813" s="5">
        <f t="shared" si="63"/>
        <v>0</v>
      </c>
      <c r="AC813" s="5">
        <f t="shared" si="64"/>
        <v>83.04</v>
      </c>
    </row>
    <row r="814" spans="1:29" ht="12.75" customHeight="1" x14ac:dyDescent="0.25">
      <c r="A814" s="1">
        <v>19811</v>
      </c>
      <c r="B814" s="3">
        <v>86826</v>
      </c>
      <c r="C814" s="1" t="s">
        <v>32</v>
      </c>
      <c r="D814" s="1">
        <v>1433</v>
      </c>
      <c r="E814" s="1" t="s">
        <v>1482</v>
      </c>
      <c r="F814" s="1" t="s">
        <v>3027</v>
      </c>
      <c r="G814" s="1" t="s">
        <v>28</v>
      </c>
      <c r="H814" s="1" t="s">
        <v>56</v>
      </c>
      <c r="I814" s="1" t="s">
        <v>698</v>
      </c>
      <c r="J814" s="1" t="s">
        <v>1483</v>
      </c>
      <c r="K814" s="1">
        <v>47130</v>
      </c>
      <c r="L814" s="4">
        <v>42068</v>
      </c>
      <c r="M814" s="4">
        <v>42069</v>
      </c>
      <c r="N814" s="1" t="s">
        <v>22</v>
      </c>
      <c r="O814" s="1" t="s">
        <v>23</v>
      </c>
      <c r="P814" s="1" t="s">
        <v>24</v>
      </c>
      <c r="Q814" s="1" t="s">
        <v>25</v>
      </c>
      <c r="R814" s="1" t="s">
        <v>26</v>
      </c>
      <c r="S814" s="1" t="s">
        <v>1004</v>
      </c>
      <c r="T814" s="5">
        <v>3.28</v>
      </c>
      <c r="U814" s="1">
        <v>7</v>
      </c>
      <c r="V814" s="5">
        <f t="shared" si="60"/>
        <v>22.959999999999997</v>
      </c>
      <c r="W814" s="5">
        <v>1.64</v>
      </c>
      <c r="X814" s="5">
        <f t="shared" si="61"/>
        <v>11.479999999999999</v>
      </c>
      <c r="Y814" s="5">
        <v>3.97</v>
      </c>
      <c r="Z814" s="5">
        <f t="shared" si="62"/>
        <v>7.509999999999998</v>
      </c>
      <c r="AA814" s="1" t="str">
        <f>_xlfn.IFNA(IF(VLOOKUP(B814,Returns!$A$2:$B$1635,2,FALSE) = "Returned", "Yes", "No"),"No")</f>
        <v>No</v>
      </c>
      <c r="AB814" s="5">
        <f t="shared" si="63"/>
        <v>0</v>
      </c>
      <c r="AC814" s="5">
        <f t="shared" si="64"/>
        <v>7.509999999999998</v>
      </c>
    </row>
    <row r="815" spans="1:29" ht="12.75" customHeight="1" x14ac:dyDescent="0.25">
      <c r="A815" s="1">
        <v>20124</v>
      </c>
      <c r="B815" s="3">
        <v>86828</v>
      </c>
      <c r="C815" s="1" t="s">
        <v>20</v>
      </c>
      <c r="D815" s="1">
        <v>1433</v>
      </c>
      <c r="E815" s="1" t="s">
        <v>1482</v>
      </c>
      <c r="F815" s="1" t="s">
        <v>3027</v>
      </c>
      <c r="G815" s="1" t="s">
        <v>28</v>
      </c>
      <c r="H815" s="1" t="s">
        <v>56</v>
      </c>
      <c r="I815" s="1" t="s">
        <v>698</v>
      </c>
      <c r="J815" s="1" t="s">
        <v>1483</v>
      </c>
      <c r="K815" s="1">
        <v>47130</v>
      </c>
      <c r="L815" s="4">
        <v>42143</v>
      </c>
      <c r="M815" s="4">
        <v>42145</v>
      </c>
      <c r="N815" s="1" t="s">
        <v>34</v>
      </c>
      <c r="O815" s="1" t="s">
        <v>23</v>
      </c>
      <c r="P815" s="1" t="s">
        <v>36</v>
      </c>
      <c r="Q815" s="1" t="s">
        <v>37</v>
      </c>
      <c r="R815" s="1" t="s">
        <v>38</v>
      </c>
      <c r="S815" s="1" t="s">
        <v>1484</v>
      </c>
      <c r="T815" s="5">
        <v>300.98</v>
      </c>
      <c r="U815" s="1">
        <v>14</v>
      </c>
      <c r="V815" s="5">
        <f t="shared" si="60"/>
        <v>4213.72</v>
      </c>
      <c r="W815" s="5">
        <v>150.49</v>
      </c>
      <c r="X815" s="5">
        <f t="shared" si="61"/>
        <v>2106.86</v>
      </c>
      <c r="Y815" s="5">
        <v>64.73</v>
      </c>
      <c r="Z815" s="5">
        <f t="shared" si="62"/>
        <v>2042.13</v>
      </c>
      <c r="AA815" s="1" t="str">
        <f>_xlfn.IFNA(IF(VLOOKUP(B815,Returns!$A$2:$B$1635,2,FALSE) = "Returned", "Yes", "No"),"No")</f>
        <v>No</v>
      </c>
      <c r="AB815" s="5">
        <f t="shared" si="63"/>
        <v>0</v>
      </c>
      <c r="AC815" s="5">
        <f t="shared" si="64"/>
        <v>2042.13</v>
      </c>
    </row>
    <row r="816" spans="1:29" ht="12.75" customHeight="1" x14ac:dyDescent="0.25">
      <c r="A816" s="1">
        <v>20125</v>
      </c>
      <c r="B816" s="3">
        <v>86828</v>
      </c>
      <c r="C816" s="1" t="s">
        <v>20</v>
      </c>
      <c r="D816" s="1">
        <v>1433</v>
      </c>
      <c r="E816" s="1" t="s">
        <v>1482</v>
      </c>
      <c r="F816" s="1" t="s">
        <v>3027</v>
      </c>
      <c r="G816" s="1" t="s">
        <v>28</v>
      </c>
      <c r="H816" s="1" t="s">
        <v>56</v>
      </c>
      <c r="I816" s="1" t="s">
        <v>698</v>
      </c>
      <c r="J816" s="1" t="s">
        <v>1483</v>
      </c>
      <c r="K816" s="1">
        <v>47130</v>
      </c>
      <c r="L816" s="4">
        <v>42143</v>
      </c>
      <c r="M816" s="4">
        <v>42143</v>
      </c>
      <c r="N816" s="1" t="s">
        <v>34</v>
      </c>
      <c r="O816" s="1" t="s">
        <v>23</v>
      </c>
      <c r="P816" s="1" t="s">
        <v>24</v>
      </c>
      <c r="Q816" s="1" t="s">
        <v>136</v>
      </c>
      <c r="R816" s="1" t="s">
        <v>38</v>
      </c>
      <c r="S816" s="1" t="s">
        <v>1485</v>
      </c>
      <c r="T816" s="5">
        <v>20.98</v>
      </c>
      <c r="U816" s="1">
        <v>28</v>
      </c>
      <c r="V816" s="5">
        <f t="shared" si="60"/>
        <v>587.44000000000005</v>
      </c>
      <c r="W816" s="5">
        <v>10.49</v>
      </c>
      <c r="X816" s="5">
        <f t="shared" si="61"/>
        <v>293.72000000000003</v>
      </c>
      <c r="Y816" s="5">
        <v>45</v>
      </c>
      <c r="Z816" s="5">
        <f t="shared" si="62"/>
        <v>248.72000000000003</v>
      </c>
      <c r="AA816" s="1" t="str">
        <f>_xlfn.IFNA(IF(VLOOKUP(B816,Returns!$A$2:$B$1635,2,FALSE) = "Returned", "Yes", "No"),"No")</f>
        <v>No</v>
      </c>
      <c r="AB816" s="5">
        <f t="shared" si="63"/>
        <v>0</v>
      </c>
      <c r="AC816" s="5">
        <f t="shared" si="64"/>
        <v>248.72000000000003</v>
      </c>
    </row>
    <row r="817" spans="1:29" ht="12.75" customHeight="1" x14ac:dyDescent="0.25">
      <c r="A817" s="1">
        <v>21955</v>
      </c>
      <c r="B817" s="3">
        <v>90120</v>
      </c>
      <c r="C817" s="1" t="s">
        <v>42</v>
      </c>
      <c r="D817" s="1">
        <v>1438</v>
      </c>
      <c r="E817" s="1" t="s">
        <v>1486</v>
      </c>
      <c r="F817" s="1" t="s">
        <v>3028</v>
      </c>
      <c r="G817" s="1" t="s">
        <v>28</v>
      </c>
      <c r="H817" s="1" t="s">
        <v>48</v>
      </c>
      <c r="I817" s="1" t="s">
        <v>149</v>
      </c>
      <c r="J817" s="1" t="s">
        <v>1487</v>
      </c>
      <c r="K817" s="1">
        <v>44035</v>
      </c>
      <c r="L817" s="4">
        <v>42026</v>
      </c>
      <c r="M817" s="4">
        <v>42028</v>
      </c>
      <c r="N817" s="1" t="s">
        <v>44</v>
      </c>
      <c r="O817" s="1" t="s">
        <v>23</v>
      </c>
      <c r="P817" s="1" t="s">
        <v>24</v>
      </c>
      <c r="Q817" s="1" t="s">
        <v>136</v>
      </c>
      <c r="R817" s="1" t="s">
        <v>231</v>
      </c>
      <c r="S817" s="1" t="s">
        <v>982</v>
      </c>
      <c r="T817" s="5">
        <v>80.98</v>
      </c>
      <c r="U817" s="1">
        <v>3</v>
      </c>
      <c r="V817" s="5">
        <f t="shared" si="60"/>
        <v>242.94</v>
      </c>
      <c r="W817" s="5">
        <v>40.49</v>
      </c>
      <c r="X817" s="5">
        <f t="shared" si="61"/>
        <v>121.47</v>
      </c>
      <c r="Y817" s="5">
        <v>35</v>
      </c>
      <c r="Z817" s="5">
        <f t="shared" si="62"/>
        <v>86.47</v>
      </c>
      <c r="AA817" s="1" t="str">
        <f>_xlfn.IFNA(IF(VLOOKUP(B817,Returns!$A$2:$B$1635,2,FALSE) = "Returned", "Yes", "No"),"No")</f>
        <v>No</v>
      </c>
      <c r="AB817" s="5">
        <f t="shared" si="63"/>
        <v>0</v>
      </c>
      <c r="AC817" s="5">
        <f t="shared" si="64"/>
        <v>86.47</v>
      </c>
    </row>
    <row r="818" spans="1:29" ht="12.75" customHeight="1" x14ac:dyDescent="0.25">
      <c r="A818" s="1">
        <v>23415</v>
      </c>
      <c r="B818" s="3">
        <v>90121</v>
      </c>
      <c r="C818" s="1" t="s">
        <v>42</v>
      </c>
      <c r="D818" s="1">
        <v>1439</v>
      </c>
      <c r="E818" s="1" t="s">
        <v>1488</v>
      </c>
      <c r="F818" s="1" t="s">
        <v>3028</v>
      </c>
      <c r="G818" s="1" t="s">
        <v>28</v>
      </c>
      <c r="H818" s="1" t="s">
        <v>48</v>
      </c>
      <c r="I818" s="1" t="s">
        <v>149</v>
      </c>
      <c r="J818" s="1" t="s">
        <v>1489</v>
      </c>
      <c r="K818" s="1">
        <v>44117</v>
      </c>
      <c r="L818" s="4">
        <v>42122</v>
      </c>
      <c r="M818" s="4">
        <v>42123</v>
      </c>
      <c r="N818" s="1" t="s">
        <v>44</v>
      </c>
      <c r="O818" s="1" t="s">
        <v>23</v>
      </c>
      <c r="P818" s="1" t="s">
        <v>24</v>
      </c>
      <c r="Q818" s="1" t="s">
        <v>88</v>
      </c>
      <c r="R818" s="1" t="s">
        <v>54</v>
      </c>
      <c r="S818" s="1" t="s">
        <v>1426</v>
      </c>
      <c r="T818" s="5">
        <v>6.48</v>
      </c>
      <c r="U818" s="1">
        <v>3</v>
      </c>
      <c r="V818" s="5">
        <f t="shared" si="60"/>
        <v>19.440000000000001</v>
      </c>
      <c r="W818" s="5">
        <v>3.24</v>
      </c>
      <c r="X818" s="5">
        <f t="shared" si="61"/>
        <v>9.7200000000000006</v>
      </c>
      <c r="Y818" s="5">
        <v>6.22</v>
      </c>
      <c r="Z818" s="5">
        <f t="shared" si="62"/>
        <v>3.5000000000000009</v>
      </c>
      <c r="AA818" s="1" t="str">
        <f>_xlfn.IFNA(IF(VLOOKUP(B818,Returns!$A$2:$B$1635,2,FALSE) = "Returned", "Yes", "No"),"No")</f>
        <v>No</v>
      </c>
      <c r="AB818" s="5">
        <f t="shared" si="63"/>
        <v>0</v>
      </c>
      <c r="AC818" s="5">
        <f t="shared" si="64"/>
        <v>3.5000000000000009</v>
      </c>
    </row>
    <row r="819" spans="1:29" ht="12.75" customHeight="1" x14ac:dyDescent="0.25">
      <c r="A819" s="1">
        <v>22672</v>
      </c>
      <c r="B819" s="3">
        <v>89076</v>
      </c>
      <c r="C819" s="1" t="s">
        <v>32</v>
      </c>
      <c r="D819" s="1">
        <v>1442</v>
      </c>
      <c r="E819" s="1" t="s">
        <v>1490</v>
      </c>
      <c r="F819" s="1" t="s">
        <v>3027</v>
      </c>
      <c r="G819" s="1" t="s">
        <v>28</v>
      </c>
      <c r="H819" s="1" t="s">
        <v>56</v>
      </c>
      <c r="I819" s="1" t="s">
        <v>501</v>
      </c>
      <c r="J819" s="1" t="s">
        <v>1188</v>
      </c>
      <c r="K819" s="1">
        <v>65807</v>
      </c>
      <c r="L819" s="4">
        <v>42180</v>
      </c>
      <c r="M819" s="4">
        <v>42182</v>
      </c>
      <c r="N819" s="1" t="s">
        <v>44</v>
      </c>
      <c r="O819" s="1" t="s">
        <v>23</v>
      </c>
      <c r="P819" s="1" t="s">
        <v>24</v>
      </c>
      <c r="Q819" s="1" t="s">
        <v>252</v>
      </c>
      <c r="R819" s="1" t="s">
        <v>54</v>
      </c>
      <c r="S819" s="1" t="s">
        <v>1491</v>
      </c>
      <c r="T819" s="5">
        <v>177.98</v>
      </c>
      <c r="U819" s="1">
        <v>15</v>
      </c>
      <c r="V819" s="5">
        <f t="shared" si="60"/>
        <v>2669.7</v>
      </c>
      <c r="W819" s="5">
        <v>88.99</v>
      </c>
      <c r="X819" s="5">
        <f t="shared" si="61"/>
        <v>1334.85</v>
      </c>
      <c r="Y819" s="5">
        <v>0.99</v>
      </c>
      <c r="Z819" s="5">
        <f t="shared" si="62"/>
        <v>1333.86</v>
      </c>
      <c r="AA819" s="1" t="str">
        <f>_xlfn.IFNA(IF(VLOOKUP(B819,Returns!$A$2:$B$1635,2,FALSE) = "Returned", "Yes", "No"),"No")</f>
        <v>No</v>
      </c>
      <c r="AB819" s="5">
        <f t="shared" si="63"/>
        <v>0</v>
      </c>
      <c r="AC819" s="5">
        <f t="shared" si="64"/>
        <v>1333.86</v>
      </c>
    </row>
    <row r="820" spans="1:29" ht="12.75" customHeight="1" x14ac:dyDescent="0.25">
      <c r="A820" s="1">
        <v>21945</v>
      </c>
      <c r="B820" s="3">
        <v>89077</v>
      </c>
      <c r="C820" s="1" t="s">
        <v>101</v>
      </c>
      <c r="D820" s="1">
        <v>1442</v>
      </c>
      <c r="E820" s="1" t="s">
        <v>1490</v>
      </c>
      <c r="F820" s="1" t="s">
        <v>3027</v>
      </c>
      <c r="G820" s="1" t="s">
        <v>28</v>
      </c>
      <c r="H820" s="1" t="s">
        <v>56</v>
      </c>
      <c r="I820" s="1" t="s">
        <v>501</v>
      </c>
      <c r="J820" s="1" t="s">
        <v>1188</v>
      </c>
      <c r="K820" s="1">
        <v>65807</v>
      </c>
      <c r="L820" s="4">
        <v>42034</v>
      </c>
      <c r="M820" s="4">
        <v>42038</v>
      </c>
      <c r="N820" s="1" t="s">
        <v>22</v>
      </c>
      <c r="O820" s="1" t="s">
        <v>23</v>
      </c>
      <c r="P820" s="1" t="s">
        <v>24</v>
      </c>
      <c r="Q820" s="1" t="s">
        <v>104</v>
      </c>
      <c r="R820" s="1" t="s">
        <v>54</v>
      </c>
      <c r="S820" s="1" t="s">
        <v>633</v>
      </c>
      <c r="T820" s="5">
        <v>15.99</v>
      </c>
      <c r="U820" s="1">
        <v>7</v>
      </c>
      <c r="V820" s="5">
        <f t="shared" si="60"/>
        <v>111.93</v>
      </c>
      <c r="W820" s="5">
        <v>7.9950000000000001</v>
      </c>
      <c r="X820" s="5">
        <f t="shared" si="61"/>
        <v>55.965000000000003</v>
      </c>
      <c r="Y820" s="5">
        <v>13.18</v>
      </c>
      <c r="Z820" s="5">
        <f t="shared" si="62"/>
        <v>42.785000000000004</v>
      </c>
      <c r="AA820" s="1" t="str">
        <f>_xlfn.IFNA(IF(VLOOKUP(B820,Returns!$A$2:$B$1635,2,FALSE) = "Returned", "Yes", "No"),"No")</f>
        <v>No</v>
      </c>
      <c r="AB820" s="5">
        <f t="shared" si="63"/>
        <v>0</v>
      </c>
      <c r="AC820" s="5">
        <f t="shared" si="64"/>
        <v>42.785000000000004</v>
      </c>
    </row>
    <row r="821" spans="1:29" ht="12.75" customHeight="1" x14ac:dyDescent="0.25">
      <c r="A821" s="1">
        <v>21946</v>
      </c>
      <c r="B821" s="3">
        <v>89077</v>
      </c>
      <c r="C821" s="1" t="s">
        <v>101</v>
      </c>
      <c r="D821" s="1">
        <v>1442</v>
      </c>
      <c r="E821" s="1" t="s">
        <v>1490</v>
      </c>
      <c r="F821" s="1" t="s">
        <v>3027</v>
      </c>
      <c r="G821" s="1" t="s">
        <v>28</v>
      </c>
      <c r="H821" s="1" t="s">
        <v>56</v>
      </c>
      <c r="I821" s="1" t="s">
        <v>501</v>
      </c>
      <c r="J821" s="1" t="s">
        <v>1188</v>
      </c>
      <c r="K821" s="1">
        <v>65807</v>
      </c>
      <c r="L821" s="4">
        <v>42034</v>
      </c>
      <c r="M821" s="4">
        <v>42034</v>
      </c>
      <c r="N821" s="1" t="s">
        <v>22</v>
      </c>
      <c r="O821" s="1" t="s">
        <v>23</v>
      </c>
      <c r="P821" s="1" t="s">
        <v>36</v>
      </c>
      <c r="Q821" s="1" t="s">
        <v>45</v>
      </c>
      <c r="R821" s="1" t="s">
        <v>54</v>
      </c>
      <c r="S821" s="1" t="s">
        <v>1492</v>
      </c>
      <c r="T821" s="5">
        <v>46.94</v>
      </c>
      <c r="U821" s="1">
        <v>10</v>
      </c>
      <c r="V821" s="5">
        <f t="shared" si="60"/>
        <v>469.4</v>
      </c>
      <c r="W821" s="5">
        <v>23.47</v>
      </c>
      <c r="X821" s="5">
        <f t="shared" si="61"/>
        <v>234.7</v>
      </c>
      <c r="Y821" s="5">
        <v>6.77</v>
      </c>
      <c r="Z821" s="5">
        <f t="shared" si="62"/>
        <v>227.92999999999998</v>
      </c>
      <c r="AA821" s="1" t="str">
        <f>_xlfn.IFNA(IF(VLOOKUP(B821,Returns!$A$2:$B$1635,2,FALSE) = "Returned", "Yes", "No"),"No")</f>
        <v>No</v>
      </c>
      <c r="AB821" s="5">
        <f t="shared" si="63"/>
        <v>0</v>
      </c>
      <c r="AC821" s="5">
        <f t="shared" si="64"/>
        <v>227.92999999999998</v>
      </c>
    </row>
    <row r="822" spans="1:29" ht="12.75" customHeight="1" x14ac:dyDescent="0.25">
      <c r="A822" s="1">
        <v>23793</v>
      </c>
      <c r="B822" s="3">
        <v>86735</v>
      </c>
      <c r="C822" s="1" t="s">
        <v>51</v>
      </c>
      <c r="D822" s="1">
        <v>1450</v>
      </c>
      <c r="E822" s="1" t="s">
        <v>1493</v>
      </c>
      <c r="F822" s="1" t="s">
        <v>3030</v>
      </c>
      <c r="G822" s="1" t="s">
        <v>28</v>
      </c>
      <c r="H822" s="1" t="s">
        <v>29</v>
      </c>
      <c r="I822" s="1" t="s">
        <v>40</v>
      </c>
      <c r="J822" s="1" t="s">
        <v>1495</v>
      </c>
      <c r="K822" s="1">
        <v>96150</v>
      </c>
      <c r="L822" s="4">
        <v>42148</v>
      </c>
      <c r="M822" s="4">
        <v>42149</v>
      </c>
      <c r="N822" s="1" t="s">
        <v>22</v>
      </c>
      <c r="O822" s="1" t="s">
        <v>109</v>
      </c>
      <c r="P822" s="1" t="s">
        <v>36</v>
      </c>
      <c r="Q822" s="1" t="s">
        <v>37</v>
      </c>
      <c r="R822" s="1" t="s">
        <v>231</v>
      </c>
      <c r="S822" s="1" t="s">
        <v>1494</v>
      </c>
      <c r="T822" s="5">
        <v>218.08</v>
      </c>
      <c r="U822" s="1">
        <v>12</v>
      </c>
      <c r="V822" s="5">
        <f t="shared" si="60"/>
        <v>2616.96</v>
      </c>
      <c r="W822" s="5">
        <v>109.04</v>
      </c>
      <c r="X822" s="5">
        <f t="shared" si="61"/>
        <v>1308.48</v>
      </c>
      <c r="Y822" s="5">
        <v>18.059999999999999</v>
      </c>
      <c r="Z822" s="5">
        <f t="shared" si="62"/>
        <v>1290.42</v>
      </c>
      <c r="AA822" s="1" t="str">
        <f>_xlfn.IFNA(IF(VLOOKUP(B822,Returns!$A$2:$B$1635,2,FALSE) = "Returned", "Yes", "No"),"No")</f>
        <v>No</v>
      </c>
      <c r="AB822" s="5">
        <f t="shared" si="63"/>
        <v>0</v>
      </c>
      <c r="AC822" s="5">
        <f t="shared" si="64"/>
        <v>1290.42</v>
      </c>
    </row>
    <row r="823" spans="1:29" ht="12.75" customHeight="1" x14ac:dyDescent="0.25">
      <c r="A823" s="1">
        <v>25006</v>
      </c>
      <c r="B823" s="3">
        <v>86734</v>
      </c>
      <c r="C823" s="1" t="s">
        <v>20</v>
      </c>
      <c r="D823" s="1">
        <v>1459</v>
      </c>
      <c r="E823" s="1" t="s">
        <v>1496</v>
      </c>
      <c r="F823" s="1" t="s">
        <v>3029</v>
      </c>
      <c r="G823" s="1" t="s">
        <v>28</v>
      </c>
      <c r="H823" s="1" t="s">
        <v>131</v>
      </c>
      <c r="I823" s="1" t="s">
        <v>927</v>
      </c>
      <c r="J823" s="1" t="s">
        <v>1497</v>
      </c>
      <c r="K823" s="1">
        <v>29687</v>
      </c>
      <c r="L823" s="4">
        <v>42099</v>
      </c>
      <c r="M823" s="4">
        <v>42101</v>
      </c>
      <c r="N823" s="1" t="s">
        <v>44</v>
      </c>
      <c r="O823" s="1" t="s">
        <v>109</v>
      </c>
      <c r="P823" s="1" t="s">
        <v>72</v>
      </c>
      <c r="Q823" s="1" t="s">
        <v>73</v>
      </c>
      <c r="R823" s="1" t="s">
        <v>26</v>
      </c>
      <c r="S823" s="1" t="s">
        <v>412</v>
      </c>
      <c r="T823" s="5">
        <v>85.99</v>
      </c>
      <c r="U823" s="1">
        <v>4</v>
      </c>
      <c r="V823" s="5">
        <f t="shared" si="60"/>
        <v>343.96</v>
      </c>
      <c r="W823" s="5">
        <v>51.593999999999994</v>
      </c>
      <c r="X823" s="5">
        <f t="shared" si="61"/>
        <v>206.37599999999998</v>
      </c>
      <c r="Y823" s="5">
        <v>0.99</v>
      </c>
      <c r="Z823" s="5">
        <f t="shared" si="62"/>
        <v>136.59399999999999</v>
      </c>
      <c r="AA823" s="1" t="str">
        <f>_xlfn.IFNA(IF(VLOOKUP(B823,Returns!$A$2:$B$1635,2,FALSE) = "Returned", "Yes", "No"),"No")</f>
        <v>No</v>
      </c>
      <c r="AB823" s="5">
        <f t="shared" si="63"/>
        <v>0</v>
      </c>
      <c r="AC823" s="5">
        <f t="shared" si="64"/>
        <v>136.59399999999999</v>
      </c>
    </row>
    <row r="824" spans="1:29" ht="12.75" customHeight="1" x14ac:dyDescent="0.25">
      <c r="A824" s="1">
        <v>18105</v>
      </c>
      <c r="B824" s="3">
        <v>86397</v>
      </c>
      <c r="C824" s="1" t="s">
        <v>20</v>
      </c>
      <c r="D824" s="1">
        <v>1461</v>
      </c>
      <c r="E824" s="1" t="s">
        <v>1498</v>
      </c>
      <c r="F824" s="1" t="s">
        <v>3027</v>
      </c>
      <c r="G824" s="1" t="s">
        <v>28</v>
      </c>
      <c r="H824" s="1" t="s">
        <v>56</v>
      </c>
      <c r="I824" s="1" t="s">
        <v>698</v>
      </c>
      <c r="J824" s="1" t="s">
        <v>1474</v>
      </c>
      <c r="K824" s="1">
        <v>47905</v>
      </c>
      <c r="L824" s="4">
        <v>42157</v>
      </c>
      <c r="M824" s="4">
        <v>42159</v>
      </c>
      <c r="N824" s="1" t="s">
        <v>44</v>
      </c>
      <c r="O824" s="1" t="s">
        <v>109</v>
      </c>
      <c r="P824" s="1" t="s">
        <v>24</v>
      </c>
      <c r="Q824" s="1" t="s">
        <v>104</v>
      </c>
      <c r="R824" s="1" t="s">
        <v>54</v>
      </c>
      <c r="S824" s="1" t="s">
        <v>1499</v>
      </c>
      <c r="T824" s="5">
        <v>12.95</v>
      </c>
      <c r="U824" s="1">
        <v>19</v>
      </c>
      <c r="V824" s="5">
        <f t="shared" si="60"/>
        <v>246.04999999999998</v>
      </c>
      <c r="W824" s="5">
        <v>6.4749999999999996</v>
      </c>
      <c r="X824" s="5">
        <f t="shared" si="61"/>
        <v>123.02499999999999</v>
      </c>
      <c r="Y824" s="5">
        <v>4.9800000000000004</v>
      </c>
      <c r="Z824" s="5">
        <f t="shared" si="62"/>
        <v>118.04499999999999</v>
      </c>
      <c r="AA824" s="1" t="str">
        <f>_xlfn.IFNA(IF(VLOOKUP(B824,Returns!$A$2:$B$1635,2,FALSE) = "Returned", "Yes", "No"),"No")</f>
        <v>No</v>
      </c>
      <c r="AB824" s="5">
        <f t="shared" si="63"/>
        <v>0</v>
      </c>
      <c r="AC824" s="5">
        <f t="shared" si="64"/>
        <v>118.04499999999999</v>
      </c>
    </row>
    <row r="825" spans="1:29" ht="12.75" customHeight="1" x14ac:dyDescent="0.25">
      <c r="A825" s="1">
        <v>23735</v>
      </c>
      <c r="B825" s="3">
        <v>91115</v>
      </c>
      <c r="C825" s="1" t="s">
        <v>20</v>
      </c>
      <c r="D825" s="1">
        <v>1466</v>
      </c>
      <c r="E825" s="1" t="s">
        <v>1500</v>
      </c>
      <c r="F825" s="1" t="s">
        <v>3027</v>
      </c>
      <c r="G825" s="1" t="s">
        <v>28</v>
      </c>
      <c r="H825" s="1" t="s">
        <v>56</v>
      </c>
      <c r="I825" s="1" t="s">
        <v>491</v>
      </c>
      <c r="J825" s="1" t="s">
        <v>438</v>
      </c>
      <c r="K825" s="1">
        <v>68601</v>
      </c>
      <c r="L825" s="4">
        <v>42166</v>
      </c>
      <c r="M825" s="4">
        <v>42168</v>
      </c>
      <c r="N825" s="1" t="s">
        <v>44</v>
      </c>
      <c r="O825" s="1" t="s">
        <v>53</v>
      </c>
      <c r="P825" s="1" t="s">
        <v>72</v>
      </c>
      <c r="Q825" s="1" t="s">
        <v>73</v>
      </c>
      <c r="R825" s="1" t="s">
        <v>54</v>
      </c>
      <c r="S825" s="1" t="s">
        <v>1037</v>
      </c>
      <c r="T825" s="5">
        <v>65.989999999999995</v>
      </c>
      <c r="U825" s="1">
        <v>10</v>
      </c>
      <c r="V825" s="5">
        <f t="shared" si="60"/>
        <v>659.9</v>
      </c>
      <c r="W825" s="5">
        <v>39.593999999999994</v>
      </c>
      <c r="X825" s="5">
        <f t="shared" si="61"/>
        <v>395.93999999999994</v>
      </c>
      <c r="Y825" s="5">
        <v>8.99</v>
      </c>
      <c r="Z825" s="5">
        <f t="shared" si="62"/>
        <v>254.97000000000003</v>
      </c>
      <c r="AA825" s="1" t="str">
        <f>_xlfn.IFNA(IF(VLOOKUP(B825,Returns!$A$2:$B$1635,2,FALSE) = "Returned", "Yes", "No"),"No")</f>
        <v>No</v>
      </c>
      <c r="AB825" s="5">
        <f t="shared" si="63"/>
        <v>0</v>
      </c>
      <c r="AC825" s="5">
        <f t="shared" si="64"/>
        <v>254.97000000000003</v>
      </c>
    </row>
    <row r="826" spans="1:29" ht="12.75" customHeight="1" x14ac:dyDescent="0.25">
      <c r="A826" s="1">
        <v>25917</v>
      </c>
      <c r="B826" s="3">
        <v>91116</v>
      </c>
      <c r="C826" s="1" t="s">
        <v>101</v>
      </c>
      <c r="D826" s="1">
        <v>1466</v>
      </c>
      <c r="E826" s="1" t="s">
        <v>1500</v>
      </c>
      <c r="F826" s="1" t="s">
        <v>3027</v>
      </c>
      <c r="G826" s="1" t="s">
        <v>28</v>
      </c>
      <c r="H826" s="1" t="s">
        <v>56</v>
      </c>
      <c r="I826" s="1" t="s">
        <v>491</v>
      </c>
      <c r="J826" s="1" t="s">
        <v>438</v>
      </c>
      <c r="K826" s="1">
        <v>68601</v>
      </c>
      <c r="L826" s="4">
        <v>42167</v>
      </c>
      <c r="M826" s="4">
        <v>42167</v>
      </c>
      <c r="N826" s="1" t="s">
        <v>34</v>
      </c>
      <c r="O826" s="1" t="s">
        <v>53</v>
      </c>
      <c r="P826" s="1" t="s">
        <v>36</v>
      </c>
      <c r="Q826" s="1" t="s">
        <v>186</v>
      </c>
      <c r="R826" s="1" t="s">
        <v>116</v>
      </c>
      <c r="S826" s="1" t="s">
        <v>400</v>
      </c>
      <c r="T826" s="5">
        <v>130.97999999999999</v>
      </c>
      <c r="U826" s="1">
        <v>14</v>
      </c>
      <c r="V826" s="5">
        <f t="shared" si="60"/>
        <v>1833.7199999999998</v>
      </c>
      <c r="W826" s="5">
        <v>65.489999999999995</v>
      </c>
      <c r="X826" s="5">
        <f t="shared" si="61"/>
        <v>916.8599999999999</v>
      </c>
      <c r="Y826" s="5">
        <v>54.74</v>
      </c>
      <c r="Z826" s="5">
        <f t="shared" si="62"/>
        <v>862.11999999999989</v>
      </c>
      <c r="AA826" s="1" t="str">
        <f>_xlfn.IFNA(IF(VLOOKUP(B826,Returns!$A$2:$B$1635,2,FALSE) = "Returned", "Yes", "No"),"No")</f>
        <v>No</v>
      </c>
      <c r="AB826" s="5">
        <f t="shared" si="63"/>
        <v>0</v>
      </c>
      <c r="AC826" s="5">
        <f t="shared" si="64"/>
        <v>862.11999999999989</v>
      </c>
    </row>
    <row r="827" spans="1:29" ht="12.75" customHeight="1" x14ac:dyDescent="0.25">
      <c r="A827" s="1">
        <v>25915</v>
      </c>
      <c r="B827" s="3">
        <v>91116</v>
      </c>
      <c r="C827" s="1" t="s">
        <v>101</v>
      </c>
      <c r="D827" s="1">
        <v>1469</v>
      </c>
      <c r="E827" s="1" t="s">
        <v>1501</v>
      </c>
      <c r="F827" s="1" t="s">
        <v>3030</v>
      </c>
      <c r="G827" s="1" t="s">
        <v>28</v>
      </c>
      <c r="H827" s="1" t="s">
        <v>29</v>
      </c>
      <c r="I827" s="1" t="s">
        <v>207</v>
      </c>
      <c r="J827" s="1" t="s">
        <v>1503</v>
      </c>
      <c r="K827" s="1">
        <v>84015</v>
      </c>
      <c r="L827" s="4">
        <v>42167</v>
      </c>
      <c r="M827" s="4">
        <v>42171</v>
      </c>
      <c r="N827" s="1" t="s">
        <v>44</v>
      </c>
      <c r="O827" s="1" t="s">
        <v>53</v>
      </c>
      <c r="P827" s="1" t="s">
        <v>36</v>
      </c>
      <c r="Q827" s="1" t="s">
        <v>45</v>
      </c>
      <c r="R827" s="1" t="s">
        <v>231</v>
      </c>
      <c r="S827" s="1" t="s">
        <v>1502</v>
      </c>
      <c r="T827" s="5">
        <v>105.29</v>
      </c>
      <c r="U827" s="1">
        <v>9</v>
      </c>
      <c r="V827" s="5">
        <f t="shared" si="60"/>
        <v>947.61</v>
      </c>
      <c r="W827" s="5">
        <v>52.645000000000003</v>
      </c>
      <c r="X827" s="5">
        <f t="shared" si="61"/>
        <v>473.80500000000001</v>
      </c>
      <c r="Y827" s="5">
        <v>10.119999999999999</v>
      </c>
      <c r="Z827" s="5">
        <f t="shared" si="62"/>
        <v>463.685</v>
      </c>
      <c r="AA827" s="1" t="str">
        <f>_xlfn.IFNA(IF(VLOOKUP(B827,Returns!$A$2:$B$1635,2,FALSE) = "Returned", "Yes", "No"),"No")</f>
        <v>No</v>
      </c>
      <c r="AB827" s="5">
        <f t="shared" si="63"/>
        <v>0</v>
      </c>
      <c r="AC827" s="5">
        <f t="shared" si="64"/>
        <v>463.685</v>
      </c>
    </row>
    <row r="828" spans="1:29" ht="12.75" customHeight="1" x14ac:dyDescent="0.25">
      <c r="A828" s="1">
        <v>25916</v>
      </c>
      <c r="B828" s="3">
        <v>91116</v>
      </c>
      <c r="C828" s="1" t="s">
        <v>101</v>
      </c>
      <c r="D828" s="1">
        <v>1469</v>
      </c>
      <c r="E828" s="1" t="s">
        <v>1501</v>
      </c>
      <c r="F828" s="1" t="s">
        <v>3030</v>
      </c>
      <c r="G828" s="1" t="s">
        <v>28</v>
      </c>
      <c r="H828" s="1" t="s">
        <v>29</v>
      </c>
      <c r="I828" s="1" t="s">
        <v>207</v>
      </c>
      <c r="J828" s="1" t="s">
        <v>1503</v>
      </c>
      <c r="K828" s="1">
        <v>84015</v>
      </c>
      <c r="L828" s="4">
        <v>42167</v>
      </c>
      <c r="M828" s="4">
        <v>42169</v>
      </c>
      <c r="N828" s="1" t="s">
        <v>34</v>
      </c>
      <c r="O828" s="1" t="s">
        <v>53</v>
      </c>
      <c r="P828" s="1" t="s">
        <v>36</v>
      </c>
      <c r="Q828" s="1" t="s">
        <v>147</v>
      </c>
      <c r="R828" s="1" t="s">
        <v>116</v>
      </c>
      <c r="S828" s="1" t="s">
        <v>364</v>
      </c>
      <c r="T828" s="5">
        <v>31.76</v>
      </c>
      <c r="U828" s="1">
        <v>18</v>
      </c>
      <c r="V828" s="5">
        <f t="shared" si="60"/>
        <v>571.68000000000006</v>
      </c>
      <c r="W828" s="5">
        <v>15.88</v>
      </c>
      <c r="X828" s="5">
        <f t="shared" si="61"/>
        <v>285.84000000000003</v>
      </c>
      <c r="Y828" s="5">
        <v>45.51</v>
      </c>
      <c r="Z828" s="5">
        <f t="shared" si="62"/>
        <v>240.33000000000004</v>
      </c>
      <c r="AA828" s="1" t="str">
        <f>_xlfn.IFNA(IF(VLOOKUP(B828,Returns!$A$2:$B$1635,2,FALSE) = "Returned", "Yes", "No"),"No")</f>
        <v>No</v>
      </c>
      <c r="AB828" s="5">
        <f t="shared" si="63"/>
        <v>0</v>
      </c>
      <c r="AC828" s="5">
        <f t="shared" si="64"/>
        <v>240.33000000000004</v>
      </c>
    </row>
    <row r="829" spans="1:29" ht="12.75" customHeight="1" x14ac:dyDescent="0.25">
      <c r="A829" s="1">
        <v>21710</v>
      </c>
      <c r="B829" s="3">
        <v>87077</v>
      </c>
      <c r="C829" s="1" t="s">
        <v>20</v>
      </c>
      <c r="D829" s="1">
        <v>1471</v>
      </c>
      <c r="E829" s="1" t="s">
        <v>1504</v>
      </c>
      <c r="F829" s="1" t="s">
        <v>3028</v>
      </c>
      <c r="G829" s="1" t="s">
        <v>28</v>
      </c>
      <c r="H829" s="1" t="s">
        <v>48</v>
      </c>
      <c r="I829" s="1" t="s">
        <v>149</v>
      </c>
      <c r="J829" s="1" t="s">
        <v>1506</v>
      </c>
      <c r="K829" s="1">
        <v>43081</v>
      </c>
      <c r="L829" s="4">
        <v>42084</v>
      </c>
      <c r="M829" s="4">
        <v>42085</v>
      </c>
      <c r="N829" s="1" t="s">
        <v>44</v>
      </c>
      <c r="O829" s="1" t="s">
        <v>35</v>
      </c>
      <c r="P829" s="1" t="s">
        <v>24</v>
      </c>
      <c r="Q829" s="1" t="s">
        <v>104</v>
      </c>
      <c r="R829" s="1" t="s">
        <v>54</v>
      </c>
      <c r="S829" s="1" t="s">
        <v>1505</v>
      </c>
      <c r="T829" s="5">
        <v>420.98</v>
      </c>
      <c r="U829" s="1">
        <v>10</v>
      </c>
      <c r="V829" s="5">
        <f t="shared" si="60"/>
        <v>4209.8</v>
      </c>
      <c r="W829" s="5">
        <v>210.49</v>
      </c>
      <c r="X829" s="5">
        <f t="shared" si="61"/>
        <v>2104.9</v>
      </c>
      <c r="Y829" s="5">
        <v>19.989999999999998</v>
      </c>
      <c r="Z829" s="5">
        <f t="shared" si="62"/>
        <v>2084.9100000000003</v>
      </c>
      <c r="AA829" s="1" t="str">
        <f>_xlfn.IFNA(IF(VLOOKUP(B829,Returns!$A$2:$B$1635,2,FALSE) = "Returned", "Yes", "No"),"No")</f>
        <v>No</v>
      </c>
      <c r="AB829" s="5">
        <f t="shared" si="63"/>
        <v>0</v>
      </c>
      <c r="AC829" s="5">
        <f t="shared" si="64"/>
        <v>2084.9100000000003</v>
      </c>
    </row>
    <row r="830" spans="1:29" ht="12.75" customHeight="1" x14ac:dyDescent="0.25">
      <c r="A830" s="1">
        <v>23958</v>
      </c>
      <c r="B830" s="3">
        <v>87078</v>
      </c>
      <c r="C830" s="1" t="s">
        <v>32</v>
      </c>
      <c r="D830" s="1">
        <v>1472</v>
      </c>
      <c r="E830" s="1" t="s">
        <v>1507</v>
      </c>
      <c r="F830" s="1" t="s">
        <v>3028</v>
      </c>
      <c r="G830" s="1" t="s">
        <v>28</v>
      </c>
      <c r="H830" s="1" t="s">
        <v>48</v>
      </c>
      <c r="I830" s="1" t="s">
        <v>149</v>
      </c>
      <c r="J830" s="1" t="s">
        <v>1508</v>
      </c>
      <c r="K830" s="1">
        <v>44145</v>
      </c>
      <c r="L830" s="4">
        <v>42185</v>
      </c>
      <c r="M830" s="4">
        <v>42186</v>
      </c>
      <c r="N830" s="1" t="s">
        <v>22</v>
      </c>
      <c r="O830" s="1" t="s">
        <v>35</v>
      </c>
      <c r="P830" s="1" t="s">
        <v>72</v>
      </c>
      <c r="Q830" s="1" t="s">
        <v>175</v>
      </c>
      <c r="R830" s="1" t="s">
        <v>54</v>
      </c>
      <c r="S830" s="1" t="s">
        <v>1235</v>
      </c>
      <c r="T830" s="5">
        <v>30.98</v>
      </c>
      <c r="U830" s="1">
        <v>17</v>
      </c>
      <c r="V830" s="5">
        <f t="shared" si="60"/>
        <v>526.66</v>
      </c>
      <c r="W830" s="5">
        <v>18.588000000000001</v>
      </c>
      <c r="X830" s="5">
        <f t="shared" si="61"/>
        <v>315.99600000000004</v>
      </c>
      <c r="Y830" s="5">
        <v>6.5</v>
      </c>
      <c r="Z830" s="5">
        <f t="shared" si="62"/>
        <v>204.16399999999993</v>
      </c>
      <c r="AA830" s="1" t="str">
        <f>_xlfn.IFNA(IF(VLOOKUP(B830,Returns!$A$2:$B$1635,2,FALSE) = "Returned", "Yes", "No"),"No")</f>
        <v>No</v>
      </c>
      <c r="AB830" s="5">
        <f t="shared" si="63"/>
        <v>0</v>
      </c>
      <c r="AC830" s="5">
        <f t="shared" si="64"/>
        <v>204.16399999999993</v>
      </c>
    </row>
    <row r="831" spans="1:29" ht="12.75" customHeight="1" x14ac:dyDescent="0.25">
      <c r="A831" s="1">
        <v>22313</v>
      </c>
      <c r="B831" s="3">
        <v>87079</v>
      </c>
      <c r="C831" s="1" t="s">
        <v>51</v>
      </c>
      <c r="D831" s="1">
        <v>1472</v>
      </c>
      <c r="E831" s="1" t="s">
        <v>1507</v>
      </c>
      <c r="F831" s="1" t="s">
        <v>3028</v>
      </c>
      <c r="G831" s="1" t="s">
        <v>28</v>
      </c>
      <c r="H831" s="1" t="s">
        <v>48</v>
      </c>
      <c r="I831" s="1" t="s">
        <v>149</v>
      </c>
      <c r="J831" s="1" t="s">
        <v>1508</v>
      </c>
      <c r="K831" s="1">
        <v>44145</v>
      </c>
      <c r="L831" s="4">
        <v>42149</v>
      </c>
      <c r="M831" s="4">
        <v>42150</v>
      </c>
      <c r="N831" s="1" t="s">
        <v>44</v>
      </c>
      <c r="O831" s="1" t="s">
        <v>35</v>
      </c>
      <c r="P831" s="1" t="s">
        <v>24</v>
      </c>
      <c r="Q831" s="1" t="s">
        <v>252</v>
      </c>
      <c r="R831" s="1" t="s">
        <v>54</v>
      </c>
      <c r="S831" s="1" t="s">
        <v>1509</v>
      </c>
      <c r="T831" s="5">
        <v>20.27</v>
      </c>
      <c r="U831" s="1">
        <v>30</v>
      </c>
      <c r="V831" s="5">
        <f t="shared" si="60"/>
        <v>608.1</v>
      </c>
      <c r="W831" s="5">
        <v>10.135</v>
      </c>
      <c r="X831" s="5">
        <f t="shared" si="61"/>
        <v>304.05</v>
      </c>
      <c r="Y831" s="5">
        <v>3.99</v>
      </c>
      <c r="Z831" s="5">
        <f t="shared" si="62"/>
        <v>300.06</v>
      </c>
      <c r="AA831" s="1" t="str">
        <f>_xlfn.IFNA(IF(VLOOKUP(B831,Returns!$A$2:$B$1635,2,FALSE) = "Returned", "Yes", "No"),"No")</f>
        <v>No</v>
      </c>
      <c r="AB831" s="5">
        <f t="shared" si="63"/>
        <v>0</v>
      </c>
      <c r="AC831" s="5">
        <f t="shared" si="64"/>
        <v>300.06</v>
      </c>
    </row>
    <row r="832" spans="1:29" ht="12.75" customHeight="1" x14ac:dyDescent="0.25">
      <c r="A832" s="1">
        <v>24937</v>
      </c>
      <c r="B832" s="3">
        <v>87076</v>
      </c>
      <c r="C832" s="1" t="s">
        <v>42</v>
      </c>
      <c r="D832" s="1">
        <v>1473</v>
      </c>
      <c r="E832" s="1" t="s">
        <v>1510</v>
      </c>
      <c r="F832" s="1" t="s">
        <v>3028</v>
      </c>
      <c r="G832" s="1" t="s">
        <v>28</v>
      </c>
      <c r="H832" s="1" t="s">
        <v>48</v>
      </c>
      <c r="I832" s="1" t="s">
        <v>149</v>
      </c>
      <c r="J832" s="1" t="s">
        <v>1512</v>
      </c>
      <c r="K832" s="1">
        <v>44691</v>
      </c>
      <c r="L832" s="4">
        <v>42025</v>
      </c>
      <c r="M832" s="4">
        <v>42026</v>
      </c>
      <c r="N832" s="1" t="s">
        <v>22</v>
      </c>
      <c r="O832" s="1" t="s">
        <v>35</v>
      </c>
      <c r="P832" s="1" t="s">
        <v>72</v>
      </c>
      <c r="Q832" s="1" t="s">
        <v>175</v>
      </c>
      <c r="R832" s="1" t="s">
        <v>46</v>
      </c>
      <c r="S832" s="1" t="s">
        <v>1511</v>
      </c>
      <c r="T832" s="5">
        <v>9.7799999999999994</v>
      </c>
      <c r="U832" s="1">
        <v>9</v>
      </c>
      <c r="V832" s="5">
        <f t="shared" si="60"/>
        <v>88.02</v>
      </c>
      <c r="W832" s="5">
        <v>5.8679999999999994</v>
      </c>
      <c r="X832" s="5">
        <f t="shared" si="61"/>
        <v>52.811999999999998</v>
      </c>
      <c r="Y832" s="5">
        <v>1.99</v>
      </c>
      <c r="Z832" s="5">
        <f t="shared" si="62"/>
        <v>33.217999999999996</v>
      </c>
      <c r="AA832" s="1" t="str">
        <f>_xlfn.IFNA(IF(VLOOKUP(B832,Returns!$A$2:$B$1635,2,FALSE) = "Returned", "Yes", "No"),"No")</f>
        <v>No</v>
      </c>
      <c r="AB832" s="5">
        <f t="shared" si="63"/>
        <v>0</v>
      </c>
      <c r="AC832" s="5">
        <f t="shared" si="64"/>
        <v>33.217999999999996</v>
      </c>
    </row>
    <row r="833" spans="1:29" ht="12.75" customHeight="1" x14ac:dyDescent="0.25">
      <c r="A833" s="1">
        <v>7544</v>
      </c>
      <c r="B833" s="3">
        <v>53953</v>
      </c>
      <c r="C833" s="1" t="s">
        <v>32</v>
      </c>
      <c r="D833" s="1">
        <v>1481</v>
      </c>
      <c r="E833" s="1" t="s">
        <v>1513</v>
      </c>
      <c r="F833" s="1" t="s">
        <v>3030</v>
      </c>
      <c r="G833" s="1" t="s">
        <v>28</v>
      </c>
      <c r="H833" s="1" t="s">
        <v>29</v>
      </c>
      <c r="I833" s="1" t="s">
        <v>40</v>
      </c>
      <c r="J833" s="1" t="s">
        <v>658</v>
      </c>
      <c r="K833" s="1">
        <v>90049</v>
      </c>
      <c r="L833" s="4">
        <v>42090</v>
      </c>
      <c r="M833" s="4">
        <v>42091</v>
      </c>
      <c r="N833" s="1" t="s">
        <v>44</v>
      </c>
      <c r="O833" s="1" t="s">
        <v>23</v>
      </c>
      <c r="P833" s="1" t="s">
        <v>24</v>
      </c>
      <c r="Q833" s="1" t="s">
        <v>88</v>
      </c>
      <c r="R833" s="1" t="s">
        <v>26</v>
      </c>
      <c r="S833" s="1" t="s">
        <v>1514</v>
      </c>
      <c r="T833" s="5">
        <v>8.9499999999999993</v>
      </c>
      <c r="U833" s="1">
        <v>36</v>
      </c>
      <c r="V833" s="5">
        <f t="shared" si="60"/>
        <v>322.2</v>
      </c>
      <c r="W833" s="5">
        <v>4.4749999999999996</v>
      </c>
      <c r="X833" s="5">
        <f t="shared" si="61"/>
        <v>161.1</v>
      </c>
      <c r="Y833" s="5">
        <v>2.0099999999999998</v>
      </c>
      <c r="Z833" s="5">
        <f t="shared" si="62"/>
        <v>159.09</v>
      </c>
      <c r="AA833" s="1" t="str">
        <f>_xlfn.IFNA(IF(VLOOKUP(B833,Returns!$A$2:$B$1635,2,FALSE) = "Returned", "Yes", "No"),"No")</f>
        <v>No</v>
      </c>
      <c r="AB833" s="5">
        <f t="shared" si="63"/>
        <v>0</v>
      </c>
      <c r="AC833" s="5">
        <f t="shared" si="64"/>
        <v>159.09</v>
      </c>
    </row>
    <row r="834" spans="1:29" ht="12.75" customHeight="1" x14ac:dyDescent="0.25">
      <c r="A834" s="1">
        <v>25544</v>
      </c>
      <c r="B834" s="3">
        <v>91362</v>
      </c>
      <c r="C834" s="1" t="s">
        <v>32</v>
      </c>
      <c r="D834" s="1">
        <v>1482</v>
      </c>
      <c r="E834" s="1" t="s">
        <v>1515</v>
      </c>
      <c r="F834" s="1" t="s">
        <v>3027</v>
      </c>
      <c r="G834" s="1" t="s">
        <v>28</v>
      </c>
      <c r="H834" s="1" t="s">
        <v>56</v>
      </c>
      <c r="I834" s="1" t="s">
        <v>295</v>
      </c>
      <c r="J834" s="1" t="s">
        <v>1480</v>
      </c>
      <c r="K834" s="1">
        <v>48708</v>
      </c>
      <c r="L834" s="4">
        <v>42090</v>
      </c>
      <c r="M834" s="4">
        <v>42091</v>
      </c>
      <c r="N834" s="1" t="s">
        <v>44</v>
      </c>
      <c r="O834" s="1" t="s">
        <v>23</v>
      </c>
      <c r="P834" s="1" t="s">
        <v>24</v>
      </c>
      <c r="Q834" s="1" t="s">
        <v>88</v>
      </c>
      <c r="R834" s="1" t="s">
        <v>26</v>
      </c>
      <c r="S834" s="1" t="s">
        <v>1514</v>
      </c>
      <c r="T834" s="5">
        <v>8.9499999999999993</v>
      </c>
      <c r="U834" s="1">
        <v>9</v>
      </c>
      <c r="V834" s="5">
        <f t="shared" si="60"/>
        <v>80.55</v>
      </c>
      <c r="W834" s="5">
        <v>4.4749999999999996</v>
      </c>
      <c r="X834" s="5">
        <f t="shared" si="61"/>
        <v>40.274999999999999</v>
      </c>
      <c r="Y834" s="5">
        <v>2.0099999999999998</v>
      </c>
      <c r="Z834" s="5">
        <f t="shared" si="62"/>
        <v>38.265000000000001</v>
      </c>
      <c r="AA834" s="1" t="str">
        <f>_xlfn.IFNA(IF(VLOOKUP(B834,Returns!$A$2:$B$1635,2,FALSE) = "Returned", "Yes", "No"),"No")</f>
        <v>No</v>
      </c>
      <c r="AB834" s="5">
        <f t="shared" si="63"/>
        <v>0</v>
      </c>
      <c r="AC834" s="5">
        <f t="shared" si="64"/>
        <v>38.265000000000001</v>
      </c>
    </row>
    <row r="835" spans="1:29" ht="12.75" customHeight="1" x14ac:dyDescent="0.25">
      <c r="A835" s="1">
        <v>22745</v>
      </c>
      <c r="B835" s="3">
        <v>91363</v>
      </c>
      <c r="C835" s="1" t="s">
        <v>32</v>
      </c>
      <c r="D835" s="1">
        <v>1482</v>
      </c>
      <c r="E835" s="1" t="s">
        <v>1515</v>
      </c>
      <c r="F835" s="1" t="s">
        <v>3027</v>
      </c>
      <c r="G835" s="1" t="s">
        <v>28</v>
      </c>
      <c r="H835" s="1" t="s">
        <v>56</v>
      </c>
      <c r="I835" s="1" t="s">
        <v>295</v>
      </c>
      <c r="J835" s="1" t="s">
        <v>1480</v>
      </c>
      <c r="K835" s="1">
        <v>48708</v>
      </c>
      <c r="L835" s="4">
        <v>42063</v>
      </c>
      <c r="M835" s="4">
        <v>42063</v>
      </c>
      <c r="N835" s="1" t="s">
        <v>44</v>
      </c>
      <c r="O835" s="1" t="s">
        <v>23</v>
      </c>
      <c r="P835" s="1" t="s">
        <v>36</v>
      </c>
      <c r="Q835" s="1" t="s">
        <v>45</v>
      </c>
      <c r="R835" s="1" t="s">
        <v>54</v>
      </c>
      <c r="S835" s="1" t="s">
        <v>322</v>
      </c>
      <c r="T835" s="5">
        <v>9.65</v>
      </c>
      <c r="U835" s="1">
        <v>15</v>
      </c>
      <c r="V835" s="5">
        <f t="shared" ref="V835:V898" si="65">T835*U835</f>
        <v>144.75</v>
      </c>
      <c r="W835" s="5">
        <v>4.8250000000000002</v>
      </c>
      <c r="X835" s="5">
        <f t="shared" ref="X835:X898" si="66">U835*W835</f>
        <v>72.375</v>
      </c>
      <c r="Y835" s="5">
        <v>6.22</v>
      </c>
      <c r="Z835" s="5">
        <f t="shared" ref="Z835:Z898" si="67">V835-X835-Y835</f>
        <v>66.155000000000001</v>
      </c>
      <c r="AA835" s="1" t="str">
        <f>_xlfn.IFNA(IF(VLOOKUP(B835,Returns!$A$2:$B$1635,2,FALSE) = "Returned", "Yes", "No"),"No")</f>
        <v>No</v>
      </c>
      <c r="AB835" s="5">
        <f t="shared" ref="AB835:AB898" si="68">IF(AA835= "Yes",Z835,0)</f>
        <v>0</v>
      </c>
      <c r="AC835" s="5">
        <f t="shared" ref="AC835:AC898" si="69">Z835-AB835</f>
        <v>66.155000000000001</v>
      </c>
    </row>
    <row r="836" spans="1:29" ht="12.75" customHeight="1" x14ac:dyDescent="0.25">
      <c r="A836" s="1">
        <v>21806</v>
      </c>
      <c r="B836" s="3">
        <v>91235</v>
      </c>
      <c r="C836" s="1" t="s">
        <v>20</v>
      </c>
      <c r="D836" s="1">
        <v>1484</v>
      </c>
      <c r="E836" s="1" t="s">
        <v>1516</v>
      </c>
      <c r="F836" s="1" t="s">
        <v>3027</v>
      </c>
      <c r="G836" s="1" t="s">
        <v>28</v>
      </c>
      <c r="H836" s="1" t="s">
        <v>56</v>
      </c>
      <c r="I836" s="1" t="s">
        <v>173</v>
      </c>
      <c r="J836" s="1" t="s">
        <v>1517</v>
      </c>
      <c r="K836" s="1">
        <v>60016</v>
      </c>
      <c r="L836" s="4">
        <v>42074</v>
      </c>
      <c r="M836" s="4">
        <v>42077</v>
      </c>
      <c r="N836" s="1" t="s">
        <v>44</v>
      </c>
      <c r="O836" s="1" t="s">
        <v>35</v>
      </c>
      <c r="P836" s="1" t="s">
        <v>72</v>
      </c>
      <c r="Q836" s="1" t="s">
        <v>175</v>
      </c>
      <c r="R836" s="1" t="s">
        <v>54</v>
      </c>
      <c r="S836" s="1" t="s">
        <v>1146</v>
      </c>
      <c r="T836" s="5">
        <v>99.99</v>
      </c>
      <c r="U836" s="1">
        <v>3</v>
      </c>
      <c r="V836" s="5">
        <f t="shared" si="65"/>
        <v>299.96999999999997</v>
      </c>
      <c r="W836" s="5">
        <v>59.993999999999993</v>
      </c>
      <c r="X836" s="5">
        <f t="shared" si="66"/>
        <v>179.98199999999997</v>
      </c>
      <c r="Y836" s="5">
        <v>19.989999999999998</v>
      </c>
      <c r="Z836" s="5">
        <f t="shared" si="67"/>
        <v>99.998000000000005</v>
      </c>
      <c r="AA836" s="1" t="str">
        <f>_xlfn.IFNA(IF(VLOOKUP(B836,Returns!$A$2:$B$1635,2,FALSE) = "Returned", "Yes", "No"),"No")</f>
        <v>No</v>
      </c>
      <c r="AB836" s="5">
        <f t="shared" si="68"/>
        <v>0</v>
      </c>
      <c r="AC836" s="5">
        <f t="shared" si="69"/>
        <v>99.998000000000005</v>
      </c>
    </row>
    <row r="837" spans="1:29" ht="12.75" customHeight="1" x14ac:dyDescent="0.25">
      <c r="A837" s="1">
        <v>21807</v>
      </c>
      <c r="B837" s="3">
        <v>91235</v>
      </c>
      <c r="C837" s="1" t="s">
        <v>20</v>
      </c>
      <c r="D837" s="1">
        <v>1484</v>
      </c>
      <c r="E837" s="1" t="s">
        <v>1516</v>
      </c>
      <c r="F837" s="1" t="s">
        <v>3027</v>
      </c>
      <c r="G837" s="1" t="s">
        <v>28</v>
      </c>
      <c r="H837" s="1" t="s">
        <v>56</v>
      </c>
      <c r="I837" s="1" t="s">
        <v>173</v>
      </c>
      <c r="J837" s="1" t="s">
        <v>1517</v>
      </c>
      <c r="K837" s="1">
        <v>60016</v>
      </c>
      <c r="L837" s="4">
        <v>42074</v>
      </c>
      <c r="M837" s="4">
        <v>42075</v>
      </c>
      <c r="N837" s="1" t="s">
        <v>44</v>
      </c>
      <c r="O837" s="1" t="s">
        <v>35</v>
      </c>
      <c r="P837" s="1" t="s">
        <v>24</v>
      </c>
      <c r="Q837" s="1" t="s">
        <v>136</v>
      </c>
      <c r="R837" s="1" t="s">
        <v>54</v>
      </c>
      <c r="S837" s="1" t="s">
        <v>1518</v>
      </c>
      <c r="T837" s="5">
        <v>193.17</v>
      </c>
      <c r="U837" s="1">
        <v>5</v>
      </c>
      <c r="V837" s="5">
        <f t="shared" si="65"/>
        <v>965.84999999999991</v>
      </c>
      <c r="W837" s="5">
        <v>96.584999999999994</v>
      </c>
      <c r="X837" s="5">
        <f t="shared" si="66"/>
        <v>482.92499999999995</v>
      </c>
      <c r="Y837" s="5">
        <v>19.989999999999998</v>
      </c>
      <c r="Z837" s="5">
        <f t="shared" si="67"/>
        <v>462.93499999999995</v>
      </c>
      <c r="AA837" s="1" t="str">
        <f>_xlfn.IFNA(IF(VLOOKUP(B837,Returns!$A$2:$B$1635,2,FALSE) = "Returned", "Yes", "No"),"No")</f>
        <v>No</v>
      </c>
      <c r="AB837" s="5">
        <f t="shared" si="68"/>
        <v>0</v>
      </c>
      <c r="AC837" s="5">
        <f t="shared" si="69"/>
        <v>462.93499999999995</v>
      </c>
    </row>
    <row r="838" spans="1:29" ht="12.75" customHeight="1" x14ac:dyDescent="0.25">
      <c r="A838" s="1">
        <v>21808</v>
      </c>
      <c r="B838" s="3">
        <v>91235</v>
      </c>
      <c r="C838" s="1" t="s">
        <v>20</v>
      </c>
      <c r="D838" s="1">
        <v>1484</v>
      </c>
      <c r="E838" s="1" t="s">
        <v>1516</v>
      </c>
      <c r="F838" s="1" t="s">
        <v>3027</v>
      </c>
      <c r="G838" s="1" t="s">
        <v>28</v>
      </c>
      <c r="H838" s="1" t="s">
        <v>56</v>
      </c>
      <c r="I838" s="1" t="s">
        <v>173</v>
      </c>
      <c r="J838" s="1" t="s">
        <v>1517</v>
      </c>
      <c r="K838" s="1">
        <v>60016</v>
      </c>
      <c r="L838" s="4">
        <v>42074</v>
      </c>
      <c r="M838" s="4">
        <v>42074</v>
      </c>
      <c r="N838" s="1" t="s">
        <v>22</v>
      </c>
      <c r="O838" s="1" t="s">
        <v>35</v>
      </c>
      <c r="P838" s="1" t="s">
        <v>72</v>
      </c>
      <c r="Q838" s="1" t="s">
        <v>73</v>
      </c>
      <c r="R838" s="1" t="s">
        <v>46</v>
      </c>
      <c r="S838" s="1" t="s">
        <v>890</v>
      </c>
      <c r="T838" s="5">
        <v>20.99</v>
      </c>
      <c r="U838" s="1">
        <v>11</v>
      </c>
      <c r="V838" s="5">
        <f t="shared" si="65"/>
        <v>230.89</v>
      </c>
      <c r="W838" s="5">
        <v>12.593999999999999</v>
      </c>
      <c r="X838" s="5">
        <f t="shared" si="66"/>
        <v>138.53399999999999</v>
      </c>
      <c r="Y838" s="5">
        <v>3.3</v>
      </c>
      <c r="Z838" s="5">
        <f t="shared" si="67"/>
        <v>89.055999999999997</v>
      </c>
      <c r="AA838" s="1" t="str">
        <f>_xlfn.IFNA(IF(VLOOKUP(B838,Returns!$A$2:$B$1635,2,FALSE) = "Returned", "Yes", "No"),"No")</f>
        <v>No</v>
      </c>
      <c r="AB838" s="5">
        <f t="shared" si="68"/>
        <v>0</v>
      </c>
      <c r="AC838" s="5">
        <f t="shared" si="69"/>
        <v>89.055999999999997</v>
      </c>
    </row>
    <row r="839" spans="1:29" ht="12.75" customHeight="1" x14ac:dyDescent="0.25">
      <c r="A839" s="1">
        <v>22763</v>
      </c>
      <c r="B839" s="3">
        <v>91236</v>
      </c>
      <c r="C839" s="1" t="s">
        <v>32</v>
      </c>
      <c r="D839" s="1">
        <v>1485</v>
      </c>
      <c r="E839" s="1" t="s">
        <v>1519</v>
      </c>
      <c r="F839" s="1" t="s">
        <v>3027</v>
      </c>
      <c r="G839" s="1" t="s">
        <v>28</v>
      </c>
      <c r="H839" s="1" t="s">
        <v>56</v>
      </c>
      <c r="I839" s="1" t="s">
        <v>173</v>
      </c>
      <c r="J839" s="1" t="s">
        <v>1521</v>
      </c>
      <c r="K839" s="1">
        <v>60516</v>
      </c>
      <c r="L839" s="4">
        <v>42055</v>
      </c>
      <c r="M839" s="4">
        <v>42058</v>
      </c>
      <c r="N839" s="1" t="s">
        <v>44</v>
      </c>
      <c r="O839" s="1" t="s">
        <v>35</v>
      </c>
      <c r="P839" s="1" t="s">
        <v>24</v>
      </c>
      <c r="Q839" s="1" t="s">
        <v>104</v>
      </c>
      <c r="R839" s="1" t="s">
        <v>54</v>
      </c>
      <c r="S839" s="1" t="s">
        <v>1520</v>
      </c>
      <c r="T839" s="5">
        <v>11.5</v>
      </c>
      <c r="U839" s="1">
        <v>14</v>
      </c>
      <c r="V839" s="5">
        <f t="shared" si="65"/>
        <v>161</v>
      </c>
      <c r="W839" s="5">
        <v>5.75</v>
      </c>
      <c r="X839" s="5">
        <f t="shared" si="66"/>
        <v>80.5</v>
      </c>
      <c r="Y839" s="5">
        <v>7.19</v>
      </c>
      <c r="Z839" s="5">
        <f t="shared" si="67"/>
        <v>73.31</v>
      </c>
      <c r="AA839" s="1" t="str">
        <f>_xlfn.IFNA(IF(VLOOKUP(B839,Returns!$A$2:$B$1635,2,FALSE) = "Returned", "Yes", "No"),"No")</f>
        <v>No</v>
      </c>
      <c r="AB839" s="5">
        <f t="shared" si="68"/>
        <v>0</v>
      </c>
      <c r="AC839" s="5">
        <f t="shared" si="69"/>
        <v>73.31</v>
      </c>
    </row>
    <row r="840" spans="1:29" ht="12.75" customHeight="1" x14ac:dyDescent="0.25">
      <c r="A840" s="1">
        <v>22764</v>
      </c>
      <c r="B840" s="3">
        <v>91236</v>
      </c>
      <c r="C840" s="1" t="s">
        <v>32</v>
      </c>
      <c r="D840" s="1">
        <v>1485</v>
      </c>
      <c r="E840" s="1" t="s">
        <v>1519</v>
      </c>
      <c r="F840" s="1" t="s">
        <v>3027</v>
      </c>
      <c r="G840" s="1" t="s">
        <v>28</v>
      </c>
      <c r="H840" s="1" t="s">
        <v>56</v>
      </c>
      <c r="I840" s="1" t="s">
        <v>173</v>
      </c>
      <c r="J840" s="1" t="s">
        <v>1521</v>
      </c>
      <c r="K840" s="1">
        <v>60516</v>
      </c>
      <c r="L840" s="4">
        <v>42055</v>
      </c>
      <c r="M840" s="4">
        <v>42056</v>
      </c>
      <c r="N840" s="1" t="s">
        <v>44</v>
      </c>
      <c r="O840" s="1" t="s">
        <v>35</v>
      </c>
      <c r="P840" s="1" t="s">
        <v>24</v>
      </c>
      <c r="Q840" s="1" t="s">
        <v>136</v>
      </c>
      <c r="R840" s="1" t="s">
        <v>54</v>
      </c>
      <c r="S840" s="1" t="s">
        <v>1522</v>
      </c>
      <c r="T840" s="5">
        <v>15.7</v>
      </c>
      <c r="U840" s="1">
        <v>1</v>
      </c>
      <c r="V840" s="5">
        <f t="shared" si="65"/>
        <v>15.7</v>
      </c>
      <c r="W840" s="5">
        <v>7.85</v>
      </c>
      <c r="X840" s="5">
        <f t="shared" si="66"/>
        <v>7.85</v>
      </c>
      <c r="Y840" s="5">
        <v>11.25</v>
      </c>
      <c r="Z840" s="5">
        <f t="shared" si="67"/>
        <v>-3.4000000000000004</v>
      </c>
      <c r="AA840" s="1" t="str">
        <f>_xlfn.IFNA(IF(VLOOKUP(B840,Returns!$A$2:$B$1635,2,FALSE) = "Returned", "Yes", "No"),"No")</f>
        <v>No</v>
      </c>
      <c r="AB840" s="5">
        <f t="shared" si="68"/>
        <v>0</v>
      </c>
      <c r="AC840" s="5">
        <f t="shared" si="69"/>
        <v>-3.4000000000000004</v>
      </c>
    </row>
    <row r="841" spans="1:29" ht="12.75" customHeight="1" x14ac:dyDescent="0.25">
      <c r="A841" s="1">
        <v>22765</v>
      </c>
      <c r="B841" s="3">
        <v>91236</v>
      </c>
      <c r="C841" s="1" t="s">
        <v>32</v>
      </c>
      <c r="D841" s="1">
        <v>1485</v>
      </c>
      <c r="E841" s="1" t="s">
        <v>1519</v>
      </c>
      <c r="F841" s="1" t="s">
        <v>3027</v>
      </c>
      <c r="G841" s="1" t="s">
        <v>28</v>
      </c>
      <c r="H841" s="1" t="s">
        <v>56</v>
      </c>
      <c r="I841" s="1" t="s">
        <v>173</v>
      </c>
      <c r="J841" s="1" t="s">
        <v>1521</v>
      </c>
      <c r="K841" s="1">
        <v>60516</v>
      </c>
      <c r="L841" s="4">
        <v>42055</v>
      </c>
      <c r="M841" s="4">
        <v>42057</v>
      </c>
      <c r="N841" s="1" t="s">
        <v>34</v>
      </c>
      <c r="O841" s="1" t="s">
        <v>35</v>
      </c>
      <c r="P841" s="1" t="s">
        <v>24</v>
      </c>
      <c r="Q841" s="1" t="s">
        <v>136</v>
      </c>
      <c r="R841" s="1" t="s">
        <v>38</v>
      </c>
      <c r="S841" s="1" t="s">
        <v>1523</v>
      </c>
      <c r="T841" s="5">
        <v>225.02</v>
      </c>
      <c r="U841" s="1">
        <v>21</v>
      </c>
      <c r="V841" s="5">
        <f t="shared" si="65"/>
        <v>4725.42</v>
      </c>
      <c r="W841" s="5">
        <v>112.51</v>
      </c>
      <c r="X841" s="5">
        <f t="shared" si="66"/>
        <v>2362.71</v>
      </c>
      <c r="Y841" s="5">
        <v>28.66</v>
      </c>
      <c r="Z841" s="5">
        <f t="shared" si="67"/>
        <v>2334.0500000000002</v>
      </c>
      <c r="AA841" s="1" t="str">
        <f>_xlfn.IFNA(IF(VLOOKUP(B841,Returns!$A$2:$B$1635,2,FALSE) = "Returned", "Yes", "No"),"No")</f>
        <v>No</v>
      </c>
      <c r="AB841" s="5">
        <f t="shared" si="68"/>
        <v>0</v>
      </c>
      <c r="AC841" s="5">
        <f t="shared" si="69"/>
        <v>2334.0500000000002</v>
      </c>
    </row>
    <row r="842" spans="1:29" ht="12.75" customHeight="1" x14ac:dyDescent="0.25">
      <c r="A842" s="1">
        <v>18460</v>
      </c>
      <c r="B842" s="3">
        <v>88004</v>
      </c>
      <c r="C842" s="1" t="s">
        <v>20</v>
      </c>
      <c r="D842" s="1">
        <v>1492</v>
      </c>
      <c r="E842" s="1" t="s">
        <v>1524</v>
      </c>
      <c r="F842" s="1" t="s">
        <v>3027</v>
      </c>
      <c r="G842" s="1" t="s">
        <v>28</v>
      </c>
      <c r="H842" s="1" t="s">
        <v>56</v>
      </c>
      <c r="I842" s="1" t="s">
        <v>501</v>
      </c>
      <c r="J842" s="1" t="s">
        <v>1525</v>
      </c>
      <c r="K842" s="1">
        <v>65721</v>
      </c>
      <c r="L842" s="4">
        <v>42171</v>
      </c>
      <c r="M842" s="4">
        <v>42173</v>
      </c>
      <c r="N842" s="1" t="s">
        <v>34</v>
      </c>
      <c r="O842" s="1" t="s">
        <v>23</v>
      </c>
      <c r="P842" s="1" t="s">
        <v>72</v>
      </c>
      <c r="Q842" s="1" t="s">
        <v>80</v>
      </c>
      <c r="R842" s="1" t="s">
        <v>38</v>
      </c>
      <c r="S842" s="1" t="s">
        <v>885</v>
      </c>
      <c r="T842" s="5">
        <v>119.99</v>
      </c>
      <c r="U842" s="1">
        <v>6</v>
      </c>
      <c r="V842" s="5">
        <f t="shared" si="65"/>
        <v>719.93999999999994</v>
      </c>
      <c r="W842" s="5">
        <v>71.994</v>
      </c>
      <c r="X842" s="5">
        <f t="shared" si="66"/>
        <v>431.964</v>
      </c>
      <c r="Y842" s="5">
        <v>14</v>
      </c>
      <c r="Z842" s="5">
        <f t="shared" si="67"/>
        <v>273.97599999999994</v>
      </c>
      <c r="AA842" s="1" t="str">
        <f>_xlfn.IFNA(IF(VLOOKUP(B842,Returns!$A$2:$B$1635,2,FALSE) = "Returned", "Yes", "No"),"No")</f>
        <v>No</v>
      </c>
      <c r="AB842" s="5">
        <f t="shared" si="68"/>
        <v>0</v>
      </c>
      <c r="AC842" s="5">
        <f t="shared" si="69"/>
        <v>273.97599999999994</v>
      </c>
    </row>
    <row r="843" spans="1:29" ht="12.75" customHeight="1" x14ac:dyDescent="0.25">
      <c r="A843" s="1">
        <v>19472</v>
      </c>
      <c r="B843" s="3">
        <v>85880</v>
      </c>
      <c r="C843" s="1" t="s">
        <v>42</v>
      </c>
      <c r="D843" s="1">
        <v>1494</v>
      </c>
      <c r="E843" s="1" t="s">
        <v>1526</v>
      </c>
      <c r="F843" s="1" t="s">
        <v>3028</v>
      </c>
      <c r="G843" s="1" t="s">
        <v>28</v>
      </c>
      <c r="H843" s="1" t="s">
        <v>48</v>
      </c>
      <c r="I843" s="1" t="s">
        <v>410</v>
      </c>
      <c r="J843" s="1" t="s">
        <v>1527</v>
      </c>
      <c r="K843" s="1">
        <v>21222</v>
      </c>
      <c r="L843" s="4">
        <v>42074</v>
      </c>
      <c r="M843" s="4">
        <v>42076</v>
      </c>
      <c r="N843" s="1" t="s">
        <v>44</v>
      </c>
      <c r="O843" s="1" t="s">
        <v>23</v>
      </c>
      <c r="P843" s="1" t="s">
        <v>36</v>
      </c>
      <c r="Q843" s="1" t="s">
        <v>45</v>
      </c>
      <c r="R843" s="1" t="s">
        <v>231</v>
      </c>
      <c r="S843" s="1" t="s">
        <v>1208</v>
      </c>
      <c r="T843" s="5">
        <v>8.3699999999999992</v>
      </c>
      <c r="U843" s="1">
        <v>18</v>
      </c>
      <c r="V843" s="5">
        <f t="shared" si="65"/>
        <v>150.66</v>
      </c>
      <c r="W843" s="5">
        <v>4.1849999999999996</v>
      </c>
      <c r="X843" s="5">
        <f t="shared" si="66"/>
        <v>75.33</v>
      </c>
      <c r="Y843" s="5">
        <v>10.16</v>
      </c>
      <c r="Z843" s="5">
        <f t="shared" si="67"/>
        <v>65.17</v>
      </c>
      <c r="AA843" s="1" t="str">
        <f>_xlfn.IFNA(IF(VLOOKUP(B843,Returns!$A$2:$B$1635,2,FALSE) = "Returned", "Yes", "No"),"No")</f>
        <v>No</v>
      </c>
      <c r="AB843" s="5">
        <f t="shared" si="68"/>
        <v>0</v>
      </c>
      <c r="AC843" s="5">
        <f t="shared" si="69"/>
        <v>65.17</v>
      </c>
    </row>
    <row r="844" spans="1:29" ht="12.75" customHeight="1" x14ac:dyDescent="0.25">
      <c r="A844" s="1">
        <v>19473</v>
      </c>
      <c r="B844" s="3">
        <v>85880</v>
      </c>
      <c r="C844" s="1" t="s">
        <v>42</v>
      </c>
      <c r="D844" s="1">
        <v>1494</v>
      </c>
      <c r="E844" s="1" t="s">
        <v>1526</v>
      </c>
      <c r="F844" s="1" t="s">
        <v>3028</v>
      </c>
      <c r="G844" s="1" t="s">
        <v>28</v>
      </c>
      <c r="H844" s="1" t="s">
        <v>48</v>
      </c>
      <c r="I844" s="1" t="s">
        <v>410</v>
      </c>
      <c r="J844" s="1" t="s">
        <v>1527</v>
      </c>
      <c r="K844" s="1">
        <v>21222</v>
      </c>
      <c r="L844" s="4">
        <v>42074</v>
      </c>
      <c r="M844" s="4">
        <v>42076</v>
      </c>
      <c r="N844" s="1" t="s">
        <v>22</v>
      </c>
      <c r="O844" s="1" t="s">
        <v>23</v>
      </c>
      <c r="P844" s="1" t="s">
        <v>24</v>
      </c>
      <c r="Q844" s="1" t="s">
        <v>88</v>
      </c>
      <c r="R844" s="1" t="s">
        <v>54</v>
      </c>
      <c r="S844" s="1" t="s">
        <v>289</v>
      </c>
      <c r="T844" s="5">
        <v>6.48</v>
      </c>
      <c r="U844" s="1">
        <v>6</v>
      </c>
      <c r="V844" s="5">
        <f t="shared" si="65"/>
        <v>38.880000000000003</v>
      </c>
      <c r="W844" s="5">
        <v>3.24</v>
      </c>
      <c r="X844" s="5">
        <f t="shared" si="66"/>
        <v>19.440000000000001</v>
      </c>
      <c r="Y844" s="5">
        <v>9.17</v>
      </c>
      <c r="Z844" s="5">
        <f t="shared" si="67"/>
        <v>10.270000000000001</v>
      </c>
      <c r="AA844" s="1" t="str">
        <f>_xlfn.IFNA(IF(VLOOKUP(B844,Returns!$A$2:$B$1635,2,FALSE) = "Returned", "Yes", "No"),"No")</f>
        <v>No</v>
      </c>
      <c r="AB844" s="5">
        <f t="shared" si="68"/>
        <v>0</v>
      </c>
      <c r="AC844" s="5">
        <f t="shared" si="69"/>
        <v>10.270000000000001</v>
      </c>
    </row>
    <row r="845" spans="1:29" ht="12.75" customHeight="1" x14ac:dyDescent="0.25">
      <c r="A845" s="1">
        <v>24286</v>
      </c>
      <c r="B845" s="3">
        <v>85880</v>
      </c>
      <c r="C845" s="1" t="s">
        <v>42</v>
      </c>
      <c r="D845" s="1">
        <v>1497</v>
      </c>
      <c r="E845" s="1" t="s">
        <v>1528</v>
      </c>
      <c r="F845" s="1" t="s">
        <v>3028</v>
      </c>
      <c r="G845" s="1" t="s">
        <v>28</v>
      </c>
      <c r="H845" s="1" t="s">
        <v>48</v>
      </c>
      <c r="I845" s="1" t="s">
        <v>66</v>
      </c>
      <c r="J845" s="1" t="s">
        <v>1529</v>
      </c>
      <c r="K845" s="1">
        <v>14901</v>
      </c>
      <c r="L845" s="4">
        <v>42074</v>
      </c>
      <c r="M845" s="4">
        <v>42075</v>
      </c>
      <c r="N845" s="1" t="s">
        <v>44</v>
      </c>
      <c r="O845" s="1" t="s">
        <v>23</v>
      </c>
      <c r="P845" s="1" t="s">
        <v>36</v>
      </c>
      <c r="Q845" s="1" t="s">
        <v>45</v>
      </c>
      <c r="R845" s="1" t="s">
        <v>54</v>
      </c>
      <c r="S845" s="1" t="s">
        <v>435</v>
      </c>
      <c r="T845" s="5">
        <v>6.28</v>
      </c>
      <c r="U845" s="1">
        <v>2</v>
      </c>
      <c r="V845" s="5">
        <f t="shared" si="65"/>
        <v>12.56</v>
      </c>
      <c r="W845" s="5">
        <v>3.14</v>
      </c>
      <c r="X845" s="5">
        <f t="shared" si="66"/>
        <v>6.28</v>
      </c>
      <c r="Y845" s="5">
        <v>5.29</v>
      </c>
      <c r="Z845" s="5">
        <f t="shared" si="67"/>
        <v>0.99000000000000021</v>
      </c>
      <c r="AA845" s="1" t="str">
        <f>_xlfn.IFNA(IF(VLOOKUP(B845,Returns!$A$2:$B$1635,2,FALSE) = "Returned", "Yes", "No"),"No")</f>
        <v>No</v>
      </c>
      <c r="AB845" s="5">
        <f t="shared" si="68"/>
        <v>0</v>
      </c>
      <c r="AC845" s="5">
        <f t="shared" si="69"/>
        <v>0.99000000000000021</v>
      </c>
    </row>
    <row r="846" spans="1:29" ht="12.75" customHeight="1" x14ac:dyDescent="0.25">
      <c r="A846" s="1">
        <v>24287</v>
      </c>
      <c r="B846" s="3">
        <v>85880</v>
      </c>
      <c r="C846" s="1" t="s">
        <v>42</v>
      </c>
      <c r="D846" s="1">
        <v>1497</v>
      </c>
      <c r="E846" s="1" t="s">
        <v>1528</v>
      </c>
      <c r="F846" s="1" t="s">
        <v>3028</v>
      </c>
      <c r="G846" s="1" t="s">
        <v>28</v>
      </c>
      <c r="H846" s="1" t="s">
        <v>48</v>
      </c>
      <c r="I846" s="1" t="s">
        <v>66</v>
      </c>
      <c r="J846" s="1" t="s">
        <v>1529</v>
      </c>
      <c r="K846" s="1">
        <v>14901</v>
      </c>
      <c r="L846" s="4">
        <v>42074</v>
      </c>
      <c r="M846" s="4">
        <v>42076</v>
      </c>
      <c r="N846" s="1" t="s">
        <v>44</v>
      </c>
      <c r="O846" s="1" t="s">
        <v>23</v>
      </c>
      <c r="P846" s="1" t="s">
        <v>24</v>
      </c>
      <c r="Q846" s="1" t="s">
        <v>136</v>
      </c>
      <c r="R846" s="1" t="s">
        <v>54</v>
      </c>
      <c r="S846" s="1" t="s">
        <v>1196</v>
      </c>
      <c r="T846" s="5">
        <v>15.14</v>
      </c>
      <c r="U846" s="1">
        <v>17</v>
      </c>
      <c r="V846" s="5">
        <f t="shared" si="65"/>
        <v>257.38</v>
      </c>
      <c r="W846" s="5">
        <v>7.57</v>
      </c>
      <c r="X846" s="5">
        <f t="shared" si="66"/>
        <v>128.69</v>
      </c>
      <c r="Y846" s="5">
        <v>4.53</v>
      </c>
      <c r="Z846" s="5">
        <f t="shared" si="67"/>
        <v>124.16</v>
      </c>
      <c r="AA846" s="1" t="str">
        <f>_xlfn.IFNA(IF(VLOOKUP(B846,Returns!$A$2:$B$1635,2,FALSE) = "Returned", "Yes", "No"),"No")</f>
        <v>No</v>
      </c>
      <c r="AB846" s="5">
        <f t="shared" si="68"/>
        <v>0</v>
      </c>
      <c r="AC846" s="5">
        <f t="shared" si="69"/>
        <v>124.16</v>
      </c>
    </row>
    <row r="847" spans="1:29" ht="12.75" customHeight="1" x14ac:dyDescent="0.25">
      <c r="A847" s="1">
        <v>20016</v>
      </c>
      <c r="B847" s="3">
        <v>90731</v>
      </c>
      <c r="C847" s="1" t="s">
        <v>51</v>
      </c>
      <c r="D847" s="1">
        <v>1499</v>
      </c>
      <c r="E847" s="1" t="s">
        <v>1530</v>
      </c>
      <c r="F847" s="1" t="s">
        <v>3029</v>
      </c>
      <c r="G847" s="1" t="s">
        <v>28</v>
      </c>
      <c r="H847" s="1" t="s">
        <v>131</v>
      </c>
      <c r="I847" s="1" t="s">
        <v>357</v>
      </c>
      <c r="J847" s="1" t="s">
        <v>1532</v>
      </c>
      <c r="K847" s="1">
        <v>33134</v>
      </c>
      <c r="L847" s="4">
        <v>42039</v>
      </c>
      <c r="M847" s="4">
        <v>42040</v>
      </c>
      <c r="N847" s="1" t="s">
        <v>44</v>
      </c>
      <c r="O847" s="1" t="s">
        <v>35</v>
      </c>
      <c r="P847" s="1" t="s">
        <v>24</v>
      </c>
      <c r="Q847" s="1" t="s">
        <v>104</v>
      </c>
      <c r="R847" s="1" t="s">
        <v>54</v>
      </c>
      <c r="S847" s="1" t="s">
        <v>1531</v>
      </c>
      <c r="T847" s="5">
        <v>2.16</v>
      </c>
      <c r="U847" s="1">
        <v>8</v>
      </c>
      <c r="V847" s="5">
        <f t="shared" si="65"/>
        <v>17.28</v>
      </c>
      <c r="W847" s="5">
        <v>1.08</v>
      </c>
      <c r="X847" s="5">
        <f t="shared" si="66"/>
        <v>8.64</v>
      </c>
      <c r="Y847" s="5">
        <v>6.05</v>
      </c>
      <c r="Z847" s="5">
        <f t="shared" si="67"/>
        <v>2.5900000000000007</v>
      </c>
      <c r="AA847" s="1" t="str">
        <f>_xlfn.IFNA(IF(VLOOKUP(B847,Returns!$A$2:$B$1635,2,FALSE) = "Returned", "Yes", "No"),"No")</f>
        <v>No</v>
      </c>
      <c r="AB847" s="5">
        <f t="shared" si="68"/>
        <v>0</v>
      </c>
      <c r="AC847" s="5">
        <f t="shared" si="69"/>
        <v>2.5900000000000007</v>
      </c>
    </row>
    <row r="848" spans="1:29" ht="12.75" customHeight="1" x14ac:dyDescent="0.25">
      <c r="A848" s="1">
        <v>20017</v>
      </c>
      <c r="B848" s="3">
        <v>90731</v>
      </c>
      <c r="C848" s="1" t="s">
        <v>51</v>
      </c>
      <c r="D848" s="1">
        <v>1499</v>
      </c>
      <c r="E848" s="1" t="s">
        <v>1530</v>
      </c>
      <c r="F848" s="1" t="s">
        <v>3029</v>
      </c>
      <c r="G848" s="1" t="s">
        <v>28</v>
      </c>
      <c r="H848" s="1" t="s">
        <v>131</v>
      </c>
      <c r="I848" s="1" t="s">
        <v>357</v>
      </c>
      <c r="J848" s="1" t="s">
        <v>1532</v>
      </c>
      <c r="K848" s="1">
        <v>33134</v>
      </c>
      <c r="L848" s="4">
        <v>42039</v>
      </c>
      <c r="M848" s="4">
        <v>42040</v>
      </c>
      <c r="N848" s="1" t="s">
        <v>44</v>
      </c>
      <c r="O848" s="1" t="s">
        <v>35</v>
      </c>
      <c r="P848" s="1" t="s">
        <v>24</v>
      </c>
      <c r="Q848" s="1" t="s">
        <v>88</v>
      </c>
      <c r="R848" s="1" t="s">
        <v>54</v>
      </c>
      <c r="S848" s="1" t="s">
        <v>598</v>
      </c>
      <c r="T848" s="5">
        <v>6.48</v>
      </c>
      <c r="U848" s="1">
        <v>9</v>
      </c>
      <c r="V848" s="5">
        <f t="shared" si="65"/>
        <v>58.320000000000007</v>
      </c>
      <c r="W848" s="5">
        <v>3.24</v>
      </c>
      <c r="X848" s="5">
        <f t="shared" si="66"/>
        <v>29.160000000000004</v>
      </c>
      <c r="Y848" s="5">
        <v>6.6</v>
      </c>
      <c r="Z848" s="5">
        <f t="shared" si="67"/>
        <v>22.560000000000002</v>
      </c>
      <c r="AA848" s="1" t="str">
        <f>_xlfn.IFNA(IF(VLOOKUP(B848,Returns!$A$2:$B$1635,2,FALSE) = "Returned", "Yes", "No"),"No")</f>
        <v>No</v>
      </c>
      <c r="AB848" s="5">
        <f t="shared" si="68"/>
        <v>0</v>
      </c>
      <c r="AC848" s="5">
        <f t="shared" si="69"/>
        <v>22.560000000000002</v>
      </c>
    </row>
    <row r="849" spans="1:29" ht="12.75" customHeight="1" x14ac:dyDescent="0.25">
      <c r="A849" s="1">
        <v>20018</v>
      </c>
      <c r="B849" s="3">
        <v>90731</v>
      </c>
      <c r="C849" s="1" t="s">
        <v>51</v>
      </c>
      <c r="D849" s="1">
        <v>1499</v>
      </c>
      <c r="E849" s="1" t="s">
        <v>1530</v>
      </c>
      <c r="F849" s="1" t="s">
        <v>3029</v>
      </c>
      <c r="G849" s="1" t="s">
        <v>28</v>
      </c>
      <c r="H849" s="1" t="s">
        <v>131</v>
      </c>
      <c r="I849" s="1" t="s">
        <v>357</v>
      </c>
      <c r="J849" s="1" t="s">
        <v>1532</v>
      </c>
      <c r="K849" s="1">
        <v>33134</v>
      </c>
      <c r="L849" s="4">
        <v>42039</v>
      </c>
      <c r="M849" s="4">
        <v>42040</v>
      </c>
      <c r="N849" s="1" t="s">
        <v>34</v>
      </c>
      <c r="O849" s="1" t="s">
        <v>35</v>
      </c>
      <c r="P849" s="1" t="s">
        <v>36</v>
      </c>
      <c r="Q849" s="1" t="s">
        <v>147</v>
      </c>
      <c r="R849" s="1" t="s">
        <v>116</v>
      </c>
      <c r="S849" s="1" t="s">
        <v>342</v>
      </c>
      <c r="T849" s="5">
        <v>146.05000000000001</v>
      </c>
      <c r="U849" s="1">
        <v>11</v>
      </c>
      <c r="V849" s="5">
        <f t="shared" si="65"/>
        <v>1606.5500000000002</v>
      </c>
      <c r="W849" s="5">
        <v>73.025000000000006</v>
      </c>
      <c r="X849" s="5">
        <f t="shared" si="66"/>
        <v>803.27500000000009</v>
      </c>
      <c r="Y849" s="5">
        <v>80.2</v>
      </c>
      <c r="Z849" s="5">
        <f t="shared" si="67"/>
        <v>723.07500000000005</v>
      </c>
      <c r="AA849" s="1" t="str">
        <f>_xlfn.IFNA(IF(VLOOKUP(B849,Returns!$A$2:$B$1635,2,FALSE) = "Returned", "Yes", "No"),"No")</f>
        <v>No</v>
      </c>
      <c r="AB849" s="5">
        <f t="shared" si="68"/>
        <v>0</v>
      </c>
      <c r="AC849" s="5">
        <f t="shared" si="69"/>
        <v>723.07500000000005</v>
      </c>
    </row>
    <row r="850" spans="1:29" ht="12.75" customHeight="1" x14ac:dyDescent="0.25">
      <c r="A850" s="1">
        <v>21682</v>
      </c>
      <c r="B850" s="3">
        <v>89193</v>
      </c>
      <c r="C850" s="1" t="s">
        <v>42</v>
      </c>
      <c r="D850" s="1">
        <v>1502</v>
      </c>
      <c r="E850" s="1" t="s">
        <v>1533</v>
      </c>
      <c r="F850" s="1" t="s">
        <v>3029</v>
      </c>
      <c r="G850" s="1" t="s">
        <v>28</v>
      </c>
      <c r="H850" s="1" t="s">
        <v>131</v>
      </c>
      <c r="I850" s="1" t="s">
        <v>357</v>
      </c>
      <c r="J850" s="1" t="s">
        <v>1535</v>
      </c>
      <c r="K850" s="1">
        <v>33065</v>
      </c>
      <c r="L850" s="4">
        <v>42131</v>
      </c>
      <c r="M850" s="4">
        <v>42134</v>
      </c>
      <c r="N850" s="1" t="s">
        <v>44</v>
      </c>
      <c r="O850" s="1" t="s">
        <v>53</v>
      </c>
      <c r="P850" s="1" t="s">
        <v>24</v>
      </c>
      <c r="Q850" s="1" t="s">
        <v>129</v>
      </c>
      <c r="R850" s="1" t="s">
        <v>54</v>
      </c>
      <c r="S850" s="1" t="s">
        <v>1534</v>
      </c>
      <c r="T850" s="5">
        <v>3.69</v>
      </c>
      <c r="U850" s="1">
        <v>38</v>
      </c>
      <c r="V850" s="5">
        <f t="shared" si="65"/>
        <v>140.22</v>
      </c>
      <c r="W850" s="5">
        <v>1.845</v>
      </c>
      <c r="X850" s="5">
        <f t="shared" si="66"/>
        <v>70.11</v>
      </c>
      <c r="Y850" s="5">
        <v>0.5</v>
      </c>
      <c r="Z850" s="5">
        <f t="shared" si="67"/>
        <v>69.61</v>
      </c>
      <c r="AA850" s="1" t="str">
        <f>_xlfn.IFNA(IF(VLOOKUP(B850,Returns!$A$2:$B$1635,2,FALSE) = "Returned", "Yes", "No"),"No")</f>
        <v>No</v>
      </c>
      <c r="AB850" s="5">
        <f t="shared" si="68"/>
        <v>0</v>
      </c>
      <c r="AC850" s="5">
        <f t="shared" si="69"/>
        <v>69.61</v>
      </c>
    </row>
    <row r="851" spans="1:29" ht="12.75" customHeight="1" x14ac:dyDescent="0.25">
      <c r="A851" s="1">
        <v>18868</v>
      </c>
      <c r="B851" s="3">
        <v>89194</v>
      </c>
      <c r="C851" s="1" t="s">
        <v>101</v>
      </c>
      <c r="D851" s="1">
        <v>1502</v>
      </c>
      <c r="E851" s="1" t="s">
        <v>1533</v>
      </c>
      <c r="F851" s="1" t="s">
        <v>3029</v>
      </c>
      <c r="G851" s="1" t="s">
        <v>28</v>
      </c>
      <c r="H851" s="1" t="s">
        <v>131</v>
      </c>
      <c r="I851" s="1" t="s">
        <v>357</v>
      </c>
      <c r="J851" s="1" t="s">
        <v>1535</v>
      </c>
      <c r="K851" s="1">
        <v>33065</v>
      </c>
      <c r="L851" s="4">
        <v>42184</v>
      </c>
      <c r="M851" s="4">
        <v>42188</v>
      </c>
      <c r="N851" s="1" t="s">
        <v>22</v>
      </c>
      <c r="O851" s="1" t="s">
        <v>53</v>
      </c>
      <c r="P851" s="1" t="s">
        <v>24</v>
      </c>
      <c r="Q851" s="1" t="s">
        <v>25</v>
      </c>
      <c r="R851" s="1" t="s">
        <v>26</v>
      </c>
      <c r="S851" s="1" t="s">
        <v>1536</v>
      </c>
      <c r="T851" s="5">
        <v>5.84</v>
      </c>
      <c r="U851" s="1">
        <v>11</v>
      </c>
      <c r="V851" s="5">
        <f t="shared" si="65"/>
        <v>64.239999999999995</v>
      </c>
      <c r="W851" s="5">
        <v>2.92</v>
      </c>
      <c r="X851" s="5">
        <f t="shared" si="66"/>
        <v>32.119999999999997</v>
      </c>
      <c r="Y851" s="5">
        <v>1</v>
      </c>
      <c r="Z851" s="5">
        <f t="shared" si="67"/>
        <v>31.119999999999997</v>
      </c>
      <c r="AA851" s="1" t="str">
        <f>_xlfn.IFNA(IF(VLOOKUP(B851,Returns!$A$2:$B$1635,2,FALSE) = "Returned", "Yes", "No"),"No")</f>
        <v>No</v>
      </c>
      <c r="AB851" s="5">
        <f t="shared" si="68"/>
        <v>0</v>
      </c>
      <c r="AC851" s="5">
        <f t="shared" si="69"/>
        <v>31.119999999999997</v>
      </c>
    </row>
    <row r="852" spans="1:29" ht="12.75" customHeight="1" x14ac:dyDescent="0.25">
      <c r="A852" s="1">
        <v>18869</v>
      </c>
      <c r="B852" s="3">
        <v>89194</v>
      </c>
      <c r="C852" s="1" t="s">
        <v>101</v>
      </c>
      <c r="D852" s="1">
        <v>1502</v>
      </c>
      <c r="E852" s="1" t="s">
        <v>1533</v>
      </c>
      <c r="F852" s="1" t="s">
        <v>3029</v>
      </c>
      <c r="G852" s="1" t="s">
        <v>28</v>
      </c>
      <c r="H852" s="1" t="s">
        <v>131</v>
      </c>
      <c r="I852" s="1" t="s">
        <v>357</v>
      </c>
      <c r="J852" s="1" t="s">
        <v>1535</v>
      </c>
      <c r="K852" s="1">
        <v>33065</v>
      </c>
      <c r="L852" s="4">
        <v>42184</v>
      </c>
      <c r="M852" s="4">
        <v>42187</v>
      </c>
      <c r="N852" s="1" t="s">
        <v>44</v>
      </c>
      <c r="O852" s="1" t="s">
        <v>53</v>
      </c>
      <c r="P852" s="1" t="s">
        <v>72</v>
      </c>
      <c r="Q852" s="1" t="s">
        <v>73</v>
      </c>
      <c r="R852" s="1" t="s">
        <v>54</v>
      </c>
      <c r="S852" s="1" t="s">
        <v>1537</v>
      </c>
      <c r="T852" s="5">
        <v>205.99</v>
      </c>
      <c r="U852" s="1">
        <v>13</v>
      </c>
      <c r="V852" s="5">
        <f t="shared" si="65"/>
        <v>2677.87</v>
      </c>
      <c r="W852" s="5">
        <v>123.59399999999999</v>
      </c>
      <c r="X852" s="5">
        <f t="shared" si="66"/>
        <v>1606.722</v>
      </c>
      <c r="Y852" s="5">
        <v>8.99</v>
      </c>
      <c r="Z852" s="5">
        <f t="shared" si="67"/>
        <v>1062.1579999999999</v>
      </c>
      <c r="AA852" s="1" t="str">
        <f>_xlfn.IFNA(IF(VLOOKUP(B852,Returns!$A$2:$B$1635,2,FALSE) = "Returned", "Yes", "No"),"No")</f>
        <v>No</v>
      </c>
      <c r="AB852" s="5">
        <f t="shared" si="68"/>
        <v>0</v>
      </c>
      <c r="AC852" s="5">
        <f t="shared" si="69"/>
        <v>1062.1579999999999</v>
      </c>
    </row>
    <row r="853" spans="1:29" ht="12.75" customHeight="1" x14ac:dyDescent="0.25">
      <c r="A853" s="1">
        <v>18061</v>
      </c>
      <c r="B853" s="3">
        <v>86181</v>
      </c>
      <c r="C853" s="1" t="s">
        <v>101</v>
      </c>
      <c r="D853" s="1">
        <v>1505</v>
      </c>
      <c r="E853" s="1" t="s">
        <v>1538</v>
      </c>
      <c r="F853" s="1" t="s">
        <v>3027</v>
      </c>
      <c r="G853" s="1" t="s">
        <v>28</v>
      </c>
      <c r="H853" s="1" t="s">
        <v>56</v>
      </c>
      <c r="I853" s="1" t="s">
        <v>125</v>
      </c>
      <c r="J853" s="1" t="s">
        <v>1539</v>
      </c>
      <c r="K853" s="1">
        <v>77840</v>
      </c>
      <c r="L853" s="4">
        <v>42168</v>
      </c>
      <c r="M853" s="4">
        <v>42173</v>
      </c>
      <c r="N853" s="1" t="s">
        <v>44</v>
      </c>
      <c r="O853" s="1" t="s">
        <v>53</v>
      </c>
      <c r="P853" s="1" t="s">
        <v>72</v>
      </c>
      <c r="Q853" s="1" t="s">
        <v>73</v>
      </c>
      <c r="R853" s="1" t="s">
        <v>26</v>
      </c>
      <c r="S853" s="1" t="s">
        <v>477</v>
      </c>
      <c r="T853" s="5">
        <v>85.99</v>
      </c>
      <c r="U853" s="1">
        <v>6</v>
      </c>
      <c r="V853" s="5">
        <f t="shared" si="65"/>
        <v>515.93999999999994</v>
      </c>
      <c r="W853" s="5">
        <v>51.593999999999994</v>
      </c>
      <c r="X853" s="5">
        <f t="shared" si="66"/>
        <v>309.56399999999996</v>
      </c>
      <c r="Y853" s="5">
        <v>0.99</v>
      </c>
      <c r="Z853" s="5">
        <f t="shared" si="67"/>
        <v>205.38599999999997</v>
      </c>
      <c r="AA853" s="1" t="str">
        <f>_xlfn.IFNA(IF(VLOOKUP(B853,Returns!$A$2:$B$1635,2,FALSE) = "Returned", "Yes", "No"),"No")</f>
        <v>No</v>
      </c>
      <c r="AB853" s="5">
        <f t="shared" si="68"/>
        <v>0</v>
      </c>
      <c r="AC853" s="5">
        <f t="shared" si="69"/>
        <v>205.38599999999997</v>
      </c>
    </row>
    <row r="854" spans="1:29" ht="12.75" customHeight="1" x14ac:dyDescent="0.25">
      <c r="A854" s="1">
        <v>23329</v>
      </c>
      <c r="B854" s="3">
        <v>90303</v>
      </c>
      <c r="C854" s="1" t="s">
        <v>42</v>
      </c>
      <c r="D854" s="1">
        <v>1511</v>
      </c>
      <c r="E854" s="1" t="s">
        <v>1540</v>
      </c>
      <c r="F854" s="1" t="s">
        <v>3027</v>
      </c>
      <c r="G854" s="1" t="s">
        <v>28</v>
      </c>
      <c r="H854" s="1" t="s">
        <v>56</v>
      </c>
      <c r="I854" s="1" t="s">
        <v>698</v>
      </c>
      <c r="J854" s="1" t="s">
        <v>1542</v>
      </c>
      <c r="K854" s="1">
        <v>47302</v>
      </c>
      <c r="L854" s="4">
        <v>42177</v>
      </c>
      <c r="M854" s="4">
        <v>42179</v>
      </c>
      <c r="N854" s="1" t="s">
        <v>44</v>
      </c>
      <c r="O854" s="1" t="s">
        <v>23</v>
      </c>
      <c r="P854" s="1" t="s">
        <v>24</v>
      </c>
      <c r="Q854" s="1" t="s">
        <v>104</v>
      </c>
      <c r="R854" s="1" t="s">
        <v>54</v>
      </c>
      <c r="S854" s="1" t="s">
        <v>1541</v>
      </c>
      <c r="T854" s="5">
        <v>20.98</v>
      </c>
      <c r="U854" s="1">
        <v>14</v>
      </c>
      <c r="V854" s="5">
        <f t="shared" si="65"/>
        <v>293.72000000000003</v>
      </c>
      <c r="W854" s="5">
        <v>10.49</v>
      </c>
      <c r="X854" s="5">
        <f t="shared" si="66"/>
        <v>146.86000000000001</v>
      </c>
      <c r="Y854" s="5">
        <v>1.49</v>
      </c>
      <c r="Z854" s="5">
        <f t="shared" si="67"/>
        <v>145.37</v>
      </c>
      <c r="AA854" s="1" t="str">
        <f>_xlfn.IFNA(IF(VLOOKUP(B854,Returns!$A$2:$B$1635,2,FALSE) = "Returned", "Yes", "No"),"No")</f>
        <v>No</v>
      </c>
      <c r="AB854" s="5">
        <f t="shared" si="68"/>
        <v>0</v>
      </c>
      <c r="AC854" s="5">
        <f t="shared" si="69"/>
        <v>145.37</v>
      </c>
    </row>
    <row r="855" spans="1:29" ht="12.75" customHeight="1" x14ac:dyDescent="0.25">
      <c r="A855" s="1">
        <v>23470</v>
      </c>
      <c r="B855" s="3">
        <v>89957</v>
      </c>
      <c r="C855" s="1" t="s">
        <v>42</v>
      </c>
      <c r="D855" s="1">
        <v>1519</v>
      </c>
      <c r="E855" s="1" t="s">
        <v>1543</v>
      </c>
      <c r="F855" s="1" t="s">
        <v>3028</v>
      </c>
      <c r="G855" s="1" t="s">
        <v>28</v>
      </c>
      <c r="H855" s="1" t="s">
        <v>48</v>
      </c>
      <c r="I855" s="1" t="s">
        <v>183</v>
      </c>
      <c r="J855" s="1" t="s">
        <v>506</v>
      </c>
      <c r="K855" s="1">
        <v>4210</v>
      </c>
      <c r="L855" s="4">
        <v>42169</v>
      </c>
      <c r="M855" s="4">
        <v>42169</v>
      </c>
      <c r="N855" s="1" t="s">
        <v>44</v>
      </c>
      <c r="O855" s="1" t="s">
        <v>109</v>
      </c>
      <c r="P855" s="1" t="s">
        <v>24</v>
      </c>
      <c r="Q855" s="1" t="s">
        <v>88</v>
      </c>
      <c r="R855" s="1" t="s">
        <v>54</v>
      </c>
      <c r="S855" s="1" t="s">
        <v>1544</v>
      </c>
      <c r="T855" s="5">
        <v>55.48</v>
      </c>
      <c r="U855" s="1">
        <v>19</v>
      </c>
      <c r="V855" s="5">
        <f t="shared" si="65"/>
        <v>1054.1199999999999</v>
      </c>
      <c r="W855" s="5">
        <v>27.74</v>
      </c>
      <c r="X855" s="5">
        <f t="shared" si="66"/>
        <v>527.05999999999995</v>
      </c>
      <c r="Y855" s="5">
        <v>4.8499999999999996</v>
      </c>
      <c r="Z855" s="5">
        <f t="shared" si="67"/>
        <v>522.20999999999992</v>
      </c>
      <c r="AA855" s="1" t="str">
        <f>_xlfn.IFNA(IF(VLOOKUP(B855,Returns!$A$2:$B$1635,2,FALSE) = "Returned", "Yes", "No"),"No")</f>
        <v>No</v>
      </c>
      <c r="AB855" s="5">
        <f t="shared" si="68"/>
        <v>0</v>
      </c>
      <c r="AC855" s="5">
        <f t="shared" si="69"/>
        <v>522.20999999999992</v>
      </c>
    </row>
    <row r="856" spans="1:29" ht="12.75" customHeight="1" x14ac:dyDescent="0.25">
      <c r="A856" s="1">
        <v>23471</v>
      </c>
      <c r="B856" s="3">
        <v>89957</v>
      </c>
      <c r="C856" s="1" t="s">
        <v>42</v>
      </c>
      <c r="D856" s="1">
        <v>1522</v>
      </c>
      <c r="E856" s="1" t="s">
        <v>1545</v>
      </c>
      <c r="F856" s="1" t="s">
        <v>3027</v>
      </c>
      <c r="G856" s="1" t="s">
        <v>28</v>
      </c>
      <c r="H856" s="1" t="s">
        <v>56</v>
      </c>
      <c r="I856" s="1" t="s">
        <v>57</v>
      </c>
      <c r="J856" s="1" t="s">
        <v>1546</v>
      </c>
      <c r="K856" s="1">
        <v>55305</v>
      </c>
      <c r="L856" s="4">
        <v>42169</v>
      </c>
      <c r="M856" s="4">
        <v>42170</v>
      </c>
      <c r="N856" s="1" t="s">
        <v>34</v>
      </c>
      <c r="O856" s="1" t="s">
        <v>109</v>
      </c>
      <c r="P856" s="1" t="s">
        <v>36</v>
      </c>
      <c r="Q856" s="1" t="s">
        <v>37</v>
      </c>
      <c r="R856" s="1" t="s">
        <v>38</v>
      </c>
      <c r="S856" s="1" t="s">
        <v>142</v>
      </c>
      <c r="T856" s="5">
        <v>122.99</v>
      </c>
      <c r="U856" s="1">
        <v>17</v>
      </c>
      <c r="V856" s="5">
        <f t="shared" si="65"/>
        <v>2090.83</v>
      </c>
      <c r="W856" s="5">
        <v>61.494999999999997</v>
      </c>
      <c r="X856" s="5">
        <f t="shared" si="66"/>
        <v>1045.415</v>
      </c>
      <c r="Y856" s="5">
        <v>70.2</v>
      </c>
      <c r="Z856" s="5">
        <f t="shared" si="67"/>
        <v>975.21499999999992</v>
      </c>
      <c r="AA856" s="1" t="str">
        <f>_xlfn.IFNA(IF(VLOOKUP(B856,Returns!$A$2:$B$1635,2,FALSE) = "Returned", "Yes", "No"),"No")</f>
        <v>No</v>
      </c>
      <c r="AB856" s="5">
        <f t="shared" si="68"/>
        <v>0</v>
      </c>
      <c r="AC856" s="5">
        <f t="shared" si="69"/>
        <v>975.21499999999992</v>
      </c>
    </row>
    <row r="857" spans="1:29" ht="12.75" customHeight="1" x14ac:dyDescent="0.25">
      <c r="A857" s="1">
        <v>19269</v>
      </c>
      <c r="B857" s="3">
        <v>86812</v>
      </c>
      <c r="C857" s="1" t="s">
        <v>20</v>
      </c>
      <c r="D857" s="1">
        <v>1526</v>
      </c>
      <c r="E857" s="1" t="s">
        <v>1547</v>
      </c>
      <c r="F857" s="1" t="s">
        <v>3029</v>
      </c>
      <c r="G857" s="1" t="s">
        <v>28</v>
      </c>
      <c r="H857" s="1" t="s">
        <v>131</v>
      </c>
      <c r="I857" s="1" t="s">
        <v>1273</v>
      </c>
      <c r="J857" s="1" t="s">
        <v>1548</v>
      </c>
      <c r="K857" s="1">
        <v>35211</v>
      </c>
      <c r="L857" s="4">
        <v>42045</v>
      </c>
      <c r="M857" s="4">
        <v>42046</v>
      </c>
      <c r="N857" s="1" t="s">
        <v>44</v>
      </c>
      <c r="O857" s="1" t="s">
        <v>35</v>
      </c>
      <c r="P857" s="1" t="s">
        <v>24</v>
      </c>
      <c r="Q857" s="1" t="s">
        <v>88</v>
      </c>
      <c r="R857" s="1" t="s">
        <v>54</v>
      </c>
      <c r="S857" s="1" t="s">
        <v>571</v>
      </c>
      <c r="T857" s="5">
        <v>11.34</v>
      </c>
      <c r="U857" s="1">
        <v>10</v>
      </c>
      <c r="V857" s="5">
        <f t="shared" si="65"/>
        <v>113.4</v>
      </c>
      <c r="W857" s="5">
        <v>5.67</v>
      </c>
      <c r="X857" s="5">
        <f t="shared" si="66"/>
        <v>56.7</v>
      </c>
      <c r="Y857" s="5">
        <v>5.01</v>
      </c>
      <c r="Z857" s="5">
        <f t="shared" si="67"/>
        <v>51.690000000000005</v>
      </c>
      <c r="AA857" s="1" t="str">
        <f>_xlfn.IFNA(IF(VLOOKUP(B857,Returns!$A$2:$B$1635,2,FALSE) = "Returned", "Yes", "No"),"No")</f>
        <v>No</v>
      </c>
      <c r="AB857" s="5">
        <f t="shared" si="68"/>
        <v>0</v>
      </c>
      <c r="AC857" s="5">
        <f t="shared" si="69"/>
        <v>51.690000000000005</v>
      </c>
    </row>
    <row r="858" spans="1:29" ht="12.75" customHeight="1" x14ac:dyDescent="0.25">
      <c r="A858" s="1">
        <v>24974</v>
      </c>
      <c r="B858" s="3">
        <v>86813</v>
      </c>
      <c r="C858" s="1" t="s">
        <v>42</v>
      </c>
      <c r="D858" s="1">
        <v>1527</v>
      </c>
      <c r="E858" s="1" t="s">
        <v>1549</v>
      </c>
      <c r="F858" s="1" t="s">
        <v>3029</v>
      </c>
      <c r="G858" s="1" t="s">
        <v>28</v>
      </c>
      <c r="H858" s="1" t="s">
        <v>131</v>
      </c>
      <c r="I858" s="1" t="s">
        <v>1273</v>
      </c>
      <c r="J858" s="1" t="s">
        <v>1551</v>
      </c>
      <c r="K858" s="1">
        <v>35601</v>
      </c>
      <c r="L858" s="4">
        <v>42013</v>
      </c>
      <c r="M858" s="4">
        <v>42015</v>
      </c>
      <c r="N858" s="1" t="s">
        <v>22</v>
      </c>
      <c r="O858" s="1" t="s">
        <v>53</v>
      </c>
      <c r="P858" s="1" t="s">
        <v>24</v>
      </c>
      <c r="Q858" s="1" t="s">
        <v>25</v>
      </c>
      <c r="R858" s="1" t="s">
        <v>46</v>
      </c>
      <c r="S858" s="1" t="s">
        <v>1550</v>
      </c>
      <c r="T858" s="5">
        <v>30.98</v>
      </c>
      <c r="U858" s="1">
        <v>5</v>
      </c>
      <c r="V858" s="5">
        <f t="shared" si="65"/>
        <v>154.9</v>
      </c>
      <c r="W858" s="5">
        <v>15.49</v>
      </c>
      <c r="X858" s="5">
        <f t="shared" si="66"/>
        <v>77.45</v>
      </c>
      <c r="Y858" s="5">
        <v>8.99</v>
      </c>
      <c r="Z858" s="5">
        <f t="shared" si="67"/>
        <v>68.460000000000008</v>
      </c>
      <c r="AA858" s="1" t="str">
        <f>_xlfn.IFNA(IF(VLOOKUP(B858,Returns!$A$2:$B$1635,2,FALSE) = "Returned", "Yes", "No"),"No")</f>
        <v>No</v>
      </c>
      <c r="AB858" s="5">
        <f t="shared" si="68"/>
        <v>0</v>
      </c>
      <c r="AC858" s="5">
        <f t="shared" si="69"/>
        <v>68.460000000000008</v>
      </c>
    </row>
    <row r="859" spans="1:29" ht="12.75" customHeight="1" x14ac:dyDescent="0.25">
      <c r="A859" s="1">
        <v>22253</v>
      </c>
      <c r="B859" s="3">
        <v>86814</v>
      </c>
      <c r="C859" s="1" t="s">
        <v>101</v>
      </c>
      <c r="D859" s="1">
        <v>1527</v>
      </c>
      <c r="E859" s="1" t="s">
        <v>1549</v>
      </c>
      <c r="F859" s="1" t="s">
        <v>3029</v>
      </c>
      <c r="G859" s="1" t="s">
        <v>28</v>
      </c>
      <c r="H859" s="1" t="s">
        <v>131</v>
      </c>
      <c r="I859" s="1" t="s">
        <v>1273</v>
      </c>
      <c r="J859" s="1" t="s">
        <v>1551</v>
      </c>
      <c r="K859" s="1">
        <v>35601</v>
      </c>
      <c r="L859" s="4">
        <v>42093</v>
      </c>
      <c r="M859" s="4">
        <v>42103</v>
      </c>
      <c r="N859" s="1" t="s">
        <v>44</v>
      </c>
      <c r="O859" s="1" t="s">
        <v>35</v>
      </c>
      <c r="P859" s="1" t="s">
        <v>72</v>
      </c>
      <c r="Q859" s="1" t="s">
        <v>73</v>
      </c>
      <c r="R859" s="1" t="s">
        <v>54</v>
      </c>
      <c r="S859" s="1" t="s">
        <v>488</v>
      </c>
      <c r="T859" s="5">
        <v>65.989999999999995</v>
      </c>
      <c r="U859" s="1">
        <v>23</v>
      </c>
      <c r="V859" s="5">
        <f t="shared" si="65"/>
        <v>1517.77</v>
      </c>
      <c r="W859" s="5">
        <v>39.593999999999994</v>
      </c>
      <c r="X859" s="5">
        <f t="shared" si="66"/>
        <v>910.66199999999981</v>
      </c>
      <c r="Y859" s="5">
        <v>5.26</v>
      </c>
      <c r="Z859" s="5">
        <f t="shared" si="67"/>
        <v>601.84800000000018</v>
      </c>
      <c r="AA859" s="1" t="str">
        <f>_xlfn.IFNA(IF(VLOOKUP(B859,Returns!$A$2:$B$1635,2,FALSE) = "Returned", "Yes", "No"),"No")</f>
        <v>No</v>
      </c>
      <c r="AB859" s="5">
        <f t="shared" si="68"/>
        <v>0</v>
      </c>
      <c r="AC859" s="5">
        <f t="shared" si="69"/>
        <v>601.84800000000018</v>
      </c>
    </row>
    <row r="860" spans="1:29" ht="12.75" customHeight="1" x14ac:dyDescent="0.25">
      <c r="A860" s="1">
        <v>21455</v>
      </c>
      <c r="B860" s="3">
        <v>86815</v>
      </c>
      <c r="C860" s="1" t="s">
        <v>101</v>
      </c>
      <c r="D860" s="1">
        <v>1527</v>
      </c>
      <c r="E860" s="1" t="s">
        <v>1549</v>
      </c>
      <c r="F860" s="1" t="s">
        <v>3029</v>
      </c>
      <c r="G860" s="1" t="s">
        <v>28</v>
      </c>
      <c r="H860" s="1" t="s">
        <v>131</v>
      </c>
      <c r="I860" s="1" t="s">
        <v>1273</v>
      </c>
      <c r="J860" s="1" t="s">
        <v>1551</v>
      </c>
      <c r="K860" s="1">
        <v>35601</v>
      </c>
      <c r="L860" s="4">
        <v>42145</v>
      </c>
      <c r="M860" s="4">
        <v>42152</v>
      </c>
      <c r="N860" s="1" t="s">
        <v>44</v>
      </c>
      <c r="O860" s="1" t="s">
        <v>35</v>
      </c>
      <c r="P860" s="1" t="s">
        <v>72</v>
      </c>
      <c r="Q860" s="1" t="s">
        <v>175</v>
      </c>
      <c r="R860" s="1" t="s">
        <v>54</v>
      </c>
      <c r="S860" s="1" t="s">
        <v>932</v>
      </c>
      <c r="T860" s="5">
        <v>50.98</v>
      </c>
      <c r="U860" s="1">
        <v>28</v>
      </c>
      <c r="V860" s="5">
        <f t="shared" si="65"/>
        <v>1427.4399999999998</v>
      </c>
      <c r="W860" s="5">
        <v>30.587999999999997</v>
      </c>
      <c r="X860" s="5">
        <f t="shared" si="66"/>
        <v>856.46399999999994</v>
      </c>
      <c r="Y860" s="5">
        <v>6.5</v>
      </c>
      <c r="Z860" s="5">
        <f t="shared" si="67"/>
        <v>564.47599999999989</v>
      </c>
      <c r="AA860" s="1" t="str">
        <f>_xlfn.IFNA(IF(VLOOKUP(B860,Returns!$A$2:$B$1635,2,FALSE) = "Returned", "Yes", "No"),"No")</f>
        <v>No</v>
      </c>
      <c r="AB860" s="5">
        <f t="shared" si="68"/>
        <v>0</v>
      </c>
      <c r="AC860" s="5">
        <f t="shared" si="69"/>
        <v>564.47599999999989</v>
      </c>
    </row>
    <row r="861" spans="1:29" ht="12.75" customHeight="1" x14ac:dyDescent="0.25">
      <c r="A861" s="1">
        <v>24975</v>
      </c>
      <c r="B861" s="3">
        <v>86813</v>
      </c>
      <c r="C861" s="1" t="s">
        <v>42</v>
      </c>
      <c r="D861" s="1">
        <v>1528</v>
      </c>
      <c r="E861" s="1" t="s">
        <v>1552</v>
      </c>
      <c r="F861" s="1" t="s">
        <v>3029</v>
      </c>
      <c r="G861" s="1" t="s">
        <v>28</v>
      </c>
      <c r="H861" s="1" t="s">
        <v>131</v>
      </c>
      <c r="I861" s="1" t="s">
        <v>317</v>
      </c>
      <c r="J861" s="1" t="s">
        <v>1554</v>
      </c>
      <c r="K861" s="1">
        <v>27288</v>
      </c>
      <c r="L861" s="4">
        <v>42013</v>
      </c>
      <c r="M861" s="4">
        <v>42015</v>
      </c>
      <c r="N861" s="1" t="s">
        <v>44</v>
      </c>
      <c r="O861" s="1" t="s">
        <v>53</v>
      </c>
      <c r="P861" s="1" t="s">
        <v>24</v>
      </c>
      <c r="Q861" s="1" t="s">
        <v>104</v>
      </c>
      <c r="R861" s="1" t="s">
        <v>54</v>
      </c>
      <c r="S861" s="1" t="s">
        <v>1553</v>
      </c>
      <c r="T861" s="5">
        <v>525.98</v>
      </c>
      <c r="U861" s="1">
        <v>9</v>
      </c>
      <c r="V861" s="5">
        <f t="shared" si="65"/>
        <v>4733.82</v>
      </c>
      <c r="W861" s="5">
        <v>262.99</v>
      </c>
      <c r="X861" s="5">
        <f t="shared" si="66"/>
        <v>2366.91</v>
      </c>
      <c r="Y861" s="5">
        <v>19.989999999999998</v>
      </c>
      <c r="Z861" s="5">
        <f t="shared" si="67"/>
        <v>2346.92</v>
      </c>
      <c r="AA861" s="1" t="str">
        <f>_xlfn.IFNA(IF(VLOOKUP(B861,Returns!$A$2:$B$1635,2,FALSE) = "Returned", "Yes", "No"),"No")</f>
        <v>No</v>
      </c>
      <c r="AB861" s="5">
        <f t="shared" si="68"/>
        <v>0</v>
      </c>
      <c r="AC861" s="5">
        <f t="shared" si="69"/>
        <v>2346.92</v>
      </c>
    </row>
    <row r="862" spans="1:29" ht="12.75" customHeight="1" x14ac:dyDescent="0.25">
      <c r="A862" s="1">
        <v>21199</v>
      </c>
      <c r="B862" s="3">
        <v>88852</v>
      </c>
      <c r="C862" s="1" t="s">
        <v>42</v>
      </c>
      <c r="D862" s="1">
        <v>1531</v>
      </c>
      <c r="E862" s="1" t="s">
        <v>1555</v>
      </c>
      <c r="F862" s="1" t="s">
        <v>3029</v>
      </c>
      <c r="G862" s="1" t="s">
        <v>28</v>
      </c>
      <c r="H862" s="1" t="s">
        <v>131</v>
      </c>
      <c r="I862" s="1" t="s">
        <v>357</v>
      </c>
      <c r="J862" s="1" t="s">
        <v>1557</v>
      </c>
      <c r="K862" s="1">
        <v>32137</v>
      </c>
      <c r="L862" s="4">
        <v>42021</v>
      </c>
      <c r="M862" s="4">
        <v>42022</v>
      </c>
      <c r="N862" s="1" t="s">
        <v>44</v>
      </c>
      <c r="O862" s="1" t="s">
        <v>109</v>
      </c>
      <c r="P862" s="1" t="s">
        <v>24</v>
      </c>
      <c r="Q862" s="1" t="s">
        <v>129</v>
      </c>
      <c r="R862" s="1" t="s">
        <v>54</v>
      </c>
      <c r="S862" s="1" t="s">
        <v>1556</v>
      </c>
      <c r="T862" s="5">
        <v>4.91</v>
      </c>
      <c r="U862" s="1">
        <v>6</v>
      </c>
      <c r="V862" s="5">
        <f t="shared" si="65"/>
        <v>29.46</v>
      </c>
      <c r="W862" s="5">
        <v>2.4550000000000001</v>
      </c>
      <c r="X862" s="5">
        <f t="shared" si="66"/>
        <v>14.73</v>
      </c>
      <c r="Y862" s="5">
        <v>0.5</v>
      </c>
      <c r="Z862" s="5">
        <f t="shared" si="67"/>
        <v>14.23</v>
      </c>
      <c r="AA862" s="1" t="str">
        <f>_xlfn.IFNA(IF(VLOOKUP(B862,Returns!$A$2:$B$1635,2,FALSE) = "Returned", "Yes", "No"),"No")</f>
        <v>No</v>
      </c>
      <c r="AB862" s="5">
        <f t="shared" si="68"/>
        <v>0</v>
      </c>
      <c r="AC862" s="5">
        <f t="shared" si="69"/>
        <v>14.23</v>
      </c>
    </row>
    <row r="863" spans="1:29" ht="12.75" customHeight="1" x14ac:dyDescent="0.25">
      <c r="A863" s="1">
        <v>21596</v>
      </c>
      <c r="B863" s="3">
        <v>91328</v>
      </c>
      <c r="C863" s="1" t="s">
        <v>20</v>
      </c>
      <c r="D863" s="1">
        <v>1533</v>
      </c>
      <c r="E863" s="1" t="s">
        <v>1558</v>
      </c>
      <c r="F863" s="1" t="s">
        <v>3027</v>
      </c>
      <c r="G863" s="1" t="s">
        <v>28</v>
      </c>
      <c r="H863" s="1" t="s">
        <v>56</v>
      </c>
      <c r="I863" s="1" t="s">
        <v>501</v>
      </c>
      <c r="J863" s="1" t="s">
        <v>1559</v>
      </c>
      <c r="K863" s="1">
        <v>63130</v>
      </c>
      <c r="L863" s="4">
        <v>42041</v>
      </c>
      <c r="M863" s="4">
        <v>42042</v>
      </c>
      <c r="N863" s="1" t="s">
        <v>44</v>
      </c>
      <c r="O863" s="1" t="s">
        <v>23</v>
      </c>
      <c r="P863" s="1" t="s">
        <v>72</v>
      </c>
      <c r="Q863" s="1" t="s">
        <v>175</v>
      </c>
      <c r="R863" s="1" t="s">
        <v>46</v>
      </c>
      <c r="S863" s="1" t="s">
        <v>453</v>
      </c>
      <c r="T863" s="5">
        <v>4.8899999999999997</v>
      </c>
      <c r="U863" s="1">
        <v>14</v>
      </c>
      <c r="V863" s="5">
        <f t="shared" si="65"/>
        <v>68.459999999999994</v>
      </c>
      <c r="W863" s="5">
        <v>2.9339999999999997</v>
      </c>
      <c r="X863" s="5">
        <f t="shared" si="66"/>
        <v>41.075999999999993</v>
      </c>
      <c r="Y863" s="5">
        <v>4.93</v>
      </c>
      <c r="Z863" s="5">
        <f t="shared" si="67"/>
        <v>22.454000000000001</v>
      </c>
      <c r="AA863" s="1" t="str">
        <f>_xlfn.IFNA(IF(VLOOKUP(B863,Returns!$A$2:$B$1635,2,FALSE) = "Returned", "Yes", "No"),"No")</f>
        <v>No</v>
      </c>
      <c r="AB863" s="5">
        <f t="shared" si="68"/>
        <v>0</v>
      </c>
      <c r="AC863" s="5">
        <f t="shared" si="69"/>
        <v>22.454000000000001</v>
      </c>
    </row>
    <row r="864" spans="1:29" ht="12.75" customHeight="1" x14ac:dyDescent="0.25">
      <c r="A864" s="1">
        <v>21597</v>
      </c>
      <c r="B864" s="3">
        <v>91328</v>
      </c>
      <c r="C864" s="1" t="s">
        <v>20</v>
      </c>
      <c r="D864" s="1">
        <v>1533</v>
      </c>
      <c r="E864" s="1" t="s">
        <v>1558</v>
      </c>
      <c r="F864" s="1" t="s">
        <v>3027</v>
      </c>
      <c r="G864" s="1" t="s">
        <v>28</v>
      </c>
      <c r="H864" s="1" t="s">
        <v>56</v>
      </c>
      <c r="I864" s="1" t="s">
        <v>501</v>
      </c>
      <c r="J864" s="1" t="s">
        <v>1559</v>
      </c>
      <c r="K864" s="1">
        <v>63130</v>
      </c>
      <c r="L864" s="4">
        <v>42041</v>
      </c>
      <c r="M864" s="4">
        <v>42042</v>
      </c>
      <c r="N864" s="1" t="s">
        <v>44</v>
      </c>
      <c r="O864" s="1" t="s">
        <v>23</v>
      </c>
      <c r="P864" s="1" t="s">
        <v>24</v>
      </c>
      <c r="Q864" s="1" t="s">
        <v>88</v>
      </c>
      <c r="R864" s="1" t="s">
        <v>26</v>
      </c>
      <c r="S864" s="1" t="s">
        <v>275</v>
      </c>
      <c r="T864" s="5">
        <v>10.06</v>
      </c>
      <c r="U864" s="1">
        <v>5</v>
      </c>
      <c r="V864" s="5">
        <f t="shared" si="65"/>
        <v>50.300000000000004</v>
      </c>
      <c r="W864" s="5">
        <v>5.03</v>
      </c>
      <c r="X864" s="5">
        <f t="shared" si="66"/>
        <v>25.150000000000002</v>
      </c>
      <c r="Y864" s="5">
        <v>2.06</v>
      </c>
      <c r="Z864" s="5">
        <f t="shared" si="67"/>
        <v>23.090000000000003</v>
      </c>
      <c r="AA864" s="1" t="str">
        <f>_xlfn.IFNA(IF(VLOOKUP(B864,Returns!$A$2:$B$1635,2,FALSE) = "Returned", "Yes", "No"),"No")</f>
        <v>No</v>
      </c>
      <c r="AB864" s="5">
        <f t="shared" si="68"/>
        <v>0</v>
      </c>
      <c r="AC864" s="5">
        <f t="shared" si="69"/>
        <v>23.090000000000003</v>
      </c>
    </row>
    <row r="865" spans="1:29" ht="12.75" customHeight="1" x14ac:dyDescent="0.25">
      <c r="A865" s="1">
        <v>23147</v>
      </c>
      <c r="B865" s="3">
        <v>88487</v>
      </c>
      <c r="C865" s="1" t="s">
        <v>101</v>
      </c>
      <c r="D865" s="1">
        <v>1548</v>
      </c>
      <c r="E865" s="1" t="s">
        <v>1560</v>
      </c>
      <c r="F865" s="1" t="s">
        <v>3027</v>
      </c>
      <c r="G865" s="1" t="s">
        <v>28</v>
      </c>
      <c r="H865" s="1" t="s">
        <v>56</v>
      </c>
      <c r="I865" s="1" t="s">
        <v>698</v>
      </c>
      <c r="J865" s="1" t="s">
        <v>1562</v>
      </c>
      <c r="K865" s="1">
        <v>47374</v>
      </c>
      <c r="L865" s="4">
        <v>42178</v>
      </c>
      <c r="M865" s="4">
        <v>42180</v>
      </c>
      <c r="N865" s="1" t="s">
        <v>44</v>
      </c>
      <c r="O865" s="1" t="s">
        <v>23</v>
      </c>
      <c r="P865" s="1" t="s">
        <v>72</v>
      </c>
      <c r="Q865" s="1" t="s">
        <v>582</v>
      </c>
      <c r="R865" s="1" t="s">
        <v>231</v>
      </c>
      <c r="S865" s="1" t="s">
        <v>1561</v>
      </c>
      <c r="T865" s="5">
        <v>599.99</v>
      </c>
      <c r="U865" s="1">
        <v>18</v>
      </c>
      <c r="V865" s="5">
        <f t="shared" si="65"/>
        <v>10799.82</v>
      </c>
      <c r="W865" s="5">
        <v>359.99399999999997</v>
      </c>
      <c r="X865" s="5">
        <f t="shared" si="66"/>
        <v>6479.8919999999998</v>
      </c>
      <c r="Y865" s="5">
        <v>24.49</v>
      </c>
      <c r="Z865" s="5">
        <f t="shared" si="67"/>
        <v>4295.4380000000001</v>
      </c>
      <c r="AA865" s="1" t="str">
        <f>_xlfn.IFNA(IF(VLOOKUP(B865,Returns!$A$2:$B$1635,2,FALSE) = "Returned", "Yes", "No"),"No")</f>
        <v>No</v>
      </c>
      <c r="AB865" s="5">
        <f t="shared" si="68"/>
        <v>0</v>
      </c>
      <c r="AC865" s="5">
        <f t="shared" si="69"/>
        <v>4295.4380000000001</v>
      </c>
    </row>
    <row r="866" spans="1:29" ht="12.75" customHeight="1" x14ac:dyDescent="0.25">
      <c r="A866" s="1">
        <v>19627</v>
      </c>
      <c r="B866" s="3">
        <v>87488</v>
      </c>
      <c r="C866" s="1" t="s">
        <v>101</v>
      </c>
      <c r="D866" s="1">
        <v>1551</v>
      </c>
      <c r="E866" s="1" t="s">
        <v>1563</v>
      </c>
      <c r="F866" s="1" t="s">
        <v>3029</v>
      </c>
      <c r="G866" s="1" t="s">
        <v>28</v>
      </c>
      <c r="H866" s="1" t="s">
        <v>131</v>
      </c>
      <c r="I866" s="1" t="s">
        <v>666</v>
      </c>
      <c r="J866" s="1" t="s">
        <v>1565</v>
      </c>
      <c r="K866" s="1">
        <v>39530</v>
      </c>
      <c r="L866" s="4">
        <v>42180</v>
      </c>
      <c r="M866" s="4">
        <v>42186</v>
      </c>
      <c r="N866" s="1" t="s">
        <v>44</v>
      </c>
      <c r="O866" s="1" t="s">
        <v>109</v>
      </c>
      <c r="P866" s="1" t="s">
        <v>24</v>
      </c>
      <c r="Q866" s="1" t="s">
        <v>136</v>
      </c>
      <c r="R866" s="1" t="s">
        <v>54</v>
      </c>
      <c r="S866" s="1" t="s">
        <v>1564</v>
      </c>
      <c r="T866" s="5">
        <v>17.7</v>
      </c>
      <c r="U866" s="1">
        <v>18</v>
      </c>
      <c r="V866" s="5">
        <f t="shared" si="65"/>
        <v>318.59999999999997</v>
      </c>
      <c r="W866" s="5">
        <v>8.85</v>
      </c>
      <c r="X866" s="5">
        <f t="shared" si="66"/>
        <v>159.29999999999998</v>
      </c>
      <c r="Y866" s="5">
        <v>9.4700000000000006</v>
      </c>
      <c r="Z866" s="5">
        <f t="shared" si="67"/>
        <v>149.82999999999998</v>
      </c>
      <c r="AA866" s="1" t="str">
        <f>_xlfn.IFNA(IF(VLOOKUP(B866,Returns!$A$2:$B$1635,2,FALSE) = "Returned", "Yes", "No"),"No")</f>
        <v>No</v>
      </c>
      <c r="AB866" s="5">
        <f t="shared" si="68"/>
        <v>0</v>
      </c>
      <c r="AC866" s="5">
        <f t="shared" si="69"/>
        <v>149.82999999999998</v>
      </c>
    </row>
    <row r="867" spans="1:29" ht="12.75" customHeight="1" x14ac:dyDescent="0.25">
      <c r="A867" s="1">
        <v>20993</v>
      </c>
      <c r="B867" s="3">
        <v>87486</v>
      </c>
      <c r="C867" s="1" t="s">
        <v>42</v>
      </c>
      <c r="D867" s="1">
        <v>1552</v>
      </c>
      <c r="E867" s="1" t="s">
        <v>1566</v>
      </c>
      <c r="F867" s="1" t="s">
        <v>3029</v>
      </c>
      <c r="G867" s="1" t="s">
        <v>28</v>
      </c>
      <c r="H867" s="1" t="s">
        <v>131</v>
      </c>
      <c r="I867" s="1" t="s">
        <v>666</v>
      </c>
      <c r="J867" s="1" t="s">
        <v>1568</v>
      </c>
      <c r="K867" s="1">
        <v>39056</v>
      </c>
      <c r="L867" s="4">
        <v>42005</v>
      </c>
      <c r="M867" s="4">
        <v>42008</v>
      </c>
      <c r="N867" s="1" t="s">
        <v>34</v>
      </c>
      <c r="O867" s="1" t="s">
        <v>53</v>
      </c>
      <c r="P867" s="1" t="s">
        <v>36</v>
      </c>
      <c r="Q867" s="1" t="s">
        <v>147</v>
      </c>
      <c r="R867" s="1" t="s">
        <v>116</v>
      </c>
      <c r="S867" s="1" t="s">
        <v>1567</v>
      </c>
      <c r="T867" s="5">
        <v>348.21</v>
      </c>
      <c r="U867" s="1">
        <v>2</v>
      </c>
      <c r="V867" s="5">
        <f t="shared" si="65"/>
        <v>696.42</v>
      </c>
      <c r="W867" s="5">
        <v>174.10499999999999</v>
      </c>
      <c r="X867" s="5">
        <f t="shared" si="66"/>
        <v>348.21</v>
      </c>
      <c r="Y867" s="5">
        <v>40.19</v>
      </c>
      <c r="Z867" s="5">
        <f t="shared" si="67"/>
        <v>308.02</v>
      </c>
      <c r="AA867" s="1" t="str">
        <f>_xlfn.IFNA(IF(VLOOKUP(B867,Returns!$A$2:$B$1635,2,FALSE) = "Returned", "Yes", "No"),"No")</f>
        <v>No</v>
      </c>
      <c r="AB867" s="5">
        <f t="shared" si="68"/>
        <v>0</v>
      </c>
      <c r="AC867" s="5">
        <f t="shared" si="69"/>
        <v>308.02</v>
      </c>
    </row>
    <row r="868" spans="1:29" ht="12.75" customHeight="1" x14ac:dyDescent="0.25">
      <c r="A868" s="1">
        <v>24862</v>
      </c>
      <c r="B868" s="3">
        <v>87484</v>
      </c>
      <c r="C868" s="1" t="s">
        <v>32</v>
      </c>
      <c r="D868" s="1">
        <v>1553</v>
      </c>
      <c r="E868" s="1" t="s">
        <v>1569</v>
      </c>
      <c r="F868" s="1" t="s">
        <v>3029</v>
      </c>
      <c r="G868" s="1" t="s">
        <v>28</v>
      </c>
      <c r="H868" s="1" t="s">
        <v>131</v>
      </c>
      <c r="I868" s="1" t="s">
        <v>666</v>
      </c>
      <c r="J868" s="1" t="s">
        <v>1571</v>
      </c>
      <c r="K868" s="1">
        <v>38701</v>
      </c>
      <c r="L868" s="4">
        <v>42085</v>
      </c>
      <c r="M868" s="4">
        <v>42087</v>
      </c>
      <c r="N868" s="1" t="s">
        <v>44</v>
      </c>
      <c r="O868" s="1" t="s">
        <v>53</v>
      </c>
      <c r="P868" s="1" t="s">
        <v>24</v>
      </c>
      <c r="Q868" s="1" t="s">
        <v>88</v>
      </c>
      <c r="R868" s="1" t="s">
        <v>54</v>
      </c>
      <c r="S868" s="1" t="s">
        <v>1570</v>
      </c>
      <c r="T868" s="5">
        <v>12.28</v>
      </c>
      <c r="U868" s="1">
        <v>7</v>
      </c>
      <c r="V868" s="5">
        <f t="shared" si="65"/>
        <v>85.96</v>
      </c>
      <c r="W868" s="5">
        <v>6.14</v>
      </c>
      <c r="X868" s="5">
        <f t="shared" si="66"/>
        <v>42.98</v>
      </c>
      <c r="Y868" s="5">
        <v>6.35</v>
      </c>
      <c r="Z868" s="5">
        <f t="shared" si="67"/>
        <v>36.629999999999995</v>
      </c>
      <c r="AA868" s="1" t="str">
        <f>_xlfn.IFNA(IF(VLOOKUP(B868,Returns!$A$2:$B$1635,2,FALSE) = "Returned", "Yes", "No"),"No")</f>
        <v>No</v>
      </c>
      <c r="AB868" s="5">
        <f t="shared" si="68"/>
        <v>0</v>
      </c>
      <c r="AC868" s="5">
        <f t="shared" si="69"/>
        <v>36.629999999999995</v>
      </c>
    </row>
    <row r="869" spans="1:29" ht="12.75" customHeight="1" x14ac:dyDescent="0.25">
      <c r="A869" s="1">
        <v>26135</v>
      </c>
      <c r="B869" s="3">
        <v>87485</v>
      </c>
      <c r="C869" s="1" t="s">
        <v>20</v>
      </c>
      <c r="D869" s="1">
        <v>1554</v>
      </c>
      <c r="E869" s="1" t="s">
        <v>1572</v>
      </c>
      <c r="F869" s="1" t="s">
        <v>3029</v>
      </c>
      <c r="G869" s="1" t="s">
        <v>28</v>
      </c>
      <c r="H869" s="1" t="s">
        <v>131</v>
      </c>
      <c r="I869" s="1" t="s">
        <v>666</v>
      </c>
      <c r="J869" s="1" t="s">
        <v>1574</v>
      </c>
      <c r="K869" s="1">
        <v>39503</v>
      </c>
      <c r="L869" s="4">
        <v>42142</v>
      </c>
      <c r="M869" s="4">
        <v>42142</v>
      </c>
      <c r="N869" s="1" t="s">
        <v>44</v>
      </c>
      <c r="O869" s="1" t="s">
        <v>53</v>
      </c>
      <c r="P869" s="1" t="s">
        <v>24</v>
      </c>
      <c r="Q869" s="1" t="s">
        <v>252</v>
      </c>
      <c r="R869" s="1" t="s">
        <v>54</v>
      </c>
      <c r="S869" s="1" t="s">
        <v>1573</v>
      </c>
      <c r="T869" s="5">
        <v>10.98</v>
      </c>
      <c r="U869" s="1">
        <v>15</v>
      </c>
      <c r="V869" s="5">
        <f t="shared" si="65"/>
        <v>164.70000000000002</v>
      </c>
      <c r="W869" s="5">
        <v>5.49</v>
      </c>
      <c r="X869" s="5">
        <f t="shared" si="66"/>
        <v>82.350000000000009</v>
      </c>
      <c r="Y869" s="5">
        <v>3.99</v>
      </c>
      <c r="Z869" s="5">
        <f t="shared" si="67"/>
        <v>78.360000000000014</v>
      </c>
      <c r="AA869" s="1" t="str">
        <f>_xlfn.IFNA(IF(VLOOKUP(B869,Returns!$A$2:$B$1635,2,FALSE) = "Returned", "Yes", "No"),"No")</f>
        <v>No</v>
      </c>
      <c r="AB869" s="5">
        <f t="shared" si="68"/>
        <v>0</v>
      </c>
      <c r="AC869" s="5">
        <f t="shared" si="69"/>
        <v>78.360000000000014</v>
      </c>
    </row>
    <row r="870" spans="1:29" ht="12.75" customHeight="1" x14ac:dyDescent="0.25">
      <c r="A870" s="1">
        <v>25409</v>
      </c>
      <c r="B870" s="3">
        <v>87487</v>
      </c>
      <c r="C870" s="1" t="s">
        <v>20</v>
      </c>
      <c r="D870" s="1">
        <v>1554</v>
      </c>
      <c r="E870" s="1" t="s">
        <v>1572</v>
      </c>
      <c r="F870" s="1" t="s">
        <v>3029</v>
      </c>
      <c r="G870" s="1" t="s">
        <v>28</v>
      </c>
      <c r="H870" s="1" t="s">
        <v>131</v>
      </c>
      <c r="I870" s="1" t="s">
        <v>666</v>
      </c>
      <c r="J870" s="1" t="s">
        <v>1574</v>
      </c>
      <c r="K870" s="1">
        <v>39503</v>
      </c>
      <c r="L870" s="4">
        <v>42048</v>
      </c>
      <c r="M870" s="4">
        <v>42049</v>
      </c>
      <c r="N870" s="1" t="s">
        <v>34</v>
      </c>
      <c r="O870" s="1" t="s">
        <v>109</v>
      </c>
      <c r="P870" s="1" t="s">
        <v>36</v>
      </c>
      <c r="Q870" s="1" t="s">
        <v>147</v>
      </c>
      <c r="R870" s="1" t="s">
        <v>116</v>
      </c>
      <c r="S870" s="1" t="s">
        <v>457</v>
      </c>
      <c r="T870" s="5">
        <v>124.49</v>
      </c>
      <c r="U870" s="1">
        <v>7</v>
      </c>
      <c r="V870" s="5">
        <f t="shared" si="65"/>
        <v>871.43</v>
      </c>
      <c r="W870" s="5">
        <v>62.244999999999997</v>
      </c>
      <c r="X870" s="5">
        <f t="shared" si="66"/>
        <v>435.71499999999997</v>
      </c>
      <c r="Y870" s="5">
        <v>51.94</v>
      </c>
      <c r="Z870" s="5">
        <f t="shared" si="67"/>
        <v>383.77499999999998</v>
      </c>
      <c r="AA870" s="1" t="str">
        <f>_xlfn.IFNA(IF(VLOOKUP(B870,Returns!$A$2:$B$1635,2,FALSE) = "Returned", "Yes", "No"),"No")</f>
        <v>No</v>
      </c>
      <c r="AB870" s="5">
        <f t="shared" si="68"/>
        <v>0</v>
      </c>
      <c r="AC870" s="5">
        <f t="shared" si="69"/>
        <v>383.77499999999998</v>
      </c>
    </row>
    <row r="871" spans="1:29" ht="12.75" customHeight="1" x14ac:dyDescent="0.25">
      <c r="A871" s="1">
        <v>18294</v>
      </c>
      <c r="B871" s="3">
        <v>87425</v>
      </c>
      <c r="C871" s="1" t="s">
        <v>32</v>
      </c>
      <c r="D871" s="1">
        <v>1556</v>
      </c>
      <c r="E871" s="1" t="s">
        <v>1575</v>
      </c>
      <c r="F871" s="1" t="s">
        <v>3029</v>
      </c>
      <c r="G871" s="1" t="s">
        <v>28</v>
      </c>
      <c r="H871" s="1" t="s">
        <v>131</v>
      </c>
      <c r="I871" s="1" t="s">
        <v>132</v>
      </c>
      <c r="J871" s="1" t="s">
        <v>1449</v>
      </c>
      <c r="K871" s="1">
        <v>22304</v>
      </c>
      <c r="L871" s="4">
        <v>42156</v>
      </c>
      <c r="M871" s="4">
        <v>42158</v>
      </c>
      <c r="N871" s="1" t="s">
        <v>44</v>
      </c>
      <c r="O871" s="1" t="s">
        <v>109</v>
      </c>
      <c r="P871" s="1" t="s">
        <v>24</v>
      </c>
      <c r="Q871" s="1" t="s">
        <v>129</v>
      </c>
      <c r="R871" s="1" t="s">
        <v>54</v>
      </c>
      <c r="S871" s="1" t="s">
        <v>1576</v>
      </c>
      <c r="T871" s="5">
        <v>2.89</v>
      </c>
      <c r="U871" s="1">
        <v>6</v>
      </c>
      <c r="V871" s="5">
        <f t="shared" si="65"/>
        <v>17.34</v>
      </c>
      <c r="W871" s="5">
        <v>1.4450000000000001</v>
      </c>
      <c r="X871" s="5">
        <f t="shared" si="66"/>
        <v>8.67</v>
      </c>
      <c r="Y871" s="5">
        <v>0.99</v>
      </c>
      <c r="Z871" s="5">
        <f t="shared" si="67"/>
        <v>7.68</v>
      </c>
      <c r="AA871" s="1" t="str">
        <f>_xlfn.IFNA(IF(VLOOKUP(B871,Returns!$A$2:$B$1635,2,FALSE) = "Returned", "Yes", "No"),"No")</f>
        <v>No</v>
      </c>
      <c r="AB871" s="5">
        <f t="shared" si="68"/>
        <v>0</v>
      </c>
      <c r="AC871" s="5">
        <f t="shared" si="69"/>
        <v>7.68</v>
      </c>
    </row>
    <row r="872" spans="1:29" ht="12.75" customHeight="1" x14ac:dyDescent="0.25">
      <c r="A872" s="1">
        <v>18295</v>
      </c>
      <c r="B872" s="3">
        <v>87425</v>
      </c>
      <c r="C872" s="1" t="s">
        <v>32</v>
      </c>
      <c r="D872" s="1">
        <v>1556</v>
      </c>
      <c r="E872" s="1" t="s">
        <v>1575</v>
      </c>
      <c r="F872" s="1" t="s">
        <v>3029</v>
      </c>
      <c r="G872" s="1" t="s">
        <v>28</v>
      </c>
      <c r="H872" s="1" t="s">
        <v>131</v>
      </c>
      <c r="I872" s="1" t="s">
        <v>132</v>
      </c>
      <c r="J872" s="1" t="s">
        <v>1449</v>
      </c>
      <c r="K872" s="1">
        <v>22304</v>
      </c>
      <c r="L872" s="4">
        <v>42156</v>
      </c>
      <c r="M872" s="4">
        <v>42158</v>
      </c>
      <c r="N872" s="1" t="s">
        <v>44</v>
      </c>
      <c r="O872" s="1" t="s">
        <v>109</v>
      </c>
      <c r="P872" s="1" t="s">
        <v>24</v>
      </c>
      <c r="Q872" s="1" t="s">
        <v>88</v>
      </c>
      <c r="R872" s="1" t="s">
        <v>54</v>
      </c>
      <c r="S872" s="1" t="s">
        <v>222</v>
      </c>
      <c r="T872" s="5">
        <v>22.84</v>
      </c>
      <c r="U872" s="1">
        <v>9</v>
      </c>
      <c r="V872" s="5">
        <f t="shared" si="65"/>
        <v>205.56</v>
      </c>
      <c r="W872" s="5">
        <v>11.42</v>
      </c>
      <c r="X872" s="5">
        <f t="shared" si="66"/>
        <v>102.78</v>
      </c>
      <c r="Y872" s="5">
        <v>11.54</v>
      </c>
      <c r="Z872" s="5">
        <f t="shared" si="67"/>
        <v>91.240000000000009</v>
      </c>
      <c r="AA872" s="1" t="str">
        <f>_xlfn.IFNA(IF(VLOOKUP(B872,Returns!$A$2:$B$1635,2,FALSE) = "Returned", "Yes", "No"),"No")</f>
        <v>No</v>
      </c>
      <c r="AB872" s="5">
        <f t="shared" si="68"/>
        <v>0</v>
      </c>
      <c r="AC872" s="5">
        <f t="shared" si="69"/>
        <v>91.240000000000009</v>
      </c>
    </row>
    <row r="873" spans="1:29" ht="12.75" customHeight="1" x14ac:dyDescent="0.25">
      <c r="A873" s="1">
        <v>18511</v>
      </c>
      <c r="B873" s="3">
        <v>87426</v>
      </c>
      <c r="C873" s="1" t="s">
        <v>101</v>
      </c>
      <c r="D873" s="1">
        <v>1557</v>
      </c>
      <c r="E873" s="1" t="s">
        <v>1577</v>
      </c>
      <c r="F873" s="1" t="s">
        <v>3029</v>
      </c>
      <c r="G873" s="1" t="s">
        <v>28</v>
      </c>
      <c r="H873" s="1" t="s">
        <v>131</v>
      </c>
      <c r="I873" s="1" t="s">
        <v>132</v>
      </c>
      <c r="J873" s="1" t="s">
        <v>1579</v>
      </c>
      <c r="K873" s="1">
        <v>22003</v>
      </c>
      <c r="L873" s="4">
        <v>42088</v>
      </c>
      <c r="M873" s="4">
        <v>42096</v>
      </c>
      <c r="N873" s="1" t="s">
        <v>44</v>
      </c>
      <c r="O873" s="1" t="s">
        <v>109</v>
      </c>
      <c r="P873" s="1" t="s">
        <v>24</v>
      </c>
      <c r="Q873" s="1" t="s">
        <v>252</v>
      </c>
      <c r="R873" s="1" t="s">
        <v>231</v>
      </c>
      <c r="S873" s="1" t="s">
        <v>1578</v>
      </c>
      <c r="T873" s="5">
        <v>60.98</v>
      </c>
      <c r="U873" s="1">
        <v>15</v>
      </c>
      <c r="V873" s="5">
        <f t="shared" si="65"/>
        <v>914.69999999999993</v>
      </c>
      <c r="W873" s="5">
        <v>30.49</v>
      </c>
      <c r="X873" s="5">
        <f t="shared" si="66"/>
        <v>457.34999999999997</v>
      </c>
      <c r="Y873" s="5">
        <v>49</v>
      </c>
      <c r="Z873" s="5">
        <f t="shared" si="67"/>
        <v>408.34999999999997</v>
      </c>
      <c r="AA873" s="1" t="str">
        <f>_xlfn.IFNA(IF(VLOOKUP(B873,Returns!$A$2:$B$1635,2,FALSE) = "Returned", "Yes", "No"),"No")</f>
        <v>No</v>
      </c>
      <c r="AB873" s="5">
        <f t="shared" si="68"/>
        <v>0</v>
      </c>
      <c r="AC873" s="5">
        <f t="shared" si="69"/>
        <v>408.34999999999997</v>
      </c>
    </row>
    <row r="874" spans="1:29" ht="12.75" customHeight="1" x14ac:dyDescent="0.25">
      <c r="A874" s="1">
        <v>18512</v>
      </c>
      <c r="B874" s="3">
        <v>87426</v>
      </c>
      <c r="C874" s="1" t="s">
        <v>101</v>
      </c>
      <c r="D874" s="1">
        <v>1557</v>
      </c>
      <c r="E874" s="1" t="s">
        <v>1577</v>
      </c>
      <c r="F874" s="1" t="s">
        <v>3029</v>
      </c>
      <c r="G874" s="1" t="s">
        <v>28</v>
      </c>
      <c r="H874" s="1" t="s">
        <v>131</v>
      </c>
      <c r="I874" s="1" t="s">
        <v>132</v>
      </c>
      <c r="J874" s="1" t="s">
        <v>1579</v>
      </c>
      <c r="K874" s="1">
        <v>22003</v>
      </c>
      <c r="L874" s="4">
        <v>42088</v>
      </c>
      <c r="M874" s="4">
        <v>42090</v>
      </c>
      <c r="N874" s="1" t="s">
        <v>44</v>
      </c>
      <c r="O874" s="1" t="s">
        <v>109</v>
      </c>
      <c r="P874" s="1" t="s">
        <v>72</v>
      </c>
      <c r="Q874" s="1" t="s">
        <v>175</v>
      </c>
      <c r="R874" s="1" t="s">
        <v>46</v>
      </c>
      <c r="S874" s="1" t="s">
        <v>1306</v>
      </c>
      <c r="T874" s="5">
        <v>29.89</v>
      </c>
      <c r="U874" s="1">
        <v>12</v>
      </c>
      <c r="V874" s="5">
        <f t="shared" si="65"/>
        <v>358.68</v>
      </c>
      <c r="W874" s="5">
        <v>17.934000000000001</v>
      </c>
      <c r="X874" s="5">
        <f t="shared" si="66"/>
        <v>215.20800000000003</v>
      </c>
      <c r="Y874" s="5">
        <v>1.99</v>
      </c>
      <c r="Z874" s="5">
        <f t="shared" si="67"/>
        <v>141.48199999999997</v>
      </c>
      <c r="AA874" s="1" t="str">
        <f>_xlfn.IFNA(IF(VLOOKUP(B874,Returns!$A$2:$B$1635,2,FALSE) = "Returned", "Yes", "No"),"No")</f>
        <v>No</v>
      </c>
      <c r="AB874" s="5">
        <f t="shared" si="68"/>
        <v>0</v>
      </c>
      <c r="AC874" s="5">
        <f t="shared" si="69"/>
        <v>141.48199999999997</v>
      </c>
    </row>
    <row r="875" spans="1:29" ht="12.75" customHeight="1" x14ac:dyDescent="0.25">
      <c r="A875" s="1">
        <v>26229</v>
      </c>
      <c r="B875" s="3">
        <v>87424</v>
      </c>
      <c r="C875" s="1" t="s">
        <v>42</v>
      </c>
      <c r="D875" s="1">
        <v>1559</v>
      </c>
      <c r="E875" s="1" t="s">
        <v>1580</v>
      </c>
      <c r="F875" s="1" t="s">
        <v>3029</v>
      </c>
      <c r="G875" s="1" t="s">
        <v>28</v>
      </c>
      <c r="H875" s="1" t="s">
        <v>131</v>
      </c>
      <c r="I875" s="1" t="s">
        <v>132</v>
      </c>
      <c r="J875" s="1" t="s">
        <v>1582</v>
      </c>
      <c r="K875" s="1">
        <v>24060</v>
      </c>
      <c r="L875" s="4">
        <v>42109</v>
      </c>
      <c r="M875" s="4">
        <v>42111</v>
      </c>
      <c r="N875" s="1" t="s">
        <v>34</v>
      </c>
      <c r="O875" s="1" t="s">
        <v>109</v>
      </c>
      <c r="P875" s="1" t="s">
        <v>36</v>
      </c>
      <c r="Q875" s="1" t="s">
        <v>37</v>
      </c>
      <c r="R875" s="1" t="s">
        <v>38</v>
      </c>
      <c r="S875" s="1" t="s">
        <v>1581</v>
      </c>
      <c r="T875" s="5">
        <v>226.67</v>
      </c>
      <c r="U875" s="1">
        <v>5</v>
      </c>
      <c r="V875" s="5">
        <f t="shared" si="65"/>
        <v>1133.3499999999999</v>
      </c>
      <c r="W875" s="5">
        <v>113.33499999999999</v>
      </c>
      <c r="X875" s="5">
        <f t="shared" si="66"/>
        <v>566.67499999999995</v>
      </c>
      <c r="Y875" s="5">
        <v>28.16</v>
      </c>
      <c r="Z875" s="5">
        <f t="shared" si="67"/>
        <v>538.51499999999999</v>
      </c>
      <c r="AA875" s="1" t="str">
        <f>_xlfn.IFNA(IF(VLOOKUP(B875,Returns!$A$2:$B$1635,2,FALSE) = "Returned", "Yes", "No"),"No")</f>
        <v>No</v>
      </c>
      <c r="AB875" s="5">
        <f t="shared" si="68"/>
        <v>0</v>
      </c>
      <c r="AC875" s="5">
        <f t="shared" si="69"/>
        <v>538.51499999999999</v>
      </c>
    </row>
    <row r="876" spans="1:29" ht="12.75" customHeight="1" x14ac:dyDescent="0.25">
      <c r="A876" s="1">
        <v>19130</v>
      </c>
      <c r="B876" s="3">
        <v>88093</v>
      </c>
      <c r="C876" s="1" t="s">
        <v>20</v>
      </c>
      <c r="D876" s="1">
        <v>1561</v>
      </c>
      <c r="E876" s="1" t="s">
        <v>1583</v>
      </c>
      <c r="F876" s="1" t="s">
        <v>3027</v>
      </c>
      <c r="G876" s="1" t="s">
        <v>28</v>
      </c>
      <c r="H876" s="1" t="s">
        <v>56</v>
      </c>
      <c r="I876" s="1" t="s">
        <v>125</v>
      </c>
      <c r="J876" s="1" t="s">
        <v>1439</v>
      </c>
      <c r="K876" s="1">
        <v>76063</v>
      </c>
      <c r="L876" s="4">
        <v>42064</v>
      </c>
      <c r="M876" s="4">
        <v>42065</v>
      </c>
      <c r="N876" s="1" t="s">
        <v>44</v>
      </c>
      <c r="O876" s="1" t="s">
        <v>23</v>
      </c>
      <c r="P876" s="1" t="s">
        <v>24</v>
      </c>
      <c r="Q876" s="1" t="s">
        <v>88</v>
      </c>
      <c r="R876" s="1" t="s">
        <v>54</v>
      </c>
      <c r="S876" s="1" t="s">
        <v>1584</v>
      </c>
      <c r="T876" s="5">
        <v>11.34</v>
      </c>
      <c r="U876" s="1">
        <v>9</v>
      </c>
      <c r="V876" s="5">
        <f t="shared" si="65"/>
        <v>102.06</v>
      </c>
      <c r="W876" s="5">
        <v>5.67</v>
      </c>
      <c r="X876" s="5">
        <f t="shared" si="66"/>
        <v>51.03</v>
      </c>
      <c r="Y876" s="5">
        <v>11.25</v>
      </c>
      <c r="Z876" s="5">
        <f t="shared" si="67"/>
        <v>39.78</v>
      </c>
      <c r="AA876" s="1" t="str">
        <f>_xlfn.IFNA(IF(VLOOKUP(B876,Returns!$A$2:$B$1635,2,FALSE) = "Returned", "Yes", "No"),"No")</f>
        <v>No</v>
      </c>
      <c r="AB876" s="5">
        <f t="shared" si="68"/>
        <v>0</v>
      </c>
      <c r="AC876" s="5">
        <f t="shared" si="69"/>
        <v>39.78</v>
      </c>
    </row>
    <row r="877" spans="1:29" ht="12.75" customHeight="1" x14ac:dyDescent="0.25">
      <c r="A877" s="1">
        <v>19208</v>
      </c>
      <c r="B877" s="3">
        <v>88094</v>
      </c>
      <c r="C877" s="1" t="s">
        <v>42</v>
      </c>
      <c r="D877" s="1">
        <v>1561</v>
      </c>
      <c r="E877" s="1" t="s">
        <v>1583</v>
      </c>
      <c r="F877" s="1" t="s">
        <v>3027</v>
      </c>
      <c r="G877" s="1" t="s">
        <v>28</v>
      </c>
      <c r="H877" s="1" t="s">
        <v>56</v>
      </c>
      <c r="I877" s="1" t="s">
        <v>125</v>
      </c>
      <c r="J877" s="1" t="s">
        <v>1439</v>
      </c>
      <c r="K877" s="1">
        <v>76063</v>
      </c>
      <c r="L877" s="4">
        <v>42107</v>
      </c>
      <c r="M877" s="4">
        <v>42108</v>
      </c>
      <c r="N877" s="1" t="s">
        <v>44</v>
      </c>
      <c r="O877" s="1" t="s">
        <v>23</v>
      </c>
      <c r="P877" s="1" t="s">
        <v>36</v>
      </c>
      <c r="Q877" s="1" t="s">
        <v>45</v>
      </c>
      <c r="R877" s="1" t="s">
        <v>46</v>
      </c>
      <c r="S877" s="1" t="s">
        <v>1407</v>
      </c>
      <c r="T877" s="5">
        <v>12.2</v>
      </c>
      <c r="U877" s="1">
        <v>5</v>
      </c>
      <c r="V877" s="5">
        <f t="shared" si="65"/>
        <v>61</v>
      </c>
      <c r="W877" s="5">
        <v>6.1</v>
      </c>
      <c r="X877" s="5">
        <f t="shared" si="66"/>
        <v>30.5</v>
      </c>
      <c r="Y877" s="5">
        <v>6.02</v>
      </c>
      <c r="Z877" s="5">
        <f t="shared" si="67"/>
        <v>24.48</v>
      </c>
      <c r="AA877" s="1" t="str">
        <f>_xlfn.IFNA(IF(VLOOKUP(B877,Returns!$A$2:$B$1635,2,FALSE) = "Returned", "Yes", "No"),"No")</f>
        <v>No</v>
      </c>
      <c r="AB877" s="5">
        <f t="shared" si="68"/>
        <v>0</v>
      </c>
      <c r="AC877" s="5">
        <f t="shared" si="69"/>
        <v>24.48</v>
      </c>
    </row>
    <row r="878" spans="1:29" ht="12.75" customHeight="1" x14ac:dyDescent="0.25">
      <c r="A878" s="1">
        <v>20464</v>
      </c>
      <c r="B878" s="3">
        <v>86966</v>
      </c>
      <c r="C878" s="1" t="s">
        <v>51</v>
      </c>
      <c r="D878" s="1">
        <v>1574</v>
      </c>
      <c r="E878" s="1" t="s">
        <v>1585</v>
      </c>
      <c r="F878" s="1" t="s">
        <v>3029</v>
      </c>
      <c r="G878" s="1" t="s">
        <v>28</v>
      </c>
      <c r="H878" s="1" t="s">
        <v>131</v>
      </c>
      <c r="I878" s="1" t="s">
        <v>317</v>
      </c>
      <c r="J878" s="1" t="s">
        <v>1587</v>
      </c>
      <c r="K878" s="1">
        <v>28314</v>
      </c>
      <c r="L878" s="4">
        <v>42044</v>
      </c>
      <c r="M878" s="4">
        <v>42045</v>
      </c>
      <c r="N878" s="1" t="s">
        <v>44</v>
      </c>
      <c r="O878" s="1" t="s">
        <v>109</v>
      </c>
      <c r="P878" s="1" t="s">
        <v>72</v>
      </c>
      <c r="Q878" s="1" t="s">
        <v>175</v>
      </c>
      <c r="R878" s="1" t="s">
        <v>54</v>
      </c>
      <c r="S878" s="1" t="s">
        <v>1586</v>
      </c>
      <c r="T878" s="5">
        <v>20.95</v>
      </c>
      <c r="U878" s="1">
        <v>19</v>
      </c>
      <c r="V878" s="5">
        <f t="shared" si="65"/>
        <v>398.05</v>
      </c>
      <c r="W878" s="5">
        <v>12.569999999999999</v>
      </c>
      <c r="X878" s="5">
        <f t="shared" si="66"/>
        <v>238.82999999999998</v>
      </c>
      <c r="Y878" s="5">
        <v>5.99</v>
      </c>
      <c r="Z878" s="5">
        <f t="shared" si="67"/>
        <v>153.23000000000002</v>
      </c>
      <c r="AA878" s="1" t="str">
        <f>_xlfn.IFNA(IF(VLOOKUP(B878,Returns!$A$2:$B$1635,2,FALSE) = "Returned", "Yes", "No"),"No")</f>
        <v>No</v>
      </c>
      <c r="AB878" s="5">
        <f t="shared" si="68"/>
        <v>0</v>
      </c>
      <c r="AC878" s="5">
        <f t="shared" si="69"/>
        <v>153.23000000000002</v>
      </c>
    </row>
    <row r="879" spans="1:29" ht="12.75" customHeight="1" x14ac:dyDescent="0.25">
      <c r="A879" s="1">
        <v>22127</v>
      </c>
      <c r="B879" s="3">
        <v>90934</v>
      </c>
      <c r="C879" s="1" t="s">
        <v>101</v>
      </c>
      <c r="D879" s="1">
        <v>1580</v>
      </c>
      <c r="E879" s="1" t="s">
        <v>1588</v>
      </c>
      <c r="F879" s="1" t="s">
        <v>3028</v>
      </c>
      <c r="G879" s="1" t="s">
        <v>28</v>
      </c>
      <c r="H879" s="1" t="s">
        <v>48</v>
      </c>
      <c r="I879" s="1" t="s">
        <v>183</v>
      </c>
      <c r="J879" s="1" t="s">
        <v>1589</v>
      </c>
      <c r="K879" s="1">
        <v>4901</v>
      </c>
      <c r="L879" s="4">
        <v>42051</v>
      </c>
      <c r="M879" s="4">
        <v>42055</v>
      </c>
      <c r="N879" s="1" t="s">
        <v>44</v>
      </c>
      <c r="O879" s="1" t="s">
        <v>23</v>
      </c>
      <c r="P879" s="1" t="s">
        <v>24</v>
      </c>
      <c r="Q879" s="1" t="s">
        <v>64</v>
      </c>
      <c r="R879" s="1" t="s">
        <v>54</v>
      </c>
      <c r="S879" s="1" t="s">
        <v>681</v>
      </c>
      <c r="T879" s="5">
        <v>11.58</v>
      </c>
      <c r="U879" s="1">
        <v>1</v>
      </c>
      <c r="V879" s="5">
        <f t="shared" si="65"/>
        <v>11.58</v>
      </c>
      <c r="W879" s="5">
        <v>5.79</v>
      </c>
      <c r="X879" s="5">
        <f t="shared" si="66"/>
        <v>5.79</v>
      </c>
      <c r="Y879" s="5">
        <v>6.97</v>
      </c>
      <c r="Z879" s="5">
        <f t="shared" si="67"/>
        <v>-1.1799999999999997</v>
      </c>
      <c r="AA879" s="1" t="str">
        <f>_xlfn.IFNA(IF(VLOOKUP(B879,Returns!$A$2:$B$1635,2,FALSE) = "Returned", "Yes", "No"),"No")</f>
        <v>No</v>
      </c>
      <c r="AB879" s="5">
        <f t="shared" si="68"/>
        <v>0</v>
      </c>
      <c r="AC879" s="5">
        <f t="shared" si="69"/>
        <v>-1.1799999999999997</v>
      </c>
    </row>
    <row r="880" spans="1:29" ht="12.75" customHeight="1" x14ac:dyDescent="0.25">
      <c r="A880" s="1">
        <v>25013</v>
      </c>
      <c r="B880" s="3">
        <v>86668</v>
      </c>
      <c r="C880" s="1" t="s">
        <v>51</v>
      </c>
      <c r="D880" s="1">
        <v>1590</v>
      </c>
      <c r="E880" s="1" t="s">
        <v>1590</v>
      </c>
      <c r="F880" s="1" t="s">
        <v>3028</v>
      </c>
      <c r="G880" s="1" t="s">
        <v>28</v>
      </c>
      <c r="H880" s="1" t="s">
        <v>48</v>
      </c>
      <c r="I880" s="1" t="s">
        <v>149</v>
      </c>
      <c r="J880" s="1" t="s">
        <v>1592</v>
      </c>
      <c r="K880" s="1">
        <v>44094</v>
      </c>
      <c r="L880" s="4">
        <v>42098</v>
      </c>
      <c r="M880" s="4">
        <v>42098</v>
      </c>
      <c r="N880" s="1" t="s">
        <v>22</v>
      </c>
      <c r="O880" s="1" t="s">
        <v>23</v>
      </c>
      <c r="P880" s="1" t="s">
        <v>36</v>
      </c>
      <c r="Q880" s="1" t="s">
        <v>45</v>
      </c>
      <c r="R880" s="1" t="s">
        <v>54</v>
      </c>
      <c r="S880" s="1" t="s">
        <v>1591</v>
      </c>
      <c r="T880" s="5">
        <v>19.04</v>
      </c>
      <c r="U880" s="1">
        <v>7</v>
      </c>
      <c r="V880" s="5">
        <f t="shared" si="65"/>
        <v>133.28</v>
      </c>
      <c r="W880" s="5">
        <v>9.52</v>
      </c>
      <c r="X880" s="5">
        <f t="shared" si="66"/>
        <v>66.64</v>
      </c>
      <c r="Y880" s="5">
        <v>6.38</v>
      </c>
      <c r="Z880" s="5">
        <f t="shared" si="67"/>
        <v>60.26</v>
      </c>
      <c r="AA880" s="1" t="str">
        <f>_xlfn.IFNA(IF(VLOOKUP(B880,Returns!$A$2:$B$1635,2,FALSE) = "Returned", "Yes", "No"),"No")</f>
        <v>No</v>
      </c>
      <c r="AB880" s="5">
        <f t="shared" si="68"/>
        <v>0</v>
      </c>
      <c r="AC880" s="5">
        <f t="shared" si="69"/>
        <v>60.26</v>
      </c>
    </row>
    <row r="881" spans="1:29" ht="12.75" customHeight="1" x14ac:dyDescent="0.25">
      <c r="A881" s="1">
        <v>25011</v>
      </c>
      <c r="B881" s="3">
        <v>86668</v>
      </c>
      <c r="C881" s="1" t="s">
        <v>51</v>
      </c>
      <c r="D881" s="1">
        <v>1593</v>
      </c>
      <c r="E881" s="1" t="s">
        <v>1593</v>
      </c>
      <c r="F881" s="1" t="s">
        <v>3027</v>
      </c>
      <c r="G881" s="1" t="s">
        <v>28</v>
      </c>
      <c r="H881" s="1" t="s">
        <v>56</v>
      </c>
      <c r="I881" s="1" t="s">
        <v>299</v>
      </c>
      <c r="J881" s="1" t="s">
        <v>300</v>
      </c>
      <c r="K881" s="1">
        <v>74006</v>
      </c>
      <c r="L881" s="4">
        <v>42098</v>
      </c>
      <c r="M881" s="4">
        <v>42100</v>
      </c>
      <c r="N881" s="1" t="s">
        <v>44</v>
      </c>
      <c r="O881" s="1" t="s">
        <v>23</v>
      </c>
      <c r="P881" s="1" t="s">
        <v>24</v>
      </c>
      <c r="Q881" s="1" t="s">
        <v>104</v>
      </c>
      <c r="R881" s="1" t="s">
        <v>54</v>
      </c>
      <c r="S881" s="1" t="s">
        <v>1594</v>
      </c>
      <c r="T881" s="5">
        <v>5.53</v>
      </c>
      <c r="U881" s="1">
        <v>8</v>
      </c>
      <c r="V881" s="5">
        <f t="shared" si="65"/>
        <v>44.24</v>
      </c>
      <c r="W881" s="5">
        <v>2.7650000000000001</v>
      </c>
      <c r="X881" s="5">
        <f t="shared" si="66"/>
        <v>22.12</v>
      </c>
      <c r="Y881" s="5">
        <v>6.98</v>
      </c>
      <c r="Z881" s="5">
        <f t="shared" si="67"/>
        <v>15.14</v>
      </c>
      <c r="AA881" s="1" t="str">
        <f>_xlfn.IFNA(IF(VLOOKUP(B881,Returns!$A$2:$B$1635,2,FALSE) = "Returned", "Yes", "No"),"No")</f>
        <v>No</v>
      </c>
      <c r="AB881" s="5">
        <f t="shared" si="68"/>
        <v>0</v>
      </c>
      <c r="AC881" s="5">
        <f t="shared" si="69"/>
        <v>15.14</v>
      </c>
    </row>
    <row r="882" spans="1:29" ht="12.75" customHeight="1" x14ac:dyDescent="0.25">
      <c r="A882" s="1">
        <v>21059</v>
      </c>
      <c r="B882" s="3">
        <v>90796</v>
      </c>
      <c r="C882" s="1" t="s">
        <v>20</v>
      </c>
      <c r="D882" s="1">
        <v>1595</v>
      </c>
      <c r="E882" s="1" t="s">
        <v>1595</v>
      </c>
      <c r="F882" s="1" t="s">
        <v>3028</v>
      </c>
      <c r="G882" s="1" t="s">
        <v>28</v>
      </c>
      <c r="H882" s="1" t="s">
        <v>48</v>
      </c>
      <c r="I882" s="1" t="s">
        <v>643</v>
      </c>
      <c r="J882" s="1" t="s">
        <v>1596</v>
      </c>
      <c r="K882" s="1">
        <v>25705</v>
      </c>
      <c r="L882" s="4">
        <v>42135</v>
      </c>
      <c r="M882" s="4">
        <v>42136</v>
      </c>
      <c r="N882" s="1" t="s">
        <v>34</v>
      </c>
      <c r="O882" s="1" t="s">
        <v>23</v>
      </c>
      <c r="P882" s="1" t="s">
        <v>36</v>
      </c>
      <c r="Q882" s="1" t="s">
        <v>37</v>
      </c>
      <c r="R882" s="1" t="s">
        <v>38</v>
      </c>
      <c r="S882" s="1" t="s">
        <v>39</v>
      </c>
      <c r="T882" s="5">
        <v>500.98</v>
      </c>
      <c r="U882" s="1">
        <v>14</v>
      </c>
      <c r="V882" s="5">
        <f t="shared" si="65"/>
        <v>7013.72</v>
      </c>
      <c r="W882" s="5">
        <v>250.49</v>
      </c>
      <c r="X882" s="5">
        <f t="shared" si="66"/>
        <v>3506.86</v>
      </c>
      <c r="Y882" s="5">
        <v>26</v>
      </c>
      <c r="Z882" s="5">
        <f t="shared" si="67"/>
        <v>3480.86</v>
      </c>
      <c r="AA882" s="1" t="str">
        <f>_xlfn.IFNA(IF(VLOOKUP(B882,Returns!$A$2:$B$1635,2,FALSE) = "Returned", "Yes", "No"),"No")</f>
        <v>No</v>
      </c>
      <c r="AB882" s="5">
        <f t="shared" si="68"/>
        <v>0</v>
      </c>
      <c r="AC882" s="5">
        <f t="shared" si="69"/>
        <v>3480.86</v>
      </c>
    </row>
    <row r="883" spans="1:29" ht="12.75" customHeight="1" x14ac:dyDescent="0.25">
      <c r="A883" s="1">
        <v>21060</v>
      </c>
      <c r="B883" s="3">
        <v>90796</v>
      </c>
      <c r="C883" s="1" t="s">
        <v>20</v>
      </c>
      <c r="D883" s="1">
        <v>1595</v>
      </c>
      <c r="E883" s="1" t="s">
        <v>1595</v>
      </c>
      <c r="F883" s="1" t="s">
        <v>3028</v>
      </c>
      <c r="G883" s="1" t="s">
        <v>28</v>
      </c>
      <c r="H883" s="1" t="s">
        <v>48</v>
      </c>
      <c r="I883" s="1" t="s">
        <v>643</v>
      </c>
      <c r="J883" s="1" t="s">
        <v>1596</v>
      </c>
      <c r="K883" s="1">
        <v>25705</v>
      </c>
      <c r="L883" s="4">
        <v>42135</v>
      </c>
      <c r="M883" s="4">
        <v>42136</v>
      </c>
      <c r="N883" s="1" t="s">
        <v>44</v>
      </c>
      <c r="O883" s="1" t="s">
        <v>23</v>
      </c>
      <c r="P883" s="1" t="s">
        <v>36</v>
      </c>
      <c r="Q883" s="1" t="s">
        <v>45</v>
      </c>
      <c r="R883" s="1" t="s">
        <v>81</v>
      </c>
      <c r="S883" s="1" t="s">
        <v>1597</v>
      </c>
      <c r="T883" s="5">
        <v>9.77</v>
      </c>
      <c r="U883" s="1">
        <v>9</v>
      </c>
      <c r="V883" s="5">
        <f t="shared" si="65"/>
        <v>87.929999999999993</v>
      </c>
      <c r="W883" s="5">
        <v>4.8849999999999998</v>
      </c>
      <c r="X883" s="5">
        <f t="shared" si="66"/>
        <v>43.964999999999996</v>
      </c>
      <c r="Y883" s="5">
        <v>6.02</v>
      </c>
      <c r="Z883" s="5">
        <f t="shared" si="67"/>
        <v>37.944999999999993</v>
      </c>
      <c r="AA883" s="1" t="str">
        <f>_xlfn.IFNA(IF(VLOOKUP(B883,Returns!$A$2:$B$1635,2,FALSE) = "Returned", "Yes", "No"),"No")</f>
        <v>No</v>
      </c>
      <c r="AB883" s="5">
        <f t="shared" si="68"/>
        <v>0</v>
      </c>
      <c r="AC883" s="5">
        <f t="shared" si="69"/>
        <v>37.944999999999993</v>
      </c>
    </row>
    <row r="884" spans="1:29" ht="12.75" customHeight="1" x14ac:dyDescent="0.25">
      <c r="A884" s="1">
        <v>21061</v>
      </c>
      <c r="B884" s="3">
        <v>90796</v>
      </c>
      <c r="C884" s="1" t="s">
        <v>20</v>
      </c>
      <c r="D884" s="1">
        <v>1595</v>
      </c>
      <c r="E884" s="1" t="s">
        <v>1595</v>
      </c>
      <c r="F884" s="1" t="s">
        <v>3028</v>
      </c>
      <c r="G884" s="1" t="s">
        <v>28</v>
      </c>
      <c r="H884" s="1" t="s">
        <v>48</v>
      </c>
      <c r="I884" s="1" t="s">
        <v>643</v>
      </c>
      <c r="J884" s="1" t="s">
        <v>1596</v>
      </c>
      <c r="K884" s="1">
        <v>25705</v>
      </c>
      <c r="L884" s="4">
        <v>42135</v>
      </c>
      <c r="M884" s="4">
        <v>42137</v>
      </c>
      <c r="N884" s="1" t="s">
        <v>44</v>
      </c>
      <c r="O884" s="1" t="s">
        <v>23</v>
      </c>
      <c r="P884" s="1" t="s">
        <v>24</v>
      </c>
      <c r="Q884" s="1" t="s">
        <v>25</v>
      </c>
      <c r="R884" s="1" t="s">
        <v>26</v>
      </c>
      <c r="S884" s="1" t="s">
        <v>1598</v>
      </c>
      <c r="T884" s="5">
        <v>3.28</v>
      </c>
      <c r="U884" s="1">
        <v>42</v>
      </c>
      <c r="V884" s="5">
        <f t="shared" si="65"/>
        <v>137.76</v>
      </c>
      <c r="W884" s="5">
        <v>1.64</v>
      </c>
      <c r="X884" s="5">
        <f t="shared" si="66"/>
        <v>68.88</v>
      </c>
      <c r="Y884" s="5">
        <v>0.98</v>
      </c>
      <c r="Z884" s="5">
        <f t="shared" si="67"/>
        <v>67.899999999999991</v>
      </c>
      <c r="AA884" s="1" t="str">
        <f>_xlfn.IFNA(IF(VLOOKUP(B884,Returns!$A$2:$B$1635,2,FALSE) = "Returned", "Yes", "No"),"No")</f>
        <v>No</v>
      </c>
      <c r="AB884" s="5">
        <f t="shared" si="68"/>
        <v>0</v>
      </c>
      <c r="AC884" s="5">
        <f t="shared" si="69"/>
        <v>67.899999999999991</v>
      </c>
    </row>
    <row r="885" spans="1:29" ht="12.75" customHeight="1" x14ac:dyDescent="0.25">
      <c r="A885" s="1">
        <v>21928</v>
      </c>
      <c r="B885" s="3">
        <v>89680</v>
      </c>
      <c r="C885" s="1" t="s">
        <v>42</v>
      </c>
      <c r="D885" s="1">
        <v>1602</v>
      </c>
      <c r="E885" s="1" t="s">
        <v>1599</v>
      </c>
      <c r="F885" s="1" t="s">
        <v>3028</v>
      </c>
      <c r="G885" s="1" t="s">
        <v>28</v>
      </c>
      <c r="H885" s="1" t="s">
        <v>48</v>
      </c>
      <c r="I885" s="1" t="s">
        <v>410</v>
      </c>
      <c r="J885" s="1" t="s">
        <v>1600</v>
      </c>
      <c r="K885" s="1">
        <v>20601</v>
      </c>
      <c r="L885" s="4">
        <v>42104</v>
      </c>
      <c r="M885" s="4">
        <v>42106</v>
      </c>
      <c r="N885" s="1" t="s">
        <v>44</v>
      </c>
      <c r="O885" s="1" t="s">
        <v>35</v>
      </c>
      <c r="P885" s="1" t="s">
        <v>24</v>
      </c>
      <c r="Q885" s="1" t="s">
        <v>88</v>
      </c>
      <c r="R885" s="1" t="s">
        <v>26</v>
      </c>
      <c r="S885" s="1" t="s">
        <v>1253</v>
      </c>
      <c r="T885" s="5">
        <v>9.11</v>
      </c>
      <c r="U885" s="1">
        <v>2</v>
      </c>
      <c r="V885" s="5">
        <f t="shared" si="65"/>
        <v>18.22</v>
      </c>
      <c r="W885" s="5">
        <v>4.5549999999999997</v>
      </c>
      <c r="X885" s="5">
        <f t="shared" si="66"/>
        <v>9.11</v>
      </c>
      <c r="Y885" s="5">
        <v>2.15</v>
      </c>
      <c r="Z885" s="5">
        <f t="shared" si="67"/>
        <v>6.9599999999999991</v>
      </c>
      <c r="AA885" s="1" t="str">
        <f>_xlfn.IFNA(IF(VLOOKUP(B885,Returns!$A$2:$B$1635,2,FALSE) = "Returned", "Yes", "No"),"No")</f>
        <v>No</v>
      </c>
      <c r="AB885" s="5">
        <f t="shared" si="68"/>
        <v>0</v>
      </c>
      <c r="AC885" s="5">
        <f t="shared" si="69"/>
        <v>6.9599999999999991</v>
      </c>
    </row>
    <row r="886" spans="1:29" ht="12.75" customHeight="1" x14ac:dyDescent="0.25">
      <c r="A886" s="1">
        <v>23533</v>
      </c>
      <c r="B886" s="3">
        <v>89679</v>
      </c>
      <c r="C886" s="1" t="s">
        <v>42</v>
      </c>
      <c r="D886" s="1">
        <v>1603</v>
      </c>
      <c r="E886" s="1" t="s">
        <v>1601</v>
      </c>
      <c r="F886" s="1" t="s">
        <v>3028</v>
      </c>
      <c r="G886" s="1" t="s">
        <v>28</v>
      </c>
      <c r="H886" s="1" t="s">
        <v>48</v>
      </c>
      <c r="I886" s="1" t="s">
        <v>66</v>
      </c>
      <c r="J886" s="1" t="s">
        <v>1603</v>
      </c>
      <c r="K886" s="1">
        <v>11598</v>
      </c>
      <c r="L886" s="4">
        <v>42020</v>
      </c>
      <c r="M886" s="4">
        <v>42022</v>
      </c>
      <c r="N886" s="1" t="s">
        <v>44</v>
      </c>
      <c r="O886" s="1" t="s">
        <v>53</v>
      </c>
      <c r="P886" s="1" t="s">
        <v>24</v>
      </c>
      <c r="Q886" s="1" t="s">
        <v>61</v>
      </c>
      <c r="R886" s="1" t="s">
        <v>26</v>
      </c>
      <c r="S886" s="1" t="s">
        <v>1602</v>
      </c>
      <c r="T886" s="5">
        <v>2.1800000000000002</v>
      </c>
      <c r="U886" s="1">
        <v>9</v>
      </c>
      <c r="V886" s="5">
        <f t="shared" si="65"/>
        <v>19.62</v>
      </c>
      <c r="W886" s="5">
        <v>1.0900000000000001</v>
      </c>
      <c r="X886" s="5">
        <f t="shared" si="66"/>
        <v>9.81</v>
      </c>
      <c r="Y886" s="5">
        <v>0.78</v>
      </c>
      <c r="Z886" s="5">
        <f t="shared" si="67"/>
        <v>9.0300000000000011</v>
      </c>
      <c r="AA886" s="1" t="str">
        <f>_xlfn.IFNA(IF(VLOOKUP(B886,Returns!$A$2:$B$1635,2,FALSE) = "Returned", "Yes", "No"),"No")</f>
        <v>No</v>
      </c>
      <c r="AB886" s="5">
        <f t="shared" si="68"/>
        <v>0</v>
      </c>
      <c r="AC886" s="5">
        <f t="shared" si="69"/>
        <v>9.0300000000000011</v>
      </c>
    </row>
    <row r="887" spans="1:29" ht="12.75" customHeight="1" x14ac:dyDescent="0.25">
      <c r="A887" s="1">
        <v>23534</v>
      </c>
      <c r="B887" s="3">
        <v>89679</v>
      </c>
      <c r="C887" s="1" t="s">
        <v>42</v>
      </c>
      <c r="D887" s="1">
        <v>1603</v>
      </c>
      <c r="E887" s="1" t="s">
        <v>1601</v>
      </c>
      <c r="F887" s="1" t="s">
        <v>3028</v>
      </c>
      <c r="G887" s="1" t="s">
        <v>28</v>
      </c>
      <c r="H887" s="1" t="s">
        <v>48</v>
      </c>
      <c r="I887" s="1" t="s">
        <v>66</v>
      </c>
      <c r="J887" s="1" t="s">
        <v>1603</v>
      </c>
      <c r="K887" s="1">
        <v>11598</v>
      </c>
      <c r="L887" s="4">
        <v>42020</v>
      </c>
      <c r="M887" s="4">
        <v>42022</v>
      </c>
      <c r="N887" s="1" t="s">
        <v>34</v>
      </c>
      <c r="O887" s="1" t="s">
        <v>53</v>
      </c>
      <c r="P887" s="1" t="s">
        <v>36</v>
      </c>
      <c r="Q887" s="1" t="s">
        <v>147</v>
      </c>
      <c r="R887" s="1" t="s">
        <v>116</v>
      </c>
      <c r="S887" s="1" t="s">
        <v>624</v>
      </c>
      <c r="T887" s="5">
        <v>179.29</v>
      </c>
      <c r="U887" s="1">
        <v>1</v>
      </c>
      <c r="V887" s="5">
        <f t="shared" si="65"/>
        <v>179.29</v>
      </c>
      <c r="W887" s="5">
        <v>89.644999999999996</v>
      </c>
      <c r="X887" s="5">
        <f t="shared" si="66"/>
        <v>89.644999999999996</v>
      </c>
      <c r="Y887" s="5">
        <v>29.21</v>
      </c>
      <c r="Z887" s="5">
        <f t="shared" si="67"/>
        <v>60.434999999999995</v>
      </c>
      <c r="AA887" s="1" t="str">
        <f>_xlfn.IFNA(IF(VLOOKUP(B887,Returns!$A$2:$B$1635,2,FALSE) = "Returned", "Yes", "No"),"No")</f>
        <v>No</v>
      </c>
      <c r="AB887" s="5">
        <f t="shared" si="68"/>
        <v>0</v>
      </c>
      <c r="AC887" s="5">
        <f t="shared" si="69"/>
        <v>60.434999999999995</v>
      </c>
    </row>
    <row r="888" spans="1:29" ht="12.75" customHeight="1" x14ac:dyDescent="0.25">
      <c r="A888" s="1">
        <v>18450</v>
      </c>
      <c r="B888" s="3">
        <v>87993</v>
      </c>
      <c r="C888" s="1" t="s">
        <v>51</v>
      </c>
      <c r="D888" s="1">
        <v>1606</v>
      </c>
      <c r="E888" s="1" t="s">
        <v>1604</v>
      </c>
      <c r="F888" s="1" t="s">
        <v>3028</v>
      </c>
      <c r="G888" s="1" t="s">
        <v>28</v>
      </c>
      <c r="H888" s="1" t="s">
        <v>48</v>
      </c>
      <c r="I888" s="1" t="s">
        <v>66</v>
      </c>
      <c r="J888" s="1" t="s">
        <v>1606</v>
      </c>
      <c r="K888" s="1">
        <v>11010</v>
      </c>
      <c r="L888" s="4">
        <v>42011</v>
      </c>
      <c r="M888" s="4">
        <v>42012</v>
      </c>
      <c r="N888" s="1" t="s">
        <v>44</v>
      </c>
      <c r="O888" s="1" t="s">
        <v>35</v>
      </c>
      <c r="P888" s="1" t="s">
        <v>24</v>
      </c>
      <c r="Q888" s="1" t="s">
        <v>104</v>
      </c>
      <c r="R888" s="1" t="s">
        <v>54</v>
      </c>
      <c r="S888" s="1" t="s">
        <v>1605</v>
      </c>
      <c r="T888" s="5">
        <v>1.98</v>
      </c>
      <c r="U888" s="1">
        <v>1</v>
      </c>
      <c r="V888" s="5">
        <f t="shared" si="65"/>
        <v>1.98</v>
      </c>
      <c r="W888" s="5">
        <v>0.99</v>
      </c>
      <c r="X888" s="5">
        <f t="shared" si="66"/>
        <v>0.99</v>
      </c>
      <c r="Y888" s="5">
        <v>4.7699999999999996</v>
      </c>
      <c r="Z888" s="5">
        <f t="shared" si="67"/>
        <v>-3.7799999999999994</v>
      </c>
      <c r="AA888" s="1" t="str">
        <f>_xlfn.IFNA(IF(VLOOKUP(B888,Returns!$A$2:$B$1635,2,FALSE) = "Returned", "Yes", "No"),"No")</f>
        <v>No</v>
      </c>
      <c r="AB888" s="5">
        <f t="shared" si="68"/>
        <v>0</v>
      </c>
      <c r="AC888" s="5">
        <f t="shared" si="69"/>
        <v>-3.7799999999999994</v>
      </c>
    </row>
    <row r="889" spans="1:29" ht="12.75" customHeight="1" x14ac:dyDescent="0.25">
      <c r="A889" s="1">
        <v>18451</v>
      </c>
      <c r="B889" s="3">
        <v>87993</v>
      </c>
      <c r="C889" s="1" t="s">
        <v>51</v>
      </c>
      <c r="D889" s="1">
        <v>1606</v>
      </c>
      <c r="E889" s="1" t="s">
        <v>1604</v>
      </c>
      <c r="F889" s="1" t="s">
        <v>3028</v>
      </c>
      <c r="G889" s="1" t="s">
        <v>28</v>
      </c>
      <c r="H889" s="1" t="s">
        <v>48</v>
      </c>
      <c r="I889" s="1" t="s">
        <v>66</v>
      </c>
      <c r="J889" s="1" t="s">
        <v>1606</v>
      </c>
      <c r="K889" s="1">
        <v>11010</v>
      </c>
      <c r="L889" s="4">
        <v>42011</v>
      </c>
      <c r="M889" s="4">
        <v>42012</v>
      </c>
      <c r="N889" s="1" t="s">
        <v>22</v>
      </c>
      <c r="O889" s="1" t="s">
        <v>35</v>
      </c>
      <c r="P889" s="1" t="s">
        <v>72</v>
      </c>
      <c r="Q889" s="1" t="s">
        <v>582</v>
      </c>
      <c r="R889" s="1" t="s">
        <v>231</v>
      </c>
      <c r="S889" s="1" t="s">
        <v>583</v>
      </c>
      <c r="T889" s="5">
        <v>699.99</v>
      </c>
      <c r="U889" s="1">
        <v>1</v>
      </c>
      <c r="V889" s="5">
        <f t="shared" si="65"/>
        <v>699.99</v>
      </c>
      <c r="W889" s="5">
        <v>419.99399999999997</v>
      </c>
      <c r="X889" s="5">
        <f t="shared" si="66"/>
        <v>419.99399999999997</v>
      </c>
      <c r="Y889" s="5">
        <v>24.49</v>
      </c>
      <c r="Z889" s="5">
        <f t="shared" si="67"/>
        <v>255.50600000000003</v>
      </c>
      <c r="AA889" s="1" t="str">
        <f>_xlfn.IFNA(IF(VLOOKUP(B889,Returns!$A$2:$B$1635,2,FALSE) = "Returned", "Yes", "No"),"No")</f>
        <v>No</v>
      </c>
      <c r="AB889" s="5">
        <f t="shared" si="68"/>
        <v>0</v>
      </c>
      <c r="AC889" s="5">
        <f t="shared" si="69"/>
        <v>255.50600000000003</v>
      </c>
    </row>
    <row r="890" spans="1:29" ht="12.75" customHeight="1" x14ac:dyDescent="0.25">
      <c r="A890" s="1">
        <v>18452</v>
      </c>
      <c r="B890" s="3">
        <v>87993</v>
      </c>
      <c r="C890" s="1" t="s">
        <v>51</v>
      </c>
      <c r="D890" s="1">
        <v>1606</v>
      </c>
      <c r="E890" s="1" t="s">
        <v>1604</v>
      </c>
      <c r="F890" s="1" t="s">
        <v>3028</v>
      </c>
      <c r="G890" s="1" t="s">
        <v>28</v>
      </c>
      <c r="H890" s="1" t="s">
        <v>48</v>
      </c>
      <c r="I890" s="1" t="s">
        <v>66</v>
      </c>
      <c r="J890" s="1" t="s">
        <v>1606</v>
      </c>
      <c r="K890" s="1">
        <v>11010</v>
      </c>
      <c r="L890" s="4">
        <v>42011</v>
      </c>
      <c r="M890" s="4">
        <v>42012</v>
      </c>
      <c r="N890" s="1" t="s">
        <v>44</v>
      </c>
      <c r="O890" s="1" t="s">
        <v>35</v>
      </c>
      <c r="P890" s="1" t="s">
        <v>72</v>
      </c>
      <c r="Q890" s="1" t="s">
        <v>80</v>
      </c>
      <c r="R890" s="1" t="s">
        <v>231</v>
      </c>
      <c r="S890" s="1" t="s">
        <v>1272</v>
      </c>
      <c r="T890" s="5">
        <v>6783.02</v>
      </c>
      <c r="U890" s="1">
        <v>2</v>
      </c>
      <c r="V890" s="5">
        <f t="shared" si="65"/>
        <v>13566.04</v>
      </c>
      <c r="W890" s="5">
        <v>4069.8119999999999</v>
      </c>
      <c r="X890" s="5">
        <f t="shared" si="66"/>
        <v>8139.6239999999998</v>
      </c>
      <c r="Y890" s="5">
        <v>24.49</v>
      </c>
      <c r="Z890" s="5">
        <f t="shared" si="67"/>
        <v>5401.9260000000013</v>
      </c>
      <c r="AA890" s="1" t="str">
        <f>_xlfn.IFNA(IF(VLOOKUP(B890,Returns!$A$2:$B$1635,2,FALSE) = "Returned", "Yes", "No"),"No")</f>
        <v>No</v>
      </c>
      <c r="AB890" s="5">
        <f t="shared" si="68"/>
        <v>0</v>
      </c>
      <c r="AC890" s="5">
        <f t="shared" si="69"/>
        <v>5401.9260000000013</v>
      </c>
    </row>
    <row r="891" spans="1:29" ht="12.75" customHeight="1" x14ac:dyDescent="0.25">
      <c r="A891" s="1">
        <v>22921</v>
      </c>
      <c r="B891" s="3">
        <v>87994</v>
      </c>
      <c r="C891" s="1" t="s">
        <v>32</v>
      </c>
      <c r="D891" s="1">
        <v>1607</v>
      </c>
      <c r="E891" s="1" t="s">
        <v>1607</v>
      </c>
      <c r="F891" s="1" t="s">
        <v>3028</v>
      </c>
      <c r="G891" s="1" t="s">
        <v>28</v>
      </c>
      <c r="H891" s="1" t="s">
        <v>48</v>
      </c>
      <c r="I891" s="1" t="s">
        <v>66</v>
      </c>
      <c r="J891" s="1" t="s">
        <v>1609</v>
      </c>
      <c r="K891" s="1">
        <v>11520</v>
      </c>
      <c r="L891" s="4">
        <v>42109</v>
      </c>
      <c r="M891" s="4">
        <v>42109</v>
      </c>
      <c r="N891" s="1" t="s">
        <v>44</v>
      </c>
      <c r="O891" s="1" t="s">
        <v>35</v>
      </c>
      <c r="P891" s="1" t="s">
        <v>24</v>
      </c>
      <c r="Q891" s="1" t="s">
        <v>104</v>
      </c>
      <c r="R891" s="1" t="s">
        <v>54</v>
      </c>
      <c r="S891" s="1" t="s">
        <v>1608</v>
      </c>
      <c r="T891" s="5">
        <v>15.16</v>
      </c>
      <c r="U891" s="1">
        <v>7</v>
      </c>
      <c r="V891" s="5">
        <f t="shared" si="65"/>
        <v>106.12</v>
      </c>
      <c r="W891" s="5">
        <v>7.58</v>
      </c>
      <c r="X891" s="5">
        <f t="shared" si="66"/>
        <v>53.06</v>
      </c>
      <c r="Y891" s="5">
        <v>15.09</v>
      </c>
      <c r="Z891" s="5">
        <f t="shared" si="67"/>
        <v>37.97</v>
      </c>
      <c r="AA891" s="1" t="str">
        <f>_xlfn.IFNA(IF(VLOOKUP(B891,Returns!$A$2:$B$1635,2,FALSE) = "Returned", "Yes", "No"),"No")</f>
        <v>No</v>
      </c>
      <c r="AB891" s="5">
        <f t="shared" si="68"/>
        <v>0</v>
      </c>
      <c r="AC891" s="5">
        <f t="shared" si="69"/>
        <v>37.97</v>
      </c>
    </row>
    <row r="892" spans="1:29" ht="12.75" customHeight="1" x14ac:dyDescent="0.25">
      <c r="A892" s="1">
        <v>24951</v>
      </c>
      <c r="B892" s="3">
        <v>87995</v>
      </c>
      <c r="C892" s="1" t="s">
        <v>101</v>
      </c>
      <c r="D892" s="1">
        <v>1607</v>
      </c>
      <c r="E892" s="1" t="s">
        <v>1607</v>
      </c>
      <c r="F892" s="1" t="s">
        <v>3028</v>
      </c>
      <c r="G892" s="1" t="s">
        <v>28</v>
      </c>
      <c r="H892" s="1" t="s">
        <v>48</v>
      </c>
      <c r="I892" s="1" t="s">
        <v>66</v>
      </c>
      <c r="J892" s="1" t="s">
        <v>1609</v>
      </c>
      <c r="K892" s="1">
        <v>11520</v>
      </c>
      <c r="L892" s="4">
        <v>42041</v>
      </c>
      <c r="M892" s="4">
        <v>42045</v>
      </c>
      <c r="N892" s="1" t="s">
        <v>22</v>
      </c>
      <c r="O892" s="1" t="s">
        <v>35</v>
      </c>
      <c r="P892" s="1" t="s">
        <v>24</v>
      </c>
      <c r="Q892" s="1" t="s">
        <v>169</v>
      </c>
      <c r="R892" s="1" t="s">
        <v>46</v>
      </c>
      <c r="S892" s="1" t="s">
        <v>1610</v>
      </c>
      <c r="T892" s="5">
        <v>5.68</v>
      </c>
      <c r="U892" s="1">
        <v>21</v>
      </c>
      <c r="V892" s="5">
        <f t="shared" si="65"/>
        <v>119.28</v>
      </c>
      <c r="W892" s="5">
        <v>2.84</v>
      </c>
      <c r="X892" s="5">
        <f t="shared" si="66"/>
        <v>59.64</v>
      </c>
      <c r="Y892" s="5">
        <v>3.6</v>
      </c>
      <c r="Z892" s="5">
        <f t="shared" si="67"/>
        <v>56.04</v>
      </c>
      <c r="AA892" s="1" t="str">
        <f>_xlfn.IFNA(IF(VLOOKUP(B892,Returns!$A$2:$B$1635,2,FALSE) = "Returned", "Yes", "No"),"No")</f>
        <v>No</v>
      </c>
      <c r="AB892" s="5">
        <f t="shared" si="68"/>
        <v>0</v>
      </c>
      <c r="AC892" s="5">
        <f t="shared" si="69"/>
        <v>56.04</v>
      </c>
    </row>
    <row r="893" spans="1:29" ht="12.75" customHeight="1" x14ac:dyDescent="0.25">
      <c r="A893" s="1">
        <v>22682</v>
      </c>
      <c r="B893" s="3">
        <v>87824</v>
      </c>
      <c r="C893" s="1" t="s">
        <v>20</v>
      </c>
      <c r="D893" s="1">
        <v>1609</v>
      </c>
      <c r="E893" s="1" t="s">
        <v>1611</v>
      </c>
      <c r="F893" s="1" t="s">
        <v>3030</v>
      </c>
      <c r="G893" s="1" t="s">
        <v>28</v>
      </c>
      <c r="H893" s="1" t="s">
        <v>29</v>
      </c>
      <c r="I893" s="1" t="s">
        <v>40</v>
      </c>
      <c r="J893" s="1" t="s">
        <v>1612</v>
      </c>
      <c r="K893" s="1">
        <v>95823</v>
      </c>
      <c r="L893" s="4">
        <v>42135</v>
      </c>
      <c r="M893" s="4">
        <v>42136</v>
      </c>
      <c r="N893" s="1" t="s">
        <v>44</v>
      </c>
      <c r="O893" s="1" t="s">
        <v>109</v>
      </c>
      <c r="P893" s="1" t="s">
        <v>24</v>
      </c>
      <c r="Q893" s="1" t="s">
        <v>104</v>
      </c>
      <c r="R893" s="1" t="s">
        <v>54</v>
      </c>
      <c r="S893" s="1" t="s">
        <v>1531</v>
      </c>
      <c r="T893" s="5">
        <v>2.16</v>
      </c>
      <c r="U893" s="1">
        <v>7</v>
      </c>
      <c r="V893" s="5">
        <f t="shared" si="65"/>
        <v>15.120000000000001</v>
      </c>
      <c r="W893" s="5">
        <v>1.08</v>
      </c>
      <c r="X893" s="5">
        <f t="shared" si="66"/>
        <v>7.5600000000000005</v>
      </c>
      <c r="Y893" s="5">
        <v>6.05</v>
      </c>
      <c r="Z893" s="5">
        <f t="shared" si="67"/>
        <v>1.5100000000000007</v>
      </c>
      <c r="AA893" s="1" t="str">
        <f>_xlfn.IFNA(IF(VLOOKUP(B893,Returns!$A$2:$B$1635,2,FALSE) = "Returned", "Yes", "No"),"No")</f>
        <v>No</v>
      </c>
      <c r="AB893" s="5">
        <f t="shared" si="68"/>
        <v>0</v>
      </c>
      <c r="AC893" s="5">
        <f t="shared" si="69"/>
        <v>1.5100000000000007</v>
      </c>
    </row>
    <row r="894" spans="1:29" ht="12.75" customHeight="1" x14ac:dyDescent="0.25">
      <c r="A894" s="1">
        <v>22683</v>
      </c>
      <c r="B894" s="3">
        <v>87824</v>
      </c>
      <c r="C894" s="1" t="s">
        <v>20</v>
      </c>
      <c r="D894" s="1">
        <v>1609</v>
      </c>
      <c r="E894" s="1" t="s">
        <v>1611</v>
      </c>
      <c r="F894" s="1" t="s">
        <v>3030</v>
      </c>
      <c r="G894" s="1" t="s">
        <v>28</v>
      </c>
      <c r="H894" s="1" t="s">
        <v>29</v>
      </c>
      <c r="I894" s="1" t="s">
        <v>40</v>
      </c>
      <c r="J894" s="1" t="s">
        <v>1612</v>
      </c>
      <c r="K894" s="1">
        <v>95823</v>
      </c>
      <c r="L894" s="4">
        <v>42135</v>
      </c>
      <c r="M894" s="4">
        <v>42135</v>
      </c>
      <c r="N894" s="1" t="s">
        <v>44</v>
      </c>
      <c r="O894" s="1" t="s">
        <v>109</v>
      </c>
      <c r="P894" s="1" t="s">
        <v>24</v>
      </c>
      <c r="Q894" s="1" t="s">
        <v>136</v>
      </c>
      <c r="R894" s="1" t="s">
        <v>54</v>
      </c>
      <c r="S894" s="1" t="s">
        <v>505</v>
      </c>
      <c r="T894" s="5">
        <v>9.7100000000000009</v>
      </c>
      <c r="U894" s="1">
        <v>2</v>
      </c>
      <c r="V894" s="5">
        <f t="shared" si="65"/>
        <v>19.420000000000002</v>
      </c>
      <c r="W894" s="5">
        <v>4.8550000000000004</v>
      </c>
      <c r="X894" s="5">
        <f t="shared" si="66"/>
        <v>9.7100000000000009</v>
      </c>
      <c r="Y894" s="5">
        <v>9.4499999999999993</v>
      </c>
      <c r="Z894" s="5">
        <f t="shared" si="67"/>
        <v>0.26000000000000156</v>
      </c>
      <c r="AA894" s="1" t="str">
        <f>_xlfn.IFNA(IF(VLOOKUP(B894,Returns!$A$2:$B$1635,2,FALSE) = "Returned", "Yes", "No"),"No")</f>
        <v>No</v>
      </c>
      <c r="AB894" s="5">
        <f t="shared" si="68"/>
        <v>0</v>
      </c>
      <c r="AC894" s="5">
        <f t="shared" si="69"/>
        <v>0.26000000000000156</v>
      </c>
    </row>
    <row r="895" spans="1:29" ht="12.75" customHeight="1" x14ac:dyDescent="0.25">
      <c r="A895" s="1">
        <v>18394</v>
      </c>
      <c r="B895" s="3">
        <v>87823</v>
      </c>
      <c r="C895" s="1" t="s">
        <v>101</v>
      </c>
      <c r="D895" s="1">
        <v>1614</v>
      </c>
      <c r="E895" s="1" t="s">
        <v>1613</v>
      </c>
      <c r="F895" s="1" t="s">
        <v>3028</v>
      </c>
      <c r="G895" s="1" t="s">
        <v>28</v>
      </c>
      <c r="H895" s="1" t="s">
        <v>48</v>
      </c>
      <c r="I895" s="1" t="s">
        <v>188</v>
      </c>
      <c r="J895" s="1" t="s">
        <v>1615</v>
      </c>
      <c r="K895" s="1">
        <v>1748</v>
      </c>
      <c r="L895" s="4">
        <v>42102</v>
      </c>
      <c r="M895" s="4">
        <v>42106</v>
      </c>
      <c r="N895" s="1" t="s">
        <v>44</v>
      </c>
      <c r="O895" s="1" t="s">
        <v>109</v>
      </c>
      <c r="P895" s="1" t="s">
        <v>72</v>
      </c>
      <c r="Q895" s="1" t="s">
        <v>175</v>
      </c>
      <c r="R895" s="1" t="s">
        <v>46</v>
      </c>
      <c r="S895" s="1" t="s">
        <v>1614</v>
      </c>
      <c r="T895" s="5">
        <v>40.97</v>
      </c>
      <c r="U895" s="1">
        <v>12</v>
      </c>
      <c r="V895" s="5">
        <f t="shared" si="65"/>
        <v>491.64</v>
      </c>
      <c r="W895" s="5">
        <v>24.581999999999997</v>
      </c>
      <c r="X895" s="5">
        <f t="shared" si="66"/>
        <v>294.98399999999998</v>
      </c>
      <c r="Y895" s="5">
        <v>1.99</v>
      </c>
      <c r="Z895" s="5">
        <f t="shared" si="67"/>
        <v>194.666</v>
      </c>
      <c r="AA895" s="1" t="str">
        <f>_xlfn.IFNA(IF(VLOOKUP(B895,Returns!$A$2:$B$1635,2,FALSE) = "Returned", "Yes", "No"),"No")</f>
        <v>No</v>
      </c>
      <c r="AB895" s="5">
        <f t="shared" si="68"/>
        <v>0</v>
      </c>
      <c r="AC895" s="5">
        <f t="shared" si="69"/>
        <v>194.666</v>
      </c>
    </row>
    <row r="896" spans="1:29" ht="12.75" customHeight="1" x14ac:dyDescent="0.25">
      <c r="A896" s="1">
        <v>19501</v>
      </c>
      <c r="B896" s="3">
        <v>90248</v>
      </c>
      <c r="C896" s="1" t="s">
        <v>20</v>
      </c>
      <c r="D896" s="1">
        <v>1618</v>
      </c>
      <c r="E896" s="1" t="s">
        <v>1616</v>
      </c>
      <c r="F896" s="1" t="s">
        <v>3027</v>
      </c>
      <c r="G896" s="1" t="s">
        <v>28</v>
      </c>
      <c r="H896" s="1" t="s">
        <v>56</v>
      </c>
      <c r="I896" s="1" t="s">
        <v>698</v>
      </c>
      <c r="J896" s="1" t="s">
        <v>1618</v>
      </c>
      <c r="K896" s="1">
        <v>46322</v>
      </c>
      <c r="L896" s="4">
        <v>42100</v>
      </c>
      <c r="M896" s="4">
        <v>42100</v>
      </c>
      <c r="N896" s="1" t="s">
        <v>44</v>
      </c>
      <c r="O896" s="1" t="s">
        <v>109</v>
      </c>
      <c r="P896" s="1" t="s">
        <v>24</v>
      </c>
      <c r="Q896" s="1" t="s">
        <v>169</v>
      </c>
      <c r="R896" s="1" t="s">
        <v>26</v>
      </c>
      <c r="S896" s="1" t="s">
        <v>1617</v>
      </c>
      <c r="T896" s="5">
        <v>12.88</v>
      </c>
      <c r="U896" s="1">
        <v>13</v>
      </c>
      <c r="V896" s="5">
        <f t="shared" si="65"/>
        <v>167.44</v>
      </c>
      <c r="W896" s="5">
        <v>6.44</v>
      </c>
      <c r="X896" s="5">
        <f t="shared" si="66"/>
        <v>83.72</v>
      </c>
      <c r="Y896" s="5">
        <v>4.59</v>
      </c>
      <c r="Z896" s="5">
        <f t="shared" si="67"/>
        <v>79.13</v>
      </c>
      <c r="AA896" s="1" t="str">
        <f>_xlfn.IFNA(IF(VLOOKUP(B896,Returns!$A$2:$B$1635,2,FALSE) = "Returned", "Yes", "No"),"No")</f>
        <v>No</v>
      </c>
      <c r="AB896" s="5">
        <f t="shared" si="68"/>
        <v>0</v>
      </c>
      <c r="AC896" s="5">
        <f t="shared" si="69"/>
        <v>79.13</v>
      </c>
    </row>
    <row r="897" spans="1:29" ht="12.75" customHeight="1" x14ac:dyDescent="0.25">
      <c r="A897" s="1">
        <v>19502</v>
      </c>
      <c r="B897" s="3">
        <v>90248</v>
      </c>
      <c r="C897" s="1" t="s">
        <v>20</v>
      </c>
      <c r="D897" s="1">
        <v>1620</v>
      </c>
      <c r="E897" s="1" t="s">
        <v>1619</v>
      </c>
      <c r="F897" s="1" t="s">
        <v>3028</v>
      </c>
      <c r="G897" s="1" t="s">
        <v>28</v>
      </c>
      <c r="H897" s="1" t="s">
        <v>48</v>
      </c>
      <c r="I897" s="1" t="s">
        <v>229</v>
      </c>
      <c r="J897" s="1" t="s">
        <v>1206</v>
      </c>
      <c r="K897" s="1">
        <v>17602</v>
      </c>
      <c r="L897" s="4">
        <v>42100</v>
      </c>
      <c r="M897" s="4">
        <v>42101</v>
      </c>
      <c r="N897" s="1" t="s">
        <v>22</v>
      </c>
      <c r="O897" s="1" t="s">
        <v>109</v>
      </c>
      <c r="P897" s="1" t="s">
        <v>72</v>
      </c>
      <c r="Q897" s="1" t="s">
        <v>73</v>
      </c>
      <c r="R897" s="1" t="s">
        <v>54</v>
      </c>
      <c r="S897" s="1" t="s">
        <v>1620</v>
      </c>
      <c r="T897" s="5">
        <v>45.99</v>
      </c>
      <c r="U897" s="1">
        <v>4</v>
      </c>
      <c r="V897" s="5">
        <f t="shared" si="65"/>
        <v>183.96</v>
      </c>
      <c r="W897" s="5">
        <v>27.594000000000001</v>
      </c>
      <c r="X897" s="5">
        <f t="shared" si="66"/>
        <v>110.376</v>
      </c>
      <c r="Y897" s="5">
        <v>4.99</v>
      </c>
      <c r="Z897" s="5">
        <f t="shared" si="67"/>
        <v>68.594000000000008</v>
      </c>
      <c r="AA897" s="1" t="str">
        <f>_xlfn.IFNA(IF(VLOOKUP(B897,Returns!$A$2:$B$1635,2,FALSE) = "Returned", "Yes", "No"),"No")</f>
        <v>No</v>
      </c>
      <c r="AB897" s="5">
        <f t="shared" si="68"/>
        <v>0</v>
      </c>
      <c r="AC897" s="5">
        <f t="shared" si="69"/>
        <v>68.594000000000008</v>
      </c>
    </row>
    <row r="898" spans="1:29" ht="12.75" customHeight="1" x14ac:dyDescent="0.25">
      <c r="A898" s="1">
        <v>23750</v>
      </c>
      <c r="B898" s="3">
        <v>87611</v>
      </c>
      <c r="C898" s="1" t="s">
        <v>20</v>
      </c>
      <c r="D898" s="1">
        <v>1623</v>
      </c>
      <c r="E898" s="1" t="s">
        <v>1621</v>
      </c>
      <c r="F898" s="1" t="s">
        <v>3027</v>
      </c>
      <c r="G898" s="1" t="s">
        <v>28</v>
      </c>
      <c r="H898" s="1" t="s">
        <v>56</v>
      </c>
      <c r="I898" s="1" t="s">
        <v>698</v>
      </c>
      <c r="J898" s="1" t="s">
        <v>1623</v>
      </c>
      <c r="K898" s="1">
        <v>46375</v>
      </c>
      <c r="L898" s="4">
        <v>42148</v>
      </c>
      <c r="M898" s="4">
        <v>42150</v>
      </c>
      <c r="N898" s="1" t="s">
        <v>44</v>
      </c>
      <c r="O898" s="1" t="s">
        <v>53</v>
      </c>
      <c r="P898" s="1" t="s">
        <v>24</v>
      </c>
      <c r="Q898" s="1" t="s">
        <v>104</v>
      </c>
      <c r="R898" s="1" t="s">
        <v>54</v>
      </c>
      <c r="S898" s="1" t="s">
        <v>1622</v>
      </c>
      <c r="T898" s="5">
        <v>15.01</v>
      </c>
      <c r="U898" s="1">
        <v>22</v>
      </c>
      <c r="V898" s="5">
        <f t="shared" si="65"/>
        <v>330.21999999999997</v>
      </c>
      <c r="W898" s="5">
        <v>7.5049999999999999</v>
      </c>
      <c r="X898" s="5">
        <f t="shared" si="66"/>
        <v>165.10999999999999</v>
      </c>
      <c r="Y898" s="5">
        <v>8.4</v>
      </c>
      <c r="Z898" s="5">
        <f t="shared" si="67"/>
        <v>156.70999999999998</v>
      </c>
      <c r="AA898" s="1" t="str">
        <f>_xlfn.IFNA(IF(VLOOKUP(B898,Returns!$A$2:$B$1635,2,FALSE) = "Returned", "Yes", "No"),"No")</f>
        <v>No</v>
      </c>
      <c r="AB898" s="5">
        <f t="shared" si="68"/>
        <v>0</v>
      </c>
      <c r="AC898" s="5">
        <f t="shared" si="69"/>
        <v>156.70999999999998</v>
      </c>
    </row>
    <row r="899" spans="1:29" ht="12.75" customHeight="1" x14ac:dyDescent="0.25">
      <c r="A899" s="1">
        <v>23751</v>
      </c>
      <c r="B899" s="3">
        <v>87611</v>
      </c>
      <c r="C899" s="1" t="s">
        <v>20</v>
      </c>
      <c r="D899" s="1">
        <v>1623</v>
      </c>
      <c r="E899" s="1" t="s">
        <v>1621</v>
      </c>
      <c r="F899" s="1" t="s">
        <v>3027</v>
      </c>
      <c r="G899" s="1" t="s">
        <v>28</v>
      </c>
      <c r="H899" s="1" t="s">
        <v>56</v>
      </c>
      <c r="I899" s="1" t="s">
        <v>698</v>
      </c>
      <c r="J899" s="1" t="s">
        <v>1623</v>
      </c>
      <c r="K899" s="1">
        <v>46375</v>
      </c>
      <c r="L899" s="4">
        <v>42148</v>
      </c>
      <c r="M899" s="4">
        <v>42150</v>
      </c>
      <c r="N899" s="1" t="s">
        <v>44</v>
      </c>
      <c r="O899" s="1" t="s">
        <v>53</v>
      </c>
      <c r="P899" s="1" t="s">
        <v>72</v>
      </c>
      <c r="Q899" s="1" t="s">
        <v>175</v>
      </c>
      <c r="R899" s="1" t="s">
        <v>54</v>
      </c>
      <c r="S899" s="1" t="s">
        <v>825</v>
      </c>
      <c r="T899" s="5">
        <v>40.479999999999997</v>
      </c>
      <c r="U899" s="1">
        <v>12</v>
      </c>
      <c r="V899" s="5">
        <f t="shared" ref="V899:V962" si="70">T899*U899</f>
        <v>485.76</v>
      </c>
      <c r="W899" s="5">
        <v>24.287999999999997</v>
      </c>
      <c r="X899" s="5">
        <f t="shared" ref="X899:X962" si="71">U899*W899</f>
        <v>291.45599999999996</v>
      </c>
      <c r="Y899" s="5">
        <v>19.989999999999998</v>
      </c>
      <c r="Z899" s="5">
        <f t="shared" ref="Z899:Z962" si="72">V899-X899-Y899</f>
        <v>174.31400000000002</v>
      </c>
      <c r="AA899" s="1" t="str">
        <f>_xlfn.IFNA(IF(VLOOKUP(B899,Returns!$A$2:$B$1635,2,FALSE) = "Returned", "Yes", "No"),"No")</f>
        <v>No</v>
      </c>
      <c r="AB899" s="5">
        <f t="shared" ref="AB899:AB962" si="73">IF(AA899= "Yes",Z899,0)</f>
        <v>0</v>
      </c>
      <c r="AC899" s="5">
        <f t="shared" ref="AC899:AC962" si="74">Z899-AB899</f>
        <v>174.31400000000002</v>
      </c>
    </row>
    <row r="900" spans="1:29" ht="12.75" customHeight="1" x14ac:dyDescent="0.25">
      <c r="A900" s="1">
        <v>23752</v>
      </c>
      <c r="B900" s="3">
        <v>87611</v>
      </c>
      <c r="C900" s="1" t="s">
        <v>20</v>
      </c>
      <c r="D900" s="1">
        <v>1623</v>
      </c>
      <c r="E900" s="1" t="s">
        <v>1621</v>
      </c>
      <c r="F900" s="1" t="s">
        <v>3027</v>
      </c>
      <c r="G900" s="1" t="s">
        <v>28</v>
      </c>
      <c r="H900" s="1" t="s">
        <v>56</v>
      </c>
      <c r="I900" s="1" t="s">
        <v>698</v>
      </c>
      <c r="J900" s="1" t="s">
        <v>1623</v>
      </c>
      <c r="K900" s="1">
        <v>46375</v>
      </c>
      <c r="L900" s="4">
        <v>42148</v>
      </c>
      <c r="M900" s="4">
        <v>42149</v>
      </c>
      <c r="N900" s="1" t="s">
        <v>44</v>
      </c>
      <c r="O900" s="1" t="s">
        <v>53</v>
      </c>
      <c r="P900" s="1" t="s">
        <v>24</v>
      </c>
      <c r="Q900" s="1" t="s">
        <v>136</v>
      </c>
      <c r="R900" s="1" t="s">
        <v>54</v>
      </c>
      <c r="S900" s="1" t="s">
        <v>1456</v>
      </c>
      <c r="T900" s="5">
        <v>12.28</v>
      </c>
      <c r="U900" s="1">
        <v>1</v>
      </c>
      <c r="V900" s="5">
        <f t="shared" si="70"/>
        <v>12.28</v>
      </c>
      <c r="W900" s="5">
        <v>6.14</v>
      </c>
      <c r="X900" s="5">
        <f t="shared" si="71"/>
        <v>6.14</v>
      </c>
      <c r="Y900" s="5">
        <v>6.13</v>
      </c>
      <c r="Z900" s="5">
        <f t="shared" si="72"/>
        <v>9.9999999999997868E-3</v>
      </c>
      <c r="AA900" s="1" t="str">
        <f>_xlfn.IFNA(IF(VLOOKUP(B900,Returns!$A$2:$B$1635,2,FALSE) = "Returned", "Yes", "No"),"No")</f>
        <v>No</v>
      </c>
      <c r="AB900" s="5">
        <f t="shared" si="73"/>
        <v>0</v>
      </c>
      <c r="AC900" s="5">
        <f t="shared" si="74"/>
        <v>9.9999999999997868E-3</v>
      </c>
    </row>
    <row r="901" spans="1:29" ht="12.75" customHeight="1" x14ac:dyDescent="0.25">
      <c r="A901" s="1">
        <v>21145</v>
      </c>
      <c r="B901" s="3">
        <v>90600</v>
      </c>
      <c r="C901" s="1" t="s">
        <v>51</v>
      </c>
      <c r="D901" s="1">
        <v>1625</v>
      </c>
      <c r="E901" s="1" t="s">
        <v>1624</v>
      </c>
      <c r="F901" s="1" t="s">
        <v>3028</v>
      </c>
      <c r="G901" s="1" t="s">
        <v>28</v>
      </c>
      <c r="H901" s="1" t="s">
        <v>48</v>
      </c>
      <c r="I901" s="1" t="s">
        <v>66</v>
      </c>
      <c r="J901" s="1" t="s">
        <v>1625</v>
      </c>
      <c r="K901" s="1">
        <v>11542</v>
      </c>
      <c r="L901" s="4">
        <v>42090</v>
      </c>
      <c r="M901" s="4">
        <v>42092</v>
      </c>
      <c r="N901" s="1" t="s">
        <v>34</v>
      </c>
      <c r="O901" s="1" t="s">
        <v>35</v>
      </c>
      <c r="P901" s="1" t="s">
        <v>72</v>
      </c>
      <c r="Q901" s="1" t="s">
        <v>80</v>
      </c>
      <c r="R901" s="1" t="s">
        <v>38</v>
      </c>
      <c r="S901" s="1" t="s">
        <v>286</v>
      </c>
      <c r="T901" s="5">
        <v>213.45</v>
      </c>
      <c r="U901" s="1">
        <v>12</v>
      </c>
      <c r="V901" s="5">
        <f t="shared" si="70"/>
        <v>2561.3999999999996</v>
      </c>
      <c r="W901" s="5">
        <v>128.07</v>
      </c>
      <c r="X901" s="5">
        <f t="shared" si="71"/>
        <v>1536.84</v>
      </c>
      <c r="Y901" s="5">
        <v>14.7</v>
      </c>
      <c r="Z901" s="5">
        <f t="shared" si="72"/>
        <v>1009.8599999999997</v>
      </c>
      <c r="AA901" s="1" t="str">
        <f>_xlfn.IFNA(IF(VLOOKUP(B901,Returns!$A$2:$B$1635,2,FALSE) = "Returned", "Yes", "No"),"No")</f>
        <v>No</v>
      </c>
      <c r="AB901" s="5">
        <f t="shared" si="73"/>
        <v>0</v>
      </c>
      <c r="AC901" s="5">
        <f t="shared" si="74"/>
        <v>1009.8599999999997</v>
      </c>
    </row>
    <row r="902" spans="1:29" ht="12.75" customHeight="1" x14ac:dyDescent="0.25">
      <c r="A902" s="1">
        <v>21146</v>
      </c>
      <c r="B902" s="3">
        <v>90600</v>
      </c>
      <c r="C902" s="1" t="s">
        <v>51</v>
      </c>
      <c r="D902" s="1">
        <v>1625</v>
      </c>
      <c r="E902" s="1" t="s">
        <v>1624</v>
      </c>
      <c r="F902" s="1" t="s">
        <v>3028</v>
      </c>
      <c r="G902" s="1" t="s">
        <v>28</v>
      </c>
      <c r="H902" s="1" t="s">
        <v>48</v>
      </c>
      <c r="I902" s="1" t="s">
        <v>66</v>
      </c>
      <c r="J902" s="1" t="s">
        <v>1625</v>
      </c>
      <c r="K902" s="1">
        <v>11542</v>
      </c>
      <c r="L902" s="4">
        <v>42090</v>
      </c>
      <c r="M902" s="4">
        <v>42092</v>
      </c>
      <c r="N902" s="1" t="s">
        <v>44</v>
      </c>
      <c r="O902" s="1" t="s">
        <v>35</v>
      </c>
      <c r="P902" s="1" t="s">
        <v>24</v>
      </c>
      <c r="Q902" s="1" t="s">
        <v>88</v>
      </c>
      <c r="R902" s="1" t="s">
        <v>54</v>
      </c>
      <c r="S902" s="1" t="s">
        <v>1626</v>
      </c>
      <c r="T902" s="5">
        <v>55.98</v>
      </c>
      <c r="U902" s="1">
        <v>8</v>
      </c>
      <c r="V902" s="5">
        <f t="shared" si="70"/>
        <v>447.84</v>
      </c>
      <c r="W902" s="5">
        <v>27.99</v>
      </c>
      <c r="X902" s="5">
        <f t="shared" si="71"/>
        <v>223.92</v>
      </c>
      <c r="Y902" s="5">
        <v>13.88</v>
      </c>
      <c r="Z902" s="5">
        <f t="shared" si="72"/>
        <v>210.04</v>
      </c>
      <c r="AA902" s="1" t="str">
        <f>_xlfn.IFNA(IF(VLOOKUP(B902,Returns!$A$2:$B$1635,2,FALSE) = "Returned", "Yes", "No"),"No")</f>
        <v>No</v>
      </c>
      <c r="AB902" s="5">
        <f t="shared" si="73"/>
        <v>0</v>
      </c>
      <c r="AC902" s="5">
        <f t="shared" si="74"/>
        <v>210.04</v>
      </c>
    </row>
    <row r="903" spans="1:29" ht="12.75" customHeight="1" x14ac:dyDescent="0.25">
      <c r="A903" s="1">
        <v>21147</v>
      </c>
      <c r="B903" s="3">
        <v>90600</v>
      </c>
      <c r="C903" s="1" t="s">
        <v>51</v>
      </c>
      <c r="D903" s="1">
        <v>1625</v>
      </c>
      <c r="E903" s="1" t="s">
        <v>1624</v>
      </c>
      <c r="F903" s="1" t="s">
        <v>3028</v>
      </c>
      <c r="G903" s="1" t="s">
        <v>28</v>
      </c>
      <c r="H903" s="1" t="s">
        <v>48</v>
      </c>
      <c r="I903" s="1" t="s">
        <v>66</v>
      </c>
      <c r="J903" s="1" t="s">
        <v>1625</v>
      </c>
      <c r="K903" s="1">
        <v>11542</v>
      </c>
      <c r="L903" s="4">
        <v>42090</v>
      </c>
      <c r="M903" s="4">
        <v>42091</v>
      </c>
      <c r="N903" s="1" t="s">
        <v>44</v>
      </c>
      <c r="O903" s="1" t="s">
        <v>35</v>
      </c>
      <c r="P903" s="1" t="s">
        <v>24</v>
      </c>
      <c r="Q903" s="1" t="s">
        <v>136</v>
      </c>
      <c r="R903" s="1" t="s">
        <v>54</v>
      </c>
      <c r="S903" s="1" t="s">
        <v>1627</v>
      </c>
      <c r="T903" s="5">
        <v>16.059999999999999</v>
      </c>
      <c r="U903" s="1">
        <v>1</v>
      </c>
      <c r="V903" s="5">
        <f t="shared" si="70"/>
        <v>16.059999999999999</v>
      </c>
      <c r="W903" s="5">
        <v>8.0299999999999994</v>
      </c>
      <c r="X903" s="5">
        <f t="shared" si="71"/>
        <v>8.0299999999999994</v>
      </c>
      <c r="Y903" s="5">
        <v>8.34</v>
      </c>
      <c r="Z903" s="5">
        <f t="shared" si="72"/>
        <v>-0.3100000000000005</v>
      </c>
      <c r="AA903" s="1" t="str">
        <f>_xlfn.IFNA(IF(VLOOKUP(B903,Returns!$A$2:$B$1635,2,FALSE) = "Returned", "Yes", "No"),"No")</f>
        <v>No</v>
      </c>
      <c r="AB903" s="5">
        <f t="shared" si="73"/>
        <v>0</v>
      </c>
      <c r="AC903" s="5">
        <f t="shared" si="74"/>
        <v>-0.3100000000000005</v>
      </c>
    </row>
    <row r="904" spans="1:29" ht="12.75" customHeight="1" x14ac:dyDescent="0.25">
      <c r="A904" s="1">
        <v>21270</v>
      </c>
      <c r="B904" s="3">
        <v>90601</v>
      </c>
      <c r="C904" s="1" t="s">
        <v>51</v>
      </c>
      <c r="D904" s="1">
        <v>1625</v>
      </c>
      <c r="E904" s="1" t="s">
        <v>1624</v>
      </c>
      <c r="F904" s="1" t="s">
        <v>3028</v>
      </c>
      <c r="G904" s="1" t="s">
        <v>28</v>
      </c>
      <c r="H904" s="1" t="s">
        <v>48</v>
      </c>
      <c r="I904" s="1" t="s">
        <v>66</v>
      </c>
      <c r="J904" s="1" t="s">
        <v>1625</v>
      </c>
      <c r="K904" s="1">
        <v>11542</v>
      </c>
      <c r="L904" s="4">
        <v>42051</v>
      </c>
      <c r="M904" s="4">
        <v>42053</v>
      </c>
      <c r="N904" s="1" t="s">
        <v>44</v>
      </c>
      <c r="O904" s="1" t="s">
        <v>35</v>
      </c>
      <c r="P904" s="1" t="s">
        <v>36</v>
      </c>
      <c r="Q904" s="1" t="s">
        <v>147</v>
      </c>
      <c r="R904" s="1" t="s">
        <v>231</v>
      </c>
      <c r="S904" s="1" t="s">
        <v>1628</v>
      </c>
      <c r="T904" s="5">
        <v>209.37</v>
      </c>
      <c r="U904" s="1">
        <v>11</v>
      </c>
      <c r="V904" s="5">
        <f t="shared" si="70"/>
        <v>2303.0700000000002</v>
      </c>
      <c r="W904" s="5">
        <v>104.685</v>
      </c>
      <c r="X904" s="5">
        <f t="shared" si="71"/>
        <v>1151.5350000000001</v>
      </c>
      <c r="Y904" s="5">
        <v>69</v>
      </c>
      <c r="Z904" s="5">
        <f t="shared" si="72"/>
        <v>1082.5350000000001</v>
      </c>
      <c r="AA904" s="1" t="str">
        <f>_xlfn.IFNA(IF(VLOOKUP(B904,Returns!$A$2:$B$1635,2,FALSE) = "Returned", "Yes", "No"),"No")</f>
        <v>No</v>
      </c>
      <c r="AB904" s="5">
        <f t="shared" si="73"/>
        <v>0</v>
      </c>
      <c r="AC904" s="5">
        <f t="shared" si="74"/>
        <v>1082.5350000000001</v>
      </c>
    </row>
    <row r="905" spans="1:29" ht="12.75" customHeight="1" x14ac:dyDescent="0.25">
      <c r="A905" s="1">
        <v>23604</v>
      </c>
      <c r="B905" s="3">
        <v>90602</v>
      </c>
      <c r="C905" s="1" t="s">
        <v>20</v>
      </c>
      <c r="D905" s="1">
        <v>1627</v>
      </c>
      <c r="E905" s="1" t="s">
        <v>1629</v>
      </c>
      <c r="F905" s="1" t="s">
        <v>3029</v>
      </c>
      <c r="G905" s="1" t="s">
        <v>28</v>
      </c>
      <c r="H905" s="1" t="s">
        <v>131</v>
      </c>
      <c r="I905" s="1" t="s">
        <v>239</v>
      </c>
      <c r="J905" s="1" t="s">
        <v>1631</v>
      </c>
      <c r="K905" s="1">
        <v>37743</v>
      </c>
      <c r="L905" s="4">
        <v>42152</v>
      </c>
      <c r="M905" s="4">
        <v>42154</v>
      </c>
      <c r="N905" s="1" t="s">
        <v>44</v>
      </c>
      <c r="O905" s="1" t="s">
        <v>23</v>
      </c>
      <c r="P905" s="1" t="s">
        <v>24</v>
      </c>
      <c r="Q905" s="1" t="s">
        <v>136</v>
      </c>
      <c r="R905" s="1" t="s">
        <v>54</v>
      </c>
      <c r="S905" s="1" t="s">
        <v>1630</v>
      </c>
      <c r="T905" s="5">
        <v>43.57</v>
      </c>
      <c r="U905" s="1">
        <v>17</v>
      </c>
      <c r="V905" s="5">
        <f t="shared" si="70"/>
        <v>740.69</v>
      </c>
      <c r="W905" s="5">
        <v>21.785</v>
      </c>
      <c r="X905" s="5">
        <f t="shared" si="71"/>
        <v>370.34500000000003</v>
      </c>
      <c r="Y905" s="5">
        <v>16.36</v>
      </c>
      <c r="Z905" s="5">
        <f t="shared" si="72"/>
        <v>353.98500000000001</v>
      </c>
      <c r="AA905" s="1" t="str">
        <f>_xlfn.IFNA(IF(VLOOKUP(B905,Returns!$A$2:$B$1635,2,FALSE) = "Returned", "Yes", "No"),"No")</f>
        <v>No</v>
      </c>
      <c r="AB905" s="5">
        <f t="shared" si="73"/>
        <v>0</v>
      </c>
      <c r="AC905" s="5">
        <f t="shared" si="74"/>
        <v>353.98500000000001</v>
      </c>
    </row>
    <row r="906" spans="1:29" ht="12.75" customHeight="1" x14ac:dyDescent="0.25">
      <c r="A906" s="1">
        <v>19769</v>
      </c>
      <c r="B906" s="3">
        <v>90530</v>
      </c>
      <c r="C906" s="1" t="s">
        <v>20</v>
      </c>
      <c r="D906" s="1">
        <v>1632</v>
      </c>
      <c r="E906" s="1" t="s">
        <v>1632</v>
      </c>
      <c r="F906" s="1" t="s">
        <v>3029</v>
      </c>
      <c r="G906" s="1" t="s">
        <v>28</v>
      </c>
      <c r="H906" s="1" t="s">
        <v>131</v>
      </c>
      <c r="I906" s="1" t="s">
        <v>666</v>
      </c>
      <c r="J906" s="1" t="s">
        <v>1633</v>
      </c>
      <c r="K906" s="1">
        <v>39401</v>
      </c>
      <c r="L906" s="4">
        <v>42019</v>
      </c>
      <c r="M906" s="4">
        <v>42020</v>
      </c>
      <c r="N906" s="1" t="s">
        <v>22</v>
      </c>
      <c r="O906" s="1" t="s">
        <v>35</v>
      </c>
      <c r="P906" s="1" t="s">
        <v>36</v>
      </c>
      <c r="Q906" s="1" t="s">
        <v>45</v>
      </c>
      <c r="R906" s="1" t="s">
        <v>54</v>
      </c>
      <c r="S906" s="1" t="s">
        <v>152</v>
      </c>
      <c r="T906" s="5">
        <v>8.09</v>
      </c>
      <c r="U906" s="1">
        <v>6</v>
      </c>
      <c r="V906" s="5">
        <f t="shared" si="70"/>
        <v>48.54</v>
      </c>
      <c r="W906" s="5">
        <v>4.0449999999999999</v>
      </c>
      <c r="X906" s="5">
        <f t="shared" si="71"/>
        <v>24.27</v>
      </c>
      <c r="Y906" s="5">
        <v>7.96</v>
      </c>
      <c r="Z906" s="5">
        <f t="shared" si="72"/>
        <v>16.309999999999999</v>
      </c>
      <c r="AA906" s="1" t="str">
        <f>_xlfn.IFNA(IF(VLOOKUP(B906,Returns!$A$2:$B$1635,2,FALSE) = "Returned", "Yes", "No"),"No")</f>
        <v>No</v>
      </c>
      <c r="AB906" s="5">
        <f t="shared" si="73"/>
        <v>0</v>
      </c>
      <c r="AC906" s="5">
        <f t="shared" si="74"/>
        <v>16.309999999999999</v>
      </c>
    </row>
    <row r="907" spans="1:29" ht="12.75" customHeight="1" x14ac:dyDescent="0.25">
      <c r="A907" s="1">
        <v>20359</v>
      </c>
      <c r="B907" s="3">
        <v>90533</v>
      </c>
      <c r="C907" s="1" t="s">
        <v>20</v>
      </c>
      <c r="D907" s="1">
        <v>1632</v>
      </c>
      <c r="E907" s="1" t="s">
        <v>1632</v>
      </c>
      <c r="F907" s="1" t="s">
        <v>3029</v>
      </c>
      <c r="G907" s="1" t="s">
        <v>28</v>
      </c>
      <c r="H907" s="1" t="s">
        <v>131</v>
      </c>
      <c r="I907" s="1" t="s">
        <v>666</v>
      </c>
      <c r="J907" s="1" t="s">
        <v>1633</v>
      </c>
      <c r="K907" s="1">
        <v>39401</v>
      </c>
      <c r="L907" s="4">
        <v>42109</v>
      </c>
      <c r="M907" s="4">
        <v>42111</v>
      </c>
      <c r="N907" s="1" t="s">
        <v>44</v>
      </c>
      <c r="O907" s="1" t="s">
        <v>35</v>
      </c>
      <c r="P907" s="1" t="s">
        <v>24</v>
      </c>
      <c r="Q907" s="1" t="s">
        <v>25</v>
      </c>
      <c r="R907" s="1" t="s">
        <v>54</v>
      </c>
      <c r="S907" s="1" t="s">
        <v>1634</v>
      </c>
      <c r="T907" s="5">
        <v>25.99</v>
      </c>
      <c r="U907" s="1">
        <v>9</v>
      </c>
      <c r="V907" s="5">
        <f t="shared" si="70"/>
        <v>233.91</v>
      </c>
      <c r="W907" s="5">
        <v>12.994999999999999</v>
      </c>
      <c r="X907" s="5">
        <f t="shared" si="71"/>
        <v>116.955</v>
      </c>
      <c r="Y907" s="5">
        <v>5.37</v>
      </c>
      <c r="Z907" s="5">
        <f t="shared" si="72"/>
        <v>111.58499999999999</v>
      </c>
      <c r="AA907" s="1" t="str">
        <f>_xlfn.IFNA(IF(VLOOKUP(B907,Returns!$A$2:$B$1635,2,FALSE) = "Returned", "Yes", "No"),"No")</f>
        <v>No</v>
      </c>
      <c r="AB907" s="5">
        <f t="shared" si="73"/>
        <v>0</v>
      </c>
      <c r="AC907" s="5">
        <f t="shared" si="74"/>
        <v>111.58499999999999</v>
      </c>
    </row>
    <row r="908" spans="1:29" ht="12.75" customHeight="1" x14ac:dyDescent="0.25">
      <c r="A908" s="1">
        <v>24786</v>
      </c>
      <c r="B908" s="3">
        <v>90531</v>
      </c>
      <c r="C908" s="1" t="s">
        <v>32</v>
      </c>
      <c r="D908" s="1">
        <v>1633</v>
      </c>
      <c r="E908" s="1" t="s">
        <v>1635</v>
      </c>
      <c r="F908" s="1" t="s">
        <v>3029</v>
      </c>
      <c r="G908" s="1" t="s">
        <v>28</v>
      </c>
      <c r="H908" s="1" t="s">
        <v>131</v>
      </c>
      <c r="I908" s="1" t="s">
        <v>666</v>
      </c>
      <c r="J908" s="1" t="s">
        <v>1636</v>
      </c>
      <c r="K908" s="1">
        <v>38637</v>
      </c>
      <c r="L908" s="4">
        <v>42045</v>
      </c>
      <c r="M908" s="4">
        <v>42047</v>
      </c>
      <c r="N908" s="1" t="s">
        <v>44</v>
      </c>
      <c r="O908" s="1" t="s">
        <v>35</v>
      </c>
      <c r="P908" s="1" t="s">
        <v>72</v>
      </c>
      <c r="Q908" s="1" t="s">
        <v>175</v>
      </c>
      <c r="R908" s="1" t="s">
        <v>46</v>
      </c>
      <c r="S908" s="1" t="s">
        <v>1132</v>
      </c>
      <c r="T908" s="5">
        <v>5.98</v>
      </c>
      <c r="U908" s="1">
        <v>6</v>
      </c>
      <c r="V908" s="5">
        <f t="shared" si="70"/>
        <v>35.880000000000003</v>
      </c>
      <c r="W908" s="5">
        <v>3.5880000000000001</v>
      </c>
      <c r="X908" s="5">
        <f t="shared" si="71"/>
        <v>21.527999999999999</v>
      </c>
      <c r="Y908" s="5">
        <v>3.85</v>
      </c>
      <c r="Z908" s="5">
        <f t="shared" si="72"/>
        <v>10.502000000000004</v>
      </c>
      <c r="AA908" s="1" t="str">
        <f>_xlfn.IFNA(IF(VLOOKUP(B908,Returns!$A$2:$B$1635,2,FALSE) = "Returned", "Yes", "No"),"No")</f>
        <v>No</v>
      </c>
      <c r="AB908" s="5">
        <f t="shared" si="73"/>
        <v>0</v>
      </c>
      <c r="AC908" s="5">
        <f t="shared" si="74"/>
        <v>10.502000000000004</v>
      </c>
    </row>
    <row r="909" spans="1:29" ht="12.75" customHeight="1" x14ac:dyDescent="0.25">
      <c r="A909" s="1">
        <v>26340</v>
      </c>
      <c r="B909" s="3">
        <v>90532</v>
      </c>
      <c r="C909" s="1" t="s">
        <v>32</v>
      </c>
      <c r="D909" s="1">
        <v>1634</v>
      </c>
      <c r="E909" s="1" t="s">
        <v>1637</v>
      </c>
      <c r="F909" s="1" t="s">
        <v>3029</v>
      </c>
      <c r="G909" s="1" t="s">
        <v>28</v>
      </c>
      <c r="H909" s="1" t="s">
        <v>131</v>
      </c>
      <c r="I909" s="1" t="s">
        <v>666</v>
      </c>
      <c r="J909" s="1" t="s">
        <v>1639</v>
      </c>
      <c r="K909" s="1">
        <v>39212</v>
      </c>
      <c r="L909" s="4">
        <v>42103</v>
      </c>
      <c r="M909" s="4">
        <v>42104</v>
      </c>
      <c r="N909" s="1" t="s">
        <v>34</v>
      </c>
      <c r="O909" s="1" t="s">
        <v>35</v>
      </c>
      <c r="P909" s="1" t="s">
        <v>72</v>
      </c>
      <c r="Q909" s="1" t="s">
        <v>80</v>
      </c>
      <c r="R909" s="1" t="s">
        <v>38</v>
      </c>
      <c r="S909" s="1" t="s">
        <v>1638</v>
      </c>
      <c r="T909" s="5">
        <v>100.97</v>
      </c>
      <c r="U909" s="1">
        <v>15</v>
      </c>
      <c r="V909" s="5">
        <f t="shared" si="70"/>
        <v>1514.55</v>
      </c>
      <c r="W909" s="5">
        <v>60.581999999999994</v>
      </c>
      <c r="X909" s="5">
        <f t="shared" si="71"/>
        <v>908.7299999999999</v>
      </c>
      <c r="Y909" s="5">
        <v>14</v>
      </c>
      <c r="Z909" s="5">
        <f t="shared" si="72"/>
        <v>591.82000000000005</v>
      </c>
      <c r="AA909" s="1" t="str">
        <f>_xlfn.IFNA(IF(VLOOKUP(B909,Returns!$A$2:$B$1635,2,FALSE) = "Returned", "Yes", "No"),"No")</f>
        <v>No</v>
      </c>
      <c r="AB909" s="5">
        <f t="shared" si="73"/>
        <v>0</v>
      </c>
      <c r="AC909" s="5">
        <f t="shared" si="74"/>
        <v>591.82000000000005</v>
      </c>
    </row>
    <row r="910" spans="1:29" ht="12.75" customHeight="1" x14ac:dyDescent="0.25">
      <c r="A910" s="1">
        <v>19144</v>
      </c>
      <c r="B910" s="3">
        <v>89704</v>
      </c>
      <c r="C910" s="1" t="s">
        <v>42</v>
      </c>
      <c r="D910" s="1">
        <v>1636</v>
      </c>
      <c r="E910" s="1" t="s">
        <v>1640</v>
      </c>
      <c r="F910" s="1" t="s">
        <v>3030</v>
      </c>
      <c r="G910" s="1" t="s">
        <v>28</v>
      </c>
      <c r="H910" s="1" t="s">
        <v>29</v>
      </c>
      <c r="I910" s="1" t="s">
        <v>40</v>
      </c>
      <c r="J910" s="1" t="s">
        <v>1641</v>
      </c>
      <c r="K910" s="1">
        <v>93905</v>
      </c>
      <c r="L910" s="4">
        <v>42018</v>
      </c>
      <c r="M910" s="4">
        <v>42020</v>
      </c>
      <c r="N910" s="1" t="s">
        <v>34</v>
      </c>
      <c r="O910" s="1" t="s">
        <v>35</v>
      </c>
      <c r="P910" s="1" t="s">
        <v>72</v>
      </c>
      <c r="Q910" s="1" t="s">
        <v>80</v>
      </c>
      <c r="R910" s="1" t="s">
        <v>38</v>
      </c>
      <c r="S910" s="1" t="s">
        <v>1350</v>
      </c>
      <c r="T910" s="5">
        <v>115.99</v>
      </c>
      <c r="U910" s="1">
        <v>5</v>
      </c>
      <c r="V910" s="5">
        <f t="shared" si="70"/>
        <v>579.94999999999993</v>
      </c>
      <c r="W910" s="5">
        <v>69.593999999999994</v>
      </c>
      <c r="X910" s="5">
        <f t="shared" si="71"/>
        <v>347.96999999999997</v>
      </c>
      <c r="Y910" s="5">
        <v>56.14</v>
      </c>
      <c r="Z910" s="5">
        <f t="shared" si="72"/>
        <v>175.83999999999997</v>
      </c>
      <c r="AA910" s="1" t="str">
        <f>_xlfn.IFNA(IF(VLOOKUP(B910,Returns!$A$2:$B$1635,2,FALSE) = "Returned", "Yes", "No"),"No")</f>
        <v>No</v>
      </c>
      <c r="AB910" s="5">
        <f t="shared" si="73"/>
        <v>0</v>
      </c>
      <c r="AC910" s="5">
        <f t="shared" si="74"/>
        <v>175.83999999999997</v>
      </c>
    </row>
    <row r="911" spans="1:29" ht="12.75" customHeight="1" x14ac:dyDescent="0.25">
      <c r="A911" s="1">
        <v>19145</v>
      </c>
      <c r="B911" s="3">
        <v>89704</v>
      </c>
      <c r="C911" s="1" t="s">
        <v>42</v>
      </c>
      <c r="D911" s="1">
        <v>1636</v>
      </c>
      <c r="E911" s="1" t="s">
        <v>1640</v>
      </c>
      <c r="F911" s="1" t="s">
        <v>3030</v>
      </c>
      <c r="G911" s="1" t="s">
        <v>28</v>
      </c>
      <c r="H911" s="1" t="s">
        <v>29</v>
      </c>
      <c r="I911" s="1" t="s">
        <v>40</v>
      </c>
      <c r="J911" s="1" t="s">
        <v>1641</v>
      </c>
      <c r="K911" s="1">
        <v>93905</v>
      </c>
      <c r="L911" s="4">
        <v>42018</v>
      </c>
      <c r="M911" s="4">
        <v>42021</v>
      </c>
      <c r="N911" s="1" t="s">
        <v>44</v>
      </c>
      <c r="O911" s="1" t="s">
        <v>35</v>
      </c>
      <c r="P911" s="1" t="s">
        <v>24</v>
      </c>
      <c r="Q911" s="1" t="s">
        <v>25</v>
      </c>
      <c r="R911" s="1" t="s">
        <v>26</v>
      </c>
      <c r="S911" s="1" t="s">
        <v>1642</v>
      </c>
      <c r="T911" s="5">
        <v>4.28</v>
      </c>
      <c r="U911" s="1">
        <v>7</v>
      </c>
      <c r="V911" s="5">
        <f t="shared" si="70"/>
        <v>29.96</v>
      </c>
      <c r="W911" s="5">
        <v>2.14</v>
      </c>
      <c r="X911" s="5">
        <f t="shared" si="71"/>
        <v>14.98</v>
      </c>
      <c r="Y911" s="5">
        <v>0.94</v>
      </c>
      <c r="Z911" s="5">
        <f t="shared" si="72"/>
        <v>14.040000000000001</v>
      </c>
      <c r="AA911" s="1" t="str">
        <f>_xlfn.IFNA(IF(VLOOKUP(B911,Returns!$A$2:$B$1635,2,FALSE) = "Returned", "Yes", "No"),"No")</f>
        <v>No</v>
      </c>
      <c r="AB911" s="5">
        <f t="shared" si="73"/>
        <v>0</v>
      </c>
      <c r="AC911" s="5">
        <f t="shared" si="74"/>
        <v>14.040000000000001</v>
      </c>
    </row>
    <row r="912" spans="1:29" ht="12.75" customHeight="1" x14ac:dyDescent="0.25">
      <c r="A912" s="1">
        <v>20869</v>
      </c>
      <c r="B912" s="3">
        <v>89706</v>
      </c>
      <c r="C912" s="1" t="s">
        <v>20</v>
      </c>
      <c r="D912" s="1">
        <v>1636</v>
      </c>
      <c r="E912" s="1" t="s">
        <v>1640</v>
      </c>
      <c r="F912" s="1" t="s">
        <v>3030</v>
      </c>
      <c r="G912" s="1" t="s">
        <v>28</v>
      </c>
      <c r="H912" s="1" t="s">
        <v>29</v>
      </c>
      <c r="I912" s="1" t="s">
        <v>40</v>
      </c>
      <c r="J912" s="1" t="s">
        <v>1641</v>
      </c>
      <c r="K912" s="1">
        <v>93905</v>
      </c>
      <c r="L912" s="4">
        <v>42016</v>
      </c>
      <c r="M912" s="4">
        <v>42018</v>
      </c>
      <c r="N912" s="1" t="s">
        <v>22</v>
      </c>
      <c r="O912" s="1" t="s">
        <v>35</v>
      </c>
      <c r="P912" s="1" t="s">
        <v>36</v>
      </c>
      <c r="Q912" s="1" t="s">
        <v>45</v>
      </c>
      <c r="R912" s="1" t="s">
        <v>231</v>
      </c>
      <c r="S912" s="1" t="s">
        <v>1643</v>
      </c>
      <c r="T912" s="5">
        <v>136.97999999999999</v>
      </c>
      <c r="U912" s="1">
        <v>12</v>
      </c>
      <c r="V912" s="5">
        <f t="shared" si="70"/>
        <v>1643.7599999999998</v>
      </c>
      <c r="W912" s="5">
        <v>68.489999999999995</v>
      </c>
      <c r="X912" s="5">
        <f t="shared" si="71"/>
        <v>821.87999999999988</v>
      </c>
      <c r="Y912" s="5">
        <v>24.49</v>
      </c>
      <c r="Z912" s="5">
        <f t="shared" si="72"/>
        <v>797.38999999999987</v>
      </c>
      <c r="AA912" s="1" t="str">
        <f>_xlfn.IFNA(IF(VLOOKUP(B912,Returns!$A$2:$B$1635,2,FALSE) = "Returned", "Yes", "No"),"No")</f>
        <v>No</v>
      </c>
      <c r="AB912" s="5">
        <f t="shared" si="73"/>
        <v>0</v>
      </c>
      <c r="AC912" s="5">
        <f t="shared" si="74"/>
        <v>797.38999999999987</v>
      </c>
    </row>
    <row r="913" spans="1:29" ht="12.75" customHeight="1" x14ac:dyDescent="0.25">
      <c r="A913" s="1">
        <v>26109</v>
      </c>
      <c r="B913" s="3">
        <v>89705</v>
      </c>
      <c r="C913" s="1" t="s">
        <v>42</v>
      </c>
      <c r="D913" s="1">
        <v>1639</v>
      </c>
      <c r="E913" s="1" t="s">
        <v>1644</v>
      </c>
      <c r="F913" s="1" t="s">
        <v>3028</v>
      </c>
      <c r="G913" s="1" t="s">
        <v>28</v>
      </c>
      <c r="H913" s="1" t="s">
        <v>48</v>
      </c>
      <c r="I913" s="1" t="s">
        <v>223</v>
      </c>
      <c r="J913" s="1" t="s">
        <v>1646</v>
      </c>
      <c r="K913" s="1">
        <v>6901</v>
      </c>
      <c r="L913" s="4">
        <v>42061</v>
      </c>
      <c r="M913" s="4">
        <v>42063</v>
      </c>
      <c r="N913" s="1" t="s">
        <v>44</v>
      </c>
      <c r="O913" s="1" t="s">
        <v>35</v>
      </c>
      <c r="P913" s="1" t="s">
        <v>24</v>
      </c>
      <c r="Q913" s="1" t="s">
        <v>88</v>
      </c>
      <c r="R913" s="1" t="s">
        <v>54</v>
      </c>
      <c r="S913" s="1" t="s">
        <v>1645</v>
      </c>
      <c r="T913" s="5">
        <v>55.48</v>
      </c>
      <c r="U913" s="1">
        <v>4</v>
      </c>
      <c r="V913" s="5">
        <f t="shared" si="70"/>
        <v>221.92</v>
      </c>
      <c r="W913" s="5">
        <v>27.74</v>
      </c>
      <c r="X913" s="5">
        <f t="shared" si="71"/>
        <v>110.96</v>
      </c>
      <c r="Y913" s="5">
        <v>6.79</v>
      </c>
      <c r="Z913" s="5">
        <f t="shared" si="72"/>
        <v>104.16999999999999</v>
      </c>
      <c r="AA913" s="1" t="str">
        <f>_xlfn.IFNA(IF(VLOOKUP(B913,Returns!$A$2:$B$1635,2,FALSE) = "Returned", "Yes", "No"),"No")</f>
        <v>No</v>
      </c>
      <c r="AB913" s="5">
        <f t="shared" si="73"/>
        <v>0</v>
      </c>
      <c r="AC913" s="5">
        <f t="shared" si="74"/>
        <v>104.16999999999999</v>
      </c>
    </row>
    <row r="914" spans="1:29" ht="12.75" customHeight="1" x14ac:dyDescent="0.25">
      <c r="A914" s="1">
        <v>18274</v>
      </c>
      <c r="B914" s="3">
        <v>87342</v>
      </c>
      <c r="C914" s="1" t="s">
        <v>101</v>
      </c>
      <c r="D914" s="1">
        <v>1644</v>
      </c>
      <c r="E914" s="1" t="s">
        <v>1647</v>
      </c>
      <c r="F914" s="1" t="s">
        <v>3027</v>
      </c>
      <c r="G914" s="1" t="s">
        <v>28</v>
      </c>
      <c r="H914" s="1" t="s">
        <v>56</v>
      </c>
      <c r="I914" s="1" t="s">
        <v>125</v>
      </c>
      <c r="J914" s="1" t="s">
        <v>1649</v>
      </c>
      <c r="K914" s="1">
        <v>77546</v>
      </c>
      <c r="L914" s="4">
        <v>42169</v>
      </c>
      <c r="M914" s="4">
        <v>42171</v>
      </c>
      <c r="N914" s="1" t="s">
        <v>44</v>
      </c>
      <c r="O914" s="1" t="s">
        <v>53</v>
      </c>
      <c r="P914" s="1" t="s">
        <v>36</v>
      </c>
      <c r="Q914" s="1" t="s">
        <v>45</v>
      </c>
      <c r="R914" s="1" t="s">
        <v>81</v>
      </c>
      <c r="S914" s="1" t="s">
        <v>1648</v>
      </c>
      <c r="T914" s="5">
        <v>107.53</v>
      </c>
      <c r="U914" s="1">
        <v>1</v>
      </c>
      <c r="V914" s="5">
        <f t="shared" si="70"/>
        <v>107.53</v>
      </c>
      <c r="W914" s="5">
        <v>53.765000000000001</v>
      </c>
      <c r="X914" s="5">
        <f t="shared" si="71"/>
        <v>53.765000000000001</v>
      </c>
      <c r="Y914" s="5">
        <v>5.81</v>
      </c>
      <c r="Z914" s="5">
        <f t="shared" si="72"/>
        <v>47.954999999999998</v>
      </c>
      <c r="AA914" s="1" t="str">
        <f>_xlfn.IFNA(IF(VLOOKUP(B914,Returns!$A$2:$B$1635,2,FALSE) = "Returned", "Yes", "No"),"No")</f>
        <v>No</v>
      </c>
      <c r="AB914" s="5">
        <f t="shared" si="73"/>
        <v>0</v>
      </c>
      <c r="AC914" s="5">
        <f t="shared" si="74"/>
        <v>47.954999999999998</v>
      </c>
    </row>
    <row r="915" spans="1:29" ht="12.75" customHeight="1" x14ac:dyDescent="0.25">
      <c r="A915" s="1">
        <v>24265</v>
      </c>
      <c r="B915" s="3">
        <v>90932</v>
      </c>
      <c r="C915" s="1" t="s">
        <v>32</v>
      </c>
      <c r="D915" s="1">
        <v>1646</v>
      </c>
      <c r="E915" s="1" t="s">
        <v>1650</v>
      </c>
      <c r="F915" s="1" t="s">
        <v>3028</v>
      </c>
      <c r="G915" s="1" t="s">
        <v>28</v>
      </c>
      <c r="H915" s="1" t="s">
        <v>48</v>
      </c>
      <c r="I915" s="1" t="s">
        <v>66</v>
      </c>
      <c r="J915" s="1" t="s">
        <v>1651</v>
      </c>
      <c r="K915" s="1">
        <v>11714</v>
      </c>
      <c r="L915" s="4">
        <v>42078</v>
      </c>
      <c r="M915" s="4">
        <v>42080</v>
      </c>
      <c r="N915" s="1" t="s">
        <v>44</v>
      </c>
      <c r="O915" s="1" t="s">
        <v>53</v>
      </c>
      <c r="P915" s="1" t="s">
        <v>24</v>
      </c>
      <c r="Q915" s="1" t="s">
        <v>61</v>
      </c>
      <c r="R915" s="1" t="s">
        <v>26</v>
      </c>
      <c r="S915" s="1" t="s">
        <v>291</v>
      </c>
      <c r="T915" s="5">
        <v>3.29</v>
      </c>
      <c r="U915" s="1">
        <v>11</v>
      </c>
      <c r="V915" s="5">
        <f t="shared" si="70"/>
        <v>36.19</v>
      </c>
      <c r="W915" s="5">
        <v>1.645</v>
      </c>
      <c r="X915" s="5">
        <f t="shared" si="71"/>
        <v>18.094999999999999</v>
      </c>
      <c r="Y915" s="5">
        <v>1.35</v>
      </c>
      <c r="Z915" s="5">
        <f t="shared" si="72"/>
        <v>16.744999999999997</v>
      </c>
      <c r="AA915" s="1" t="str">
        <f>_xlfn.IFNA(IF(VLOOKUP(B915,Returns!$A$2:$B$1635,2,FALSE) = "Returned", "Yes", "No"),"No")</f>
        <v>No</v>
      </c>
      <c r="AB915" s="5">
        <f t="shared" si="73"/>
        <v>0</v>
      </c>
      <c r="AC915" s="5">
        <f t="shared" si="74"/>
        <v>16.744999999999997</v>
      </c>
    </row>
    <row r="916" spans="1:29" ht="12.75" customHeight="1" x14ac:dyDescent="0.25">
      <c r="A916" s="1">
        <v>21947</v>
      </c>
      <c r="B916" s="3">
        <v>91043</v>
      </c>
      <c r="C916" s="1" t="s">
        <v>42</v>
      </c>
      <c r="D916" s="1">
        <v>1648</v>
      </c>
      <c r="E916" s="1" t="s">
        <v>1652</v>
      </c>
      <c r="F916" s="1" t="s">
        <v>3027</v>
      </c>
      <c r="G916" s="1" t="s">
        <v>28</v>
      </c>
      <c r="H916" s="1" t="s">
        <v>56</v>
      </c>
      <c r="I916" s="1" t="s">
        <v>173</v>
      </c>
      <c r="J916" s="1" t="s">
        <v>1653</v>
      </c>
      <c r="K916" s="1">
        <v>60098</v>
      </c>
      <c r="L916" s="4">
        <v>42088</v>
      </c>
      <c r="M916" s="4">
        <v>42090</v>
      </c>
      <c r="N916" s="1" t="s">
        <v>44</v>
      </c>
      <c r="O916" s="1" t="s">
        <v>23</v>
      </c>
      <c r="P916" s="1" t="s">
        <v>24</v>
      </c>
      <c r="Q916" s="1" t="s">
        <v>252</v>
      </c>
      <c r="R916" s="1" t="s">
        <v>81</v>
      </c>
      <c r="S916" s="1" t="s">
        <v>1340</v>
      </c>
      <c r="T916" s="5">
        <v>46.89</v>
      </c>
      <c r="U916" s="1">
        <v>17</v>
      </c>
      <c r="V916" s="5">
        <f t="shared" si="70"/>
        <v>797.13</v>
      </c>
      <c r="W916" s="5">
        <v>23.445</v>
      </c>
      <c r="X916" s="5">
        <f t="shared" si="71"/>
        <v>398.565</v>
      </c>
      <c r="Y916" s="5">
        <v>5.0999999999999996</v>
      </c>
      <c r="Z916" s="5">
        <f t="shared" si="72"/>
        <v>393.46499999999997</v>
      </c>
      <c r="AA916" s="1" t="str">
        <f>_xlfn.IFNA(IF(VLOOKUP(B916,Returns!$A$2:$B$1635,2,FALSE) = "Returned", "Yes", "No"),"No")</f>
        <v>No</v>
      </c>
      <c r="AB916" s="5">
        <f t="shared" si="73"/>
        <v>0</v>
      </c>
      <c r="AC916" s="5">
        <f t="shared" si="74"/>
        <v>393.46499999999997</v>
      </c>
    </row>
    <row r="917" spans="1:29" ht="12.75" customHeight="1" x14ac:dyDescent="0.25">
      <c r="A917" s="1">
        <v>21948</v>
      </c>
      <c r="B917" s="3">
        <v>91043</v>
      </c>
      <c r="C917" s="1" t="s">
        <v>42</v>
      </c>
      <c r="D917" s="1">
        <v>1648</v>
      </c>
      <c r="E917" s="1" t="s">
        <v>1652</v>
      </c>
      <c r="F917" s="1" t="s">
        <v>3027</v>
      </c>
      <c r="G917" s="1" t="s">
        <v>28</v>
      </c>
      <c r="H917" s="1" t="s">
        <v>56</v>
      </c>
      <c r="I917" s="1" t="s">
        <v>173</v>
      </c>
      <c r="J917" s="1" t="s">
        <v>1653</v>
      </c>
      <c r="K917" s="1">
        <v>60098</v>
      </c>
      <c r="L917" s="4">
        <v>42088</v>
      </c>
      <c r="M917" s="4">
        <v>42088</v>
      </c>
      <c r="N917" s="1" t="s">
        <v>44</v>
      </c>
      <c r="O917" s="1" t="s">
        <v>23</v>
      </c>
      <c r="P917" s="1" t="s">
        <v>24</v>
      </c>
      <c r="Q917" s="1" t="s">
        <v>169</v>
      </c>
      <c r="R917" s="1" t="s">
        <v>46</v>
      </c>
      <c r="S917" s="1" t="s">
        <v>170</v>
      </c>
      <c r="T917" s="5">
        <v>12.98</v>
      </c>
      <c r="U917" s="1">
        <v>18</v>
      </c>
      <c r="V917" s="5">
        <f t="shared" si="70"/>
        <v>233.64000000000001</v>
      </c>
      <c r="W917" s="5">
        <v>6.49</v>
      </c>
      <c r="X917" s="5">
        <f t="shared" si="71"/>
        <v>116.82000000000001</v>
      </c>
      <c r="Y917" s="5">
        <v>3.14</v>
      </c>
      <c r="Z917" s="5">
        <f t="shared" si="72"/>
        <v>113.68</v>
      </c>
      <c r="AA917" s="1" t="str">
        <f>_xlfn.IFNA(IF(VLOOKUP(B917,Returns!$A$2:$B$1635,2,FALSE) = "Returned", "Yes", "No"),"No")</f>
        <v>No</v>
      </c>
      <c r="AB917" s="5">
        <f t="shared" si="73"/>
        <v>0</v>
      </c>
      <c r="AC917" s="5">
        <f t="shared" si="74"/>
        <v>113.68</v>
      </c>
    </row>
    <row r="918" spans="1:29" ht="12.75" customHeight="1" x14ac:dyDescent="0.25">
      <c r="A918" s="1">
        <v>20603</v>
      </c>
      <c r="B918" s="3">
        <v>91041</v>
      </c>
      <c r="C918" s="1" t="s">
        <v>42</v>
      </c>
      <c r="D918" s="1">
        <v>1649</v>
      </c>
      <c r="E918" s="1" t="s">
        <v>1654</v>
      </c>
      <c r="F918" s="1" t="s">
        <v>3028</v>
      </c>
      <c r="G918" s="1" t="s">
        <v>28</v>
      </c>
      <c r="H918" s="1" t="s">
        <v>48</v>
      </c>
      <c r="I918" s="1" t="s">
        <v>66</v>
      </c>
      <c r="J918" s="1" t="s">
        <v>1603</v>
      </c>
      <c r="K918" s="1">
        <v>11598</v>
      </c>
      <c r="L918" s="4">
        <v>42059</v>
      </c>
      <c r="M918" s="4">
        <v>42061</v>
      </c>
      <c r="N918" s="1" t="s">
        <v>22</v>
      </c>
      <c r="O918" s="1" t="s">
        <v>23</v>
      </c>
      <c r="P918" s="1" t="s">
        <v>24</v>
      </c>
      <c r="Q918" s="1" t="s">
        <v>252</v>
      </c>
      <c r="R918" s="1" t="s">
        <v>54</v>
      </c>
      <c r="S918" s="1" t="s">
        <v>1655</v>
      </c>
      <c r="T918" s="5">
        <v>48.58</v>
      </c>
      <c r="U918" s="1">
        <v>3</v>
      </c>
      <c r="V918" s="5">
        <f t="shared" si="70"/>
        <v>145.74</v>
      </c>
      <c r="W918" s="5">
        <v>24.29</v>
      </c>
      <c r="X918" s="5">
        <f t="shared" si="71"/>
        <v>72.87</v>
      </c>
      <c r="Y918" s="5">
        <v>3.99</v>
      </c>
      <c r="Z918" s="5">
        <f t="shared" si="72"/>
        <v>68.88000000000001</v>
      </c>
      <c r="AA918" s="1" t="str">
        <f>_xlfn.IFNA(IF(VLOOKUP(B918,Returns!$A$2:$B$1635,2,FALSE) = "Returned", "Yes", "No"),"No")</f>
        <v>No</v>
      </c>
      <c r="AB918" s="5">
        <f t="shared" si="73"/>
        <v>0</v>
      </c>
      <c r="AC918" s="5">
        <f t="shared" si="74"/>
        <v>68.88000000000001</v>
      </c>
    </row>
    <row r="919" spans="1:29" ht="12.75" customHeight="1" x14ac:dyDescent="0.25">
      <c r="A919" s="1">
        <v>24016</v>
      </c>
      <c r="B919" s="3">
        <v>91042</v>
      </c>
      <c r="C919" s="1" t="s">
        <v>20</v>
      </c>
      <c r="D919" s="1">
        <v>1650</v>
      </c>
      <c r="E919" s="1" t="s">
        <v>1656</v>
      </c>
      <c r="F919" s="1" t="s">
        <v>3029</v>
      </c>
      <c r="G919" s="1" t="s">
        <v>28</v>
      </c>
      <c r="H919" s="1" t="s">
        <v>131</v>
      </c>
      <c r="I919" s="1" t="s">
        <v>317</v>
      </c>
      <c r="J919" s="1" t="s">
        <v>1658</v>
      </c>
      <c r="K919" s="1">
        <v>27203</v>
      </c>
      <c r="L919" s="4">
        <v>42133</v>
      </c>
      <c r="M919" s="4">
        <v>42133</v>
      </c>
      <c r="N919" s="1" t="s">
        <v>44</v>
      </c>
      <c r="O919" s="1" t="s">
        <v>23</v>
      </c>
      <c r="P919" s="1" t="s">
        <v>72</v>
      </c>
      <c r="Q919" s="1" t="s">
        <v>175</v>
      </c>
      <c r="R919" s="1" t="s">
        <v>46</v>
      </c>
      <c r="S919" s="1" t="s">
        <v>1657</v>
      </c>
      <c r="T919" s="5">
        <v>6.48</v>
      </c>
      <c r="U919" s="1">
        <v>15</v>
      </c>
      <c r="V919" s="5">
        <f t="shared" si="70"/>
        <v>97.2</v>
      </c>
      <c r="W919" s="5">
        <v>3.8879999999999999</v>
      </c>
      <c r="X919" s="5">
        <f t="shared" si="71"/>
        <v>58.32</v>
      </c>
      <c r="Y919" s="5">
        <v>2.74</v>
      </c>
      <c r="Z919" s="5">
        <f t="shared" si="72"/>
        <v>36.14</v>
      </c>
      <c r="AA919" s="1" t="str">
        <f>_xlfn.IFNA(IF(VLOOKUP(B919,Returns!$A$2:$B$1635,2,FALSE) = "Returned", "Yes", "No"),"No")</f>
        <v>No</v>
      </c>
      <c r="AB919" s="5">
        <f t="shared" si="73"/>
        <v>0</v>
      </c>
      <c r="AC919" s="5">
        <f t="shared" si="74"/>
        <v>36.14</v>
      </c>
    </row>
    <row r="920" spans="1:29" ht="12.75" customHeight="1" x14ac:dyDescent="0.25">
      <c r="A920" s="1">
        <v>24017</v>
      </c>
      <c r="B920" s="3">
        <v>91042</v>
      </c>
      <c r="C920" s="1" t="s">
        <v>20</v>
      </c>
      <c r="D920" s="1">
        <v>1650</v>
      </c>
      <c r="E920" s="1" t="s">
        <v>1656</v>
      </c>
      <c r="F920" s="1" t="s">
        <v>3029</v>
      </c>
      <c r="G920" s="1" t="s">
        <v>28</v>
      </c>
      <c r="H920" s="1" t="s">
        <v>131</v>
      </c>
      <c r="I920" s="1" t="s">
        <v>317</v>
      </c>
      <c r="J920" s="1" t="s">
        <v>1658</v>
      </c>
      <c r="K920" s="1">
        <v>27203</v>
      </c>
      <c r="L920" s="4">
        <v>42133</v>
      </c>
      <c r="M920" s="4">
        <v>42134</v>
      </c>
      <c r="N920" s="1" t="s">
        <v>44</v>
      </c>
      <c r="O920" s="1" t="s">
        <v>23</v>
      </c>
      <c r="P920" s="1" t="s">
        <v>24</v>
      </c>
      <c r="Q920" s="1" t="s">
        <v>129</v>
      </c>
      <c r="R920" s="1" t="s">
        <v>54</v>
      </c>
      <c r="S920" s="1" t="s">
        <v>1659</v>
      </c>
      <c r="T920" s="5">
        <v>12.53</v>
      </c>
      <c r="U920" s="1">
        <v>7</v>
      </c>
      <c r="V920" s="5">
        <f t="shared" si="70"/>
        <v>87.71</v>
      </c>
      <c r="W920" s="5">
        <v>6.2649999999999997</v>
      </c>
      <c r="X920" s="5">
        <f t="shared" si="71"/>
        <v>43.854999999999997</v>
      </c>
      <c r="Y920" s="5">
        <v>0.5</v>
      </c>
      <c r="Z920" s="5">
        <f t="shared" si="72"/>
        <v>43.354999999999997</v>
      </c>
      <c r="AA920" s="1" t="str">
        <f>_xlfn.IFNA(IF(VLOOKUP(B920,Returns!$A$2:$B$1635,2,FALSE) = "Returned", "Yes", "No"),"No")</f>
        <v>No</v>
      </c>
      <c r="AB920" s="5">
        <f t="shared" si="73"/>
        <v>0</v>
      </c>
      <c r="AC920" s="5">
        <f t="shared" si="74"/>
        <v>43.354999999999997</v>
      </c>
    </row>
    <row r="921" spans="1:29" ht="12.75" customHeight="1" x14ac:dyDescent="0.25">
      <c r="A921" s="1">
        <v>24019</v>
      </c>
      <c r="B921" s="3">
        <v>91042</v>
      </c>
      <c r="C921" s="1" t="s">
        <v>20</v>
      </c>
      <c r="D921" s="1">
        <v>1650</v>
      </c>
      <c r="E921" s="1" t="s">
        <v>1656</v>
      </c>
      <c r="F921" s="1" t="s">
        <v>3029</v>
      </c>
      <c r="G921" s="1" t="s">
        <v>28</v>
      </c>
      <c r="H921" s="1" t="s">
        <v>131</v>
      </c>
      <c r="I921" s="1" t="s">
        <v>317</v>
      </c>
      <c r="J921" s="1" t="s">
        <v>1658</v>
      </c>
      <c r="K921" s="1">
        <v>27203</v>
      </c>
      <c r="L921" s="4">
        <v>42133</v>
      </c>
      <c r="M921" s="4">
        <v>42135</v>
      </c>
      <c r="N921" s="1" t="s">
        <v>22</v>
      </c>
      <c r="O921" s="1" t="s">
        <v>23</v>
      </c>
      <c r="P921" s="1" t="s">
        <v>72</v>
      </c>
      <c r="Q921" s="1" t="s">
        <v>73</v>
      </c>
      <c r="R921" s="1" t="s">
        <v>54</v>
      </c>
      <c r="S921" s="1" t="s">
        <v>1660</v>
      </c>
      <c r="T921" s="5">
        <v>65.989999999999995</v>
      </c>
      <c r="U921" s="1">
        <v>8</v>
      </c>
      <c r="V921" s="5">
        <f t="shared" si="70"/>
        <v>527.91999999999996</v>
      </c>
      <c r="W921" s="5">
        <v>39.593999999999994</v>
      </c>
      <c r="X921" s="5">
        <f t="shared" si="71"/>
        <v>316.75199999999995</v>
      </c>
      <c r="Y921" s="5">
        <v>8.99</v>
      </c>
      <c r="Z921" s="5">
        <f t="shared" si="72"/>
        <v>202.178</v>
      </c>
      <c r="AA921" s="1" t="str">
        <f>_xlfn.IFNA(IF(VLOOKUP(B921,Returns!$A$2:$B$1635,2,FALSE) = "Returned", "Yes", "No"),"No")</f>
        <v>No</v>
      </c>
      <c r="AB921" s="5">
        <f t="shared" si="73"/>
        <v>0</v>
      </c>
      <c r="AC921" s="5">
        <f t="shared" si="74"/>
        <v>202.178</v>
      </c>
    </row>
    <row r="922" spans="1:29" ht="12.75" customHeight="1" x14ac:dyDescent="0.25">
      <c r="A922" s="1">
        <v>19251</v>
      </c>
      <c r="B922" s="3">
        <v>89885</v>
      </c>
      <c r="C922" s="1" t="s">
        <v>32</v>
      </c>
      <c r="D922" s="1">
        <v>1653</v>
      </c>
      <c r="E922" s="1" t="s">
        <v>1661</v>
      </c>
      <c r="F922" s="1" t="s">
        <v>3030</v>
      </c>
      <c r="G922" s="1" t="s">
        <v>28</v>
      </c>
      <c r="H922" s="1" t="s">
        <v>29</v>
      </c>
      <c r="I922" s="1" t="s">
        <v>40</v>
      </c>
      <c r="J922" s="1" t="s">
        <v>1662</v>
      </c>
      <c r="K922" s="1">
        <v>91360</v>
      </c>
      <c r="L922" s="4">
        <v>42028</v>
      </c>
      <c r="M922" s="4">
        <v>42029</v>
      </c>
      <c r="N922" s="1" t="s">
        <v>22</v>
      </c>
      <c r="O922" s="1" t="s">
        <v>23</v>
      </c>
      <c r="P922" s="1" t="s">
        <v>24</v>
      </c>
      <c r="Q922" s="1" t="s">
        <v>136</v>
      </c>
      <c r="R922" s="1" t="s">
        <v>231</v>
      </c>
      <c r="S922" s="1" t="s">
        <v>855</v>
      </c>
      <c r="T922" s="5">
        <v>101.41</v>
      </c>
      <c r="U922" s="1">
        <v>10</v>
      </c>
      <c r="V922" s="5">
        <f t="shared" si="70"/>
        <v>1014.0999999999999</v>
      </c>
      <c r="W922" s="5">
        <v>50.704999999999998</v>
      </c>
      <c r="X922" s="5">
        <f t="shared" si="71"/>
        <v>507.04999999999995</v>
      </c>
      <c r="Y922" s="5">
        <v>35</v>
      </c>
      <c r="Z922" s="5">
        <f t="shared" si="72"/>
        <v>472.04999999999995</v>
      </c>
      <c r="AA922" s="1" t="str">
        <f>_xlfn.IFNA(IF(VLOOKUP(B922,Returns!$A$2:$B$1635,2,FALSE) = "Returned", "Yes", "No"),"No")</f>
        <v>No</v>
      </c>
      <c r="AB922" s="5">
        <f t="shared" si="73"/>
        <v>0</v>
      </c>
      <c r="AC922" s="5">
        <f t="shared" si="74"/>
        <v>472.04999999999995</v>
      </c>
    </row>
    <row r="923" spans="1:29" ht="12.75" customHeight="1" x14ac:dyDescent="0.25">
      <c r="A923" s="1">
        <v>19252</v>
      </c>
      <c r="B923" s="3">
        <v>89885</v>
      </c>
      <c r="C923" s="1" t="s">
        <v>32</v>
      </c>
      <c r="D923" s="1">
        <v>1653</v>
      </c>
      <c r="E923" s="1" t="s">
        <v>1661</v>
      </c>
      <c r="F923" s="1" t="s">
        <v>3030</v>
      </c>
      <c r="G923" s="1" t="s">
        <v>28</v>
      </c>
      <c r="H923" s="1" t="s">
        <v>29</v>
      </c>
      <c r="I923" s="1" t="s">
        <v>40</v>
      </c>
      <c r="J923" s="1" t="s">
        <v>1662</v>
      </c>
      <c r="K923" s="1">
        <v>91360</v>
      </c>
      <c r="L923" s="4">
        <v>42028</v>
      </c>
      <c r="M923" s="4">
        <v>42029</v>
      </c>
      <c r="N923" s="1" t="s">
        <v>44</v>
      </c>
      <c r="O923" s="1" t="s">
        <v>23</v>
      </c>
      <c r="P923" s="1" t="s">
        <v>72</v>
      </c>
      <c r="Q923" s="1" t="s">
        <v>73</v>
      </c>
      <c r="R923" s="1" t="s">
        <v>54</v>
      </c>
      <c r="S923" s="1" t="s">
        <v>249</v>
      </c>
      <c r="T923" s="5">
        <v>95.99</v>
      </c>
      <c r="U923" s="1">
        <v>2</v>
      </c>
      <c r="V923" s="5">
        <f t="shared" si="70"/>
        <v>191.98</v>
      </c>
      <c r="W923" s="5">
        <v>57.593999999999994</v>
      </c>
      <c r="X923" s="5">
        <f t="shared" si="71"/>
        <v>115.18799999999999</v>
      </c>
      <c r="Y923" s="5">
        <v>4.9000000000000004</v>
      </c>
      <c r="Z923" s="5">
        <f t="shared" si="72"/>
        <v>71.891999999999996</v>
      </c>
      <c r="AA923" s="1" t="str">
        <f>_xlfn.IFNA(IF(VLOOKUP(B923,Returns!$A$2:$B$1635,2,FALSE) = "Returned", "Yes", "No"),"No")</f>
        <v>No</v>
      </c>
      <c r="AB923" s="5">
        <f t="shared" si="73"/>
        <v>0</v>
      </c>
      <c r="AC923" s="5">
        <f t="shared" si="74"/>
        <v>71.891999999999996</v>
      </c>
    </row>
    <row r="924" spans="1:29" ht="12.75" customHeight="1" x14ac:dyDescent="0.25">
      <c r="A924" s="1">
        <v>24187</v>
      </c>
      <c r="B924" s="3">
        <v>90678</v>
      </c>
      <c r="C924" s="1" t="s">
        <v>20</v>
      </c>
      <c r="D924" s="1">
        <v>1665</v>
      </c>
      <c r="E924" s="1" t="s">
        <v>1663</v>
      </c>
      <c r="F924" s="1" t="s">
        <v>3030</v>
      </c>
      <c r="G924" s="1" t="s">
        <v>28</v>
      </c>
      <c r="H924" s="1" t="s">
        <v>29</v>
      </c>
      <c r="I924" s="1" t="s">
        <v>40</v>
      </c>
      <c r="J924" s="1" t="s">
        <v>1665</v>
      </c>
      <c r="K924" s="1">
        <v>92653</v>
      </c>
      <c r="L924" s="4">
        <v>42061</v>
      </c>
      <c r="M924" s="4">
        <v>42062</v>
      </c>
      <c r="N924" s="1" t="s">
        <v>44</v>
      </c>
      <c r="O924" s="1" t="s">
        <v>109</v>
      </c>
      <c r="P924" s="1" t="s">
        <v>24</v>
      </c>
      <c r="Q924" s="1" t="s">
        <v>88</v>
      </c>
      <c r="R924" s="1" t="s">
        <v>26</v>
      </c>
      <c r="S924" s="1" t="s">
        <v>1664</v>
      </c>
      <c r="T924" s="5">
        <v>3.6</v>
      </c>
      <c r="U924" s="1">
        <v>2</v>
      </c>
      <c r="V924" s="5">
        <f t="shared" si="70"/>
        <v>7.2</v>
      </c>
      <c r="W924" s="5">
        <v>1.8</v>
      </c>
      <c r="X924" s="5">
        <f t="shared" si="71"/>
        <v>3.6</v>
      </c>
      <c r="Y924" s="5">
        <v>2.2000000000000002</v>
      </c>
      <c r="Z924" s="5">
        <f t="shared" si="72"/>
        <v>1.4</v>
      </c>
      <c r="AA924" s="1" t="str">
        <f>_xlfn.IFNA(IF(VLOOKUP(B924,Returns!$A$2:$B$1635,2,FALSE) = "Returned", "Yes", "No"),"No")</f>
        <v>No</v>
      </c>
      <c r="AB924" s="5">
        <f t="shared" si="73"/>
        <v>0</v>
      </c>
      <c r="AC924" s="5">
        <f t="shared" si="74"/>
        <v>1.4</v>
      </c>
    </row>
    <row r="925" spans="1:29" ht="12.75" customHeight="1" x14ac:dyDescent="0.25">
      <c r="A925" s="1">
        <v>21491</v>
      </c>
      <c r="B925" s="3">
        <v>86722</v>
      </c>
      <c r="C925" s="1" t="s">
        <v>101</v>
      </c>
      <c r="D925" s="1">
        <v>1670</v>
      </c>
      <c r="E925" s="1" t="s">
        <v>1666</v>
      </c>
      <c r="F925" s="1" t="s">
        <v>3029</v>
      </c>
      <c r="G925" s="1" t="s">
        <v>28</v>
      </c>
      <c r="H925" s="1" t="s">
        <v>131</v>
      </c>
      <c r="I925" s="1" t="s">
        <v>132</v>
      </c>
      <c r="J925" s="1" t="s">
        <v>1582</v>
      </c>
      <c r="K925" s="1">
        <v>24060</v>
      </c>
      <c r="L925" s="4">
        <v>42118</v>
      </c>
      <c r="M925" s="4">
        <v>42120</v>
      </c>
      <c r="N925" s="1" t="s">
        <v>44</v>
      </c>
      <c r="O925" s="1" t="s">
        <v>53</v>
      </c>
      <c r="P925" s="1" t="s">
        <v>72</v>
      </c>
      <c r="Q925" s="1" t="s">
        <v>175</v>
      </c>
      <c r="R925" s="1" t="s">
        <v>46</v>
      </c>
      <c r="S925" s="1" t="s">
        <v>1667</v>
      </c>
      <c r="T925" s="5">
        <v>35.409999999999997</v>
      </c>
      <c r="U925" s="1">
        <v>10</v>
      </c>
      <c r="V925" s="5">
        <f t="shared" si="70"/>
        <v>354.09999999999997</v>
      </c>
      <c r="W925" s="5">
        <v>21.245999999999999</v>
      </c>
      <c r="X925" s="5">
        <f t="shared" si="71"/>
        <v>212.45999999999998</v>
      </c>
      <c r="Y925" s="5">
        <v>1.99</v>
      </c>
      <c r="Z925" s="5">
        <f t="shared" si="72"/>
        <v>139.64999999999998</v>
      </c>
      <c r="AA925" s="1" t="str">
        <f>_xlfn.IFNA(IF(VLOOKUP(B925,Returns!$A$2:$B$1635,2,FALSE) = "Returned", "Yes", "No"),"No")</f>
        <v>No</v>
      </c>
      <c r="AB925" s="5">
        <f t="shared" si="73"/>
        <v>0</v>
      </c>
      <c r="AC925" s="5">
        <f t="shared" si="74"/>
        <v>139.64999999999998</v>
      </c>
    </row>
    <row r="926" spans="1:29" ht="12.75" customHeight="1" x14ac:dyDescent="0.25">
      <c r="A926" s="1">
        <v>21492</v>
      </c>
      <c r="B926" s="3">
        <v>86722</v>
      </c>
      <c r="C926" s="1" t="s">
        <v>101</v>
      </c>
      <c r="D926" s="1">
        <v>1670</v>
      </c>
      <c r="E926" s="1" t="s">
        <v>1666</v>
      </c>
      <c r="F926" s="1" t="s">
        <v>3029</v>
      </c>
      <c r="G926" s="1" t="s">
        <v>28</v>
      </c>
      <c r="H926" s="1" t="s">
        <v>131</v>
      </c>
      <c r="I926" s="1" t="s">
        <v>132</v>
      </c>
      <c r="J926" s="1" t="s">
        <v>1582</v>
      </c>
      <c r="K926" s="1">
        <v>24060</v>
      </c>
      <c r="L926" s="4">
        <v>42118</v>
      </c>
      <c r="M926" s="4">
        <v>42127</v>
      </c>
      <c r="N926" s="1" t="s">
        <v>44</v>
      </c>
      <c r="O926" s="1" t="s">
        <v>53</v>
      </c>
      <c r="P926" s="1" t="s">
        <v>24</v>
      </c>
      <c r="Q926" s="1" t="s">
        <v>136</v>
      </c>
      <c r="R926" s="1" t="s">
        <v>54</v>
      </c>
      <c r="S926" s="1" t="s">
        <v>1668</v>
      </c>
      <c r="T926" s="5">
        <v>142.86000000000001</v>
      </c>
      <c r="U926" s="1">
        <v>11</v>
      </c>
      <c r="V926" s="5">
        <f t="shared" si="70"/>
        <v>1571.46</v>
      </c>
      <c r="W926" s="5">
        <v>71.430000000000007</v>
      </c>
      <c r="X926" s="5">
        <f t="shared" si="71"/>
        <v>785.73</v>
      </c>
      <c r="Y926" s="5">
        <v>19.989999999999998</v>
      </c>
      <c r="Z926" s="5">
        <f t="shared" si="72"/>
        <v>765.74</v>
      </c>
      <c r="AA926" s="1" t="str">
        <f>_xlfn.IFNA(IF(VLOOKUP(B926,Returns!$A$2:$B$1635,2,FALSE) = "Returned", "Yes", "No"),"No")</f>
        <v>No</v>
      </c>
      <c r="AB926" s="5">
        <f t="shared" si="73"/>
        <v>0</v>
      </c>
      <c r="AC926" s="5">
        <f t="shared" si="74"/>
        <v>765.74</v>
      </c>
    </row>
    <row r="927" spans="1:29" ht="12.75" customHeight="1" x14ac:dyDescent="0.25">
      <c r="A927" s="1">
        <v>23578</v>
      </c>
      <c r="B927" s="3">
        <v>86724</v>
      </c>
      <c r="C927" s="1" t="s">
        <v>101</v>
      </c>
      <c r="D927" s="1">
        <v>1671</v>
      </c>
      <c r="E927" s="1" t="s">
        <v>1669</v>
      </c>
      <c r="F927" s="1" t="s">
        <v>3029</v>
      </c>
      <c r="G927" s="1" t="s">
        <v>28</v>
      </c>
      <c r="H927" s="1" t="s">
        <v>131</v>
      </c>
      <c r="I927" s="1" t="s">
        <v>132</v>
      </c>
      <c r="J927" s="1" t="s">
        <v>1670</v>
      </c>
      <c r="K927" s="1">
        <v>22015</v>
      </c>
      <c r="L927" s="4">
        <v>42044</v>
      </c>
      <c r="M927" s="4">
        <v>42048</v>
      </c>
      <c r="N927" s="1" t="s">
        <v>44</v>
      </c>
      <c r="O927" s="1" t="s">
        <v>53</v>
      </c>
      <c r="P927" s="1" t="s">
        <v>24</v>
      </c>
      <c r="Q927" s="1" t="s">
        <v>129</v>
      </c>
      <c r="R927" s="1" t="s">
        <v>54</v>
      </c>
      <c r="S927" s="1" t="s">
        <v>1415</v>
      </c>
      <c r="T927" s="5">
        <v>4.13</v>
      </c>
      <c r="U927" s="1">
        <v>13</v>
      </c>
      <c r="V927" s="5">
        <f t="shared" si="70"/>
        <v>53.69</v>
      </c>
      <c r="W927" s="5">
        <v>2.0649999999999999</v>
      </c>
      <c r="X927" s="5">
        <f t="shared" si="71"/>
        <v>26.844999999999999</v>
      </c>
      <c r="Y927" s="5">
        <v>0.99</v>
      </c>
      <c r="Z927" s="5">
        <f t="shared" si="72"/>
        <v>25.855</v>
      </c>
      <c r="AA927" s="1" t="str">
        <f>_xlfn.IFNA(IF(VLOOKUP(B927,Returns!$A$2:$B$1635,2,FALSE) = "Returned", "Yes", "No"),"No")</f>
        <v>No</v>
      </c>
      <c r="AB927" s="5">
        <f t="shared" si="73"/>
        <v>0</v>
      </c>
      <c r="AC927" s="5">
        <f t="shared" si="74"/>
        <v>25.855</v>
      </c>
    </row>
    <row r="928" spans="1:29" ht="12.75" customHeight="1" x14ac:dyDescent="0.25">
      <c r="A928" s="1">
        <v>22007</v>
      </c>
      <c r="B928" s="3">
        <v>86725</v>
      </c>
      <c r="C928" s="1" t="s">
        <v>42</v>
      </c>
      <c r="D928" s="1">
        <v>1671</v>
      </c>
      <c r="E928" s="1" t="s">
        <v>1669</v>
      </c>
      <c r="F928" s="1" t="s">
        <v>3029</v>
      </c>
      <c r="G928" s="1" t="s">
        <v>28</v>
      </c>
      <c r="H928" s="1" t="s">
        <v>131</v>
      </c>
      <c r="I928" s="1" t="s">
        <v>132</v>
      </c>
      <c r="J928" s="1" t="s">
        <v>1670</v>
      </c>
      <c r="K928" s="1">
        <v>22015</v>
      </c>
      <c r="L928" s="4">
        <v>42136</v>
      </c>
      <c r="M928" s="4">
        <v>42137</v>
      </c>
      <c r="N928" s="1" t="s">
        <v>44</v>
      </c>
      <c r="O928" s="1" t="s">
        <v>53</v>
      </c>
      <c r="P928" s="1" t="s">
        <v>24</v>
      </c>
      <c r="Q928" s="1" t="s">
        <v>104</v>
      </c>
      <c r="R928" s="1" t="s">
        <v>54</v>
      </c>
      <c r="S928" s="1" t="s">
        <v>1671</v>
      </c>
      <c r="T928" s="5">
        <v>223.98</v>
      </c>
      <c r="U928" s="1">
        <v>21</v>
      </c>
      <c r="V928" s="5">
        <f t="shared" si="70"/>
        <v>4703.58</v>
      </c>
      <c r="W928" s="5">
        <v>111.99</v>
      </c>
      <c r="X928" s="5">
        <f t="shared" si="71"/>
        <v>2351.79</v>
      </c>
      <c r="Y928" s="5">
        <v>15.01</v>
      </c>
      <c r="Z928" s="5">
        <f t="shared" si="72"/>
        <v>2336.7799999999997</v>
      </c>
      <c r="AA928" s="1" t="str">
        <f>_xlfn.IFNA(IF(VLOOKUP(B928,Returns!$A$2:$B$1635,2,FALSE) = "Returned", "Yes", "No"),"No")</f>
        <v>No</v>
      </c>
      <c r="AB928" s="5">
        <f t="shared" si="73"/>
        <v>0</v>
      </c>
      <c r="AC928" s="5">
        <f t="shared" si="74"/>
        <v>2336.7799999999997</v>
      </c>
    </row>
    <row r="929" spans="1:29" ht="12.75" customHeight="1" x14ac:dyDescent="0.25">
      <c r="A929" s="1">
        <v>25066</v>
      </c>
      <c r="B929" s="3">
        <v>86723</v>
      </c>
      <c r="C929" s="1" t="s">
        <v>101</v>
      </c>
      <c r="D929" s="1">
        <v>1672</v>
      </c>
      <c r="E929" s="1" t="s">
        <v>1672</v>
      </c>
      <c r="F929" s="1" t="s">
        <v>3029</v>
      </c>
      <c r="G929" s="1" t="s">
        <v>28</v>
      </c>
      <c r="H929" s="1" t="s">
        <v>131</v>
      </c>
      <c r="I929" s="1" t="s">
        <v>132</v>
      </c>
      <c r="J929" s="1" t="s">
        <v>1673</v>
      </c>
      <c r="K929" s="1">
        <v>22901</v>
      </c>
      <c r="L929" s="4">
        <v>42162</v>
      </c>
      <c r="M929" s="4">
        <v>42167</v>
      </c>
      <c r="N929" s="1" t="s">
        <v>34</v>
      </c>
      <c r="O929" s="1" t="s">
        <v>53</v>
      </c>
      <c r="P929" s="1" t="s">
        <v>36</v>
      </c>
      <c r="Q929" s="1" t="s">
        <v>37</v>
      </c>
      <c r="R929" s="1" t="s">
        <v>38</v>
      </c>
      <c r="S929" s="1" t="s">
        <v>1077</v>
      </c>
      <c r="T929" s="5">
        <v>284.98</v>
      </c>
      <c r="U929" s="1">
        <v>3</v>
      </c>
      <c r="V929" s="5">
        <f t="shared" si="70"/>
        <v>854.94</v>
      </c>
      <c r="W929" s="5">
        <v>142.49</v>
      </c>
      <c r="X929" s="5">
        <f t="shared" si="71"/>
        <v>427.47</v>
      </c>
      <c r="Y929" s="5">
        <v>69.55</v>
      </c>
      <c r="Z929" s="5">
        <f t="shared" si="72"/>
        <v>357.92</v>
      </c>
      <c r="AA929" s="1" t="str">
        <f>_xlfn.IFNA(IF(VLOOKUP(B929,Returns!$A$2:$B$1635,2,FALSE) = "Returned", "Yes", "No"),"No")</f>
        <v>No</v>
      </c>
      <c r="AB929" s="5">
        <f t="shared" si="73"/>
        <v>0</v>
      </c>
      <c r="AC929" s="5">
        <f t="shared" si="74"/>
        <v>357.92</v>
      </c>
    </row>
    <row r="930" spans="1:29" ht="12.75" customHeight="1" x14ac:dyDescent="0.25">
      <c r="A930" s="1">
        <v>25067</v>
      </c>
      <c r="B930" s="3">
        <v>86723</v>
      </c>
      <c r="C930" s="1" t="s">
        <v>101</v>
      </c>
      <c r="D930" s="1">
        <v>1672</v>
      </c>
      <c r="E930" s="1" t="s">
        <v>1672</v>
      </c>
      <c r="F930" s="1" t="s">
        <v>3029</v>
      </c>
      <c r="G930" s="1" t="s">
        <v>28</v>
      </c>
      <c r="H930" s="1" t="s">
        <v>131</v>
      </c>
      <c r="I930" s="1" t="s">
        <v>132</v>
      </c>
      <c r="J930" s="1" t="s">
        <v>1673</v>
      </c>
      <c r="K930" s="1">
        <v>22901</v>
      </c>
      <c r="L930" s="4">
        <v>42162</v>
      </c>
      <c r="M930" s="4">
        <v>42164</v>
      </c>
      <c r="N930" s="1" t="s">
        <v>44</v>
      </c>
      <c r="O930" s="1" t="s">
        <v>53</v>
      </c>
      <c r="P930" s="1" t="s">
        <v>24</v>
      </c>
      <c r="Q930" s="1" t="s">
        <v>88</v>
      </c>
      <c r="R930" s="1" t="s">
        <v>54</v>
      </c>
      <c r="S930" s="1" t="s">
        <v>89</v>
      </c>
      <c r="T930" s="5">
        <v>55.48</v>
      </c>
      <c r="U930" s="1">
        <v>17</v>
      </c>
      <c r="V930" s="5">
        <f t="shared" si="70"/>
        <v>943.16</v>
      </c>
      <c r="W930" s="5">
        <v>27.74</v>
      </c>
      <c r="X930" s="5">
        <f t="shared" si="71"/>
        <v>471.58</v>
      </c>
      <c r="Y930" s="5">
        <v>14.3</v>
      </c>
      <c r="Z930" s="5">
        <f t="shared" si="72"/>
        <v>457.28</v>
      </c>
      <c r="AA930" s="1" t="str">
        <f>_xlfn.IFNA(IF(VLOOKUP(B930,Returns!$A$2:$B$1635,2,FALSE) = "Returned", "Yes", "No"),"No")</f>
        <v>No</v>
      </c>
      <c r="AB930" s="5">
        <f t="shared" si="73"/>
        <v>0</v>
      </c>
      <c r="AC930" s="5">
        <f t="shared" si="74"/>
        <v>457.28</v>
      </c>
    </row>
    <row r="931" spans="1:29" ht="12.75" customHeight="1" x14ac:dyDescent="0.25">
      <c r="A931" s="1">
        <v>18150</v>
      </c>
      <c r="B931" s="3">
        <v>86646</v>
      </c>
      <c r="C931" s="1" t="s">
        <v>51</v>
      </c>
      <c r="D931" s="1">
        <v>1679</v>
      </c>
      <c r="E931" s="1" t="s">
        <v>1674</v>
      </c>
      <c r="F931" s="1" t="s">
        <v>3028</v>
      </c>
      <c r="G931" s="1" t="s">
        <v>28</v>
      </c>
      <c r="H931" s="1" t="s">
        <v>48</v>
      </c>
      <c r="I931" s="1" t="s">
        <v>149</v>
      </c>
      <c r="J931" s="1" t="s">
        <v>1675</v>
      </c>
      <c r="K931" s="1">
        <v>45324</v>
      </c>
      <c r="L931" s="4">
        <v>42083</v>
      </c>
      <c r="M931" s="4">
        <v>42084</v>
      </c>
      <c r="N931" s="1" t="s">
        <v>44</v>
      </c>
      <c r="O931" s="1" t="s">
        <v>109</v>
      </c>
      <c r="P931" s="1" t="s">
        <v>36</v>
      </c>
      <c r="Q931" s="1" t="s">
        <v>45</v>
      </c>
      <c r="R931" s="1" t="s">
        <v>26</v>
      </c>
      <c r="S931" s="1" t="s">
        <v>642</v>
      </c>
      <c r="T931" s="5">
        <v>13.73</v>
      </c>
      <c r="U931" s="1">
        <v>21</v>
      </c>
      <c r="V931" s="5">
        <f t="shared" si="70"/>
        <v>288.33</v>
      </c>
      <c r="W931" s="5">
        <v>6.8650000000000002</v>
      </c>
      <c r="X931" s="5">
        <f t="shared" si="71"/>
        <v>144.16499999999999</v>
      </c>
      <c r="Y931" s="5">
        <v>6.85</v>
      </c>
      <c r="Z931" s="5">
        <f t="shared" si="72"/>
        <v>137.315</v>
      </c>
      <c r="AA931" s="1" t="str">
        <f>_xlfn.IFNA(IF(VLOOKUP(B931,Returns!$A$2:$B$1635,2,FALSE) = "Returned", "Yes", "No"),"No")</f>
        <v>No</v>
      </c>
      <c r="AB931" s="5">
        <f t="shared" si="73"/>
        <v>0</v>
      </c>
      <c r="AC931" s="5">
        <f t="shared" si="74"/>
        <v>137.315</v>
      </c>
    </row>
    <row r="932" spans="1:29" ht="12.75" customHeight="1" x14ac:dyDescent="0.25">
      <c r="A932" s="1">
        <v>23524</v>
      </c>
      <c r="B932" s="3">
        <v>86645</v>
      </c>
      <c r="C932" s="1" t="s">
        <v>101</v>
      </c>
      <c r="D932" s="1">
        <v>1680</v>
      </c>
      <c r="E932" s="1" t="s">
        <v>1676</v>
      </c>
      <c r="F932" s="1" t="s">
        <v>3028</v>
      </c>
      <c r="G932" s="1" t="s">
        <v>28</v>
      </c>
      <c r="H932" s="1" t="s">
        <v>48</v>
      </c>
      <c r="I932" s="1" t="s">
        <v>149</v>
      </c>
      <c r="J932" s="1" t="s">
        <v>388</v>
      </c>
      <c r="K932" s="1">
        <v>45014</v>
      </c>
      <c r="L932" s="4">
        <v>42127</v>
      </c>
      <c r="M932" s="4">
        <v>42129</v>
      </c>
      <c r="N932" s="1" t="s">
        <v>44</v>
      </c>
      <c r="O932" s="1" t="s">
        <v>109</v>
      </c>
      <c r="P932" s="1" t="s">
        <v>24</v>
      </c>
      <c r="Q932" s="1" t="s">
        <v>64</v>
      </c>
      <c r="R932" s="1" t="s">
        <v>54</v>
      </c>
      <c r="S932" s="1" t="s">
        <v>1677</v>
      </c>
      <c r="T932" s="5">
        <v>30.98</v>
      </c>
      <c r="U932" s="1">
        <v>18</v>
      </c>
      <c r="V932" s="5">
        <f t="shared" si="70"/>
        <v>557.64</v>
      </c>
      <c r="W932" s="5">
        <v>15.49</v>
      </c>
      <c r="X932" s="5">
        <f t="shared" si="71"/>
        <v>278.82</v>
      </c>
      <c r="Y932" s="5">
        <v>19.510000000000002</v>
      </c>
      <c r="Z932" s="5">
        <f t="shared" si="72"/>
        <v>259.31</v>
      </c>
      <c r="AA932" s="1" t="str">
        <f>_xlfn.IFNA(IF(VLOOKUP(B932,Returns!$A$2:$B$1635,2,FALSE) = "Returned", "Yes", "No"),"No")</f>
        <v>No</v>
      </c>
      <c r="AB932" s="5">
        <f t="shared" si="73"/>
        <v>0</v>
      </c>
      <c r="AC932" s="5">
        <f t="shared" si="74"/>
        <v>259.31</v>
      </c>
    </row>
    <row r="933" spans="1:29" ht="12.75" customHeight="1" x14ac:dyDescent="0.25">
      <c r="A933" s="1">
        <v>23525</v>
      </c>
      <c r="B933" s="3">
        <v>86645</v>
      </c>
      <c r="C933" s="1" t="s">
        <v>101</v>
      </c>
      <c r="D933" s="1">
        <v>1680</v>
      </c>
      <c r="E933" s="1" t="s">
        <v>1676</v>
      </c>
      <c r="F933" s="1" t="s">
        <v>3028</v>
      </c>
      <c r="G933" s="1" t="s">
        <v>28</v>
      </c>
      <c r="H933" s="1" t="s">
        <v>48</v>
      </c>
      <c r="I933" s="1" t="s">
        <v>149</v>
      </c>
      <c r="J933" s="1" t="s">
        <v>388</v>
      </c>
      <c r="K933" s="1">
        <v>45014</v>
      </c>
      <c r="L933" s="4">
        <v>42127</v>
      </c>
      <c r="M933" s="4">
        <v>42129</v>
      </c>
      <c r="N933" s="1" t="s">
        <v>44</v>
      </c>
      <c r="O933" s="1" t="s">
        <v>109</v>
      </c>
      <c r="P933" s="1" t="s">
        <v>36</v>
      </c>
      <c r="Q933" s="1" t="s">
        <v>45</v>
      </c>
      <c r="R933" s="1" t="s">
        <v>231</v>
      </c>
      <c r="S933" s="1" t="s">
        <v>1678</v>
      </c>
      <c r="T933" s="5">
        <v>49.34</v>
      </c>
      <c r="U933" s="1">
        <v>17</v>
      </c>
      <c r="V933" s="5">
        <f t="shared" si="70"/>
        <v>838.78000000000009</v>
      </c>
      <c r="W933" s="5">
        <v>24.67</v>
      </c>
      <c r="X933" s="5">
        <f t="shared" si="71"/>
        <v>419.39000000000004</v>
      </c>
      <c r="Y933" s="5">
        <v>10.25</v>
      </c>
      <c r="Z933" s="5">
        <f t="shared" si="72"/>
        <v>409.14000000000004</v>
      </c>
      <c r="AA933" s="1" t="str">
        <f>_xlfn.IFNA(IF(VLOOKUP(B933,Returns!$A$2:$B$1635,2,FALSE) = "Returned", "Yes", "No"),"No")</f>
        <v>No</v>
      </c>
      <c r="AB933" s="5">
        <f t="shared" si="73"/>
        <v>0</v>
      </c>
      <c r="AC933" s="5">
        <f t="shared" si="74"/>
        <v>409.14000000000004</v>
      </c>
    </row>
    <row r="934" spans="1:29" ht="12.75" customHeight="1" x14ac:dyDescent="0.25">
      <c r="A934" s="1">
        <v>1976</v>
      </c>
      <c r="B934" s="3">
        <v>14115</v>
      </c>
      <c r="C934" s="1" t="s">
        <v>32</v>
      </c>
      <c r="D934" s="1">
        <v>1682</v>
      </c>
      <c r="E934" s="1" t="s">
        <v>1679</v>
      </c>
      <c r="F934" s="1" t="s">
        <v>3027</v>
      </c>
      <c r="G934" s="1" t="s">
        <v>28</v>
      </c>
      <c r="H934" s="1" t="s">
        <v>56</v>
      </c>
      <c r="I934" s="1" t="s">
        <v>173</v>
      </c>
      <c r="J934" s="1" t="s">
        <v>174</v>
      </c>
      <c r="K934" s="1">
        <v>60611</v>
      </c>
      <c r="L934" s="4">
        <v>42049</v>
      </c>
      <c r="M934" s="4">
        <v>42051</v>
      </c>
      <c r="N934" s="1" t="s">
        <v>44</v>
      </c>
      <c r="O934" s="1" t="s">
        <v>109</v>
      </c>
      <c r="P934" s="1" t="s">
        <v>36</v>
      </c>
      <c r="Q934" s="1" t="s">
        <v>45</v>
      </c>
      <c r="R934" s="1" t="s">
        <v>54</v>
      </c>
      <c r="S934" s="1" t="s">
        <v>1680</v>
      </c>
      <c r="T934" s="5">
        <v>6.28</v>
      </c>
      <c r="U934" s="1">
        <v>43</v>
      </c>
      <c r="V934" s="5">
        <f t="shared" si="70"/>
        <v>270.04000000000002</v>
      </c>
      <c r="W934" s="5">
        <v>3.14</v>
      </c>
      <c r="X934" s="5">
        <f t="shared" si="71"/>
        <v>135.02000000000001</v>
      </c>
      <c r="Y934" s="5">
        <v>5.41</v>
      </c>
      <c r="Z934" s="5">
        <f t="shared" si="72"/>
        <v>129.61000000000001</v>
      </c>
      <c r="AA934" s="1" t="str">
        <f>_xlfn.IFNA(IF(VLOOKUP(B934,Returns!$A$2:$B$1635,2,FALSE) = "Returned", "Yes", "No"),"No")</f>
        <v>No</v>
      </c>
      <c r="AB934" s="5">
        <f t="shared" si="73"/>
        <v>0</v>
      </c>
      <c r="AC934" s="5">
        <f t="shared" si="74"/>
        <v>129.61000000000001</v>
      </c>
    </row>
    <row r="935" spans="1:29" ht="12.75" customHeight="1" x14ac:dyDescent="0.25">
      <c r="A935" s="1">
        <v>5358</v>
      </c>
      <c r="B935" s="3">
        <v>38080</v>
      </c>
      <c r="C935" s="1" t="s">
        <v>32</v>
      </c>
      <c r="D935" s="1">
        <v>1682</v>
      </c>
      <c r="E935" s="1" t="s">
        <v>1679</v>
      </c>
      <c r="F935" s="1" t="s">
        <v>3027</v>
      </c>
      <c r="G935" s="1" t="s">
        <v>28</v>
      </c>
      <c r="H935" s="1" t="s">
        <v>56</v>
      </c>
      <c r="I935" s="1" t="s">
        <v>173</v>
      </c>
      <c r="J935" s="1" t="s">
        <v>174</v>
      </c>
      <c r="K935" s="1">
        <v>60611</v>
      </c>
      <c r="L935" s="4">
        <v>42077</v>
      </c>
      <c r="M935" s="4">
        <v>42078</v>
      </c>
      <c r="N935" s="1" t="s">
        <v>44</v>
      </c>
      <c r="O935" s="1" t="s">
        <v>109</v>
      </c>
      <c r="P935" s="1" t="s">
        <v>24</v>
      </c>
      <c r="Q935" s="1" t="s">
        <v>88</v>
      </c>
      <c r="R935" s="1" t="s">
        <v>54</v>
      </c>
      <c r="S935" s="1" t="s">
        <v>1681</v>
      </c>
      <c r="T935" s="5">
        <v>4.9800000000000004</v>
      </c>
      <c r="U935" s="1">
        <v>47</v>
      </c>
      <c r="V935" s="5">
        <f t="shared" si="70"/>
        <v>234.06000000000003</v>
      </c>
      <c r="W935" s="5">
        <v>2.4900000000000002</v>
      </c>
      <c r="X935" s="5">
        <f t="shared" si="71"/>
        <v>117.03000000000002</v>
      </c>
      <c r="Y935" s="5">
        <v>4.7</v>
      </c>
      <c r="Z935" s="5">
        <f t="shared" si="72"/>
        <v>112.33000000000001</v>
      </c>
      <c r="AA935" s="1" t="str">
        <f>_xlfn.IFNA(IF(VLOOKUP(B935,Returns!$A$2:$B$1635,2,FALSE) = "Returned", "Yes", "No"),"No")</f>
        <v>No</v>
      </c>
      <c r="AB935" s="5">
        <f t="shared" si="73"/>
        <v>0</v>
      </c>
      <c r="AC935" s="5">
        <f t="shared" si="74"/>
        <v>112.33000000000001</v>
      </c>
    </row>
    <row r="936" spans="1:29" ht="12.75" customHeight="1" x14ac:dyDescent="0.25">
      <c r="A936" s="1">
        <v>19976</v>
      </c>
      <c r="B936" s="3">
        <v>90612</v>
      </c>
      <c r="C936" s="1" t="s">
        <v>32</v>
      </c>
      <c r="D936" s="1">
        <v>1683</v>
      </c>
      <c r="E936" s="1" t="s">
        <v>1682</v>
      </c>
      <c r="F936" s="1" t="s">
        <v>3027</v>
      </c>
      <c r="G936" s="1" t="s">
        <v>28</v>
      </c>
      <c r="H936" s="1" t="s">
        <v>56</v>
      </c>
      <c r="I936" s="1" t="s">
        <v>125</v>
      </c>
      <c r="J936" s="1" t="s">
        <v>1683</v>
      </c>
      <c r="K936" s="1">
        <v>77301</v>
      </c>
      <c r="L936" s="4">
        <v>42049</v>
      </c>
      <c r="M936" s="4">
        <v>42051</v>
      </c>
      <c r="N936" s="1" t="s">
        <v>44</v>
      </c>
      <c r="O936" s="1" t="s">
        <v>109</v>
      </c>
      <c r="P936" s="1" t="s">
        <v>36</v>
      </c>
      <c r="Q936" s="1" t="s">
        <v>45</v>
      </c>
      <c r="R936" s="1" t="s">
        <v>54</v>
      </c>
      <c r="S936" s="1" t="s">
        <v>1680</v>
      </c>
      <c r="T936" s="5">
        <v>6.28</v>
      </c>
      <c r="U936" s="1">
        <v>11</v>
      </c>
      <c r="V936" s="5">
        <f t="shared" si="70"/>
        <v>69.08</v>
      </c>
      <c r="W936" s="5">
        <v>3.14</v>
      </c>
      <c r="X936" s="5">
        <f t="shared" si="71"/>
        <v>34.54</v>
      </c>
      <c r="Y936" s="5">
        <v>5.41</v>
      </c>
      <c r="Z936" s="5">
        <f t="shared" si="72"/>
        <v>29.13</v>
      </c>
      <c r="AA936" s="1" t="str">
        <f>_xlfn.IFNA(IF(VLOOKUP(B936,Returns!$A$2:$B$1635,2,FALSE) = "Returned", "Yes", "No"),"No")</f>
        <v>No</v>
      </c>
      <c r="AB936" s="5">
        <f t="shared" si="73"/>
        <v>0</v>
      </c>
      <c r="AC936" s="5">
        <f t="shared" si="74"/>
        <v>29.13</v>
      </c>
    </row>
    <row r="937" spans="1:29" ht="12.75" customHeight="1" x14ac:dyDescent="0.25">
      <c r="A937" s="1">
        <v>23358</v>
      </c>
      <c r="B937" s="3">
        <v>90613</v>
      </c>
      <c r="C937" s="1" t="s">
        <v>32</v>
      </c>
      <c r="D937" s="1">
        <v>1683</v>
      </c>
      <c r="E937" s="1" t="s">
        <v>1682</v>
      </c>
      <c r="F937" s="1" t="s">
        <v>3027</v>
      </c>
      <c r="G937" s="1" t="s">
        <v>28</v>
      </c>
      <c r="H937" s="1" t="s">
        <v>56</v>
      </c>
      <c r="I937" s="1" t="s">
        <v>125</v>
      </c>
      <c r="J937" s="1" t="s">
        <v>1683</v>
      </c>
      <c r="K937" s="1">
        <v>77301</v>
      </c>
      <c r="L937" s="4">
        <v>42077</v>
      </c>
      <c r="M937" s="4">
        <v>42078</v>
      </c>
      <c r="N937" s="1" t="s">
        <v>44</v>
      </c>
      <c r="O937" s="1" t="s">
        <v>109</v>
      </c>
      <c r="P937" s="1" t="s">
        <v>24</v>
      </c>
      <c r="Q937" s="1" t="s">
        <v>88</v>
      </c>
      <c r="R937" s="1" t="s">
        <v>54</v>
      </c>
      <c r="S937" s="1" t="s">
        <v>1681</v>
      </c>
      <c r="T937" s="5">
        <v>4.9800000000000004</v>
      </c>
      <c r="U937" s="1">
        <v>12</v>
      </c>
      <c r="V937" s="5">
        <f t="shared" si="70"/>
        <v>59.760000000000005</v>
      </c>
      <c r="W937" s="5">
        <v>2.4900000000000002</v>
      </c>
      <c r="X937" s="5">
        <f t="shared" si="71"/>
        <v>29.880000000000003</v>
      </c>
      <c r="Y937" s="5">
        <v>4.7</v>
      </c>
      <c r="Z937" s="5">
        <f t="shared" si="72"/>
        <v>25.180000000000003</v>
      </c>
      <c r="AA937" s="1" t="str">
        <f>_xlfn.IFNA(IF(VLOOKUP(B937,Returns!$A$2:$B$1635,2,FALSE) = "Returned", "Yes", "No"),"No")</f>
        <v>No</v>
      </c>
      <c r="AB937" s="5">
        <f t="shared" si="73"/>
        <v>0</v>
      </c>
      <c r="AC937" s="5">
        <f t="shared" si="74"/>
        <v>25.180000000000003</v>
      </c>
    </row>
    <row r="938" spans="1:29" ht="12.75" customHeight="1" x14ac:dyDescent="0.25">
      <c r="A938" s="1">
        <v>19751</v>
      </c>
      <c r="B938" s="3">
        <v>86973</v>
      </c>
      <c r="C938" s="1" t="s">
        <v>101</v>
      </c>
      <c r="D938" s="1">
        <v>1686</v>
      </c>
      <c r="E938" s="1" t="s">
        <v>1684</v>
      </c>
      <c r="F938" s="1" t="s">
        <v>3027</v>
      </c>
      <c r="G938" s="1" t="s">
        <v>28</v>
      </c>
      <c r="H938" s="1" t="s">
        <v>56</v>
      </c>
      <c r="I938" s="1" t="s">
        <v>173</v>
      </c>
      <c r="J938" s="1" t="s">
        <v>1685</v>
      </c>
      <c r="K938" s="1">
        <v>60123</v>
      </c>
      <c r="L938" s="4">
        <v>42066</v>
      </c>
      <c r="M938" s="4">
        <v>42073</v>
      </c>
      <c r="N938" s="1" t="s">
        <v>44</v>
      </c>
      <c r="O938" s="1" t="s">
        <v>23</v>
      </c>
      <c r="P938" s="1" t="s">
        <v>36</v>
      </c>
      <c r="Q938" s="1" t="s">
        <v>45</v>
      </c>
      <c r="R938" s="1" t="s">
        <v>54</v>
      </c>
      <c r="S938" s="1" t="s">
        <v>739</v>
      </c>
      <c r="T938" s="5">
        <v>2.08</v>
      </c>
      <c r="U938" s="1">
        <v>9</v>
      </c>
      <c r="V938" s="5">
        <f t="shared" si="70"/>
        <v>18.72</v>
      </c>
      <c r="W938" s="5">
        <v>1.04</v>
      </c>
      <c r="X938" s="5">
        <f t="shared" si="71"/>
        <v>9.36</v>
      </c>
      <c r="Y938" s="5">
        <v>5.33</v>
      </c>
      <c r="Z938" s="5">
        <f t="shared" si="72"/>
        <v>4.0299999999999994</v>
      </c>
      <c r="AA938" s="1" t="str">
        <f>_xlfn.IFNA(IF(VLOOKUP(B938,Returns!$A$2:$B$1635,2,FALSE) = "Returned", "Yes", "No"),"No")</f>
        <v>No</v>
      </c>
      <c r="AB938" s="5">
        <f t="shared" si="73"/>
        <v>0</v>
      </c>
      <c r="AC938" s="5">
        <f t="shared" si="74"/>
        <v>4.0299999999999994</v>
      </c>
    </row>
    <row r="939" spans="1:29" ht="12.75" customHeight="1" x14ac:dyDescent="0.25">
      <c r="A939" s="1">
        <v>25690</v>
      </c>
      <c r="B939" s="3">
        <v>91077</v>
      </c>
      <c r="C939" s="1" t="s">
        <v>20</v>
      </c>
      <c r="D939" s="1">
        <v>1689</v>
      </c>
      <c r="E939" s="1" t="s">
        <v>1686</v>
      </c>
      <c r="F939" s="1" t="s">
        <v>3027</v>
      </c>
      <c r="G939" s="1" t="s">
        <v>28</v>
      </c>
      <c r="H939" s="1" t="s">
        <v>56</v>
      </c>
      <c r="I939" s="1" t="s">
        <v>698</v>
      </c>
      <c r="J939" s="1" t="s">
        <v>1618</v>
      </c>
      <c r="K939" s="1">
        <v>46322</v>
      </c>
      <c r="L939" s="4">
        <v>42087</v>
      </c>
      <c r="M939" s="4">
        <v>42088</v>
      </c>
      <c r="N939" s="1" t="s">
        <v>44</v>
      </c>
      <c r="O939" s="1" t="s">
        <v>23</v>
      </c>
      <c r="P939" s="1" t="s">
        <v>24</v>
      </c>
      <c r="Q939" s="1" t="s">
        <v>136</v>
      </c>
      <c r="R939" s="1" t="s">
        <v>231</v>
      </c>
      <c r="S939" s="1" t="s">
        <v>1687</v>
      </c>
      <c r="T939" s="5">
        <v>48.91</v>
      </c>
      <c r="U939" s="1">
        <v>10</v>
      </c>
      <c r="V939" s="5">
        <f t="shared" si="70"/>
        <v>489.09999999999997</v>
      </c>
      <c r="W939" s="5">
        <v>24.454999999999998</v>
      </c>
      <c r="X939" s="5">
        <f t="shared" si="71"/>
        <v>244.54999999999998</v>
      </c>
      <c r="Y939" s="5">
        <v>35</v>
      </c>
      <c r="Z939" s="5">
        <f t="shared" si="72"/>
        <v>209.54999999999998</v>
      </c>
      <c r="AA939" s="1" t="str">
        <f>_xlfn.IFNA(IF(VLOOKUP(B939,Returns!$A$2:$B$1635,2,FALSE) = "Returned", "Yes", "No"),"No")</f>
        <v>No</v>
      </c>
      <c r="AB939" s="5">
        <f t="shared" si="73"/>
        <v>0</v>
      </c>
      <c r="AC939" s="5">
        <f t="shared" si="74"/>
        <v>209.54999999999998</v>
      </c>
    </row>
    <row r="940" spans="1:29" ht="12.75" customHeight="1" x14ac:dyDescent="0.25">
      <c r="A940" s="1">
        <v>22798</v>
      </c>
      <c r="B940" s="3">
        <v>91076</v>
      </c>
      <c r="C940" s="1" t="s">
        <v>101</v>
      </c>
      <c r="D940" s="1">
        <v>1690</v>
      </c>
      <c r="E940" s="1" t="s">
        <v>1688</v>
      </c>
      <c r="F940" s="1" t="s">
        <v>3028</v>
      </c>
      <c r="G940" s="1" t="s">
        <v>28</v>
      </c>
      <c r="H940" s="1" t="s">
        <v>48</v>
      </c>
      <c r="I940" s="1" t="s">
        <v>229</v>
      </c>
      <c r="J940" s="1" t="s">
        <v>1690</v>
      </c>
      <c r="K940" s="1">
        <v>17112</v>
      </c>
      <c r="L940" s="4">
        <v>42028</v>
      </c>
      <c r="M940" s="4">
        <v>42032</v>
      </c>
      <c r="N940" s="1" t="s">
        <v>44</v>
      </c>
      <c r="O940" s="1" t="s">
        <v>23</v>
      </c>
      <c r="P940" s="1" t="s">
        <v>72</v>
      </c>
      <c r="Q940" s="1" t="s">
        <v>73</v>
      </c>
      <c r="R940" s="1" t="s">
        <v>54</v>
      </c>
      <c r="S940" s="1" t="s">
        <v>1689</v>
      </c>
      <c r="T940" s="5">
        <v>115.99</v>
      </c>
      <c r="U940" s="1">
        <v>9</v>
      </c>
      <c r="V940" s="5">
        <f t="shared" si="70"/>
        <v>1043.9099999999999</v>
      </c>
      <c r="W940" s="5">
        <v>69.593999999999994</v>
      </c>
      <c r="X940" s="5">
        <f t="shared" si="71"/>
        <v>626.346</v>
      </c>
      <c r="Y940" s="5">
        <v>5.26</v>
      </c>
      <c r="Z940" s="5">
        <f t="shared" si="72"/>
        <v>412.30399999999986</v>
      </c>
      <c r="AA940" s="1" t="str">
        <f>_xlfn.IFNA(IF(VLOOKUP(B940,Returns!$A$2:$B$1635,2,FALSE) = "Returned", "Yes", "No"),"No")</f>
        <v>No</v>
      </c>
      <c r="AB940" s="5">
        <f t="shared" si="73"/>
        <v>0</v>
      </c>
      <c r="AC940" s="5">
        <f t="shared" si="74"/>
        <v>412.30399999999986</v>
      </c>
    </row>
    <row r="941" spans="1:29" ht="12.75" customHeight="1" x14ac:dyDescent="0.25">
      <c r="A941" s="1">
        <v>23626</v>
      </c>
      <c r="B941" s="3">
        <v>91078</v>
      </c>
      <c r="C941" s="1" t="s">
        <v>32</v>
      </c>
      <c r="D941" s="1">
        <v>1690</v>
      </c>
      <c r="E941" s="1" t="s">
        <v>1688</v>
      </c>
      <c r="F941" s="1" t="s">
        <v>3028</v>
      </c>
      <c r="G941" s="1" t="s">
        <v>28</v>
      </c>
      <c r="H941" s="1" t="s">
        <v>48</v>
      </c>
      <c r="I941" s="1" t="s">
        <v>229</v>
      </c>
      <c r="J941" s="1" t="s">
        <v>1690</v>
      </c>
      <c r="K941" s="1">
        <v>17112</v>
      </c>
      <c r="L941" s="4">
        <v>42156</v>
      </c>
      <c r="M941" s="4">
        <v>42157</v>
      </c>
      <c r="N941" s="1" t="s">
        <v>44</v>
      </c>
      <c r="O941" s="1" t="s">
        <v>23</v>
      </c>
      <c r="P941" s="1" t="s">
        <v>24</v>
      </c>
      <c r="Q941" s="1" t="s">
        <v>136</v>
      </c>
      <c r="R941" s="1" t="s">
        <v>54</v>
      </c>
      <c r="S941" s="1" t="s">
        <v>844</v>
      </c>
      <c r="T941" s="5">
        <v>95.43</v>
      </c>
      <c r="U941" s="1">
        <v>22</v>
      </c>
      <c r="V941" s="5">
        <f t="shared" si="70"/>
        <v>2099.46</v>
      </c>
      <c r="W941" s="5">
        <v>47.715000000000003</v>
      </c>
      <c r="X941" s="5">
        <f t="shared" si="71"/>
        <v>1049.73</v>
      </c>
      <c r="Y941" s="5">
        <v>19.989999999999998</v>
      </c>
      <c r="Z941" s="5">
        <f t="shared" si="72"/>
        <v>1029.74</v>
      </c>
      <c r="AA941" s="1" t="str">
        <f>_xlfn.IFNA(IF(VLOOKUP(B941,Returns!$A$2:$B$1635,2,FALSE) = "Returned", "Yes", "No"),"No")</f>
        <v>No</v>
      </c>
      <c r="AB941" s="5">
        <f t="shared" si="73"/>
        <v>0</v>
      </c>
      <c r="AC941" s="5">
        <f t="shared" si="74"/>
        <v>1029.74</v>
      </c>
    </row>
    <row r="942" spans="1:29" ht="12.75" customHeight="1" x14ac:dyDescent="0.25">
      <c r="A942" s="1">
        <v>19481</v>
      </c>
      <c r="B942" s="3">
        <v>90189</v>
      </c>
      <c r="C942" s="1" t="s">
        <v>32</v>
      </c>
      <c r="D942" s="1">
        <v>1692</v>
      </c>
      <c r="E942" s="1" t="s">
        <v>1691</v>
      </c>
      <c r="F942" s="1" t="s">
        <v>3027</v>
      </c>
      <c r="G942" s="1" t="s">
        <v>28</v>
      </c>
      <c r="H942" s="1" t="s">
        <v>56</v>
      </c>
      <c r="I942" s="1" t="s">
        <v>178</v>
      </c>
      <c r="J942" s="1" t="s">
        <v>326</v>
      </c>
      <c r="K942" s="1">
        <v>67114</v>
      </c>
      <c r="L942" s="4">
        <v>42027</v>
      </c>
      <c r="M942" s="4">
        <v>42028</v>
      </c>
      <c r="N942" s="1" t="s">
        <v>44</v>
      </c>
      <c r="O942" s="1" t="s">
        <v>109</v>
      </c>
      <c r="P942" s="1" t="s">
        <v>24</v>
      </c>
      <c r="Q942" s="1" t="s">
        <v>169</v>
      </c>
      <c r="R942" s="1" t="s">
        <v>46</v>
      </c>
      <c r="S942" s="1" t="s">
        <v>1692</v>
      </c>
      <c r="T942" s="5">
        <v>6.84</v>
      </c>
      <c r="U942" s="1">
        <v>5</v>
      </c>
      <c r="V942" s="5">
        <f t="shared" si="70"/>
        <v>34.200000000000003</v>
      </c>
      <c r="W942" s="5">
        <v>3.42</v>
      </c>
      <c r="X942" s="5">
        <f t="shared" si="71"/>
        <v>17.100000000000001</v>
      </c>
      <c r="Y942" s="5">
        <v>8.3699999999999992</v>
      </c>
      <c r="Z942" s="5">
        <f t="shared" si="72"/>
        <v>8.7300000000000022</v>
      </c>
      <c r="AA942" s="1" t="str">
        <f>_xlfn.IFNA(IF(VLOOKUP(B942,Returns!$A$2:$B$1635,2,FALSE) = "Returned", "Yes", "No"),"No")</f>
        <v>No</v>
      </c>
      <c r="AB942" s="5">
        <f t="shared" si="73"/>
        <v>0</v>
      </c>
      <c r="AC942" s="5">
        <f t="shared" si="74"/>
        <v>8.7300000000000022</v>
      </c>
    </row>
    <row r="943" spans="1:29" ht="12.75" customHeight="1" x14ac:dyDescent="0.25">
      <c r="A943" s="1">
        <v>19482</v>
      </c>
      <c r="B943" s="3">
        <v>90189</v>
      </c>
      <c r="C943" s="1" t="s">
        <v>32</v>
      </c>
      <c r="D943" s="1">
        <v>1693</v>
      </c>
      <c r="E943" s="1" t="s">
        <v>1693</v>
      </c>
      <c r="F943" s="1" t="s">
        <v>3029</v>
      </c>
      <c r="G943" s="1" t="s">
        <v>28</v>
      </c>
      <c r="H943" s="1" t="s">
        <v>131</v>
      </c>
      <c r="I943" s="1" t="s">
        <v>132</v>
      </c>
      <c r="J943" s="1" t="s">
        <v>1694</v>
      </c>
      <c r="K943" s="1">
        <v>20190</v>
      </c>
      <c r="L943" s="4">
        <v>42027</v>
      </c>
      <c r="M943" s="4">
        <v>42029</v>
      </c>
      <c r="N943" s="1" t="s">
        <v>44</v>
      </c>
      <c r="O943" s="1" t="s">
        <v>109</v>
      </c>
      <c r="P943" s="1" t="s">
        <v>24</v>
      </c>
      <c r="Q943" s="1" t="s">
        <v>88</v>
      </c>
      <c r="R943" s="1" t="s">
        <v>54</v>
      </c>
      <c r="S943" s="1" t="s">
        <v>1338</v>
      </c>
      <c r="T943" s="5">
        <v>30.98</v>
      </c>
      <c r="U943" s="1">
        <v>11</v>
      </c>
      <c r="V943" s="5">
        <f t="shared" si="70"/>
        <v>340.78000000000003</v>
      </c>
      <c r="W943" s="5">
        <v>15.49</v>
      </c>
      <c r="X943" s="5">
        <f t="shared" si="71"/>
        <v>170.39000000000001</v>
      </c>
      <c r="Y943" s="5">
        <v>5.76</v>
      </c>
      <c r="Z943" s="5">
        <f t="shared" si="72"/>
        <v>164.63000000000002</v>
      </c>
      <c r="AA943" s="1" t="str">
        <f>_xlfn.IFNA(IF(VLOOKUP(B943,Returns!$A$2:$B$1635,2,FALSE) = "Returned", "Yes", "No"),"No")</f>
        <v>No</v>
      </c>
      <c r="AB943" s="5">
        <f t="shared" si="73"/>
        <v>0</v>
      </c>
      <c r="AC943" s="5">
        <f t="shared" si="74"/>
        <v>164.63000000000002</v>
      </c>
    </row>
    <row r="944" spans="1:29" ht="12.75" customHeight="1" x14ac:dyDescent="0.25">
      <c r="A944" s="1">
        <v>21262</v>
      </c>
      <c r="B944" s="3">
        <v>90190</v>
      </c>
      <c r="C944" s="1" t="s">
        <v>101</v>
      </c>
      <c r="D944" s="1">
        <v>1693</v>
      </c>
      <c r="E944" s="1" t="s">
        <v>1693</v>
      </c>
      <c r="F944" s="1" t="s">
        <v>3029</v>
      </c>
      <c r="G944" s="1" t="s">
        <v>28</v>
      </c>
      <c r="H944" s="1" t="s">
        <v>131</v>
      </c>
      <c r="I944" s="1" t="s">
        <v>132</v>
      </c>
      <c r="J944" s="1" t="s">
        <v>1694</v>
      </c>
      <c r="K944" s="1">
        <v>20190</v>
      </c>
      <c r="L944" s="4">
        <v>42135</v>
      </c>
      <c r="M944" s="4">
        <v>42135</v>
      </c>
      <c r="N944" s="1" t="s">
        <v>22</v>
      </c>
      <c r="O944" s="1" t="s">
        <v>109</v>
      </c>
      <c r="P944" s="1" t="s">
        <v>24</v>
      </c>
      <c r="Q944" s="1" t="s">
        <v>64</v>
      </c>
      <c r="R944" s="1" t="s">
        <v>54</v>
      </c>
      <c r="S944" s="1" t="s">
        <v>1695</v>
      </c>
      <c r="T944" s="5">
        <v>15.67</v>
      </c>
      <c r="U944" s="1">
        <v>11</v>
      </c>
      <c r="V944" s="5">
        <f t="shared" si="70"/>
        <v>172.37</v>
      </c>
      <c r="W944" s="5">
        <v>7.835</v>
      </c>
      <c r="X944" s="5">
        <f t="shared" si="71"/>
        <v>86.185000000000002</v>
      </c>
      <c r="Y944" s="5">
        <v>1.39</v>
      </c>
      <c r="Z944" s="5">
        <f t="shared" si="72"/>
        <v>84.795000000000002</v>
      </c>
      <c r="AA944" s="1" t="str">
        <f>_xlfn.IFNA(IF(VLOOKUP(B944,Returns!$A$2:$B$1635,2,FALSE) = "Returned", "Yes", "No"),"No")</f>
        <v>No</v>
      </c>
      <c r="AB944" s="5">
        <f t="shared" si="73"/>
        <v>0</v>
      </c>
      <c r="AC944" s="5">
        <f t="shared" si="74"/>
        <v>84.795000000000002</v>
      </c>
    </row>
    <row r="945" spans="1:29" ht="12.75" customHeight="1" x14ac:dyDescent="0.25">
      <c r="A945" s="1">
        <v>24941</v>
      </c>
      <c r="B945" s="3">
        <v>86338</v>
      </c>
      <c r="C945" s="1" t="s">
        <v>51</v>
      </c>
      <c r="D945" s="1">
        <v>1697</v>
      </c>
      <c r="E945" s="1" t="s">
        <v>1696</v>
      </c>
      <c r="F945" s="1" t="s">
        <v>3029</v>
      </c>
      <c r="G945" s="1" t="s">
        <v>28</v>
      </c>
      <c r="H945" s="1" t="s">
        <v>131</v>
      </c>
      <c r="I945" s="1" t="s">
        <v>953</v>
      </c>
      <c r="J945" s="1" t="s">
        <v>1698</v>
      </c>
      <c r="K945" s="1">
        <v>71901</v>
      </c>
      <c r="L945" s="4">
        <v>42020</v>
      </c>
      <c r="M945" s="4">
        <v>42021</v>
      </c>
      <c r="N945" s="1" t="s">
        <v>44</v>
      </c>
      <c r="O945" s="1" t="s">
        <v>35</v>
      </c>
      <c r="P945" s="1" t="s">
        <v>24</v>
      </c>
      <c r="Q945" s="1" t="s">
        <v>136</v>
      </c>
      <c r="R945" s="1" t="s">
        <v>54</v>
      </c>
      <c r="S945" s="1" t="s">
        <v>1697</v>
      </c>
      <c r="T945" s="5">
        <v>13.43</v>
      </c>
      <c r="U945" s="1">
        <v>9</v>
      </c>
      <c r="V945" s="5">
        <f t="shared" si="70"/>
        <v>120.87</v>
      </c>
      <c r="W945" s="5">
        <v>6.7149999999999999</v>
      </c>
      <c r="X945" s="5">
        <f t="shared" si="71"/>
        <v>60.435000000000002</v>
      </c>
      <c r="Y945" s="5">
        <v>5.5</v>
      </c>
      <c r="Z945" s="5">
        <f t="shared" si="72"/>
        <v>54.935000000000002</v>
      </c>
      <c r="AA945" s="1" t="str">
        <f>_xlfn.IFNA(IF(VLOOKUP(B945,Returns!$A$2:$B$1635,2,FALSE) = "Returned", "Yes", "No"),"No")</f>
        <v>No</v>
      </c>
      <c r="AB945" s="5">
        <f t="shared" si="73"/>
        <v>0</v>
      </c>
      <c r="AC945" s="5">
        <f t="shared" si="74"/>
        <v>54.935000000000002</v>
      </c>
    </row>
    <row r="946" spans="1:29" ht="12.75" customHeight="1" x14ac:dyDescent="0.25">
      <c r="A946" s="1">
        <v>18275</v>
      </c>
      <c r="B946" s="3">
        <v>87345</v>
      </c>
      <c r="C946" s="1" t="s">
        <v>101</v>
      </c>
      <c r="D946" s="1">
        <v>1699</v>
      </c>
      <c r="E946" s="1" t="s">
        <v>1699</v>
      </c>
      <c r="F946" s="1" t="s">
        <v>3028</v>
      </c>
      <c r="G946" s="1" t="s">
        <v>28</v>
      </c>
      <c r="H946" s="1" t="s">
        <v>48</v>
      </c>
      <c r="I946" s="1" t="s">
        <v>229</v>
      </c>
      <c r="J946" s="1" t="s">
        <v>1701</v>
      </c>
      <c r="K946" s="1">
        <v>19057</v>
      </c>
      <c r="L946" s="4">
        <v>42088</v>
      </c>
      <c r="M946" s="4">
        <v>42092</v>
      </c>
      <c r="N946" s="1" t="s">
        <v>44</v>
      </c>
      <c r="O946" s="1" t="s">
        <v>53</v>
      </c>
      <c r="P946" s="1" t="s">
        <v>24</v>
      </c>
      <c r="Q946" s="1" t="s">
        <v>104</v>
      </c>
      <c r="R946" s="1" t="s">
        <v>54</v>
      </c>
      <c r="S946" s="1" t="s">
        <v>1700</v>
      </c>
      <c r="T946" s="5">
        <v>3.98</v>
      </c>
      <c r="U946" s="1">
        <v>12</v>
      </c>
      <c r="V946" s="5">
        <f t="shared" si="70"/>
        <v>47.76</v>
      </c>
      <c r="W946" s="5">
        <v>1.99</v>
      </c>
      <c r="X946" s="5">
        <f t="shared" si="71"/>
        <v>23.88</v>
      </c>
      <c r="Y946" s="5">
        <v>5.26</v>
      </c>
      <c r="Z946" s="5">
        <f t="shared" si="72"/>
        <v>18.619999999999997</v>
      </c>
      <c r="AA946" s="1" t="str">
        <f>_xlfn.IFNA(IF(VLOOKUP(B946,Returns!$A$2:$B$1635,2,FALSE) = "Returned", "Yes", "No"),"No")</f>
        <v>No</v>
      </c>
      <c r="AB946" s="5">
        <f t="shared" si="73"/>
        <v>0</v>
      </c>
      <c r="AC946" s="5">
        <f t="shared" si="74"/>
        <v>18.619999999999997</v>
      </c>
    </row>
    <row r="947" spans="1:29" ht="12.75" customHeight="1" x14ac:dyDescent="0.25">
      <c r="A947" s="1">
        <v>18276</v>
      </c>
      <c r="B947" s="3">
        <v>87345</v>
      </c>
      <c r="C947" s="1" t="s">
        <v>101</v>
      </c>
      <c r="D947" s="1">
        <v>1699</v>
      </c>
      <c r="E947" s="1" t="s">
        <v>1699</v>
      </c>
      <c r="F947" s="1" t="s">
        <v>3028</v>
      </c>
      <c r="G947" s="1" t="s">
        <v>28</v>
      </c>
      <c r="H947" s="1" t="s">
        <v>48</v>
      </c>
      <c r="I947" s="1" t="s">
        <v>229</v>
      </c>
      <c r="J947" s="1" t="s">
        <v>1701</v>
      </c>
      <c r="K947" s="1">
        <v>19057</v>
      </c>
      <c r="L947" s="4">
        <v>42088</v>
      </c>
      <c r="M947" s="4">
        <v>42088</v>
      </c>
      <c r="N947" s="1" t="s">
        <v>44</v>
      </c>
      <c r="O947" s="1" t="s">
        <v>53</v>
      </c>
      <c r="P947" s="1" t="s">
        <v>24</v>
      </c>
      <c r="Q947" s="1" t="s">
        <v>88</v>
      </c>
      <c r="R947" s="1" t="s">
        <v>54</v>
      </c>
      <c r="S947" s="1" t="s">
        <v>1702</v>
      </c>
      <c r="T947" s="5">
        <v>6.48</v>
      </c>
      <c r="U947" s="1">
        <v>2</v>
      </c>
      <c r="V947" s="5">
        <f t="shared" si="70"/>
        <v>12.96</v>
      </c>
      <c r="W947" s="5">
        <v>3.24</v>
      </c>
      <c r="X947" s="5">
        <f t="shared" si="71"/>
        <v>6.48</v>
      </c>
      <c r="Y947" s="5">
        <v>5.4</v>
      </c>
      <c r="Z947" s="5">
        <f t="shared" si="72"/>
        <v>1.08</v>
      </c>
      <c r="AA947" s="1" t="str">
        <f>_xlfn.IFNA(IF(VLOOKUP(B947,Returns!$A$2:$B$1635,2,FALSE) = "Returned", "Yes", "No"),"No")</f>
        <v>No</v>
      </c>
      <c r="AB947" s="5">
        <f t="shared" si="73"/>
        <v>0</v>
      </c>
      <c r="AC947" s="5">
        <f t="shared" si="74"/>
        <v>1.08</v>
      </c>
    </row>
    <row r="948" spans="1:29" ht="12.75" customHeight="1" x14ac:dyDescent="0.25">
      <c r="A948" s="1">
        <v>24158</v>
      </c>
      <c r="B948" s="3">
        <v>90473</v>
      </c>
      <c r="C948" s="1" t="s">
        <v>51</v>
      </c>
      <c r="D948" s="1">
        <v>1702</v>
      </c>
      <c r="E948" s="1" t="s">
        <v>1703</v>
      </c>
      <c r="F948" s="1" t="s">
        <v>3029</v>
      </c>
      <c r="G948" s="1" t="s">
        <v>28</v>
      </c>
      <c r="H948" s="1" t="s">
        <v>131</v>
      </c>
      <c r="I948" s="1" t="s">
        <v>666</v>
      </c>
      <c r="J948" s="1" t="s">
        <v>1704</v>
      </c>
      <c r="K948" s="1">
        <v>39301</v>
      </c>
      <c r="L948" s="4">
        <v>42021</v>
      </c>
      <c r="M948" s="4">
        <v>42024</v>
      </c>
      <c r="N948" s="1" t="s">
        <v>44</v>
      </c>
      <c r="O948" s="1" t="s">
        <v>35</v>
      </c>
      <c r="P948" s="1" t="s">
        <v>24</v>
      </c>
      <c r="Q948" s="1" t="s">
        <v>252</v>
      </c>
      <c r="R948" s="1" t="s">
        <v>54</v>
      </c>
      <c r="S948" s="1" t="s">
        <v>828</v>
      </c>
      <c r="T948" s="5">
        <v>14.81</v>
      </c>
      <c r="U948" s="1">
        <v>3</v>
      </c>
      <c r="V948" s="5">
        <f t="shared" si="70"/>
        <v>44.43</v>
      </c>
      <c r="W948" s="5">
        <v>7.4050000000000002</v>
      </c>
      <c r="X948" s="5">
        <f t="shared" si="71"/>
        <v>22.215</v>
      </c>
      <c r="Y948" s="5">
        <v>13.32</v>
      </c>
      <c r="Z948" s="5">
        <f t="shared" si="72"/>
        <v>8.8949999999999996</v>
      </c>
      <c r="AA948" s="1" t="str">
        <f>_xlfn.IFNA(IF(VLOOKUP(B948,Returns!$A$2:$B$1635,2,FALSE) = "Returned", "Yes", "No"),"No")</f>
        <v>No</v>
      </c>
      <c r="AB948" s="5">
        <f t="shared" si="73"/>
        <v>0</v>
      </c>
      <c r="AC948" s="5">
        <f t="shared" si="74"/>
        <v>8.8949999999999996</v>
      </c>
    </row>
    <row r="949" spans="1:29" ht="12.75" customHeight="1" x14ac:dyDescent="0.25">
      <c r="A949" s="1">
        <v>24159</v>
      </c>
      <c r="B949" s="3">
        <v>90473</v>
      </c>
      <c r="C949" s="1" t="s">
        <v>51</v>
      </c>
      <c r="D949" s="1">
        <v>1702</v>
      </c>
      <c r="E949" s="1" t="s">
        <v>1703</v>
      </c>
      <c r="F949" s="1" t="s">
        <v>3029</v>
      </c>
      <c r="G949" s="1" t="s">
        <v>28</v>
      </c>
      <c r="H949" s="1" t="s">
        <v>131</v>
      </c>
      <c r="I949" s="1" t="s">
        <v>666</v>
      </c>
      <c r="J949" s="1" t="s">
        <v>1704</v>
      </c>
      <c r="K949" s="1">
        <v>39301</v>
      </c>
      <c r="L949" s="4">
        <v>42021</v>
      </c>
      <c r="M949" s="4">
        <v>42023</v>
      </c>
      <c r="N949" s="1" t="s">
        <v>22</v>
      </c>
      <c r="O949" s="1" t="s">
        <v>35</v>
      </c>
      <c r="P949" s="1" t="s">
        <v>24</v>
      </c>
      <c r="Q949" s="1" t="s">
        <v>88</v>
      </c>
      <c r="R949" s="1" t="s">
        <v>26</v>
      </c>
      <c r="S949" s="1" t="s">
        <v>1229</v>
      </c>
      <c r="T949" s="5">
        <v>4.2</v>
      </c>
      <c r="U949" s="1">
        <v>3</v>
      </c>
      <c r="V949" s="5">
        <f t="shared" si="70"/>
        <v>12.600000000000001</v>
      </c>
      <c r="W949" s="5">
        <v>2.1</v>
      </c>
      <c r="X949" s="5">
        <f t="shared" si="71"/>
        <v>6.3000000000000007</v>
      </c>
      <c r="Y949" s="5">
        <v>2.2599999999999998</v>
      </c>
      <c r="Z949" s="5">
        <f t="shared" si="72"/>
        <v>4.0400000000000009</v>
      </c>
      <c r="AA949" s="1" t="str">
        <f>_xlfn.IFNA(IF(VLOOKUP(B949,Returns!$A$2:$B$1635,2,FALSE) = "Returned", "Yes", "No"),"No")</f>
        <v>No</v>
      </c>
      <c r="AB949" s="5">
        <f t="shared" si="73"/>
        <v>0</v>
      </c>
      <c r="AC949" s="5">
        <f t="shared" si="74"/>
        <v>4.0400000000000009</v>
      </c>
    </row>
    <row r="950" spans="1:29" ht="12.75" customHeight="1" x14ac:dyDescent="0.25">
      <c r="A950" s="1">
        <v>25761</v>
      </c>
      <c r="B950" s="3">
        <v>88781</v>
      </c>
      <c r="C950" s="1" t="s">
        <v>51</v>
      </c>
      <c r="D950" s="1">
        <v>1708</v>
      </c>
      <c r="E950" s="1" t="s">
        <v>1705</v>
      </c>
      <c r="F950" s="1" t="s">
        <v>3028</v>
      </c>
      <c r="G950" s="1" t="s">
        <v>28</v>
      </c>
      <c r="H950" s="1" t="s">
        <v>48</v>
      </c>
      <c r="I950" s="1" t="s">
        <v>149</v>
      </c>
      <c r="J950" s="1" t="s">
        <v>1706</v>
      </c>
      <c r="K950" s="1">
        <v>44118</v>
      </c>
      <c r="L950" s="4">
        <v>42021</v>
      </c>
      <c r="M950" s="4">
        <v>42022</v>
      </c>
      <c r="N950" s="1" t="s">
        <v>44</v>
      </c>
      <c r="O950" s="1" t="s">
        <v>53</v>
      </c>
      <c r="P950" s="1" t="s">
        <v>24</v>
      </c>
      <c r="Q950" s="1" t="s">
        <v>64</v>
      </c>
      <c r="R950" s="1" t="s">
        <v>54</v>
      </c>
      <c r="S950" s="1" t="s">
        <v>993</v>
      </c>
      <c r="T950" s="5">
        <v>5.68</v>
      </c>
      <c r="U950" s="1">
        <v>10</v>
      </c>
      <c r="V950" s="5">
        <f t="shared" si="70"/>
        <v>56.8</v>
      </c>
      <c r="W950" s="5">
        <v>2.84</v>
      </c>
      <c r="X950" s="5">
        <f t="shared" si="71"/>
        <v>28.4</v>
      </c>
      <c r="Y950" s="5">
        <v>1.39</v>
      </c>
      <c r="Z950" s="5">
        <f t="shared" si="72"/>
        <v>27.009999999999998</v>
      </c>
      <c r="AA950" s="1" t="str">
        <f>_xlfn.IFNA(IF(VLOOKUP(B950,Returns!$A$2:$B$1635,2,FALSE) = "Returned", "Yes", "No"),"No")</f>
        <v>No</v>
      </c>
      <c r="AB950" s="5">
        <f t="shared" si="73"/>
        <v>0</v>
      </c>
      <c r="AC950" s="5">
        <f t="shared" si="74"/>
        <v>27.009999999999998</v>
      </c>
    </row>
    <row r="951" spans="1:29" ht="12.75" customHeight="1" x14ac:dyDescent="0.25">
      <c r="A951" s="1">
        <v>26037</v>
      </c>
      <c r="B951" s="3">
        <v>88784</v>
      </c>
      <c r="C951" s="1" t="s">
        <v>32</v>
      </c>
      <c r="D951" s="1">
        <v>1708</v>
      </c>
      <c r="E951" s="1" t="s">
        <v>1705</v>
      </c>
      <c r="F951" s="1" t="s">
        <v>3028</v>
      </c>
      <c r="G951" s="1" t="s">
        <v>28</v>
      </c>
      <c r="H951" s="1" t="s">
        <v>48</v>
      </c>
      <c r="I951" s="1" t="s">
        <v>149</v>
      </c>
      <c r="J951" s="1" t="s">
        <v>1706</v>
      </c>
      <c r="K951" s="1">
        <v>44118</v>
      </c>
      <c r="L951" s="4">
        <v>42144</v>
      </c>
      <c r="M951" s="4">
        <v>42145</v>
      </c>
      <c r="N951" s="1" t="s">
        <v>44</v>
      </c>
      <c r="O951" s="1" t="s">
        <v>53</v>
      </c>
      <c r="P951" s="1" t="s">
        <v>72</v>
      </c>
      <c r="Q951" s="1" t="s">
        <v>73</v>
      </c>
      <c r="R951" s="1" t="s">
        <v>54</v>
      </c>
      <c r="S951" s="1" t="s">
        <v>209</v>
      </c>
      <c r="T951" s="5">
        <v>205.99</v>
      </c>
      <c r="U951" s="1">
        <v>29</v>
      </c>
      <c r="V951" s="5">
        <f t="shared" si="70"/>
        <v>5973.71</v>
      </c>
      <c r="W951" s="5">
        <v>123.59399999999999</v>
      </c>
      <c r="X951" s="5">
        <f t="shared" si="71"/>
        <v>3584.2259999999997</v>
      </c>
      <c r="Y951" s="5">
        <v>3</v>
      </c>
      <c r="Z951" s="5">
        <f t="shared" si="72"/>
        <v>2386.4840000000004</v>
      </c>
      <c r="AA951" s="1" t="str">
        <f>_xlfn.IFNA(IF(VLOOKUP(B951,Returns!$A$2:$B$1635,2,FALSE) = "Returned", "Yes", "No"),"No")</f>
        <v>No</v>
      </c>
      <c r="AB951" s="5">
        <f t="shared" si="73"/>
        <v>0</v>
      </c>
      <c r="AC951" s="5">
        <f t="shared" si="74"/>
        <v>2386.4840000000004</v>
      </c>
    </row>
    <row r="952" spans="1:29" ht="12.75" customHeight="1" x14ac:dyDescent="0.25">
      <c r="A952" s="1">
        <v>23822</v>
      </c>
      <c r="B952" s="3">
        <v>88782</v>
      </c>
      <c r="C952" s="1" t="s">
        <v>32</v>
      </c>
      <c r="D952" s="1">
        <v>1709</v>
      </c>
      <c r="E952" s="1" t="s">
        <v>1707</v>
      </c>
      <c r="F952" s="1" t="s">
        <v>3028</v>
      </c>
      <c r="G952" s="1" t="s">
        <v>28</v>
      </c>
      <c r="H952" s="1" t="s">
        <v>48</v>
      </c>
      <c r="I952" s="1" t="s">
        <v>229</v>
      </c>
      <c r="J952" s="1" t="s">
        <v>1709</v>
      </c>
      <c r="K952" s="1">
        <v>19464</v>
      </c>
      <c r="L952" s="4">
        <v>42025</v>
      </c>
      <c r="M952" s="4">
        <v>42026</v>
      </c>
      <c r="N952" s="1" t="s">
        <v>44</v>
      </c>
      <c r="O952" s="1" t="s">
        <v>109</v>
      </c>
      <c r="P952" s="1" t="s">
        <v>24</v>
      </c>
      <c r="Q952" s="1" t="s">
        <v>104</v>
      </c>
      <c r="R952" s="1" t="s">
        <v>54</v>
      </c>
      <c r="S952" s="1" t="s">
        <v>1708</v>
      </c>
      <c r="T952" s="5">
        <v>14.28</v>
      </c>
      <c r="U952" s="1">
        <v>2</v>
      </c>
      <c r="V952" s="5">
        <f t="shared" si="70"/>
        <v>28.56</v>
      </c>
      <c r="W952" s="5">
        <v>7.14</v>
      </c>
      <c r="X952" s="5">
        <f t="shared" si="71"/>
        <v>14.28</v>
      </c>
      <c r="Y952" s="5">
        <v>2.99</v>
      </c>
      <c r="Z952" s="5">
        <f t="shared" si="72"/>
        <v>11.29</v>
      </c>
      <c r="AA952" s="1" t="str">
        <f>_xlfn.IFNA(IF(VLOOKUP(B952,Returns!$A$2:$B$1635,2,FALSE) = "Returned", "Yes", "No"),"No")</f>
        <v>No</v>
      </c>
      <c r="AB952" s="5">
        <f t="shared" si="73"/>
        <v>0</v>
      </c>
      <c r="AC952" s="5">
        <f t="shared" si="74"/>
        <v>11.29</v>
      </c>
    </row>
    <row r="953" spans="1:29" ht="12.75" customHeight="1" x14ac:dyDescent="0.25">
      <c r="A953" s="1">
        <v>24577</v>
      </c>
      <c r="B953" s="3">
        <v>88783</v>
      </c>
      <c r="C953" s="1" t="s">
        <v>51</v>
      </c>
      <c r="D953" s="1">
        <v>1709</v>
      </c>
      <c r="E953" s="1" t="s">
        <v>1707</v>
      </c>
      <c r="F953" s="1" t="s">
        <v>3028</v>
      </c>
      <c r="G953" s="1" t="s">
        <v>28</v>
      </c>
      <c r="H953" s="1" t="s">
        <v>48</v>
      </c>
      <c r="I953" s="1" t="s">
        <v>229</v>
      </c>
      <c r="J953" s="1" t="s">
        <v>1709</v>
      </c>
      <c r="K953" s="1">
        <v>19464</v>
      </c>
      <c r="L953" s="4">
        <v>42134</v>
      </c>
      <c r="M953" s="4">
        <v>42136</v>
      </c>
      <c r="N953" s="1" t="s">
        <v>44</v>
      </c>
      <c r="O953" s="1" t="s">
        <v>53</v>
      </c>
      <c r="P953" s="1" t="s">
        <v>24</v>
      </c>
      <c r="Q953" s="1" t="s">
        <v>136</v>
      </c>
      <c r="R953" s="1" t="s">
        <v>54</v>
      </c>
      <c r="S953" s="1" t="s">
        <v>844</v>
      </c>
      <c r="T953" s="5">
        <v>95.43</v>
      </c>
      <c r="U953" s="1">
        <v>33</v>
      </c>
      <c r="V953" s="5">
        <f t="shared" si="70"/>
        <v>3149.19</v>
      </c>
      <c r="W953" s="5">
        <v>47.715000000000003</v>
      </c>
      <c r="X953" s="5">
        <f t="shared" si="71"/>
        <v>1574.595</v>
      </c>
      <c r="Y953" s="5">
        <v>19.989999999999998</v>
      </c>
      <c r="Z953" s="5">
        <f t="shared" si="72"/>
        <v>1554.605</v>
      </c>
      <c r="AA953" s="1" t="str">
        <f>_xlfn.IFNA(IF(VLOOKUP(B953,Returns!$A$2:$B$1635,2,FALSE) = "Returned", "Yes", "No"),"No")</f>
        <v>No</v>
      </c>
      <c r="AB953" s="5">
        <f t="shared" si="73"/>
        <v>0</v>
      </c>
      <c r="AC953" s="5">
        <f t="shared" si="74"/>
        <v>1554.605</v>
      </c>
    </row>
    <row r="954" spans="1:29" ht="12.75" customHeight="1" x14ac:dyDescent="0.25">
      <c r="A954" s="1">
        <v>19287</v>
      </c>
      <c r="B954" s="3">
        <v>87747</v>
      </c>
      <c r="C954" s="1" t="s">
        <v>32</v>
      </c>
      <c r="D954" s="1">
        <v>1711</v>
      </c>
      <c r="E954" s="1" t="s">
        <v>1710</v>
      </c>
      <c r="F954" s="1" t="s">
        <v>3029</v>
      </c>
      <c r="G954" s="1" t="s">
        <v>28</v>
      </c>
      <c r="H954" s="1" t="s">
        <v>131</v>
      </c>
      <c r="I954" s="1" t="s">
        <v>382</v>
      </c>
      <c r="J954" s="1" t="s">
        <v>1711</v>
      </c>
      <c r="K954" s="1">
        <v>30062</v>
      </c>
      <c r="L954" s="4">
        <v>42079</v>
      </c>
      <c r="M954" s="4">
        <v>42081</v>
      </c>
      <c r="N954" s="1" t="s">
        <v>44</v>
      </c>
      <c r="O954" s="1" t="s">
        <v>23</v>
      </c>
      <c r="P954" s="1" t="s">
        <v>36</v>
      </c>
      <c r="Q954" s="1" t="s">
        <v>45</v>
      </c>
      <c r="R954" s="1" t="s">
        <v>26</v>
      </c>
      <c r="S954" s="1" t="s">
        <v>439</v>
      </c>
      <c r="T954" s="5">
        <v>7.59</v>
      </c>
      <c r="U954" s="1">
        <v>3</v>
      </c>
      <c r="V954" s="5">
        <f t="shared" si="70"/>
        <v>22.77</v>
      </c>
      <c r="W954" s="5">
        <v>3.7949999999999999</v>
      </c>
      <c r="X954" s="5">
        <f t="shared" si="71"/>
        <v>11.385</v>
      </c>
      <c r="Y954" s="5">
        <v>4</v>
      </c>
      <c r="Z954" s="5">
        <f t="shared" si="72"/>
        <v>7.3849999999999998</v>
      </c>
      <c r="AA954" s="1" t="str">
        <f>_xlfn.IFNA(IF(VLOOKUP(B954,Returns!$A$2:$B$1635,2,FALSE) = "Returned", "Yes", "No"),"No")</f>
        <v>No</v>
      </c>
      <c r="AB954" s="5">
        <f t="shared" si="73"/>
        <v>0</v>
      </c>
      <c r="AC954" s="5">
        <f t="shared" si="74"/>
        <v>7.3849999999999998</v>
      </c>
    </row>
    <row r="955" spans="1:29" ht="12.75" customHeight="1" x14ac:dyDescent="0.25">
      <c r="A955" s="1">
        <v>21655</v>
      </c>
      <c r="B955" s="3">
        <v>87749</v>
      </c>
      <c r="C955" s="1" t="s">
        <v>101</v>
      </c>
      <c r="D955" s="1">
        <v>1712</v>
      </c>
      <c r="E955" s="1" t="s">
        <v>1712</v>
      </c>
      <c r="F955" s="1" t="s">
        <v>3029</v>
      </c>
      <c r="G955" s="1" t="s">
        <v>28</v>
      </c>
      <c r="H955" s="1" t="s">
        <v>131</v>
      </c>
      <c r="I955" s="1" t="s">
        <v>382</v>
      </c>
      <c r="J955" s="1" t="s">
        <v>1714</v>
      </c>
      <c r="K955" s="1">
        <v>30907</v>
      </c>
      <c r="L955" s="4">
        <v>42105</v>
      </c>
      <c r="M955" s="4">
        <v>42114</v>
      </c>
      <c r="N955" s="1" t="s">
        <v>44</v>
      </c>
      <c r="O955" s="1" t="s">
        <v>23</v>
      </c>
      <c r="P955" s="1" t="s">
        <v>24</v>
      </c>
      <c r="Q955" s="1" t="s">
        <v>25</v>
      </c>
      <c r="R955" s="1" t="s">
        <v>46</v>
      </c>
      <c r="S955" s="1" t="s">
        <v>1713</v>
      </c>
      <c r="T955" s="5">
        <v>11.66</v>
      </c>
      <c r="U955" s="1">
        <v>22</v>
      </c>
      <c r="V955" s="5">
        <f t="shared" si="70"/>
        <v>256.52</v>
      </c>
      <c r="W955" s="5">
        <v>5.83</v>
      </c>
      <c r="X955" s="5">
        <f t="shared" si="71"/>
        <v>128.26</v>
      </c>
      <c r="Y955" s="5">
        <v>7.95</v>
      </c>
      <c r="Z955" s="5">
        <f t="shared" si="72"/>
        <v>120.30999999999999</v>
      </c>
      <c r="AA955" s="1" t="str">
        <f>_xlfn.IFNA(IF(VLOOKUP(B955,Returns!$A$2:$B$1635,2,FALSE) = "Returned", "Yes", "No"),"No")</f>
        <v>No</v>
      </c>
      <c r="AB955" s="5">
        <f t="shared" si="73"/>
        <v>0</v>
      </c>
      <c r="AC955" s="5">
        <f t="shared" si="74"/>
        <v>120.30999999999999</v>
      </c>
    </row>
    <row r="956" spans="1:29" ht="12.75" customHeight="1" x14ac:dyDescent="0.25">
      <c r="A956" s="1">
        <v>25078</v>
      </c>
      <c r="B956" s="3">
        <v>87748</v>
      </c>
      <c r="C956" s="1" t="s">
        <v>20</v>
      </c>
      <c r="D956" s="1">
        <v>1713</v>
      </c>
      <c r="E956" s="1" t="s">
        <v>1715</v>
      </c>
      <c r="F956" s="1" t="s">
        <v>3029</v>
      </c>
      <c r="G956" s="1" t="s">
        <v>28</v>
      </c>
      <c r="H956" s="1" t="s">
        <v>131</v>
      </c>
      <c r="I956" s="1" t="s">
        <v>382</v>
      </c>
      <c r="J956" s="1" t="s">
        <v>1717</v>
      </c>
      <c r="K956" s="1">
        <v>30265</v>
      </c>
      <c r="L956" s="4">
        <v>42153</v>
      </c>
      <c r="M956" s="4">
        <v>42155</v>
      </c>
      <c r="N956" s="1" t="s">
        <v>44</v>
      </c>
      <c r="O956" s="1" t="s">
        <v>23</v>
      </c>
      <c r="P956" s="1" t="s">
        <v>72</v>
      </c>
      <c r="Q956" s="1" t="s">
        <v>80</v>
      </c>
      <c r="R956" s="1" t="s">
        <v>81</v>
      </c>
      <c r="S956" s="1" t="s">
        <v>1716</v>
      </c>
      <c r="T956" s="5">
        <v>23.99</v>
      </c>
      <c r="U956" s="1">
        <v>11</v>
      </c>
      <c r="V956" s="5">
        <f t="shared" si="70"/>
        <v>263.89</v>
      </c>
      <c r="W956" s="5">
        <v>14.393999999999998</v>
      </c>
      <c r="X956" s="5">
        <f t="shared" si="71"/>
        <v>158.33399999999997</v>
      </c>
      <c r="Y956" s="5">
        <v>6.3</v>
      </c>
      <c r="Z956" s="5">
        <f t="shared" si="72"/>
        <v>99.256000000000014</v>
      </c>
      <c r="AA956" s="1" t="str">
        <f>_xlfn.IFNA(IF(VLOOKUP(B956,Returns!$A$2:$B$1635,2,FALSE) = "Returned", "Yes", "No"),"No")</f>
        <v>No</v>
      </c>
      <c r="AB956" s="5">
        <f t="shared" si="73"/>
        <v>0</v>
      </c>
      <c r="AC956" s="5">
        <f t="shared" si="74"/>
        <v>99.256000000000014</v>
      </c>
    </row>
    <row r="957" spans="1:29" ht="12.75" customHeight="1" x14ac:dyDescent="0.25">
      <c r="A957" s="1">
        <v>19884</v>
      </c>
      <c r="B957" s="3">
        <v>90621</v>
      </c>
      <c r="C957" s="1" t="s">
        <v>101</v>
      </c>
      <c r="D957" s="1">
        <v>1718</v>
      </c>
      <c r="E957" s="1" t="s">
        <v>1718</v>
      </c>
      <c r="F957" s="1" t="s">
        <v>3029</v>
      </c>
      <c r="G957" s="1" t="s">
        <v>28</v>
      </c>
      <c r="H957" s="1" t="s">
        <v>131</v>
      </c>
      <c r="I957" s="1" t="s">
        <v>317</v>
      </c>
      <c r="J957" s="1" t="s">
        <v>1719</v>
      </c>
      <c r="K957" s="1">
        <v>27529</v>
      </c>
      <c r="L957" s="4">
        <v>42071</v>
      </c>
      <c r="M957" s="4">
        <v>42078</v>
      </c>
      <c r="N957" s="1" t="s">
        <v>34</v>
      </c>
      <c r="O957" s="1" t="s">
        <v>109</v>
      </c>
      <c r="P957" s="1" t="s">
        <v>36</v>
      </c>
      <c r="Q957" s="1" t="s">
        <v>37</v>
      </c>
      <c r="R957" s="1" t="s">
        <v>38</v>
      </c>
      <c r="S957" s="1" t="s">
        <v>1484</v>
      </c>
      <c r="T957" s="5">
        <v>300.98</v>
      </c>
      <c r="U957" s="1">
        <v>3</v>
      </c>
      <c r="V957" s="5">
        <f t="shared" si="70"/>
        <v>902.94</v>
      </c>
      <c r="W957" s="5">
        <v>150.49</v>
      </c>
      <c r="X957" s="5">
        <f t="shared" si="71"/>
        <v>451.47</v>
      </c>
      <c r="Y957" s="5">
        <v>64.73</v>
      </c>
      <c r="Z957" s="5">
        <f t="shared" si="72"/>
        <v>386.74</v>
      </c>
      <c r="AA957" s="1" t="str">
        <f>_xlfn.IFNA(IF(VLOOKUP(B957,Returns!$A$2:$B$1635,2,FALSE) = "Returned", "Yes", "No"),"No")</f>
        <v>No</v>
      </c>
      <c r="AB957" s="5">
        <f t="shared" si="73"/>
        <v>0</v>
      </c>
      <c r="AC957" s="5">
        <f t="shared" si="74"/>
        <v>386.74</v>
      </c>
    </row>
    <row r="958" spans="1:29" ht="12.75" customHeight="1" x14ac:dyDescent="0.25">
      <c r="A958" s="1">
        <v>20619</v>
      </c>
      <c r="B958" s="3">
        <v>90786</v>
      </c>
      <c r="C958" s="1" t="s">
        <v>51</v>
      </c>
      <c r="D958" s="1">
        <v>1719</v>
      </c>
      <c r="E958" s="1" t="s">
        <v>1720</v>
      </c>
      <c r="F958" s="1" t="s">
        <v>3029</v>
      </c>
      <c r="G958" s="1" t="s">
        <v>28</v>
      </c>
      <c r="H958" s="1" t="s">
        <v>131</v>
      </c>
      <c r="I958" s="1" t="s">
        <v>1273</v>
      </c>
      <c r="J958" s="1" t="s">
        <v>1721</v>
      </c>
      <c r="K958" s="1">
        <v>35473</v>
      </c>
      <c r="L958" s="4">
        <v>42021</v>
      </c>
      <c r="M958" s="4">
        <v>42023</v>
      </c>
      <c r="N958" s="1" t="s">
        <v>44</v>
      </c>
      <c r="O958" s="1" t="s">
        <v>23</v>
      </c>
      <c r="P958" s="1" t="s">
        <v>72</v>
      </c>
      <c r="Q958" s="1" t="s">
        <v>175</v>
      </c>
      <c r="R958" s="1" t="s">
        <v>46</v>
      </c>
      <c r="S958" s="1" t="s">
        <v>1467</v>
      </c>
      <c r="T958" s="5">
        <v>16.48</v>
      </c>
      <c r="U958" s="1">
        <v>8</v>
      </c>
      <c r="V958" s="5">
        <f t="shared" si="70"/>
        <v>131.84</v>
      </c>
      <c r="W958" s="5">
        <v>9.8879999999999999</v>
      </c>
      <c r="X958" s="5">
        <f t="shared" si="71"/>
        <v>79.103999999999999</v>
      </c>
      <c r="Y958" s="5">
        <v>1.99</v>
      </c>
      <c r="Z958" s="5">
        <f t="shared" si="72"/>
        <v>50.746000000000002</v>
      </c>
      <c r="AA958" s="1" t="str">
        <f>_xlfn.IFNA(IF(VLOOKUP(B958,Returns!$A$2:$B$1635,2,FALSE) = "Returned", "Yes", "No"),"No")</f>
        <v>No</v>
      </c>
      <c r="AB958" s="5">
        <f t="shared" si="73"/>
        <v>0</v>
      </c>
      <c r="AC958" s="5">
        <f t="shared" si="74"/>
        <v>50.746000000000002</v>
      </c>
    </row>
    <row r="959" spans="1:29" ht="12.75" customHeight="1" x14ac:dyDescent="0.25">
      <c r="A959" s="1">
        <v>22596</v>
      </c>
      <c r="B959" s="3">
        <v>90787</v>
      </c>
      <c r="C959" s="1" t="s">
        <v>20</v>
      </c>
      <c r="D959" s="1">
        <v>1721</v>
      </c>
      <c r="E959" s="1" t="s">
        <v>1722</v>
      </c>
      <c r="F959" s="1" t="s">
        <v>3029</v>
      </c>
      <c r="G959" s="1" t="s">
        <v>28</v>
      </c>
      <c r="H959" s="1" t="s">
        <v>131</v>
      </c>
      <c r="I959" s="1" t="s">
        <v>953</v>
      </c>
      <c r="J959" s="1" t="s">
        <v>1724</v>
      </c>
      <c r="K959" s="1">
        <v>72401</v>
      </c>
      <c r="L959" s="4">
        <v>42140</v>
      </c>
      <c r="M959" s="4">
        <v>42141</v>
      </c>
      <c r="N959" s="1" t="s">
        <v>44</v>
      </c>
      <c r="O959" s="1" t="s">
        <v>23</v>
      </c>
      <c r="P959" s="1" t="s">
        <v>24</v>
      </c>
      <c r="Q959" s="1" t="s">
        <v>136</v>
      </c>
      <c r="R959" s="1" t="s">
        <v>81</v>
      </c>
      <c r="S959" s="1" t="s">
        <v>1723</v>
      </c>
      <c r="T959" s="5">
        <v>12.44</v>
      </c>
      <c r="U959" s="1">
        <v>37</v>
      </c>
      <c r="V959" s="5">
        <f t="shared" si="70"/>
        <v>460.28</v>
      </c>
      <c r="W959" s="5">
        <v>6.22</v>
      </c>
      <c r="X959" s="5">
        <f t="shared" si="71"/>
        <v>230.14</v>
      </c>
      <c r="Y959" s="5">
        <v>6.27</v>
      </c>
      <c r="Z959" s="5">
        <f t="shared" si="72"/>
        <v>223.86999999999998</v>
      </c>
      <c r="AA959" s="1" t="str">
        <f>_xlfn.IFNA(IF(VLOOKUP(B959,Returns!$A$2:$B$1635,2,FALSE) = "Returned", "Yes", "No"),"No")</f>
        <v>No</v>
      </c>
      <c r="AB959" s="5">
        <f t="shared" si="73"/>
        <v>0</v>
      </c>
      <c r="AC959" s="5">
        <f t="shared" si="74"/>
        <v>223.86999999999998</v>
      </c>
    </row>
    <row r="960" spans="1:29" ht="12.75" customHeight="1" x14ac:dyDescent="0.25">
      <c r="A960" s="1">
        <v>5670</v>
      </c>
      <c r="B960" s="3">
        <v>40101</v>
      </c>
      <c r="C960" s="1" t="s">
        <v>101</v>
      </c>
      <c r="D960" s="1">
        <v>1723</v>
      </c>
      <c r="E960" s="1" t="s">
        <v>1725</v>
      </c>
      <c r="F960" s="1" t="s">
        <v>3030</v>
      </c>
      <c r="G960" s="1" t="s">
        <v>28</v>
      </c>
      <c r="H960" s="1" t="s">
        <v>29</v>
      </c>
      <c r="I960" s="1" t="s">
        <v>40</v>
      </c>
      <c r="J960" s="1" t="s">
        <v>1727</v>
      </c>
      <c r="K960" s="1">
        <v>92037</v>
      </c>
      <c r="L960" s="4">
        <v>42035</v>
      </c>
      <c r="M960" s="4">
        <v>42040</v>
      </c>
      <c r="N960" s="1" t="s">
        <v>22</v>
      </c>
      <c r="O960" s="1" t="s">
        <v>23</v>
      </c>
      <c r="P960" s="1" t="s">
        <v>72</v>
      </c>
      <c r="Q960" s="1" t="s">
        <v>175</v>
      </c>
      <c r="R960" s="1" t="s">
        <v>54</v>
      </c>
      <c r="S960" s="1" t="s">
        <v>1726</v>
      </c>
      <c r="T960" s="5">
        <v>49.99</v>
      </c>
      <c r="U960" s="1">
        <v>46</v>
      </c>
      <c r="V960" s="5">
        <f t="shared" si="70"/>
        <v>2299.54</v>
      </c>
      <c r="W960" s="5">
        <v>29.994</v>
      </c>
      <c r="X960" s="5">
        <f t="shared" si="71"/>
        <v>1379.7239999999999</v>
      </c>
      <c r="Y960" s="5">
        <v>19.989999999999998</v>
      </c>
      <c r="Z960" s="5">
        <f t="shared" si="72"/>
        <v>899.82600000000002</v>
      </c>
      <c r="AA960" s="1" t="str">
        <f>_xlfn.IFNA(IF(VLOOKUP(B960,Returns!$A$2:$B$1635,2,FALSE) = "Returned", "Yes", "No"),"No")</f>
        <v>No</v>
      </c>
      <c r="AB960" s="5">
        <f t="shared" si="73"/>
        <v>0</v>
      </c>
      <c r="AC960" s="5">
        <f t="shared" si="74"/>
        <v>899.82600000000002</v>
      </c>
    </row>
    <row r="961" spans="1:29" ht="12.75" customHeight="1" x14ac:dyDescent="0.25">
      <c r="A961" s="1">
        <v>6212</v>
      </c>
      <c r="B961" s="3">
        <v>44002</v>
      </c>
      <c r="C961" s="1" t="s">
        <v>51</v>
      </c>
      <c r="D961" s="1">
        <v>1723</v>
      </c>
      <c r="E961" s="1" t="s">
        <v>1725</v>
      </c>
      <c r="F961" s="1" t="s">
        <v>3030</v>
      </c>
      <c r="G961" s="1" t="s">
        <v>28</v>
      </c>
      <c r="H961" s="1" t="s">
        <v>29</v>
      </c>
      <c r="I961" s="1" t="s">
        <v>40</v>
      </c>
      <c r="J961" s="1" t="s">
        <v>1727</v>
      </c>
      <c r="K961" s="1">
        <v>92037</v>
      </c>
      <c r="L961" s="4">
        <v>42042</v>
      </c>
      <c r="M961" s="4">
        <v>42044</v>
      </c>
      <c r="N961" s="1" t="s">
        <v>44</v>
      </c>
      <c r="O961" s="1" t="s">
        <v>23</v>
      </c>
      <c r="P961" s="1" t="s">
        <v>24</v>
      </c>
      <c r="Q961" s="1" t="s">
        <v>88</v>
      </c>
      <c r="R961" s="1" t="s">
        <v>54</v>
      </c>
      <c r="S961" s="1" t="s">
        <v>1159</v>
      </c>
      <c r="T961" s="5">
        <v>6.68</v>
      </c>
      <c r="U961" s="1">
        <v>46</v>
      </c>
      <c r="V961" s="5">
        <f t="shared" si="70"/>
        <v>307.27999999999997</v>
      </c>
      <c r="W961" s="5">
        <v>3.34</v>
      </c>
      <c r="X961" s="5">
        <f t="shared" si="71"/>
        <v>153.63999999999999</v>
      </c>
      <c r="Y961" s="5">
        <v>5.66</v>
      </c>
      <c r="Z961" s="5">
        <f t="shared" si="72"/>
        <v>147.97999999999999</v>
      </c>
      <c r="AA961" s="1" t="str">
        <f>_xlfn.IFNA(IF(VLOOKUP(B961,Returns!$A$2:$B$1635,2,FALSE) = "Returned", "Yes", "No"),"No")</f>
        <v>No</v>
      </c>
      <c r="AB961" s="5">
        <f t="shared" si="73"/>
        <v>0</v>
      </c>
      <c r="AC961" s="5">
        <f t="shared" si="74"/>
        <v>147.97999999999999</v>
      </c>
    </row>
    <row r="962" spans="1:29" ht="12.75" customHeight="1" x14ac:dyDescent="0.25">
      <c r="A962" s="1">
        <v>6213</v>
      </c>
      <c r="B962" s="3">
        <v>44002</v>
      </c>
      <c r="C962" s="1" t="s">
        <v>51</v>
      </c>
      <c r="D962" s="1">
        <v>1723</v>
      </c>
      <c r="E962" s="1" t="s">
        <v>1725</v>
      </c>
      <c r="F962" s="1" t="s">
        <v>3030</v>
      </c>
      <c r="G962" s="1" t="s">
        <v>28</v>
      </c>
      <c r="H962" s="1" t="s">
        <v>29</v>
      </c>
      <c r="I962" s="1" t="s">
        <v>40</v>
      </c>
      <c r="J962" s="1" t="s">
        <v>1727</v>
      </c>
      <c r="K962" s="1">
        <v>92037</v>
      </c>
      <c r="L962" s="4">
        <v>42042</v>
      </c>
      <c r="M962" s="4">
        <v>42042</v>
      </c>
      <c r="N962" s="1" t="s">
        <v>44</v>
      </c>
      <c r="O962" s="1" t="s">
        <v>23</v>
      </c>
      <c r="P962" s="1" t="s">
        <v>24</v>
      </c>
      <c r="Q962" s="1" t="s">
        <v>136</v>
      </c>
      <c r="R962" s="1" t="s">
        <v>54</v>
      </c>
      <c r="S962" s="1" t="s">
        <v>1564</v>
      </c>
      <c r="T962" s="5">
        <v>17.7</v>
      </c>
      <c r="U962" s="1">
        <v>14</v>
      </c>
      <c r="V962" s="5">
        <f t="shared" si="70"/>
        <v>247.79999999999998</v>
      </c>
      <c r="W962" s="5">
        <v>8.85</v>
      </c>
      <c r="X962" s="5">
        <f t="shared" si="71"/>
        <v>123.89999999999999</v>
      </c>
      <c r="Y962" s="5">
        <v>9.4700000000000006</v>
      </c>
      <c r="Z962" s="5">
        <f t="shared" si="72"/>
        <v>114.42999999999999</v>
      </c>
      <c r="AA962" s="1" t="str">
        <f>_xlfn.IFNA(IF(VLOOKUP(B962,Returns!$A$2:$B$1635,2,FALSE) = "Returned", "Yes", "No"),"No")</f>
        <v>No</v>
      </c>
      <c r="AB962" s="5">
        <f t="shared" si="73"/>
        <v>0</v>
      </c>
      <c r="AC962" s="5">
        <f t="shared" si="74"/>
        <v>114.42999999999999</v>
      </c>
    </row>
    <row r="963" spans="1:29" ht="12.75" customHeight="1" x14ac:dyDescent="0.25">
      <c r="A963" s="1">
        <v>4596</v>
      </c>
      <c r="B963" s="3">
        <v>32710</v>
      </c>
      <c r="C963" s="1" t="s">
        <v>20</v>
      </c>
      <c r="D963" s="1">
        <v>1723</v>
      </c>
      <c r="E963" s="1" t="s">
        <v>1725</v>
      </c>
      <c r="F963" s="1" t="s">
        <v>3030</v>
      </c>
      <c r="G963" s="1" t="s">
        <v>28</v>
      </c>
      <c r="H963" s="1" t="s">
        <v>29</v>
      </c>
      <c r="I963" s="1" t="s">
        <v>40</v>
      </c>
      <c r="J963" s="1" t="s">
        <v>1727</v>
      </c>
      <c r="K963" s="1">
        <v>92037</v>
      </c>
      <c r="L963" s="4">
        <v>42140</v>
      </c>
      <c r="M963" s="4">
        <v>42141</v>
      </c>
      <c r="N963" s="1" t="s">
        <v>44</v>
      </c>
      <c r="O963" s="1" t="s">
        <v>23</v>
      </c>
      <c r="P963" s="1" t="s">
        <v>24</v>
      </c>
      <c r="Q963" s="1" t="s">
        <v>136</v>
      </c>
      <c r="R963" s="1" t="s">
        <v>81</v>
      </c>
      <c r="S963" s="1" t="s">
        <v>1723</v>
      </c>
      <c r="T963" s="5">
        <v>12.44</v>
      </c>
      <c r="U963" s="1">
        <v>146</v>
      </c>
      <c r="V963" s="5">
        <f t="shared" ref="V963:V1026" si="75">T963*U963</f>
        <v>1816.24</v>
      </c>
      <c r="W963" s="5">
        <v>6.22</v>
      </c>
      <c r="X963" s="5">
        <f t="shared" ref="X963:X1026" si="76">U963*W963</f>
        <v>908.12</v>
      </c>
      <c r="Y963" s="5">
        <v>6.27</v>
      </c>
      <c r="Z963" s="5">
        <f t="shared" ref="Z963:Z1026" si="77">V963-X963-Y963</f>
        <v>901.85</v>
      </c>
      <c r="AA963" s="1" t="str">
        <f>_xlfn.IFNA(IF(VLOOKUP(B963,Returns!$A$2:$B$1635,2,FALSE) = "Returned", "Yes", "No"),"No")</f>
        <v>No</v>
      </c>
      <c r="AB963" s="5">
        <f t="shared" ref="AB963:AB1026" si="78">IF(AA963= "Yes",Z963,0)</f>
        <v>0</v>
      </c>
      <c r="AC963" s="5">
        <f t="shared" ref="AC963:AC1026" si="79">Z963-AB963</f>
        <v>901.85</v>
      </c>
    </row>
    <row r="964" spans="1:29" ht="12.75" customHeight="1" x14ac:dyDescent="0.25">
      <c r="A964" s="1">
        <v>18244</v>
      </c>
      <c r="B964" s="3">
        <v>87193</v>
      </c>
      <c r="C964" s="1" t="s">
        <v>20</v>
      </c>
      <c r="D964" s="1">
        <v>1725</v>
      </c>
      <c r="E964" s="1" t="s">
        <v>1728</v>
      </c>
      <c r="F964" s="1" t="s">
        <v>3028</v>
      </c>
      <c r="G964" s="1" t="s">
        <v>28</v>
      </c>
      <c r="H964" s="1" t="s">
        <v>48</v>
      </c>
      <c r="I964" s="1" t="s">
        <v>149</v>
      </c>
      <c r="J964" s="1" t="s">
        <v>1729</v>
      </c>
      <c r="K964" s="1">
        <v>43026</v>
      </c>
      <c r="L964" s="4">
        <v>42131</v>
      </c>
      <c r="M964" s="4">
        <v>42133</v>
      </c>
      <c r="N964" s="1" t="s">
        <v>44</v>
      </c>
      <c r="O964" s="1" t="s">
        <v>23</v>
      </c>
      <c r="P964" s="1" t="s">
        <v>72</v>
      </c>
      <c r="Q964" s="1" t="s">
        <v>73</v>
      </c>
      <c r="R964" s="1" t="s">
        <v>54</v>
      </c>
      <c r="S964" s="1" t="s">
        <v>930</v>
      </c>
      <c r="T964" s="5">
        <v>35.99</v>
      </c>
      <c r="U964" s="1">
        <v>9</v>
      </c>
      <c r="V964" s="5">
        <f t="shared" si="75"/>
        <v>323.91000000000003</v>
      </c>
      <c r="W964" s="5">
        <v>21.594000000000001</v>
      </c>
      <c r="X964" s="5">
        <f t="shared" si="76"/>
        <v>194.346</v>
      </c>
      <c r="Y964" s="5">
        <v>1.1000000000000001</v>
      </c>
      <c r="Z964" s="5">
        <f t="shared" si="77"/>
        <v>128.46400000000003</v>
      </c>
      <c r="AA964" s="1" t="str">
        <f>_xlfn.IFNA(IF(VLOOKUP(B964,Returns!$A$2:$B$1635,2,FALSE) = "Returned", "Yes", "No"),"No")</f>
        <v>No</v>
      </c>
      <c r="AB964" s="5">
        <f t="shared" si="78"/>
        <v>0</v>
      </c>
      <c r="AC964" s="5">
        <f t="shared" si="79"/>
        <v>128.46400000000003</v>
      </c>
    </row>
    <row r="965" spans="1:29" ht="12.75" customHeight="1" x14ac:dyDescent="0.25">
      <c r="A965" s="1">
        <v>24872</v>
      </c>
      <c r="B965" s="3">
        <v>87194</v>
      </c>
      <c r="C965" s="1" t="s">
        <v>32</v>
      </c>
      <c r="D965" s="1">
        <v>1727</v>
      </c>
      <c r="E965" s="1" t="s">
        <v>1730</v>
      </c>
      <c r="F965" s="1" t="s">
        <v>3028</v>
      </c>
      <c r="G965" s="1" t="s">
        <v>28</v>
      </c>
      <c r="H965" s="1" t="s">
        <v>48</v>
      </c>
      <c r="I965" s="1" t="s">
        <v>149</v>
      </c>
      <c r="J965" s="1" t="s">
        <v>1732</v>
      </c>
      <c r="K965" s="1">
        <v>44240</v>
      </c>
      <c r="L965" s="4">
        <v>42025</v>
      </c>
      <c r="M965" s="4">
        <v>42027</v>
      </c>
      <c r="N965" s="1" t="s">
        <v>22</v>
      </c>
      <c r="O965" s="1" t="s">
        <v>53</v>
      </c>
      <c r="P965" s="1" t="s">
        <v>24</v>
      </c>
      <c r="Q965" s="1" t="s">
        <v>136</v>
      </c>
      <c r="R965" s="1" t="s">
        <v>54</v>
      </c>
      <c r="S965" s="1" t="s">
        <v>1731</v>
      </c>
      <c r="T965" s="5">
        <v>14.98</v>
      </c>
      <c r="U965" s="1">
        <v>8</v>
      </c>
      <c r="V965" s="5">
        <f t="shared" si="75"/>
        <v>119.84</v>
      </c>
      <c r="W965" s="5">
        <v>7.49</v>
      </c>
      <c r="X965" s="5">
        <f t="shared" si="76"/>
        <v>59.92</v>
      </c>
      <c r="Y965" s="5">
        <v>7.69</v>
      </c>
      <c r="Z965" s="5">
        <f t="shared" si="77"/>
        <v>52.230000000000004</v>
      </c>
      <c r="AA965" s="1" t="str">
        <f>_xlfn.IFNA(IF(VLOOKUP(B965,Returns!$A$2:$B$1635,2,FALSE) = "Returned", "Yes", "No"),"No")</f>
        <v>No</v>
      </c>
      <c r="AB965" s="5">
        <f t="shared" si="78"/>
        <v>0</v>
      </c>
      <c r="AC965" s="5">
        <f t="shared" si="79"/>
        <v>52.230000000000004</v>
      </c>
    </row>
    <row r="966" spans="1:29" ht="12.75" customHeight="1" x14ac:dyDescent="0.25">
      <c r="A966" s="1">
        <v>26066</v>
      </c>
      <c r="B966" s="3">
        <v>87195</v>
      </c>
      <c r="C966" s="1" t="s">
        <v>20</v>
      </c>
      <c r="D966" s="1">
        <v>1728</v>
      </c>
      <c r="E966" s="1" t="s">
        <v>1733</v>
      </c>
      <c r="F966" s="1" t="s">
        <v>3028</v>
      </c>
      <c r="G966" s="1" t="s">
        <v>28</v>
      </c>
      <c r="H966" s="1" t="s">
        <v>48</v>
      </c>
      <c r="I966" s="1" t="s">
        <v>149</v>
      </c>
      <c r="J966" s="1" t="s">
        <v>1734</v>
      </c>
      <c r="K966" s="1">
        <v>45429</v>
      </c>
      <c r="L966" s="4">
        <v>42057</v>
      </c>
      <c r="M966" s="4">
        <v>42059</v>
      </c>
      <c r="N966" s="1" t="s">
        <v>44</v>
      </c>
      <c r="O966" s="1" t="s">
        <v>23</v>
      </c>
      <c r="P966" s="1" t="s">
        <v>24</v>
      </c>
      <c r="Q966" s="1" t="s">
        <v>88</v>
      </c>
      <c r="R966" s="1" t="s">
        <v>54</v>
      </c>
      <c r="S966" s="1" t="s">
        <v>1645</v>
      </c>
      <c r="T966" s="5">
        <v>55.48</v>
      </c>
      <c r="U966" s="1">
        <v>10</v>
      </c>
      <c r="V966" s="5">
        <f t="shared" si="75"/>
        <v>554.79999999999995</v>
      </c>
      <c r="W966" s="5">
        <v>27.74</v>
      </c>
      <c r="X966" s="5">
        <f t="shared" si="76"/>
        <v>277.39999999999998</v>
      </c>
      <c r="Y966" s="5">
        <v>6.79</v>
      </c>
      <c r="Z966" s="5">
        <f t="shared" si="77"/>
        <v>270.60999999999996</v>
      </c>
      <c r="AA966" s="1" t="str">
        <f>_xlfn.IFNA(IF(VLOOKUP(B966,Returns!$A$2:$B$1635,2,FALSE) = "Returned", "Yes", "No"),"No")</f>
        <v>No</v>
      </c>
      <c r="AB966" s="5">
        <f t="shared" si="78"/>
        <v>0</v>
      </c>
      <c r="AC966" s="5">
        <f t="shared" si="79"/>
        <v>270.60999999999996</v>
      </c>
    </row>
    <row r="967" spans="1:29" ht="12.75" customHeight="1" x14ac:dyDescent="0.25">
      <c r="A967" s="1">
        <v>24545</v>
      </c>
      <c r="B967" s="3">
        <v>90653</v>
      </c>
      <c r="C967" s="1" t="s">
        <v>20</v>
      </c>
      <c r="D967" s="1">
        <v>1730</v>
      </c>
      <c r="E967" s="1" t="s">
        <v>1735</v>
      </c>
      <c r="F967" s="1" t="s">
        <v>3030</v>
      </c>
      <c r="G967" s="1" t="s">
        <v>28</v>
      </c>
      <c r="H967" s="1" t="s">
        <v>29</v>
      </c>
      <c r="I967" s="1" t="s">
        <v>1736</v>
      </c>
      <c r="J967" s="1" t="s">
        <v>1737</v>
      </c>
      <c r="K967" s="1">
        <v>83843</v>
      </c>
      <c r="L967" s="4">
        <v>42101</v>
      </c>
      <c r="M967" s="4">
        <v>42103</v>
      </c>
      <c r="N967" s="1" t="s">
        <v>22</v>
      </c>
      <c r="O967" s="1" t="s">
        <v>53</v>
      </c>
      <c r="P967" s="1" t="s">
        <v>72</v>
      </c>
      <c r="Q967" s="1" t="s">
        <v>73</v>
      </c>
      <c r="R967" s="1" t="s">
        <v>54</v>
      </c>
      <c r="S967" s="1" t="s">
        <v>1048</v>
      </c>
      <c r="T967" s="5">
        <v>65.989999999999995</v>
      </c>
      <c r="U967" s="1">
        <v>5</v>
      </c>
      <c r="V967" s="5">
        <f t="shared" si="75"/>
        <v>329.95</v>
      </c>
      <c r="W967" s="5">
        <v>39.593999999999994</v>
      </c>
      <c r="X967" s="5">
        <f t="shared" si="76"/>
        <v>197.96999999999997</v>
      </c>
      <c r="Y967" s="5">
        <v>3.99</v>
      </c>
      <c r="Z967" s="5">
        <f t="shared" si="77"/>
        <v>127.99000000000002</v>
      </c>
      <c r="AA967" s="1" t="str">
        <f>_xlfn.IFNA(IF(VLOOKUP(B967,Returns!$A$2:$B$1635,2,FALSE) = "Returned", "Yes", "No"),"No")</f>
        <v>No</v>
      </c>
      <c r="AB967" s="5">
        <f t="shared" si="78"/>
        <v>0</v>
      </c>
      <c r="AC967" s="5">
        <f t="shared" si="79"/>
        <v>127.99000000000002</v>
      </c>
    </row>
    <row r="968" spans="1:29" ht="12.75" customHeight="1" x14ac:dyDescent="0.25">
      <c r="A968" s="1">
        <v>566</v>
      </c>
      <c r="B968" s="3">
        <v>3841</v>
      </c>
      <c r="C968" s="1" t="s">
        <v>32</v>
      </c>
      <c r="D968" s="1">
        <v>1733</v>
      </c>
      <c r="E968" s="1" t="s">
        <v>1738</v>
      </c>
      <c r="F968" s="1" t="s">
        <v>3028</v>
      </c>
      <c r="G968" s="1" t="s">
        <v>28</v>
      </c>
      <c r="H968" s="1" t="s">
        <v>48</v>
      </c>
      <c r="I968" s="1" t="s">
        <v>1003</v>
      </c>
      <c r="J968" s="1" t="s">
        <v>30</v>
      </c>
      <c r="K968" s="1">
        <v>20012</v>
      </c>
      <c r="L968" s="4">
        <v>42098</v>
      </c>
      <c r="M968" s="4">
        <v>42100</v>
      </c>
      <c r="N968" s="1" t="s">
        <v>44</v>
      </c>
      <c r="O968" s="1" t="s">
        <v>53</v>
      </c>
      <c r="P968" s="1" t="s">
        <v>24</v>
      </c>
      <c r="Q968" s="1" t="s">
        <v>252</v>
      </c>
      <c r="R968" s="1" t="s">
        <v>231</v>
      </c>
      <c r="S968" s="1" t="s">
        <v>1578</v>
      </c>
      <c r="T968" s="5">
        <v>60.98</v>
      </c>
      <c r="U968" s="1">
        <v>34</v>
      </c>
      <c r="V968" s="5">
        <f t="shared" si="75"/>
        <v>2073.3199999999997</v>
      </c>
      <c r="W968" s="5">
        <v>30.49</v>
      </c>
      <c r="X968" s="5">
        <f t="shared" si="76"/>
        <v>1036.6599999999999</v>
      </c>
      <c r="Y968" s="5">
        <v>49</v>
      </c>
      <c r="Z968" s="5">
        <f t="shared" si="77"/>
        <v>987.65999999999985</v>
      </c>
      <c r="AA968" s="1" t="str">
        <f>_xlfn.IFNA(IF(VLOOKUP(B968,Returns!$A$2:$B$1635,2,FALSE) = "Returned", "Yes", "No"),"No")</f>
        <v>No</v>
      </c>
      <c r="AB968" s="5">
        <f t="shared" si="78"/>
        <v>0</v>
      </c>
      <c r="AC968" s="5">
        <f t="shared" si="79"/>
        <v>987.65999999999985</v>
      </c>
    </row>
    <row r="969" spans="1:29" ht="12.75" customHeight="1" x14ac:dyDescent="0.25">
      <c r="A969" s="1">
        <v>567</v>
      </c>
      <c r="B969" s="3">
        <v>3841</v>
      </c>
      <c r="C969" s="1" t="s">
        <v>32</v>
      </c>
      <c r="D969" s="1">
        <v>1733</v>
      </c>
      <c r="E969" s="1" t="s">
        <v>1738</v>
      </c>
      <c r="F969" s="1" t="s">
        <v>3028</v>
      </c>
      <c r="G969" s="1" t="s">
        <v>28</v>
      </c>
      <c r="H969" s="1" t="s">
        <v>48</v>
      </c>
      <c r="I969" s="1" t="s">
        <v>1003</v>
      </c>
      <c r="J969" s="1" t="s">
        <v>30</v>
      </c>
      <c r="K969" s="1">
        <v>20012</v>
      </c>
      <c r="L969" s="4">
        <v>42098</v>
      </c>
      <c r="M969" s="4">
        <v>42100</v>
      </c>
      <c r="N969" s="1" t="s">
        <v>44</v>
      </c>
      <c r="O969" s="1" t="s">
        <v>53</v>
      </c>
      <c r="P969" s="1" t="s">
        <v>24</v>
      </c>
      <c r="Q969" s="1" t="s">
        <v>104</v>
      </c>
      <c r="R969" s="1" t="s">
        <v>54</v>
      </c>
      <c r="S969" s="1" t="s">
        <v>626</v>
      </c>
      <c r="T969" s="5">
        <v>1270.99</v>
      </c>
      <c r="U969" s="1">
        <v>36</v>
      </c>
      <c r="V969" s="5">
        <f t="shared" si="75"/>
        <v>45755.64</v>
      </c>
      <c r="W969" s="5">
        <v>635.495</v>
      </c>
      <c r="X969" s="5">
        <f t="shared" si="76"/>
        <v>22877.82</v>
      </c>
      <c r="Y969" s="5">
        <v>19.989999999999998</v>
      </c>
      <c r="Z969" s="5">
        <f t="shared" si="77"/>
        <v>22857.829999999998</v>
      </c>
      <c r="AA969" s="1" t="str">
        <f>_xlfn.IFNA(IF(VLOOKUP(B969,Returns!$A$2:$B$1635,2,FALSE) = "Returned", "Yes", "No"),"No")</f>
        <v>No</v>
      </c>
      <c r="AB969" s="5">
        <f t="shared" si="78"/>
        <v>0</v>
      </c>
      <c r="AC969" s="5">
        <f t="shared" si="79"/>
        <v>22857.829999999998</v>
      </c>
    </row>
    <row r="970" spans="1:29" ht="12.75" customHeight="1" x14ac:dyDescent="0.25">
      <c r="A970" s="1">
        <v>8389</v>
      </c>
      <c r="B970" s="3">
        <v>59937</v>
      </c>
      <c r="C970" s="1" t="s">
        <v>20</v>
      </c>
      <c r="D970" s="1">
        <v>1733</v>
      </c>
      <c r="E970" s="1" t="s">
        <v>1738</v>
      </c>
      <c r="F970" s="1" t="s">
        <v>3028</v>
      </c>
      <c r="G970" s="1" t="s">
        <v>28</v>
      </c>
      <c r="H970" s="1" t="s">
        <v>48</v>
      </c>
      <c r="I970" s="1" t="s">
        <v>1003</v>
      </c>
      <c r="J970" s="1" t="s">
        <v>30</v>
      </c>
      <c r="K970" s="1">
        <v>20012</v>
      </c>
      <c r="L970" s="4">
        <v>42183</v>
      </c>
      <c r="M970" s="4">
        <v>42184</v>
      </c>
      <c r="N970" s="1" t="s">
        <v>44</v>
      </c>
      <c r="O970" s="1" t="s">
        <v>53</v>
      </c>
      <c r="P970" s="1" t="s">
        <v>24</v>
      </c>
      <c r="Q970" s="1" t="s">
        <v>88</v>
      </c>
      <c r="R970" s="1" t="s">
        <v>54</v>
      </c>
      <c r="S970" s="1" t="s">
        <v>1739</v>
      </c>
      <c r="T970" s="5">
        <v>30.98</v>
      </c>
      <c r="U970" s="1">
        <v>13</v>
      </c>
      <c r="V970" s="5">
        <f t="shared" si="75"/>
        <v>402.74</v>
      </c>
      <c r="W970" s="5">
        <v>15.49</v>
      </c>
      <c r="X970" s="5">
        <f t="shared" si="76"/>
        <v>201.37</v>
      </c>
      <c r="Y970" s="5">
        <v>17.079999999999998</v>
      </c>
      <c r="Z970" s="5">
        <f t="shared" si="77"/>
        <v>184.29000000000002</v>
      </c>
      <c r="AA970" s="1" t="str">
        <f>_xlfn.IFNA(IF(VLOOKUP(B970,Returns!$A$2:$B$1635,2,FALSE) = "Returned", "Yes", "No"),"No")</f>
        <v>Yes</v>
      </c>
      <c r="AB970" s="5">
        <f t="shared" si="78"/>
        <v>184.29000000000002</v>
      </c>
      <c r="AC970" s="5">
        <f t="shared" si="79"/>
        <v>0</v>
      </c>
    </row>
    <row r="971" spans="1:29" ht="12.75" customHeight="1" x14ac:dyDescent="0.25">
      <c r="A971" s="1">
        <v>18566</v>
      </c>
      <c r="B971" s="3">
        <v>88443</v>
      </c>
      <c r="C971" s="1" t="s">
        <v>32</v>
      </c>
      <c r="D971" s="1">
        <v>1734</v>
      </c>
      <c r="E971" s="1" t="s">
        <v>1740</v>
      </c>
      <c r="F971" s="1" t="s">
        <v>3028</v>
      </c>
      <c r="G971" s="1" t="s">
        <v>28</v>
      </c>
      <c r="H971" s="1" t="s">
        <v>48</v>
      </c>
      <c r="I971" s="1" t="s">
        <v>66</v>
      </c>
      <c r="J971" s="1" t="s">
        <v>1741</v>
      </c>
      <c r="K971" s="1">
        <v>10528</v>
      </c>
      <c r="L971" s="4">
        <v>42098</v>
      </c>
      <c r="M971" s="4">
        <v>42100</v>
      </c>
      <c r="N971" s="1" t="s">
        <v>44</v>
      </c>
      <c r="O971" s="1" t="s">
        <v>53</v>
      </c>
      <c r="P971" s="1" t="s">
        <v>24</v>
      </c>
      <c r="Q971" s="1" t="s">
        <v>252</v>
      </c>
      <c r="R971" s="1" t="s">
        <v>231</v>
      </c>
      <c r="S971" s="1" t="s">
        <v>1578</v>
      </c>
      <c r="T971" s="5">
        <v>60.98</v>
      </c>
      <c r="U971" s="1">
        <v>9</v>
      </c>
      <c r="V971" s="5">
        <f t="shared" si="75"/>
        <v>548.81999999999994</v>
      </c>
      <c r="W971" s="5">
        <v>30.49</v>
      </c>
      <c r="X971" s="5">
        <f t="shared" si="76"/>
        <v>274.40999999999997</v>
      </c>
      <c r="Y971" s="5">
        <v>49</v>
      </c>
      <c r="Z971" s="5">
        <f t="shared" si="77"/>
        <v>225.40999999999997</v>
      </c>
      <c r="AA971" s="1" t="str">
        <f>_xlfn.IFNA(IF(VLOOKUP(B971,Returns!$A$2:$B$1635,2,FALSE) = "Returned", "Yes", "No"),"No")</f>
        <v>No</v>
      </c>
      <c r="AB971" s="5">
        <f t="shared" si="78"/>
        <v>0</v>
      </c>
      <c r="AC971" s="5">
        <f t="shared" si="79"/>
        <v>225.40999999999997</v>
      </c>
    </row>
    <row r="972" spans="1:29" ht="12.75" customHeight="1" x14ac:dyDescent="0.25">
      <c r="A972" s="1">
        <v>18567</v>
      </c>
      <c r="B972" s="3">
        <v>88443</v>
      </c>
      <c r="C972" s="1" t="s">
        <v>32</v>
      </c>
      <c r="D972" s="1">
        <v>1734</v>
      </c>
      <c r="E972" s="1" t="s">
        <v>1740</v>
      </c>
      <c r="F972" s="1" t="s">
        <v>3028</v>
      </c>
      <c r="G972" s="1" t="s">
        <v>28</v>
      </c>
      <c r="H972" s="1" t="s">
        <v>48</v>
      </c>
      <c r="I972" s="1" t="s">
        <v>66</v>
      </c>
      <c r="J972" s="1" t="s">
        <v>1741</v>
      </c>
      <c r="K972" s="1">
        <v>10528</v>
      </c>
      <c r="L972" s="4">
        <v>42098</v>
      </c>
      <c r="M972" s="4">
        <v>42100</v>
      </c>
      <c r="N972" s="1" t="s">
        <v>44</v>
      </c>
      <c r="O972" s="1" t="s">
        <v>53</v>
      </c>
      <c r="P972" s="1" t="s">
        <v>24</v>
      </c>
      <c r="Q972" s="1" t="s">
        <v>104</v>
      </c>
      <c r="R972" s="1" t="s">
        <v>54</v>
      </c>
      <c r="S972" s="1" t="s">
        <v>626</v>
      </c>
      <c r="T972" s="5">
        <v>1270.99</v>
      </c>
      <c r="U972" s="1">
        <v>9</v>
      </c>
      <c r="V972" s="5">
        <f t="shared" si="75"/>
        <v>11438.91</v>
      </c>
      <c r="W972" s="5">
        <v>635.495</v>
      </c>
      <c r="X972" s="5">
        <f t="shared" si="76"/>
        <v>5719.4549999999999</v>
      </c>
      <c r="Y972" s="5">
        <v>19.989999999999998</v>
      </c>
      <c r="Z972" s="5">
        <f t="shared" si="77"/>
        <v>5699.4650000000001</v>
      </c>
      <c r="AA972" s="1" t="str">
        <f>_xlfn.IFNA(IF(VLOOKUP(B972,Returns!$A$2:$B$1635,2,FALSE) = "Returned", "Yes", "No"),"No")</f>
        <v>No</v>
      </c>
      <c r="AB972" s="5">
        <f t="shared" si="78"/>
        <v>0</v>
      </c>
      <c r="AC972" s="5">
        <f t="shared" si="79"/>
        <v>5699.4650000000001</v>
      </c>
    </row>
    <row r="973" spans="1:29" ht="12.75" customHeight="1" x14ac:dyDescent="0.25">
      <c r="A973" s="1">
        <v>18568</v>
      </c>
      <c r="B973" s="3">
        <v>88443</v>
      </c>
      <c r="C973" s="1" t="s">
        <v>32</v>
      </c>
      <c r="D973" s="1">
        <v>1734</v>
      </c>
      <c r="E973" s="1" t="s">
        <v>1740</v>
      </c>
      <c r="F973" s="1" t="s">
        <v>3028</v>
      </c>
      <c r="G973" s="1" t="s">
        <v>28</v>
      </c>
      <c r="H973" s="1" t="s">
        <v>48</v>
      </c>
      <c r="I973" s="1" t="s">
        <v>66</v>
      </c>
      <c r="J973" s="1" t="s">
        <v>1741</v>
      </c>
      <c r="K973" s="1">
        <v>10528</v>
      </c>
      <c r="L973" s="4">
        <v>42098</v>
      </c>
      <c r="M973" s="4">
        <v>42100</v>
      </c>
      <c r="N973" s="1" t="s">
        <v>22</v>
      </c>
      <c r="O973" s="1" t="s">
        <v>53</v>
      </c>
      <c r="P973" s="1" t="s">
        <v>72</v>
      </c>
      <c r="Q973" s="1" t="s">
        <v>73</v>
      </c>
      <c r="R973" s="1" t="s">
        <v>54</v>
      </c>
      <c r="S973" s="1" t="s">
        <v>1537</v>
      </c>
      <c r="T973" s="5">
        <v>205.99</v>
      </c>
      <c r="U973" s="1">
        <v>19</v>
      </c>
      <c r="V973" s="5">
        <f t="shared" si="75"/>
        <v>3913.8100000000004</v>
      </c>
      <c r="W973" s="5">
        <v>123.59399999999999</v>
      </c>
      <c r="X973" s="5">
        <f t="shared" si="76"/>
        <v>2348.2860000000001</v>
      </c>
      <c r="Y973" s="5">
        <v>8.99</v>
      </c>
      <c r="Z973" s="5">
        <f t="shared" si="77"/>
        <v>1556.5340000000003</v>
      </c>
      <c r="AA973" s="1" t="str">
        <f>_xlfn.IFNA(IF(VLOOKUP(B973,Returns!$A$2:$B$1635,2,FALSE) = "Returned", "Yes", "No"),"No")</f>
        <v>No</v>
      </c>
      <c r="AB973" s="5">
        <f t="shared" si="78"/>
        <v>0</v>
      </c>
      <c r="AC973" s="5">
        <f t="shared" si="79"/>
        <v>1556.5340000000003</v>
      </c>
    </row>
    <row r="974" spans="1:29" ht="12.75" customHeight="1" x14ac:dyDescent="0.25">
      <c r="A974" s="1">
        <v>26389</v>
      </c>
      <c r="B974" s="3">
        <v>88444</v>
      </c>
      <c r="C974" s="1" t="s">
        <v>20</v>
      </c>
      <c r="D974" s="1">
        <v>1735</v>
      </c>
      <c r="E974" s="1" t="s">
        <v>1742</v>
      </c>
      <c r="F974" s="1" t="s">
        <v>3028</v>
      </c>
      <c r="G974" s="1" t="s">
        <v>28</v>
      </c>
      <c r="H974" s="1" t="s">
        <v>48</v>
      </c>
      <c r="I974" s="1" t="s">
        <v>66</v>
      </c>
      <c r="J974" s="1" t="s">
        <v>1743</v>
      </c>
      <c r="K974" s="1">
        <v>11550</v>
      </c>
      <c r="L974" s="4">
        <v>42183</v>
      </c>
      <c r="M974" s="4">
        <v>42184</v>
      </c>
      <c r="N974" s="1" t="s">
        <v>44</v>
      </c>
      <c r="O974" s="1" t="s">
        <v>53</v>
      </c>
      <c r="P974" s="1" t="s">
        <v>24</v>
      </c>
      <c r="Q974" s="1" t="s">
        <v>88</v>
      </c>
      <c r="R974" s="1" t="s">
        <v>54</v>
      </c>
      <c r="S974" s="1" t="s">
        <v>1739</v>
      </c>
      <c r="T974" s="5">
        <v>30.98</v>
      </c>
      <c r="U974" s="1">
        <v>3</v>
      </c>
      <c r="V974" s="5">
        <f t="shared" si="75"/>
        <v>92.94</v>
      </c>
      <c r="W974" s="5">
        <v>15.49</v>
      </c>
      <c r="X974" s="5">
        <f t="shared" si="76"/>
        <v>46.47</v>
      </c>
      <c r="Y974" s="5">
        <v>17.079999999999998</v>
      </c>
      <c r="Z974" s="5">
        <f t="shared" si="77"/>
        <v>29.39</v>
      </c>
      <c r="AA974" s="1" t="str">
        <f>_xlfn.IFNA(IF(VLOOKUP(B974,Returns!$A$2:$B$1635,2,FALSE) = "Returned", "Yes", "No"),"No")</f>
        <v>No</v>
      </c>
      <c r="AB974" s="5">
        <f t="shared" si="78"/>
        <v>0</v>
      </c>
      <c r="AC974" s="5">
        <f t="shared" si="79"/>
        <v>29.39</v>
      </c>
    </row>
    <row r="975" spans="1:29" ht="12.75" customHeight="1" x14ac:dyDescent="0.25">
      <c r="A975" s="1">
        <v>18012</v>
      </c>
      <c r="B975" s="3">
        <v>85866</v>
      </c>
      <c r="C975" s="1" t="s">
        <v>32</v>
      </c>
      <c r="D975" s="1">
        <v>1737</v>
      </c>
      <c r="E975" s="1" t="s">
        <v>1744</v>
      </c>
      <c r="F975" s="1" t="s">
        <v>3029</v>
      </c>
      <c r="G975" s="1" t="s">
        <v>28</v>
      </c>
      <c r="H975" s="1" t="s">
        <v>131</v>
      </c>
      <c r="I975" s="1" t="s">
        <v>317</v>
      </c>
      <c r="J975" s="1" t="s">
        <v>1719</v>
      </c>
      <c r="K975" s="1">
        <v>27529</v>
      </c>
      <c r="L975" s="4">
        <v>42158</v>
      </c>
      <c r="M975" s="4">
        <v>42160</v>
      </c>
      <c r="N975" s="1" t="s">
        <v>44</v>
      </c>
      <c r="O975" s="1" t="s">
        <v>23</v>
      </c>
      <c r="P975" s="1" t="s">
        <v>36</v>
      </c>
      <c r="Q975" s="1" t="s">
        <v>45</v>
      </c>
      <c r="R975" s="1" t="s">
        <v>46</v>
      </c>
      <c r="S975" s="1" t="s">
        <v>1745</v>
      </c>
      <c r="T975" s="5">
        <v>30.93</v>
      </c>
      <c r="U975" s="1">
        <v>16</v>
      </c>
      <c r="V975" s="5">
        <f t="shared" si="75"/>
        <v>494.88</v>
      </c>
      <c r="W975" s="5">
        <v>15.465</v>
      </c>
      <c r="X975" s="5">
        <f t="shared" si="76"/>
        <v>247.44</v>
      </c>
      <c r="Y975" s="5">
        <v>3.92</v>
      </c>
      <c r="Z975" s="5">
        <f t="shared" si="77"/>
        <v>243.52</v>
      </c>
      <c r="AA975" s="1" t="str">
        <f>_xlfn.IFNA(IF(VLOOKUP(B975,Returns!$A$2:$B$1635,2,FALSE) = "Returned", "Yes", "No"),"No")</f>
        <v>No</v>
      </c>
      <c r="AB975" s="5">
        <f t="shared" si="78"/>
        <v>0</v>
      </c>
      <c r="AC975" s="5">
        <f t="shared" si="79"/>
        <v>243.52</v>
      </c>
    </row>
    <row r="976" spans="1:29" ht="12.75" customHeight="1" x14ac:dyDescent="0.25">
      <c r="A976" s="1">
        <v>18013</v>
      </c>
      <c r="B976" s="3">
        <v>85866</v>
      </c>
      <c r="C976" s="1" t="s">
        <v>32</v>
      </c>
      <c r="D976" s="1">
        <v>1737</v>
      </c>
      <c r="E976" s="1" t="s">
        <v>1744</v>
      </c>
      <c r="F976" s="1" t="s">
        <v>3029</v>
      </c>
      <c r="G976" s="1" t="s">
        <v>28</v>
      </c>
      <c r="H976" s="1" t="s">
        <v>131</v>
      </c>
      <c r="I976" s="1" t="s">
        <v>317</v>
      </c>
      <c r="J976" s="1" t="s">
        <v>1719</v>
      </c>
      <c r="K976" s="1">
        <v>27529</v>
      </c>
      <c r="L976" s="4">
        <v>42158</v>
      </c>
      <c r="M976" s="4">
        <v>42160</v>
      </c>
      <c r="N976" s="1" t="s">
        <v>22</v>
      </c>
      <c r="O976" s="1" t="s">
        <v>23</v>
      </c>
      <c r="P976" s="1" t="s">
        <v>24</v>
      </c>
      <c r="Q976" s="1" t="s">
        <v>25</v>
      </c>
      <c r="R976" s="1" t="s">
        <v>26</v>
      </c>
      <c r="S976" s="1" t="s">
        <v>1746</v>
      </c>
      <c r="T976" s="5">
        <v>1.68</v>
      </c>
      <c r="U976" s="1">
        <v>11</v>
      </c>
      <c r="V976" s="5">
        <f t="shared" si="75"/>
        <v>18.48</v>
      </c>
      <c r="W976" s="5">
        <v>0.84</v>
      </c>
      <c r="X976" s="5">
        <f t="shared" si="76"/>
        <v>9.24</v>
      </c>
      <c r="Y976" s="5">
        <v>0.7</v>
      </c>
      <c r="Z976" s="5">
        <f t="shared" si="77"/>
        <v>8.5400000000000009</v>
      </c>
      <c r="AA976" s="1" t="str">
        <f>_xlfn.IFNA(IF(VLOOKUP(B976,Returns!$A$2:$B$1635,2,FALSE) = "Returned", "Yes", "No"),"No")</f>
        <v>No</v>
      </c>
      <c r="AB976" s="5">
        <f t="shared" si="78"/>
        <v>0</v>
      </c>
      <c r="AC976" s="5">
        <f t="shared" si="79"/>
        <v>8.5400000000000009</v>
      </c>
    </row>
    <row r="977" spans="1:29" ht="12.75" customHeight="1" x14ac:dyDescent="0.25">
      <c r="A977" s="1">
        <v>18306</v>
      </c>
      <c r="B977" s="3">
        <v>85865</v>
      </c>
      <c r="C977" s="1" t="s">
        <v>51</v>
      </c>
      <c r="D977" s="1">
        <v>1738</v>
      </c>
      <c r="E977" s="1" t="s">
        <v>1747</v>
      </c>
      <c r="F977" s="1" t="s">
        <v>3029</v>
      </c>
      <c r="G977" s="1" t="s">
        <v>28</v>
      </c>
      <c r="H977" s="1" t="s">
        <v>131</v>
      </c>
      <c r="I977" s="1" t="s">
        <v>317</v>
      </c>
      <c r="J977" s="1" t="s">
        <v>1748</v>
      </c>
      <c r="K977" s="1">
        <v>28052</v>
      </c>
      <c r="L977" s="4">
        <v>42091</v>
      </c>
      <c r="M977" s="4">
        <v>42091</v>
      </c>
      <c r="N977" s="1" t="s">
        <v>44</v>
      </c>
      <c r="O977" s="1" t="s">
        <v>23</v>
      </c>
      <c r="P977" s="1" t="s">
        <v>72</v>
      </c>
      <c r="Q977" s="1" t="s">
        <v>73</v>
      </c>
      <c r="R977" s="1" t="s">
        <v>54</v>
      </c>
      <c r="S977" s="1" t="s">
        <v>134</v>
      </c>
      <c r="T977" s="5">
        <v>175.99</v>
      </c>
      <c r="U977" s="1">
        <v>10</v>
      </c>
      <c r="V977" s="5">
        <f t="shared" si="75"/>
        <v>1759.9</v>
      </c>
      <c r="W977" s="5">
        <v>105.59400000000001</v>
      </c>
      <c r="X977" s="5">
        <f t="shared" si="76"/>
        <v>1055.94</v>
      </c>
      <c r="Y977" s="5">
        <v>4.99</v>
      </c>
      <c r="Z977" s="5">
        <f t="shared" si="77"/>
        <v>698.97</v>
      </c>
      <c r="AA977" s="1" t="str">
        <f>_xlfn.IFNA(IF(VLOOKUP(B977,Returns!$A$2:$B$1635,2,FALSE) = "Returned", "Yes", "No"),"No")</f>
        <v>No</v>
      </c>
      <c r="AB977" s="5">
        <f t="shared" si="78"/>
        <v>0</v>
      </c>
      <c r="AC977" s="5">
        <f t="shared" si="79"/>
        <v>698.97</v>
      </c>
    </row>
    <row r="978" spans="1:29" ht="12.75" customHeight="1" x14ac:dyDescent="0.25">
      <c r="A978" s="1">
        <v>18804</v>
      </c>
      <c r="B978" s="3">
        <v>85868</v>
      </c>
      <c r="C978" s="1" t="s">
        <v>101</v>
      </c>
      <c r="D978" s="1">
        <v>1738</v>
      </c>
      <c r="E978" s="1" t="s">
        <v>1747</v>
      </c>
      <c r="F978" s="1" t="s">
        <v>3029</v>
      </c>
      <c r="G978" s="1" t="s">
        <v>28</v>
      </c>
      <c r="H978" s="1" t="s">
        <v>131</v>
      </c>
      <c r="I978" s="1" t="s">
        <v>317</v>
      </c>
      <c r="J978" s="1" t="s">
        <v>1748</v>
      </c>
      <c r="K978" s="1">
        <v>28052</v>
      </c>
      <c r="L978" s="4">
        <v>42169</v>
      </c>
      <c r="M978" s="4">
        <v>42176</v>
      </c>
      <c r="N978" s="1" t="s">
        <v>44</v>
      </c>
      <c r="O978" s="1" t="s">
        <v>23</v>
      </c>
      <c r="P978" s="1" t="s">
        <v>24</v>
      </c>
      <c r="Q978" s="1" t="s">
        <v>88</v>
      </c>
      <c r="R978" s="1" t="s">
        <v>54</v>
      </c>
      <c r="S978" s="1" t="s">
        <v>1749</v>
      </c>
      <c r="T978" s="5">
        <v>35.44</v>
      </c>
      <c r="U978" s="1">
        <v>11</v>
      </c>
      <c r="V978" s="5">
        <f t="shared" si="75"/>
        <v>389.84</v>
      </c>
      <c r="W978" s="5">
        <v>17.72</v>
      </c>
      <c r="X978" s="5">
        <f t="shared" si="76"/>
        <v>194.92</v>
      </c>
      <c r="Y978" s="5">
        <v>19.989999999999998</v>
      </c>
      <c r="Z978" s="5">
        <f t="shared" si="77"/>
        <v>174.92999999999998</v>
      </c>
      <c r="AA978" s="1" t="str">
        <f>_xlfn.IFNA(IF(VLOOKUP(B978,Returns!$A$2:$B$1635,2,FALSE) = "Returned", "Yes", "No"),"No")</f>
        <v>No</v>
      </c>
      <c r="AB978" s="5">
        <f t="shared" si="78"/>
        <v>0</v>
      </c>
      <c r="AC978" s="5">
        <f t="shared" si="79"/>
        <v>174.92999999999998</v>
      </c>
    </row>
    <row r="979" spans="1:29" ht="12.75" customHeight="1" x14ac:dyDescent="0.25">
      <c r="A979" s="1">
        <v>22593</v>
      </c>
      <c r="B979" s="3">
        <v>85867</v>
      </c>
      <c r="C979" s="1" t="s">
        <v>20</v>
      </c>
      <c r="D979" s="1">
        <v>1739</v>
      </c>
      <c r="E979" s="1" t="s">
        <v>1750</v>
      </c>
      <c r="F979" s="1" t="s">
        <v>3029</v>
      </c>
      <c r="G979" s="1" t="s">
        <v>28</v>
      </c>
      <c r="H979" s="1" t="s">
        <v>131</v>
      </c>
      <c r="I979" s="1" t="s">
        <v>317</v>
      </c>
      <c r="J979" s="1" t="s">
        <v>1751</v>
      </c>
      <c r="K979" s="1">
        <v>27534</v>
      </c>
      <c r="L979" s="4">
        <v>42127</v>
      </c>
      <c r="M979" s="4">
        <v>42128</v>
      </c>
      <c r="N979" s="1" t="s">
        <v>34</v>
      </c>
      <c r="O979" s="1" t="s">
        <v>23</v>
      </c>
      <c r="P979" s="1" t="s">
        <v>36</v>
      </c>
      <c r="Q979" s="1" t="s">
        <v>147</v>
      </c>
      <c r="R979" s="1" t="s">
        <v>38</v>
      </c>
      <c r="S979" s="1" t="s">
        <v>984</v>
      </c>
      <c r="T979" s="5">
        <v>349.45</v>
      </c>
      <c r="U979" s="1">
        <v>17</v>
      </c>
      <c r="V979" s="5">
        <f t="shared" si="75"/>
        <v>5940.65</v>
      </c>
      <c r="W979" s="5">
        <v>174.72499999999999</v>
      </c>
      <c r="X979" s="5">
        <f t="shared" si="76"/>
        <v>2970.3249999999998</v>
      </c>
      <c r="Y979" s="5">
        <v>60</v>
      </c>
      <c r="Z979" s="5">
        <f t="shared" si="77"/>
        <v>2910.3249999999998</v>
      </c>
      <c r="AA979" s="1" t="str">
        <f>_xlfn.IFNA(IF(VLOOKUP(B979,Returns!$A$2:$B$1635,2,FALSE) = "Returned", "Yes", "No"),"No")</f>
        <v>No</v>
      </c>
      <c r="AB979" s="5">
        <f t="shared" si="78"/>
        <v>0</v>
      </c>
      <c r="AC979" s="5">
        <f t="shared" si="79"/>
        <v>2910.3249999999998</v>
      </c>
    </row>
    <row r="980" spans="1:29" ht="12.75" customHeight="1" x14ac:dyDescent="0.25">
      <c r="A980" s="1">
        <v>20591</v>
      </c>
      <c r="B980" s="3">
        <v>91025</v>
      </c>
      <c r="C980" s="1" t="s">
        <v>51</v>
      </c>
      <c r="D980" s="1">
        <v>1743</v>
      </c>
      <c r="E980" s="1" t="s">
        <v>1752</v>
      </c>
      <c r="F980" s="1" t="s">
        <v>3027</v>
      </c>
      <c r="G980" s="1" t="s">
        <v>28</v>
      </c>
      <c r="H980" s="1" t="s">
        <v>56</v>
      </c>
      <c r="I980" s="1" t="s">
        <v>125</v>
      </c>
      <c r="J980" s="1" t="s">
        <v>1649</v>
      </c>
      <c r="K980" s="1">
        <v>77546</v>
      </c>
      <c r="L980" s="4">
        <v>42047</v>
      </c>
      <c r="M980" s="4">
        <v>42049</v>
      </c>
      <c r="N980" s="1" t="s">
        <v>44</v>
      </c>
      <c r="O980" s="1" t="s">
        <v>109</v>
      </c>
      <c r="P980" s="1" t="s">
        <v>72</v>
      </c>
      <c r="Q980" s="1" t="s">
        <v>73</v>
      </c>
      <c r="R980" s="1" t="s">
        <v>46</v>
      </c>
      <c r="S980" s="1" t="s">
        <v>1753</v>
      </c>
      <c r="T980" s="5">
        <v>55.99</v>
      </c>
      <c r="U980" s="1">
        <v>1</v>
      </c>
      <c r="V980" s="5">
        <f t="shared" si="75"/>
        <v>55.99</v>
      </c>
      <c r="W980" s="5">
        <v>33.594000000000001</v>
      </c>
      <c r="X980" s="5">
        <f t="shared" si="76"/>
        <v>33.594000000000001</v>
      </c>
      <c r="Y980" s="5">
        <v>2.5</v>
      </c>
      <c r="Z980" s="5">
        <f t="shared" si="77"/>
        <v>19.896000000000001</v>
      </c>
      <c r="AA980" s="1" t="str">
        <f>_xlfn.IFNA(IF(VLOOKUP(B980,Returns!$A$2:$B$1635,2,FALSE) = "Returned", "Yes", "No"),"No")</f>
        <v>No</v>
      </c>
      <c r="AB980" s="5">
        <f t="shared" si="78"/>
        <v>0</v>
      </c>
      <c r="AC980" s="5">
        <f t="shared" si="79"/>
        <v>19.896000000000001</v>
      </c>
    </row>
    <row r="981" spans="1:29" ht="12.75" customHeight="1" x14ac:dyDescent="0.25">
      <c r="A981" s="1">
        <v>2571</v>
      </c>
      <c r="B981" s="3">
        <v>18561</v>
      </c>
      <c r="C981" s="1" t="s">
        <v>32</v>
      </c>
      <c r="D981" s="1">
        <v>1745</v>
      </c>
      <c r="E981" s="1" t="s">
        <v>1754</v>
      </c>
      <c r="F981" s="1" t="s">
        <v>3029</v>
      </c>
      <c r="G981" s="1" t="s">
        <v>28</v>
      </c>
      <c r="H981" s="1" t="s">
        <v>131</v>
      </c>
      <c r="I981" s="1" t="s">
        <v>382</v>
      </c>
      <c r="J981" s="1" t="s">
        <v>575</v>
      </c>
      <c r="K981" s="1">
        <v>30305</v>
      </c>
      <c r="L981" s="4">
        <v>42013</v>
      </c>
      <c r="M981" s="4">
        <v>42014</v>
      </c>
      <c r="N981" s="1" t="s">
        <v>44</v>
      </c>
      <c r="O981" s="1" t="s">
        <v>35</v>
      </c>
      <c r="P981" s="1" t="s">
        <v>24</v>
      </c>
      <c r="Q981" s="1" t="s">
        <v>129</v>
      </c>
      <c r="R981" s="1" t="s">
        <v>54</v>
      </c>
      <c r="S981" s="1" t="s">
        <v>1755</v>
      </c>
      <c r="T981" s="5">
        <v>4.13</v>
      </c>
      <c r="U981" s="1">
        <v>9</v>
      </c>
      <c r="V981" s="5">
        <f t="shared" si="75"/>
        <v>37.17</v>
      </c>
      <c r="W981" s="5">
        <v>2.0649999999999999</v>
      </c>
      <c r="X981" s="5">
        <f t="shared" si="76"/>
        <v>18.585000000000001</v>
      </c>
      <c r="Y981" s="5">
        <v>6.89</v>
      </c>
      <c r="Z981" s="5">
        <f t="shared" si="77"/>
        <v>11.695</v>
      </c>
      <c r="AA981" s="1" t="str">
        <f>_xlfn.IFNA(IF(VLOOKUP(B981,Returns!$A$2:$B$1635,2,FALSE) = "Returned", "Yes", "No"),"No")</f>
        <v>No</v>
      </c>
      <c r="AB981" s="5">
        <f t="shared" si="78"/>
        <v>0</v>
      </c>
      <c r="AC981" s="5">
        <f t="shared" si="79"/>
        <v>11.695</v>
      </c>
    </row>
    <row r="982" spans="1:29" ht="12.75" customHeight="1" x14ac:dyDescent="0.25">
      <c r="A982" s="1">
        <v>1863</v>
      </c>
      <c r="B982" s="3">
        <v>13408</v>
      </c>
      <c r="C982" s="1" t="s">
        <v>101</v>
      </c>
      <c r="D982" s="1">
        <v>1745</v>
      </c>
      <c r="E982" s="1" t="s">
        <v>1754</v>
      </c>
      <c r="F982" s="1" t="s">
        <v>3029</v>
      </c>
      <c r="G982" s="1" t="s">
        <v>28</v>
      </c>
      <c r="H982" s="1" t="s">
        <v>131</v>
      </c>
      <c r="I982" s="1" t="s">
        <v>382</v>
      </c>
      <c r="J982" s="1" t="s">
        <v>575</v>
      </c>
      <c r="K982" s="1">
        <v>30305</v>
      </c>
      <c r="L982" s="4">
        <v>42049</v>
      </c>
      <c r="M982" s="4">
        <v>42051</v>
      </c>
      <c r="N982" s="1" t="s">
        <v>44</v>
      </c>
      <c r="O982" s="1" t="s">
        <v>35</v>
      </c>
      <c r="P982" s="1" t="s">
        <v>36</v>
      </c>
      <c r="Q982" s="1" t="s">
        <v>45</v>
      </c>
      <c r="R982" s="1" t="s">
        <v>81</v>
      </c>
      <c r="S982" s="1" t="s">
        <v>1756</v>
      </c>
      <c r="T982" s="5">
        <v>60.65</v>
      </c>
      <c r="U982" s="1">
        <v>4</v>
      </c>
      <c r="V982" s="5">
        <f t="shared" si="75"/>
        <v>242.6</v>
      </c>
      <c r="W982" s="5">
        <v>30.324999999999999</v>
      </c>
      <c r="X982" s="5">
        <f t="shared" si="76"/>
        <v>121.3</v>
      </c>
      <c r="Y982" s="5">
        <v>12.23</v>
      </c>
      <c r="Z982" s="5">
        <f t="shared" si="77"/>
        <v>109.07</v>
      </c>
      <c r="AA982" s="1" t="str">
        <f>_xlfn.IFNA(IF(VLOOKUP(B982,Returns!$A$2:$B$1635,2,FALSE) = "Returned", "Yes", "No"),"No")</f>
        <v>No</v>
      </c>
      <c r="AB982" s="5">
        <f t="shared" si="78"/>
        <v>0</v>
      </c>
      <c r="AC982" s="5">
        <f t="shared" si="79"/>
        <v>109.07</v>
      </c>
    </row>
    <row r="983" spans="1:29" ht="12.75" customHeight="1" x14ac:dyDescent="0.25">
      <c r="A983" s="1">
        <v>1692</v>
      </c>
      <c r="B983" s="3">
        <v>12224</v>
      </c>
      <c r="C983" s="1" t="s">
        <v>20</v>
      </c>
      <c r="D983" s="1">
        <v>1745</v>
      </c>
      <c r="E983" s="1" t="s">
        <v>1754</v>
      </c>
      <c r="F983" s="1" t="s">
        <v>3029</v>
      </c>
      <c r="G983" s="1" t="s">
        <v>28</v>
      </c>
      <c r="H983" s="1" t="s">
        <v>131</v>
      </c>
      <c r="I983" s="1" t="s">
        <v>382</v>
      </c>
      <c r="J983" s="1" t="s">
        <v>575</v>
      </c>
      <c r="K983" s="1">
        <v>30305</v>
      </c>
      <c r="L983" s="4">
        <v>42167</v>
      </c>
      <c r="M983" s="4">
        <v>42169</v>
      </c>
      <c r="N983" s="1" t="s">
        <v>34</v>
      </c>
      <c r="O983" s="1" t="s">
        <v>109</v>
      </c>
      <c r="P983" s="1" t="s">
        <v>36</v>
      </c>
      <c r="Q983" s="1" t="s">
        <v>147</v>
      </c>
      <c r="R983" s="1" t="s">
        <v>116</v>
      </c>
      <c r="S983" s="1" t="s">
        <v>457</v>
      </c>
      <c r="T983" s="5">
        <v>124.49</v>
      </c>
      <c r="U983" s="1">
        <v>4</v>
      </c>
      <c r="V983" s="5">
        <f t="shared" si="75"/>
        <v>497.96</v>
      </c>
      <c r="W983" s="5">
        <v>62.244999999999997</v>
      </c>
      <c r="X983" s="5">
        <f t="shared" si="76"/>
        <v>248.98</v>
      </c>
      <c r="Y983" s="5">
        <v>51.94</v>
      </c>
      <c r="Z983" s="5">
        <f t="shared" si="77"/>
        <v>197.04</v>
      </c>
      <c r="AA983" s="1" t="str">
        <f>_xlfn.IFNA(IF(VLOOKUP(B983,Returns!$A$2:$B$1635,2,FALSE) = "Returned", "Yes", "No"),"No")</f>
        <v>No</v>
      </c>
      <c r="AB983" s="5">
        <f t="shared" si="78"/>
        <v>0</v>
      </c>
      <c r="AC983" s="5">
        <f t="shared" si="79"/>
        <v>197.04</v>
      </c>
    </row>
    <row r="984" spans="1:29" ht="12.75" customHeight="1" x14ac:dyDescent="0.25">
      <c r="A984" s="1">
        <v>1693</v>
      </c>
      <c r="B984" s="3">
        <v>12224</v>
      </c>
      <c r="C984" s="1" t="s">
        <v>20</v>
      </c>
      <c r="D984" s="1">
        <v>1745</v>
      </c>
      <c r="E984" s="1" t="s">
        <v>1754</v>
      </c>
      <c r="F984" s="1" t="s">
        <v>3029</v>
      </c>
      <c r="G984" s="1" t="s">
        <v>28</v>
      </c>
      <c r="H984" s="1" t="s">
        <v>131</v>
      </c>
      <c r="I984" s="1" t="s">
        <v>382</v>
      </c>
      <c r="J984" s="1" t="s">
        <v>575</v>
      </c>
      <c r="K984" s="1">
        <v>30305</v>
      </c>
      <c r="L984" s="4">
        <v>42167</v>
      </c>
      <c r="M984" s="4">
        <v>42167</v>
      </c>
      <c r="N984" s="1" t="s">
        <v>44</v>
      </c>
      <c r="O984" s="1" t="s">
        <v>109</v>
      </c>
      <c r="P984" s="1" t="s">
        <v>72</v>
      </c>
      <c r="Q984" s="1" t="s">
        <v>73</v>
      </c>
      <c r="R984" s="1" t="s">
        <v>26</v>
      </c>
      <c r="S984" s="1" t="s">
        <v>1757</v>
      </c>
      <c r="T984" s="5">
        <v>35.99</v>
      </c>
      <c r="U984" s="1">
        <v>54</v>
      </c>
      <c r="V984" s="5">
        <f t="shared" si="75"/>
        <v>1943.46</v>
      </c>
      <c r="W984" s="5">
        <v>21.594000000000001</v>
      </c>
      <c r="X984" s="5">
        <f t="shared" si="76"/>
        <v>1166.076</v>
      </c>
      <c r="Y984" s="5">
        <v>5</v>
      </c>
      <c r="Z984" s="5">
        <f t="shared" si="77"/>
        <v>772.38400000000001</v>
      </c>
      <c r="AA984" s="1" t="str">
        <f>_xlfn.IFNA(IF(VLOOKUP(B984,Returns!$A$2:$B$1635,2,FALSE) = "Returned", "Yes", "No"),"No")</f>
        <v>No</v>
      </c>
      <c r="AB984" s="5">
        <f t="shared" si="78"/>
        <v>0</v>
      </c>
      <c r="AC984" s="5">
        <f t="shared" si="79"/>
        <v>772.38400000000001</v>
      </c>
    </row>
    <row r="985" spans="1:29" ht="12.75" customHeight="1" x14ac:dyDescent="0.25">
      <c r="A985" s="1">
        <v>19692</v>
      </c>
      <c r="B985" s="3">
        <v>87245</v>
      </c>
      <c r="C985" s="1" t="s">
        <v>20</v>
      </c>
      <c r="D985" s="1">
        <v>1748</v>
      </c>
      <c r="E985" s="1" t="s">
        <v>1758</v>
      </c>
      <c r="F985" s="1" t="s">
        <v>3027</v>
      </c>
      <c r="G985" s="1" t="s">
        <v>28</v>
      </c>
      <c r="H985" s="1" t="s">
        <v>56</v>
      </c>
      <c r="I985" s="1" t="s">
        <v>299</v>
      </c>
      <c r="J985" s="1" t="s">
        <v>1759</v>
      </c>
      <c r="K985" s="1">
        <v>73703</v>
      </c>
      <c r="L985" s="4">
        <v>42167</v>
      </c>
      <c r="M985" s="4">
        <v>42169</v>
      </c>
      <c r="N985" s="1" t="s">
        <v>34</v>
      </c>
      <c r="O985" s="1" t="s">
        <v>109</v>
      </c>
      <c r="P985" s="1" t="s">
        <v>36</v>
      </c>
      <c r="Q985" s="1" t="s">
        <v>147</v>
      </c>
      <c r="R985" s="1" t="s">
        <v>116</v>
      </c>
      <c r="S985" s="1" t="s">
        <v>457</v>
      </c>
      <c r="T985" s="5">
        <v>124.49</v>
      </c>
      <c r="U985" s="1">
        <v>1</v>
      </c>
      <c r="V985" s="5">
        <f t="shared" si="75"/>
        <v>124.49</v>
      </c>
      <c r="W985" s="5">
        <v>62.244999999999997</v>
      </c>
      <c r="X985" s="5">
        <f t="shared" si="76"/>
        <v>62.244999999999997</v>
      </c>
      <c r="Y985" s="5">
        <v>51.94</v>
      </c>
      <c r="Z985" s="5">
        <f t="shared" si="77"/>
        <v>10.305</v>
      </c>
      <c r="AA985" s="1" t="str">
        <f>_xlfn.IFNA(IF(VLOOKUP(B985,Returns!$A$2:$B$1635,2,FALSE) = "Returned", "Yes", "No"),"No")</f>
        <v>No</v>
      </c>
      <c r="AB985" s="5">
        <f t="shared" si="78"/>
        <v>0</v>
      </c>
      <c r="AC985" s="5">
        <f t="shared" si="79"/>
        <v>10.305</v>
      </c>
    </row>
    <row r="986" spans="1:29" ht="12.75" customHeight="1" x14ac:dyDescent="0.25">
      <c r="A986" s="1">
        <v>20571</v>
      </c>
      <c r="B986" s="3">
        <v>87243</v>
      </c>
      <c r="C986" s="1" t="s">
        <v>32</v>
      </c>
      <c r="D986" s="1">
        <v>1749</v>
      </c>
      <c r="E986" s="1" t="s">
        <v>1760</v>
      </c>
      <c r="F986" s="1" t="s">
        <v>3027</v>
      </c>
      <c r="G986" s="1" t="s">
        <v>28</v>
      </c>
      <c r="H986" s="1" t="s">
        <v>56</v>
      </c>
      <c r="I986" s="1" t="s">
        <v>299</v>
      </c>
      <c r="J986" s="1" t="s">
        <v>1761</v>
      </c>
      <c r="K986" s="1">
        <v>73505</v>
      </c>
      <c r="L986" s="4">
        <v>42013</v>
      </c>
      <c r="M986" s="4">
        <v>42014</v>
      </c>
      <c r="N986" s="1" t="s">
        <v>44</v>
      </c>
      <c r="O986" s="1" t="s">
        <v>35</v>
      </c>
      <c r="P986" s="1" t="s">
        <v>24</v>
      </c>
      <c r="Q986" s="1" t="s">
        <v>129</v>
      </c>
      <c r="R986" s="1" t="s">
        <v>54</v>
      </c>
      <c r="S986" s="1" t="s">
        <v>1755</v>
      </c>
      <c r="T986" s="5">
        <v>4.13</v>
      </c>
      <c r="U986" s="1">
        <v>2</v>
      </c>
      <c r="V986" s="5">
        <f t="shared" si="75"/>
        <v>8.26</v>
      </c>
      <c r="W986" s="5">
        <v>2.0649999999999999</v>
      </c>
      <c r="X986" s="5">
        <f t="shared" si="76"/>
        <v>4.13</v>
      </c>
      <c r="Y986" s="5">
        <v>6.89</v>
      </c>
      <c r="Z986" s="5">
        <f t="shared" si="77"/>
        <v>-2.76</v>
      </c>
      <c r="AA986" s="1" t="str">
        <f>_xlfn.IFNA(IF(VLOOKUP(B986,Returns!$A$2:$B$1635,2,FALSE) = "Returned", "Yes", "No"),"No")</f>
        <v>No</v>
      </c>
      <c r="AB986" s="5">
        <f t="shared" si="78"/>
        <v>0</v>
      </c>
      <c r="AC986" s="5">
        <f t="shared" si="79"/>
        <v>-2.76</v>
      </c>
    </row>
    <row r="987" spans="1:29" ht="12.75" customHeight="1" x14ac:dyDescent="0.25">
      <c r="A987" s="1">
        <v>19863</v>
      </c>
      <c r="B987" s="3">
        <v>87244</v>
      </c>
      <c r="C987" s="1" t="s">
        <v>101</v>
      </c>
      <c r="D987" s="1">
        <v>1749</v>
      </c>
      <c r="E987" s="1" t="s">
        <v>1760</v>
      </c>
      <c r="F987" s="1" t="s">
        <v>3027</v>
      </c>
      <c r="G987" s="1" t="s">
        <v>28</v>
      </c>
      <c r="H987" s="1" t="s">
        <v>56</v>
      </c>
      <c r="I987" s="1" t="s">
        <v>299</v>
      </c>
      <c r="J987" s="1" t="s">
        <v>1761</v>
      </c>
      <c r="K987" s="1">
        <v>73505</v>
      </c>
      <c r="L987" s="4">
        <v>42049</v>
      </c>
      <c r="M987" s="4">
        <v>42051</v>
      </c>
      <c r="N987" s="1" t="s">
        <v>44</v>
      </c>
      <c r="O987" s="1" t="s">
        <v>35</v>
      </c>
      <c r="P987" s="1" t="s">
        <v>36</v>
      </c>
      <c r="Q987" s="1" t="s">
        <v>45</v>
      </c>
      <c r="R987" s="1" t="s">
        <v>81</v>
      </c>
      <c r="S987" s="1" t="s">
        <v>1756</v>
      </c>
      <c r="T987" s="5">
        <v>60.65</v>
      </c>
      <c r="U987" s="1">
        <v>1</v>
      </c>
      <c r="V987" s="5">
        <f t="shared" si="75"/>
        <v>60.65</v>
      </c>
      <c r="W987" s="5">
        <v>30.324999999999999</v>
      </c>
      <c r="X987" s="5">
        <f t="shared" si="76"/>
        <v>30.324999999999999</v>
      </c>
      <c r="Y987" s="5">
        <v>12.23</v>
      </c>
      <c r="Z987" s="5">
        <f t="shared" si="77"/>
        <v>18.094999999999999</v>
      </c>
      <c r="AA987" s="1" t="str">
        <f>_xlfn.IFNA(IF(VLOOKUP(B987,Returns!$A$2:$B$1635,2,FALSE) = "Returned", "Yes", "No"),"No")</f>
        <v>No</v>
      </c>
      <c r="AB987" s="5">
        <f t="shared" si="78"/>
        <v>0</v>
      </c>
      <c r="AC987" s="5">
        <f t="shared" si="79"/>
        <v>18.094999999999999</v>
      </c>
    </row>
    <row r="988" spans="1:29" ht="12.75" customHeight="1" x14ac:dyDescent="0.25">
      <c r="A988" s="1">
        <v>19477</v>
      </c>
      <c r="B988" s="3">
        <v>90178</v>
      </c>
      <c r="C988" s="1" t="s">
        <v>101</v>
      </c>
      <c r="D988" s="1">
        <v>1754</v>
      </c>
      <c r="E988" s="1" t="s">
        <v>1762</v>
      </c>
      <c r="F988" s="1" t="s">
        <v>3030</v>
      </c>
      <c r="G988" s="1" t="s">
        <v>28</v>
      </c>
      <c r="H988" s="1" t="s">
        <v>29</v>
      </c>
      <c r="I988" s="1" t="s">
        <v>40</v>
      </c>
      <c r="J988" s="1" t="s">
        <v>1763</v>
      </c>
      <c r="K988" s="1">
        <v>90503</v>
      </c>
      <c r="L988" s="4">
        <v>42062</v>
      </c>
      <c r="M988" s="4">
        <v>42063</v>
      </c>
      <c r="N988" s="1" t="s">
        <v>44</v>
      </c>
      <c r="O988" s="1" t="s">
        <v>109</v>
      </c>
      <c r="P988" s="1" t="s">
        <v>72</v>
      </c>
      <c r="Q988" s="1" t="s">
        <v>175</v>
      </c>
      <c r="R988" s="1" t="s">
        <v>46</v>
      </c>
      <c r="S988" s="1" t="s">
        <v>842</v>
      </c>
      <c r="T988" s="5">
        <v>8.5</v>
      </c>
      <c r="U988" s="1">
        <v>14</v>
      </c>
      <c r="V988" s="5">
        <f t="shared" si="75"/>
        <v>119</v>
      </c>
      <c r="W988" s="5">
        <v>5.0999999999999996</v>
      </c>
      <c r="X988" s="5">
        <f t="shared" si="76"/>
        <v>71.399999999999991</v>
      </c>
      <c r="Y988" s="5">
        <v>1.99</v>
      </c>
      <c r="Z988" s="5">
        <f t="shared" si="77"/>
        <v>45.610000000000007</v>
      </c>
      <c r="AA988" s="1" t="str">
        <f>_xlfn.IFNA(IF(VLOOKUP(B988,Returns!$A$2:$B$1635,2,FALSE) = "Returned", "Yes", "No"),"No")</f>
        <v>No</v>
      </c>
      <c r="AB988" s="5">
        <f t="shared" si="78"/>
        <v>0</v>
      </c>
      <c r="AC988" s="5">
        <f t="shared" si="79"/>
        <v>45.610000000000007</v>
      </c>
    </row>
    <row r="989" spans="1:29" ht="12.75" customHeight="1" x14ac:dyDescent="0.25">
      <c r="A989" s="1">
        <v>19478</v>
      </c>
      <c r="B989" s="3">
        <v>90178</v>
      </c>
      <c r="C989" s="1" t="s">
        <v>101</v>
      </c>
      <c r="D989" s="1">
        <v>1754</v>
      </c>
      <c r="E989" s="1" t="s">
        <v>1762</v>
      </c>
      <c r="F989" s="1" t="s">
        <v>3030</v>
      </c>
      <c r="G989" s="1" t="s">
        <v>28</v>
      </c>
      <c r="H989" s="1" t="s">
        <v>29</v>
      </c>
      <c r="I989" s="1" t="s">
        <v>40</v>
      </c>
      <c r="J989" s="1" t="s">
        <v>1763</v>
      </c>
      <c r="K989" s="1">
        <v>90503</v>
      </c>
      <c r="L989" s="4">
        <v>42062</v>
      </c>
      <c r="M989" s="4">
        <v>42062</v>
      </c>
      <c r="N989" s="1" t="s">
        <v>44</v>
      </c>
      <c r="O989" s="1" t="s">
        <v>109</v>
      </c>
      <c r="P989" s="1" t="s">
        <v>72</v>
      </c>
      <c r="Q989" s="1" t="s">
        <v>80</v>
      </c>
      <c r="R989" s="1" t="s">
        <v>54</v>
      </c>
      <c r="S989" s="1" t="s">
        <v>1764</v>
      </c>
      <c r="T989" s="5">
        <v>15.99</v>
      </c>
      <c r="U989" s="1">
        <v>5</v>
      </c>
      <c r="V989" s="5">
        <f t="shared" si="75"/>
        <v>79.95</v>
      </c>
      <c r="W989" s="5">
        <v>9.5939999999999994</v>
      </c>
      <c r="X989" s="5">
        <f t="shared" si="76"/>
        <v>47.97</v>
      </c>
      <c r="Y989" s="5">
        <v>9.4</v>
      </c>
      <c r="Z989" s="5">
        <f t="shared" si="77"/>
        <v>22.580000000000005</v>
      </c>
      <c r="AA989" s="1" t="str">
        <f>_xlfn.IFNA(IF(VLOOKUP(B989,Returns!$A$2:$B$1635,2,FALSE) = "Returned", "Yes", "No"),"No")</f>
        <v>No</v>
      </c>
      <c r="AB989" s="5">
        <f t="shared" si="78"/>
        <v>0</v>
      </c>
      <c r="AC989" s="5">
        <f t="shared" si="79"/>
        <v>22.580000000000005</v>
      </c>
    </row>
    <row r="990" spans="1:29" ht="12.75" customHeight="1" x14ac:dyDescent="0.25">
      <c r="A990" s="1">
        <v>19479</v>
      </c>
      <c r="B990" s="3">
        <v>90178</v>
      </c>
      <c r="C990" s="1" t="s">
        <v>101</v>
      </c>
      <c r="D990" s="1">
        <v>1754</v>
      </c>
      <c r="E990" s="1" t="s">
        <v>1762</v>
      </c>
      <c r="F990" s="1" t="s">
        <v>3030</v>
      </c>
      <c r="G990" s="1" t="s">
        <v>28</v>
      </c>
      <c r="H990" s="1" t="s">
        <v>29</v>
      </c>
      <c r="I990" s="1" t="s">
        <v>40</v>
      </c>
      <c r="J990" s="1" t="s">
        <v>1763</v>
      </c>
      <c r="K990" s="1">
        <v>90503</v>
      </c>
      <c r="L990" s="4">
        <v>42062</v>
      </c>
      <c r="M990" s="4">
        <v>42066</v>
      </c>
      <c r="N990" s="1" t="s">
        <v>44</v>
      </c>
      <c r="O990" s="1" t="s">
        <v>109</v>
      </c>
      <c r="P990" s="1" t="s">
        <v>72</v>
      </c>
      <c r="Q990" s="1" t="s">
        <v>73</v>
      </c>
      <c r="R990" s="1" t="s">
        <v>54</v>
      </c>
      <c r="S990" s="1" t="s">
        <v>1765</v>
      </c>
      <c r="T990" s="5">
        <v>95.99</v>
      </c>
      <c r="U990" s="1">
        <v>8</v>
      </c>
      <c r="V990" s="5">
        <f t="shared" si="75"/>
        <v>767.92</v>
      </c>
      <c r="W990" s="5">
        <v>57.593999999999994</v>
      </c>
      <c r="X990" s="5">
        <f t="shared" si="76"/>
        <v>460.75199999999995</v>
      </c>
      <c r="Y990" s="5">
        <v>8.99</v>
      </c>
      <c r="Z990" s="5">
        <f t="shared" si="77"/>
        <v>298.178</v>
      </c>
      <c r="AA990" s="1" t="str">
        <f>_xlfn.IFNA(IF(VLOOKUP(B990,Returns!$A$2:$B$1635,2,FALSE) = "Returned", "Yes", "No"),"No")</f>
        <v>No</v>
      </c>
      <c r="AB990" s="5">
        <f t="shared" si="78"/>
        <v>0</v>
      </c>
      <c r="AC990" s="5">
        <f t="shared" si="79"/>
        <v>298.178</v>
      </c>
    </row>
    <row r="991" spans="1:29" ht="12.75" customHeight="1" x14ac:dyDescent="0.25">
      <c r="A991" s="1">
        <v>25920</v>
      </c>
      <c r="B991" s="3">
        <v>89775</v>
      </c>
      <c r="C991" s="1" t="s">
        <v>20</v>
      </c>
      <c r="D991" s="1">
        <v>1764</v>
      </c>
      <c r="E991" s="1" t="s">
        <v>1766</v>
      </c>
      <c r="F991" s="1" t="s">
        <v>3029</v>
      </c>
      <c r="G991" s="1" t="s">
        <v>28</v>
      </c>
      <c r="H991" s="1" t="s">
        <v>131</v>
      </c>
      <c r="I991" s="1" t="s">
        <v>357</v>
      </c>
      <c r="J991" s="1" t="s">
        <v>1768</v>
      </c>
      <c r="K991" s="1">
        <v>34698</v>
      </c>
      <c r="L991" s="4">
        <v>42026</v>
      </c>
      <c r="M991" s="4">
        <v>42026</v>
      </c>
      <c r="N991" s="1" t="s">
        <v>44</v>
      </c>
      <c r="O991" s="1" t="s">
        <v>109</v>
      </c>
      <c r="P991" s="1" t="s">
        <v>72</v>
      </c>
      <c r="Q991" s="1" t="s">
        <v>73</v>
      </c>
      <c r="R991" s="1" t="s">
        <v>54</v>
      </c>
      <c r="S991" s="1" t="s">
        <v>1767</v>
      </c>
      <c r="T991" s="5">
        <v>115.99</v>
      </c>
      <c r="U991" s="1">
        <v>11</v>
      </c>
      <c r="V991" s="5">
        <f t="shared" si="75"/>
        <v>1275.8899999999999</v>
      </c>
      <c r="W991" s="5">
        <v>69.593999999999994</v>
      </c>
      <c r="X991" s="5">
        <f t="shared" si="76"/>
        <v>765.53399999999988</v>
      </c>
      <c r="Y991" s="5">
        <v>5.92</v>
      </c>
      <c r="Z991" s="5">
        <f t="shared" si="77"/>
        <v>504.43599999999998</v>
      </c>
      <c r="AA991" s="1" t="str">
        <f>_xlfn.IFNA(IF(VLOOKUP(B991,Returns!$A$2:$B$1635,2,FALSE) = "Returned", "Yes", "No"),"No")</f>
        <v>No</v>
      </c>
      <c r="AB991" s="5">
        <f t="shared" si="78"/>
        <v>0</v>
      </c>
      <c r="AC991" s="5">
        <f t="shared" si="79"/>
        <v>504.43599999999998</v>
      </c>
    </row>
    <row r="992" spans="1:29" ht="12.75" customHeight="1" x14ac:dyDescent="0.25">
      <c r="A992" s="1">
        <v>25608</v>
      </c>
      <c r="B992" s="3">
        <v>89776</v>
      </c>
      <c r="C992" s="1" t="s">
        <v>20</v>
      </c>
      <c r="D992" s="1">
        <v>1764</v>
      </c>
      <c r="E992" s="1" t="s">
        <v>1766</v>
      </c>
      <c r="F992" s="1" t="s">
        <v>3029</v>
      </c>
      <c r="G992" s="1" t="s">
        <v>28</v>
      </c>
      <c r="H992" s="1" t="s">
        <v>131</v>
      </c>
      <c r="I992" s="1" t="s">
        <v>357</v>
      </c>
      <c r="J992" s="1" t="s">
        <v>1768</v>
      </c>
      <c r="K992" s="1">
        <v>34698</v>
      </c>
      <c r="L992" s="4">
        <v>42064</v>
      </c>
      <c r="M992" s="4">
        <v>42066</v>
      </c>
      <c r="N992" s="1" t="s">
        <v>44</v>
      </c>
      <c r="O992" s="1" t="s">
        <v>109</v>
      </c>
      <c r="P992" s="1" t="s">
        <v>36</v>
      </c>
      <c r="Q992" s="1" t="s">
        <v>45</v>
      </c>
      <c r="R992" s="1" t="s">
        <v>54</v>
      </c>
      <c r="S992" s="1" t="s">
        <v>1769</v>
      </c>
      <c r="T992" s="5">
        <v>19.98</v>
      </c>
      <c r="U992" s="1">
        <v>5</v>
      </c>
      <c r="V992" s="5">
        <f t="shared" si="75"/>
        <v>99.9</v>
      </c>
      <c r="W992" s="5">
        <v>9.99</v>
      </c>
      <c r="X992" s="5">
        <f t="shared" si="76"/>
        <v>49.95</v>
      </c>
      <c r="Y992" s="5">
        <v>10.49</v>
      </c>
      <c r="Z992" s="5">
        <f t="shared" si="77"/>
        <v>39.46</v>
      </c>
      <c r="AA992" s="1" t="str">
        <f>_xlfn.IFNA(IF(VLOOKUP(B992,Returns!$A$2:$B$1635,2,FALSE) = "Returned", "Yes", "No"),"No")</f>
        <v>No</v>
      </c>
      <c r="AB992" s="5">
        <f t="shared" si="78"/>
        <v>0</v>
      </c>
      <c r="AC992" s="5">
        <f t="shared" si="79"/>
        <v>39.46</v>
      </c>
    </row>
    <row r="993" spans="1:29" ht="12.75" customHeight="1" x14ac:dyDescent="0.25">
      <c r="A993" s="1">
        <v>25609</v>
      </c>
      <c r="B993" s="3">
        <v>89776</v>
      </c>
      <c r="C993" s="1" t="s">
        <v>20</v>
      </c>
      <c r="D993" s="1">
        <v>1764</v>
      </c>
      <c r="E993" s="1" t="s">
        <v>1766</v>
      </c>
      <c r="F993" s="1" t="s">
        <v>3029</v>
      </c>
      <c r="G993" s="1" t="s">
        <v>28</v>
      </c>
      <c r="H993" s="1" t="s">
        <v>131</v>
      </c>
      <c r="I993" s="1" t="s">
        <v>357</v>
      </c>
      <c r="J993" s="1" t="s">
        <v>1768</v>
      </c>
      <c r="K993" s="1">
        <v>34698</v>
      </c>
      <c r="L993" s="4">
        <v>42064</v>
      </c>
      <c r="M993" s="4">
        <v>42065</v>
      </c>
      <c r="N993" s="1" t="s">
        <v>44</v>
      </c>
      <c r="O993" s="1" t="s">
        <v>109</v>
      </c>
      <c r="P993" s="1" t="s">
        <v>36</v>
      </c>
      <c r="Q993" s="1" t="s">
        <v>45</v>
      </c>
      <c r="R993" s="1" t="s">
        <v>54</v>
      </c>
      <c r="S993" s="1" t="s">
        <v>1770</v>
      </c>
      <c r="T993" s="5">
        <v>1.76</v>
      </c>
      <c r="U993" s="1">
        <v>23</v>
      </c>
      <c r="V993" s="5">
        <f t="shared" si="75"/>
        <v>40.479999999999997</v>
      </c>
      <c r="W993" s="5">
        <v>0.88</v>
      </c>
      <c r="X993" s="5">
        <f t="shared" si="76"/>
        <v>20.239999999999998</v>
      </c>
      <c r="Y993" s="5">
        <v>4.8600000000000003</v>
      </c>
      <c r="Z993" s="5">
        <f t="shared" si="77"/>
        <v>15.379999999999999</v>
      </c>
      <c r="AA993" s="1" t="str">
        <f>_xlfn.IFNA(IF(VLOOKUP(B993,Returns!$A$2:$B$1635,2,FALSE) = "Returned", "Yes", "No"),"No")</f>
        <v>No</v>
      </c>
      <c r="AB993" s="5">
        <f t="shared" si="78"/>
        <v>0</v>
      </c>
      <c r="AC993" s="5">
        <f t="shared" si="79"/>
        <v>15.379999999999999</v>
      </c>
    </row>
    <row r="994" spans="1:29" ht="12.75" customHeight="1" x14ac:dyDescent="0.25">
      <c r="A994" s="1">
        <v>25054</v>
      </c>
      <c r="B994" s="3">
        <v>89777</v>
      </c>
      <c r="C994" s="1" t="s">
        <v>32</v>
      </c>
      <c r="D994" s="1">
        <v>1765</v>
      </c>
      <c r="E994" s="1" t="s">
        <v>1771</v>
      </c>
      <c r="F994" s="1" t="s">
        <v>3027</v>
      </c>
      <c r="G994" s="1" t="s">
        <v>28</v>
      </c>
      <c r="H994" s="1" t="s">
        <v>56</v>
      </c>
      <c r="I994" s="1" t="s">
        <v>501</v>
      </c>
      <c r="J994" s="1" t="s">
        <v>1773</v>
      </c>
      <c r="K994" s="1">
        <v>63141</v>
      </c>
      <c r="L994" s="4">
        <v>42128</v>
      </c>
      <c r="M994" s="4">
        <v>42129</v>
      </c>
      <c r="N994" s="1" t="s">
        <v>44</v>
      </c>
      <c r="O994" s="1" t="s">
        <v>109</v>
      </c>
      <c r="P994" s="1" t="s">
        <v>24</v>
      </c>
      <c r="Q994" s="1" t="s">
        <v>104</v>
      </c>
      <c r="R994" s="1" t="s">
        <v>54</v>
      </c>
      <c r="S994" s="1" t="s">
        <v>1772</v>
      </c>
      <c r="T994" s="5">
        <v>5.77</v>
      </c>
      <c r="U994" s="1">
        <v>8</v>
      </c>
      <c r="V994" s="5">
        <f t="shared" si="75"/>
        <v>46.16</v>
      </c>
      <c r="W994" s="5">
        <v>2.8849999999999998</v>
      </c>
      <c r="X994" s="5">
        <f t="shared" si="76"/>
        <v>23.08</v>
      </c>
      <c r="Y994" s="5">
        <v>4.97</v>
      </c>
      <c r="Z994" s="5">
        <f t="shared" si="77"/>
        <v>18.11</v>
      </c>
      <c r="AA994" s="1" t="str">
        <f>_xlfn.IFNA(IF(VLOOKUP(B994,Returns!$A$2:$B$1635,2,FALSE) = "Returned", "Yes", "No"),"No")</f>
        <v>No</v>
      </c>
      <c r="AB994" s="5">
        <f t="shared" si="78"/>
        <v>0</v>
      </c>
      <c r="AC994" s="5">
        <f t="shared" si="79"/>
        <v>18.11</v>
      </c>
    </row>
    <row r="995" spans="1:29" ht="12.75" customHeight="1" x14ac:dyDescent="0.25">
      <c r="A995" s="1">
        <v>20636</v>
      </c>
      <c r="B995" s="3">
        <v>89211</v>
      </c>
      <c r="C995" s="1" t="s">
        <v>42</v>
      </c>
      <c r="D995" s="1">
        <v>1767</v>
      </c>
      <c r="E995" s="1" t="s">
        <v>1774</v>
      </c>
      <c r="F995" s="1" t="s">
        <v>3029</v>
      </c>
      <c r="G995" s="1" t="s">
        <v>28</v>
      </c>
      <c r="H995" s="1" t="s">
        <v>131</v>
      </c>
      <c r="I995" s="1" t="s">
        <v>382</v>
      </c>
      <c r="J995" s="1" t="s">
        <v>1717</v>
      </c>
      <c r="K995" s="1">
        <v>30265</v>
      </c>
      <c r="L995" s="4">
        <v>42089</v>
      </c>
      <c r="M995" s="4">
        <v>42090</v>
      </c>
      <c r="N995" s="1" t="s">
        <v>44</v>
      </c>
      <c r="O995" s="1" t="s">
        <v>35</v>
      </c>
      <c r="P995" s="1" t="s">
        <v>72</v>
      </c>
      <c r="Q995" s="1" t="s">
        <v>175</v>
      </c>
      <c r="R995" s="1" t="s">
        <v>54</v>
      </c>
      <c r="S995" s="1" t="s">
        <v>932</v>
      </c>
      <c r="T995" s="5">
        <v>50.98</v>
      </c>
      <c r="U995" s="1">
        <v>16</v>
      </c>
      <c r="V995" s="5">
        <f t="shared" si="75"/>
        <v>815.68</v>
      </c>
      <c r="W995" s="5">
        <v>30.587999999999997</v>
      </c>
      <c r="X995" s="5">
        <f t="shared" si="76"/>
        <v>489.40799999999996</v>
      </c>
      <c r="Y995" s="5">
        <v>6.5</v>
      </c>
      <c r="Z995" s="5">
        <f t="shared" si="77"/>
        <v>319.77199999999999</v>
      </c>
      <c r="AA995" s="1" t="str">
        <f>_xlfn.IFNA(IF(VLOOKUP(B995,Returns!$A$2:$B$1635,2,FALSE) = "Returned", "Yes", "No"),"No")</f>
        <v>No</v>
      </c>
      <c r="AB995" s="5">
        <f t="shared" si="78"/>
        <v>0</v>
      </c>
      <c r="AC995" s="5">
        <f t="shared" si="79"/>
        <v>319.77199999999999</v>
      </c>
    </row>
    <row r="996" spans="1:29" ht="12.75" customHeight="1" x14ac:dyDescent="0.25">
      <c r="A996" s="1">
        <v>24894</v>
      </c>
      <c r="B996" s="3">
        <v>89106</v>
      </c>
      <c r="C996" s="1" t="s">
        <v>51</v>
      </c>
      <c r="D996" s="1">
        <v>1771</v>
      </c>
      <c r="E996" s="1" t="s">
        <v>1775</v>
      </c>
      <c r="F996" s="1" t="s">
        <v>3027</v>
      </c>
      <c r="G996" s="1" t="s">
        <v>28</v>
      </c>
      <c r="H996" s="1" t="s">
        <v>56</v>
      </c>
      <c r="I996" s="1" t="s">
        <v>173</v>
      </c>
      <c r="J996" s="1" t="s">
        <v>1609</v>
      </c>
      <c r="K996" s="1">
        <v>61032</v>
      </c>
      <c r="L996" s="4">
        <v>42069</v>
      </c>
      <c r="M996" s="4">
        <v>42070</v>
      </c>
      <c r="N996" s="1" t="s">
        <v>44</v>
      </c>
      <c r="O996" s="1" t="s">
        <v>35</v>
      </c>
      <c r="P996" s="1" t="s">
        <v>24</v>
      </c>
      <c r="Q996" s="1" t="s">
        <v>252</v>
      </c>
      <c r="R996" s="1" t="s">
        <v>231</v>
      </c>
      <c r="S996" s="1" t="s">
        <v>1578</v>
      </c>
      <c r="T996" s="5">
        <v>60.98</v>
      </c>
      <c r="U996" s="1">
        <v>7</v>
      </c>
      <c r="V996" s="5">
        <f t="shared" si="75"/>
        <v>426.85999999999996</v>
      </c>
      <c r="W996" s="5">
        <v>30.49</v>
      </c>
      <c r="X996" s="5">
        <f t="shared" si="76"/>
        <v>213.42999999999998</v>
      </c>
      <c r="Y996" s="5">
        <v>49</v>
      </c>
      <c r="Z996" s="5">
        <f t="shared" si="77"/>
        <v>164.42999999999998</v>
      </c>
      <c r="AA996" s="1" t="str">
        <f>_xlfn.IFNA(IF(VLOOKUP(B996,Returns!$A$2:$B$1635,2,FALSE) = "Returned", "Yes", "No"),"No")</f>
        <v>No</v>
      </c>
      <c r="AB996" s="5">
        <f t="shared" si="78"/>
        <v>0</v>
      </c>
      <c r="AC996" s="5">
        <f t="shared" si="79"/>
        <v>164.42999999999998</v>
      </c>
    </row>
    <row r="997" spans="1:29" ht="12.75" customHeight="1" x14ac:dyDescent="0.25">
      <c r="A997" s="1">
        <v>19826</v>
      </c>
      <c r="B997" s="3">
        <v>89944</v>
      </c>
      <c r="C997" s="1" t="s">
        <v>101</v>
      </c>
      <c r="D997" s="1">
        <v>1775</v>
      </c>
      <c r="E997" s="1" t="s">
        <v>1776</v>
      </c>
      <c r="F997" s="1" t="s">
        <v>3027</v>
      </c>
      <c r="G997" s="1" t="s">
        <v>28</v>
      </c>
      <c r="H997" s="1" t="s">
        <v>56</v>
      </c>
      <c r="I997" s="1" t="s">
        <v>698</v>
      </c>
      <c r="J997" s="1" t="s">
        <v>1777</v>
      </c>
      <c r="K997" s="1">
        <v>46614</v>
      </c>
      <c r="L997" s="4">
        <v>42169</v>
      </c>
      <c r="M997" s="4">
        <v>42176</v>
      </c>
      <c r="N997" s="1" t="s">
        <v>44</v>
      </c>
      <c r="O997" s="1" t="s">
        <v>109</v>
      </c>
      <c r="P997" s="1" t="s">
        <v>24</v>
      </c>
      <c r="Q997" s="1" t="s">
        <v>104</v>
      </c>
      <c r="R997" s="1" t="s">
        <v>54</v>
      </c>
      <c r="S997" s="1" t="s">
        <v>1499</v>
      </c>
      <c r="T997" s="5">
        <v>12.95</v>
      </c>
      <c r="U997" s="1">
        <v>21</v>
      </c>
      <c r="V997" s="5">
        <f t="shared" si="75"/>
        <v>271.95</v>
      </c>
      <c r="W997" s="5">
        <v>6.4749999999999996</v>
      </c>
      <c r="X997" s="5">
        <f t="shared" si="76"/>
        <v>135.97499999999999</v>
      </c>
      <c r="Y997" s="5">
        <v>4.9800000000000004</v>
      </c>
      <c r="Z997" s="5">
        <f t="shared" si="77"/>
        <v>130.995</v>
      </c>
      <c r="AA997" s="1" t="str">
        <f>_xlfn.IFNA(IF(VLOOKUP(B997,Returns!$A$2:$B$1635,2,FALSE) = "Returned", "Yes", "No"),"No")</f>
        <v>No</v>
      </c>
      <c r="AB997" s="5">
        <f t="shared" si="78"/>
        <v>0</v>
      </c>
      <c r="AC997" s="5">
        <f t="shared" si="79"/>
        <v>130.995</v>
      </c>
    </row>
    <row r="998" spans="1:29" ht="12.75" customHeight="1" x14ac:dyDescent="0.25">
      <c r="A998" s="1">
        <v>20278</v>
      </c>
      <c r="B998" s="3">
        <v>89941</v>
      </c>
      <c r="C998" s="1" t="s">
        <v>32</v>
      </c>
      <c r="D998" s="1">
        <v>1776</v>
      </c>
      <c r="E998" s="1" t="s">
        <v>1778</v>
      </c>
      <c r="F998" s="1" t="s">
        <v>3027</v>
      </c>
      <c r="G998" s="1" t="s">
        <v>28</v>
      </c>
      <c r="H998" s="1" t="s">
        <v>56</v>
      </c>
      <c r="I998" s="1" t="s">
        <v>698</v>
      </c>
      <c r="J998" s="1" t="s">
        <v>1779</v>
      </c>
      <c r="K998" s="1">
        <v>47802</v>
      </c>
      <c r="L998" s="4">
        <v>42039</v>
      </c>
      <c r="M998" s="4">
        <v>42040</v>
      </c>
      <c r="N998" s="1" t="s">
        <v>44</v>
      </c>
      <c r="O998" s="1" t="s">
        <v>109</v>
      </c>
      <c r="P998" s="1" t="s">
        <v>24</v>
      </c>
      <c r="Q998" s="1" t="s">
        <v>88</v>
      </c>
      <c r="R998" s="1" t="s">
        <v>54</v>
      </c>
      <c r="S998" s="1" t="s">
        <v>631</v>
      </c>
      <c r="T998" s="5">
        <v>5.78</v>
      </c>
      <c r="U998" s="1">
        <v>19</v>
      </c>
      <c r="V998" s="5">
        <f t="shared" si="75"/>
        <v>109.82000000000001</v>
      </c>
      <c r="W998" s="5">
        <v>2.89</v>
      </c>
      <c r="X998" s="5">
        <f t="shared" si="76"/>
        <v>54.910000000000004</v>
      </c>
      <c r="Y998" s="5">
        <v>5.67</v>
      </c>
      <c r="Z998" s="5">
        <f t="shared" si="77"/>
        <v>49.24</v>
      </c>
      <c r="AA998" s="1" t="str">
        <f>_xlfn.IFNA(IF(VLOOKUP(B998,Returns!$A$2:$B$1635,2,FALSE) = "Returned", "Yes", "No"),"No")</f>
        <v>No</v>
      </c>
      <c r="AB998" s="5">
        <f t="shared" si="78"/>
        <v>0</v>
      </c>
      <c r="AC998" s="5">
        <f t="shared" si="79"/>
        <v>49.24</v>
      </c>
    </row>
    <row r="999" spans="1:29" ht="12.75" customHeight="1" x14ac:dyDescent="0.25">
      <c r="A999" s="1">
        <v>20391</v>
      </c>
      <c r="B999" s="3">
        <v>89939</v>
      </c>
      <c r="C999" s="1" t="s">
        <v>101</v>
      </c>
      <c r="D999" s="1">
        <v>1777</v>
      </c>
      <c r="E999" s="1" t="s">
        <v>1780</v>
      </c>
      <c r="F999" s="1" t="s">
        <v>3027</v>
      </c>
      <c r="G999" s="1" t="s">
        <v>28</v>
      </c>
      <c r="H999" s="1" t="s">
        <v>56</v>
      </c>
      <c r="I999" s="1" t="s">
        <v>698</v>
      </c>
      <c r="J999" s="1" t="s">
        <v>1781</v>
      </c>
      <c r="K999" s="1">
        <v>46383</v>
      </c>
      <c r="L999" s="4">
        <v>42116</v>
      </c>
      <c r="M999" s="4">
        <v>42120</v>
      </c>
      <c r="N999" s="1" t="s">
        <v>44</v>
      </c>
      <c r="O999" s="1" t="s">
        <v>109</v>
      </c>
      <c r="P999" s="1" t="s">
        <v>24</v>
      </c>
      <c r="Q999" s="1" t="s">
        <v>88</v>
      </c>
      <c r="R999" s="1" t="s">
        <v>26</v>
      </c>
      <c r="S999" s="1" t="s">
        <v>623</v>
      </c>
      <c r="T999" s="5">
        <v>5.43</v>
      </c>
      <c r="U999" s="1">
        <v>7</v>
      </c>
      <c r="V999" s="5">
        <f t="shared" si="75"/>
        <v>38.01</v>
      </c>
      <c r="W999" s="5">
        <v>2.7149999999999999</v>
      </c>
      <c r="X999" s="5">
        <f t="shared" si="76"/>
        <v>19.004999999999999</v>
      </c>
      <c r="Y999" s="5">
        <v>0.95</v>
      </c>
      <c r="Z999" s="5">
        <f t="shared" si="77"/>
        <v>18.055</v>
      </c>
      <c r="AA999" s="1" t="str">
        <f>_xlfn.IFNA(IF(VLOOKUP(B999,Returns!$A$2:$B$1635,2,FALSE) = "Returned", "Yes", "No"),"No")</f>
        <v>No</v>
      </c>
      <c r="AB999" s="5">
        <f t="shared" si="78"/>
        <v>0</v>
      </c>
      <c r="AC999" s="5">
        <f t="shared" si="79"/>
        <v>18.055</v>
      </c>
    </row>
    <row r="1000" spans="1:29" ht="12.75" customHeight="1" x14ac:dyDescent="0.25">
      <c r="A1000" s="1">
        <v>21163</v>
      </c>
      <c r="B1000" s="3">
        <v>89940</v>
      </c>
      <c r="C1000" s="1" t="s">
        <v>101</v>
      </c>
      <c r="D1000" s="1">
        <v>1777</v>
      </c>
      <c r="E1000" s="1" t="s">
        <v>1780</v>
      </c>
      <c r="F1000" s="1" t="s">
        <v>3027</v>
      </c>
      <c r="G1000" s="1" t="s">
        <v>28</v>
      </c>
      <c r="H1000" s="1" t="s">
        <v>56</v>
      </c>
      <c r="I1000" s="1" t="s">
        <v>698</v>
      </c>
      <c r="J1000" s="1" t="s">
        <v>1781</v>
      </c>
      <c r="K1000" s="1">
        <v>46383</v>
      </c>
      <c r="L1000" s="4">
        <v>42007</v>
      </c>
      <c r="M1000" s="4">
        <v>42012</v>
      </c>
      <c r="N1000" s="1" t="s">
        <v>44</v>
      </c>
      <c r="O1000" s="1" t="s">
        <v>109</v>
      </c>
      <c r="P1000" s="1" t="s">
        <v>24</v>
      </c>
      <c r="Q1000" s="1" t="s">
        <v>88</v>
      </c>
      <c r="R1000" s="1" t="s">
        <v>26</v>
      </c>
      <c r="S1000" s="1" t="s">
        <v>275</v>
      </c>
      <c r="T1000" s="5">
        <v>10.06</v>
      </c>
      <c r="U1000" s="1">
        <v>13</v>
      </c>
      <c r="V1000" s="5">
        <f t="shared" si="75"/>
        <v>130.78</v>
      </c>
      <c r="W1000" s="5">
        <v>5.03</v>
      </c>
      <c r="X1000" s="5">
        <f t="shared" si="76"/>
        <v>65.39</v>
      </c>
      <c r="Y1000" s="5">
        <v>2.06</v>
      </c>
      <c r="Z1000" s="5">
        <f t="shared" si="77"/>
        <v>63.33</v>
      </c>
      <c r="AA1000" s="1" t="str">
        <f>_xlfn.IFNA(IF(VLOOKUP(B1000,Returns!$A$2:$B$1635,2,FALSE) = "Returned", "Yes", "No"),"No")</f>
        <v>No</v>
      </c>
      <c r="AB1000" s="5">
        <f t="shared" si="78"/>
        <v>0</v>
      </c>
      <c r="AC1000" s="5">
        <f t="shared" si="79"/>
        <v>63.33</v>
      </c>
    </row>
    <row r="1001" spans="1:29" ht="12.75" customHeight="1" x14ac:dyDescent="0.25">
      <c r="A1001" s="1">
        <v>20600</v>
      </c>
      <c r="B1001" s="3">
        <v>89942</v>
      </c>
      <c r="C1001" s="1" t="s">
        <v>32</v>
      </c>
      <c r="D1001" s="1">
        <v>1777</v>
      </c>
      <c r="E1001" s="1" t="s">
        <v>1780</v>
      </c>
      <c r="F1001" s="1" t="s">
        <v>3027</v>
      </c>
      <c r="G1001" s="1" t="s">
        <v>28</v>
      </c>
      <c r="H1001" s="1" t="s">
        <v>56</v>
      </c>
      <c r="I1001" s="1" t="s">
        <v>698</v>
      </c>
      <c r="J1001" s="1" t="s">
        <v>1781</v>
      </c>
      <c r="K1001" s="1">
        <v>46383</v>
      </c>
      <c r="L1001" s="4">
        <v>42096</v>
      </c>
      <c r="M1001" s="4">
        <v>42097</v>
      </c>
      <c r="N1001" s="1" t="s">
        <v>44</v>
      </c>
      <c r="O1001" s="1" t="s">
        <v>23</v>
      </c>
      <c r="P1001" s="1" t="s">
        <v>36</v>
      </c>
      <c r="Q1001" s="1" t="s">
        <v>45</v>
      </c>
      <c r="R1001" s="1" t="s">
        <v>231</v>
      </c>
      <c r="S1001" s="1" t="s">
        <v>503</v>
      </c>
      <c r="T1001" s="5">
        <v>19.989999999999998</v>
      </c>
      <c r="U1001" s="1">
        <v>12</v>
      </c>
      <c r="V1001" s="5">
        <f t="shared" si="75"/>
        <v>239.88</v>
      </c>
      <c r="W1001" s="5">
        <v>9.9949999999999992</v>
      </c>
      <c r="X1001" s="5">
        <f t="shared" si="76"/>
        <v>119.94</v>
      </c>
      <c r="Y1001" s="5">
        <v>11.17</v>
      </c>
      <c r="Z1001" s="5">
        <f t="shared" si="77"/>
        <v>108.77</v>
      </c>
      <c r="AA1001" s="1" t="str">
        <f>_xlfn.IFNA(IF(VLOOKUP(B1001,Returns!$A$2:$B$1635,2,FALSE) = "Returned", "Yes", "No"),"No")</f>
        <v>No</v>
      </c>
      <c r="AB1001" s="5">
        <f t="shared" si="78"/>
        <v>0</v>
      </c>
      <c r="AC1001" s="5">
        <f t="shared" si="79"/>
        <v>108.77</v>
      </c>
    </row>
    <row r="1002" spans="1:29" ht="12.75" customHeight="1" x14ac:dyDescent="0.25">
      <c r="A1002" s="1">
        <v>25498</v>
      </c>
      <c r="B1002" s="3">
        <v>89943</v>
      </c>
      <c r="C1002" s="1" t="s">
        <v>20</v>
      </c>
      <c r="D1002" s="1">
        <v>1778</v>
      </c>
      <c r="E1002" s="1" t="s">
        <v>1782</v>
      </c>
      <c r="F1002" s="1" t="s">
        <v>3027</v>
      </c>
      <c r="G1002" s="1" t="s">
        <v>28</v>
      </c>
      <c r="H1002" s="1" t="s">
        <v>56</v>
      </c>
      <c r="I1002" s="1" t="s">
        <v>698</v>
      </c>
      <c r="J1002" s="1" t="s">
        <v>1783</v>
      </c>
      <c r="K1002" s="1">
        <v>47906</v>
      </c>
      <c r="L1002" s="4">
        <v>42134</v>
      </c>
      <c r="M1002" s="4">
        <v>42136</v>
      </c>
      <c r="N1002" s="1" t="s">
        <v>44</v>
      </c>
      <c r="O1002" s="1" t="s">
        <v>109</v>
      </c>
      <c r="P1002" s="1" t="s">
        <v>72</v>
      </c>
      <c r="Q1002" s="1" t="s">
        <v>80</v>
      </c>
      <c r="R1002" s="1" t="s">
        <v>81</v>
      </c>
      <c r="S1002" s="1" t="s">
        <v>1361</v>
      </c>
      <c r="T1002" s="5">
        <v>13.99</v>
      </c>
      <c r="U1002" s="1">
        <v>21</v>
      </c>
      <c r="V1002" s="5">
        <f t="shared" si="75"/>
        <v>293.79000000000002</v>
      </c>
      <c r="W1002" s="5">
        <v>8.3940000000000001</v>
      </c>
      <c r="X1002" s="5">
        <f t="shared" si="76"/>
        <v>176.274</v>
      </c>
      <c r="Y1002" s="5">
        <v>7.51</v>
      </c>
      <c r="Z1002" s="5">
        <f t="shared" si="77"/>
        <v>110.00600000000001</v>
      </c>
      <c r="AA1002" s="1" t="str">
        <f>_xlfn.IFNA(IF(VLOOKUP(B1002,Returns!$A$2:$B$1635,2,FALSE) = "Returned", "Yes", "No"),"No")</f>
        <v>No</v>
      </c>
      <c r="AB1002" s="5">
        <f t="shared" si="78"/>
        <v>0</v>
      </c>
      <c r="AC1002" s="5">
        <f t="shared" si="79"/>
        <v>110.00600000000001</v>
      </c>
    </row>
    <row r="1003" spans="1:29" ht="12.75" customHeight="1" x14ac:dyDescent="0.25">
      <c r="A1003" s="1">
        <v>25499</v>
      </c>
      <c r="B1003" s="3">
        <v>89943</v>
      </c>
      <c r="C1003" s="1" t="s">
        <v>20</v>
      </c>
      <c r="D1003" s="1">
        <v>1778</v>
      </c>
      <c r="E1003" s="1" t="s">
        <v>1782</v>
      </c>
      <c r="F1003" s="1" t="s">
        <v>3027</v>
      </c>
      <c r="G1003" s="1" t="s">
        <v>28</v>
      </c>
      <c r="H1003" s="1" t="s">
        <v>56</v>
      </c>
      <c r="I1003" s="1" t="s">
        <v>698</v>
      </c>
      <c r="J1003" s="1" t="s">
        <v>1783</v>
      </c>
      <c r="K1003" s="1">
        <v>47906</v>
      </c>
      <c r="L1003" s="4">
        <v>42134</v>
      </c>
      <c r="M1003" s="4">
        <v>42134</v>
      </c>
      <c r="N1003" s="1" t="s">
        <v>44</v>
      </c>
      <c r="O1003" s="1" t="s">
        <v>109</v>
      </c>
      <c r="P1003" s="1" t="s">
        <v>24</v>
      </c>
      <c r="Q1003" s="1" t="s">
        <v>88</v>
      </c>
      <c r="R1003" s="1" t="s">
        <v>26</v>
      </c>
      <c r="S1003" s="1" t="s">
        <v>654</v>
      </c>
      <c r="T1003" s="5">
        <v>15.04</v>
      </c>
      <c r="U1003" s="1">
        <v>3</v>
      </c>
      <c r="V1003" s="5">
        <f t="shared" si="75"/>
        <v>45.12</v>
      </c>
      <c r="W1003" s="5">
        <v>7.52</v>
      </c>
      <c r="X1003" s="5">
        <f t="shared" si="76"/>
        <v>22.56</v>
      </c>
      <c r="Y1003" s="5">
        <v>1.97</v>
      </c>
      <c r="Z1003" s="5">
        <f t="shared" si="77"/>
        <v>20.59</v>
      </c>
      <c r="AA1003" s="1" t="str">
        <f>_xlfn.IFNA(IF(VLOOKUP(B1003,Returns!$A$2:$B$1635,2,FALSE) = "Returned", "Yes", "No"),"No")</f>
        <v>No</v>
      </c>
      <c r="AB1003" s="5">
        <f t="shared" si="78"/>
        <v>0</v>
      </c>
      <c r="AC1003" s="5">
        <f t="shared" si="79"/>
        <v>20.59</v>
      </c>
    </row>
    <row r="1004" spans="1:29" ht="12.75" customHeight="1" x14ac:dyDescent="0.25">
      <c r="A1004" s="1">
        <v>19237</v>
      </c>
      <c r="B1004" s="3">
        <v>89857</v>
      </c>
      <c r="C1004" s="1" t="s">
        <v>20</v>
      </c>
      <c r="D1004" s="1">
        <v>1781</v>
      </c>
      <c r="E1004" s="1" t="s">
        <v>1784</v>
      </c>
      <c r="F1004" s="1" t="s">
        <v>3030</v>
      </c>
      <c r="G1004" s="1" t="s">
        <v>28</v>
      </c>
      <c r="H1004" s="1" t="s">
        <v>29</v>
      </c>
      <c r="I1004" s="1" t="s">
        <v>40</v>
      </c>
      <c r="J1004" s="1" t="s">
        <v>1785</v>
      </c>
      <c r="K1004" s="1">
        <v>94070</v>
      </c>
      <c r="L1004" s="4">
        <v>42167</v>
      </c>
      <c r="M1004" s="4">
        <v>42169</v>
      </c>
      <c r="N1004" s="1" t="s">
        <v>44</v>
      </c>
      <c r="O1004" s="1" t="s">
        <v>23</v>
      </c>
      <c r="P1004" s="1" t="s">
        <v>24</v>
      </c>
      <c r="Q1004" s="1" t="s">
        <v>88</v>
      </c>
      <c r="R1004" s="1" t="s">
        <v>54</v>
      </c>
      <c r="S1004" s="1" t="s">
        <v>89</v>
      </c>
      <c r="T1004" s="5">
        <v>55.48</v>
      </c>
      <c r="U1004" s="1">
        <v>11</v>
      </c>
      <c r="V1004" s="5">
        <f t="shared" si="75"/>
        <v>610.28</v>
      </c>
      <c r="W1004" s="5">
        <v>27.74</v>
      </c>
      <c r="X1004" s="5">
        <f t="shared" si="76"/>
        <v>305.14</v>
      </c>
      <c r="Y1004" s="5">
        <v>14.3</v>
      </c>
      <c r="Z1004" s="5">
        <f t="shared" si="77"/>
        <v>290.83999999999997</v>
      </c>
      <c r="AA1004" s="1" t="str">
        <f>_xlfn.IFNA(IF(VLOOKUP(B1004,Returns!$A$2:$B$1635,2,FALSE) = "Returned", "Yes", "No"),"No")</f>
        <v>No</v>
      </c>
      <c r="AB1004" s="5">
        <f t="shared" si="78"/>
        <v>0</v>
      </c>
      <c r="AC1004" s="5">
        <f t="shared" si="79"/>
        <v>290.83999999999997</v>
      </c>
    </row>
    <row r="1005" spans="1:29" ht="12.75" customHeight="1" x14ac:dyDescent="0.25">
      <c r="A1005" s="1">
        <v>19419</v>
      </c>
      <c r="B1005" s="3">
        <v>89858</v>
      </c>
      <c r="C1005" s="1" t="s">
        <v>101</v>
      </c>
      <c r="D1005" s="1">
        <v>1781</v>
      </c>
      <c r="E1005" s="1" t="s">
        <v>1784</v>
      </c>
      <c r="F1005" s="1" t="s">
        <v>3030</v>
      </c>
      <c r="G1005" s="1" t="s">
        <v>28</v>
      </c>
      <c r="H1005" s="1" t="s">
        <v>29</v>
      </c>
      <c r="I1005" s="1" t="s">
        <v>40</v>
      </c>
      <c r="J1005" s="1" t="s">
        <v>1785</v>
      </c>
      <c r="K1005" s="1">
        <v>94070</v>
      </c>
      <c r="L1005" s="4">
        <v>42011</v>
      </c>
      <c r="M1005" s="4">
        <v>42016</v>
      </c>
      <c r="N1005" s="1" t="s">
        <v>44</v>
      </c>
      <c r="O1005" s="1" t="s">
        <v>35</v>
      </c>
      <c r="P1005" s="1" t="s">
        <v>36</v>
      </c>
      <c r="Q1005" s="1" t="s">
        <v>45</v>
      </c>
      <c r="R1005" s="1" t="s">
        <v>26</v>
      </c>
      <c r="S1005" s="1" t="s">
        <v>1786</v>
      </c>
      <c r="T1005" s="5">
        <v>5.08</v>
      </c>
      <c r="U1005" s="1">
        <v>4</v>
      </c>
      <c r="V1005" s="5">
        <f t="shared" si="75"/>
        <v>20.32</v>
      </c>
      <c r="W1005" s="5">
        <v>2.54</v>
      </c>
      <c r="X1005" s="5">
        <f t="shared" si="76"/>
        <v>10.16</v>
      </c>
      <c r="Y1005" s="5">
        <v>2.0299999999999998</v>
      </c>
      <c r="Z1005" s="5">
        <f t="shared" si="77"/>
        <v>8.1300000000000008</v>
      </c>
      <c r="AA1005" s="1" t="str">
        <f>_xlfn.IFNA(IF(VLOOKUP(B1005,Returns!$A$2:$B$1635,2,FALSE) = "Returned", "Yes", "No"),"No")</f>
        <v>No</v>
      </c>
      <c r="AB1005" s="5">
        <f t="shared" si="78"/>
        <v>0</v>
      </c>
      <c r="AC1005" s="5">
        <f t="shared" si="79"/>
        <v>8.1300000000000008</v>
      </c>
    </row>
    <row r="1006" spans="1:29" ht="12.75" customHeight="1" x14ac:dyDescent="0.25">
      <c r="A1006" s="1">
        <v>21283</v>
      </c>
      <c r="B1006" s="3">
        <v>89856</v>
      </c>
      <c r="C1006" s="1" t="s">
        <v>20</v>
      </c>
      <c r="D1006" s="1">
        <v>1782</v>
      </c>
      <c r="E1006" s="1" t="s">
        <v>1787</v>
      </c>
      <c r="F1006" s="1" t="s">
        <v>3030</v>
      </c>
      <c r="G1006" s="1" t="s">
        <v>28</v>
      </c>
      <c r="H1006" s="1" t="s">
        <v>29</v>
      </c>
      <c r="I1006" s="1" t="s">
        <v>40</v>
      </c>
      <c r="J1006" s="1" t="s">
        <v>1789</v>
      </c>
      <c r="K1006" s="1">
        <v>92672</v>
      </c>
      <c r="L1006" s="4">
        <v>42010</v>
      </c>
      <c r="M1006" s="4">
        <v>42012</v>
      </c>
      <c r="N1006" s="1" t="s">
        <v>44</v>
      </c>
      <c r="O1006" s="1" t="s">
        <v>35</v>
      </c>
      <c r="P1006" s="1" t="s">
        <v>24</v>
      </c>
      <c r="Q1006" s="1" t="s">
        <v>25</v>
      </c>
      <c r="R1006" s="1" t="s">
        <v>26</v>
      </c>
      <c r="S1006" s="1" t="s">
        <v>1788</v>
      </c>
      <c r="T1006" s="5">
        <v>3.28</v>
      </c>
      <c r="U1006" s="1">
        <v>7</v>
      </c>
      <c r="V1006" s="5">
        <f t="shared" si="75"/>
        <v>22.959999999999997</v>
      </c>
      <c r="W1006" s="5">
        <v>1.64</v>
      </c>
      <c r="X1006" s="5">
        <f t="shared" si="76"/>
        <v>11.479999999999999</v>
      </c>
      <c r="Y1006" s="5">
        <v>3.97</v>
      </c>
      <c r="Z1006" s="5">
        <f t="shared" si="77"/>
        <v>7.509999999999998</v>
      </c>
      <c r="AA1006" s="1" t="str">
        <f>_xlfn.IFNA(IF(VLOOKUP(B1006,Returns!$A$2:$B$1635,2,FALSE) = "Returned", "Yes", "No"),"No")</f>
        <v>No</v>
      </c>
      <c r="AB1006" s="5">
        <f t="shared" si="78"/>
        <v>0</v>
      </c>
      <c r="AC1006" s="5">
        <f t="shared" si="79"/>
        <v>7.509999999999998</v>
      </c>
    </row>
    <row r="1007" spans="1:29" ht="12.75" customHeight="1" x14ac:dyDescent="0.25">
      <c r="A1007" s="1">
        <v>23966</v>
      </c>
      <c r="B1007" s="3">
        <v>88256</v>
      </c>
      <c r="C1007" s="1" t="s">
        <v>42</v>
      </c>
      <c r="D1007" s="1">
        <v>1788</v>
      </c>
      <c r="E1007" s="1" t="s">
        <v>1790</v>
      </c>
      <c r="F1007" s="1" t="s">
        <v>3029</v>
      </c>
      <c r="G1007" s="1" t="s">
        <v>28</v>
      </c>
      <c r="H1007" s="1" t="s">
        <v>131</v>
      </c>
      <c r="I1007" s="1" t="s">
        <v>382</v>
      </c>
      <c r="J1007" s="1" t="s">
        <v>1653</v>
      </c>
      <c r="K1007" s="1">
        <v>30188</v>
      </c>
      <c r="L1007" s="4">
        <v>42025</v>
      </c>
      <c r="M1007" s="4">
        <v>42026</v>
      </c>
      <c r="N1007" s="1" t="s">
        <v>44</v>
      </c>
      <c r="O1007" s="1" t="s">
        <v>109</v>
      </c>
      <c r="P1007" s="1" t="s">
        <v>72</v>
      </c>
      <c r="Q1007" s="1" t="s">
        <v>73</v>
      </c>
      <c r="R1007" s="1" t="s">
        <v>54</v>
      </c>
      <c r="S1007" s="1" t="s">
        <v>102</v>
      </c>
      <c r="T1007" s="5">
        <v>205.99</v>
      </c>
      <c r="U1007" s="1">
        <v>6</v>
      </c>
      <c r="V1007" s="5">
        <f t="shared" si="75"/>
        <v>1235.94</v>
      </c>
      <c r="W1007" s="5">
        <v>123.59399999999999</v>
      </c>
      <c r="X1007" s="5">
        <f t="shared" si="76"/>
        <v>741.56399999999996</v>
      </c>
      <c r="Y1007" s="5">
        <v>8.99</v>
      </c>
      <c r="Z1007" s="5">
        <f t="shared" si="77"/>
        <v>485.38600000000008</v>
      </c>
      <c r="AA1007" s="1" t="str">
        <f>_xlfn.IFNA(IF(VLOOKUP(B1007,Returns!$A$2:$B$1635,2,FALSE) = "Returned", "Yes", "No"),"No")</f>
        <v>No</v>
      </c>
      <c r="AB1007" s="5">
        <f t="shared" si="78"/>
        <v>0</v>
      </c>
      <c r="AC1007" s="5">
        <f t="shared" si="79"/>
        <v>485.38600000000008</v>
      </c>
    </row>
    <row r="1008" spans="1:29" ht="12.75" customHeight="1" x14ac:dyDescent="0.25">
      <c r="A1008" s="1">
        <v>21284</v>
      </c>
      <c r="B1008" s="3">
        <v>87853</v>
      </c>
      <c r="C1008" s="1" t="s">
        <v>42</v>
      </c>
      <c r="D1008" s="1">
        <v>1793</v>
      </c>
      <c r="E1008" s="1" t="s">
        <v>1791</v>
      </c>
      <c r="F1008" s="1" t="s">
        <v>3027</v>
      </c>
      <c r="G1008" s="1" t="s">
        <v>28</v>
      </c>
      <c r="H1008" s="1" t="s">
        <v>56</v>
      </c>
      <c r="I1008" s="1" t="s">
        <v>173</v>
      </c>
      <c r="J1008" s="1" t="s">
        <v>1792</v>
      </c>
      <c r="K1008" s="1">
        <v>61401</v>
      </c>
      <c r="L1008" s="4">
        <v>42010</v>
      </c>
      <c r="M1008" s="4">
        <v>42011</v>
      </c>
      <c r="N1008" s="1" t="s">
        <v>34</v>
      </c>
      <c r="O1008" s="1" t="s">
        <v>35</v>
      </c>
      <c r="P1008" s="1" t="s">
        <v>36</v>
      </c>
      <c r="Q1008" s="1" t="s">
        <v>186</v>
      </c>
      <c r="R1008" s="1" t="s">
        <v>116</v>
      </c>
      <c r="S1008" s="1" t="s">
        <v>764</v>
      </c>
      <c r="T1008" s="5">
        <v>880.98</v>
      </c>
      <c r="U1008" s="1">
        <v>8</v>
      </c>
      <c r="V1008" s="5">
        <f t="shared" si="75"/>
        <v>7047.84</v>
      </c>
      <c r="W1008" s="5">
        <v>440.49</v>
      </c>
      <c r="X1008" s="5">
        <f t="shared" si="76"/>
        <v>3523.92</v>
      </c>
      <c r="Y1008" s="5">
        <v>44.55</v>
      </c>
      <c r="Z1008" s="5">
        <f t="shared" si="77"/>
        <v>3479.37</v>
      </c>
      <c r="AA1008" s="1" t="str">
        <f>_xlfn.IFNA(IF(VLOOKUP(B1008,Returns!$A$2:$B$1635,2,FALSE) = "Returned", "Yes", "No"),"No")</f>
        <v>No</v>
      </c>
      <c r="AB1008" s="5">
        <f t="shared" si="78"/>
        <v>0</v>
      </c>
      <c r="AC1008" s="5">
        <f t="shared" si="79"/>
        <v>3479.37</v>
      </c>
    </row>
    <row r="1009" spans="1:29" ht="12.75" customHeight="1" x14ac:dyDescent="0.25">
      <c r="A1009" s="1">
        <v>22986</v>
      </c>
      <c r="B1009" s="3">
        <v>91543</v>
      </c>
      <c r="C1009" s="1" t="s">
        <v>42</v>
      </c>
      <c r="D1009" s="1">
        <v>1802</v>
      </c>
      <c r="E1009" s="1" t="s">
        <v>1793</v>
      </c>
      <c r="F1009" s="1" t="s">
        <v>3029</v>
      </c>
      <c r="G1009" s="1" t="s">
        <v>28</v>
      </c>
      <c r="H1009" s="1" t="s">
        <v>131</v>
      </c>
      <c r="I1009" s="1" t="s">
        <v>357</v>
      </c>
      <c r="J1009" s="1" t="s">
        <v>1768</v>
      </c>
      <c r="K1009" s="1">
        <v>34698</v>
      </c>
      <c r="L1009" s="4">
        <v>42156</v>
      </c>
      <c r="M1009" s="4">
        <v>42157</v>
      </c>
      <c r="N1009" s="1" t="s">
        <v>44</v>
      </c>
      <c r="O1009" s="1" t="s">
        <v>23</v>
      </c>
      <c r="P1009" s="1" t="s">
        <v>24</v>
      </c>
      <c r="Q1009" s="1" t="s">
        <v>169</v>
      </c>
      <c r="R1009" s="1" t="s">
        <v>26</v>
      </c>
      <c r="S1009" s="1" t="s">
        <v>834</v>
      </c>
      <c r="T1009" s="5">
        <v>3.68</v>
      </c>
      <c r="U1009" s="1">
        <v>11</v>
      </c>
      <c r="V1009" s="5">
        <f t="shared" si="75"/>
        <v>40.480000000000004</v>
      </c>
      <c r="W1009" s="5">
        <v>1.84</v>
      </c>
      <c r="X1009" s="5">
        <f t="shared" si="76"/>
        <v>20.240000000000002</v>
      </c>
      <c r="Y1009" s="5">
        <v>1.32</v>
      </c>
      <c r="Z1009" s="5">
        <f t="shared" si="77"/>
        <v>18.920000000000002</v>
      </c>
      <c r="AA1009" s="1" t="str">
        <f>_xlfn.IFNA(IF(VLOOKUP(B1009,Returns!$A$2:$B$1635,2,FALSE) = "Returned", "Yes", "No"),"No")</f>
        <v>No</v>
      </c>
      <c r="AB1009" s="5">
        <f t="shared" si="78"/>
        <v>0</v>
      </c>
      <c r="AC1009" s="5">
        <f t="shared" si="79"/>
        <v>18.920000000000002</v>
      </c>
    </row>
    <row r="1010" spans="1:29" ht="12.75" customHeight="1" x14ac:dyDescent="0.25">
      <c r="A1010" s="1">
        <v>18901</v>
      </c>
      <c r="B1010" s="3">
        <v>89251</v>
      </c>
      <c r="C1010" s="1" t="s">
        <v>51</v>
      </c>
      <c r="D1010" s="1">
        <v>1808</v>
      </c>
      <c r="E1010" s="1" t="s">
        <v>1794</v>
      </c>
      <c r="F1010" s="1" t="s">
        <v>3028</v>
      </c>
      <c r="G1010" s="1" t="s">
        <v>28</v>
      </c>
      <c r="H1010" s="1" t="s">
        <v>48</v>
      </c>
      <c r="I1010" s="1" t="s">
        <v>643</v>
      </c>
      <c r="J1010" s="1" t="s">
        <v>1795</v>
      </c>
      <c r="K1010" s="1">
        <v>26101</v>
      </c>
      <c r="L1010" s="4">
        <v>42080</v>
      </c>
      <c r="M1010" s="4">
        <v>42081</v>
      </c>
      <c r="N1010" s="1" t="s">
        <v>22</v>
      </c>
      <c r="O1010" s="1" t="s">
        <v>35</v>
      </c>
      <c r="P1010" s="1" t="s">
        <v>72</v>
      </c>
      <c r="Q1010" s="1" t="s">
        <v>175</v>
      </c>
      <c r="R1010" s="1" t="s">
        <v>46</v>
      </c>
      <c r="S1010" s="1" t="s">
        <v>822</v>
      </c>
      <c r="T1010" s="5">
        <v>8.1199999999999992</v>
      </c>
      <c r="U1010" s="1">
        <v>10</v>
      </c>
      <c r="V1010" s="5">
        <f t="shared" si="75"/>
        <v>81.199999999999989</v>
      </c>
      <c r="W1010" s="5">
        <v>4.871999999999999</v>
      </c>
      <c r="X1010" s="5">
        <f t="shared" si="76"/>
        <v>48.719999999999992</v>
      </c>
      <c r="Y1010" s="5">
        <v>2.83</v>
      </c>
      <c r="Z1010" s="5">
        <f t="shared" si="77"/>
        <v>29.65</v>
      </c>
      <c r="AA1010" s="1" t="str">
        <f>_xlfn.IFNA(IF(VLOOKUP(B1010,Returns!$A$2:$B$1635,2,FALSE) = "Returned", "Yes", "No"),"No")</f>
        <v>No</v>
      </c>
      <c r="AB1010" s="5">
        <f t="shared" si="78"/>
        <v>0</v>
      </c>
      <c r="AC1010" s="5">
        <f t="shared" si="79"/>
        <v>29.65</v>
      </c>
    </row>
    <row r="1011" spans="1:29" ht="12.75" customHeight="1" x14ac:dyDescent="0.25">
      <c r="A1011" s="1">
        <v>21746</v>
      </c>
      <c r="B1011" s="3">
        <v>90524</v>
      </c>
      <c r="C1011" s="1" t="s">
        <v>32</v>
      </c>
      <c r="D1011" s="1">
        <v>1814</v>
      </c>
      <c r="E1011" s="1" t="s">
        <v>1796</v>
      </c>
      <c r="F1011" s="1" t="s">
        <v>3029</v>
      </c>
      <c r="G1011" s="1" t="s">
        <v>28</v>
      </c>
      <c r="H1011" s="1" t="s">
        <v>131</v>
      </c>
      <c r="I1011" s="1" t="s">
        <v>666</v>
      </c>
      <c r="J1011" s="1" t="s">
        <v>1798</v>
      </c>
      <c r="K1011" s="1">
        <v>38654</v>
      </c>
      <c r="L1011" s="4">
        <v>42147</v>
      </c>
      <c r="M1011" s="4">
        <v>42149</v>
      </c>
      <c r="N1011" s="1" t="s">
        <v>22</v>
      </c>
      <c r="O1011" s="1" t="s">
        <v>35</v>
      </c>
      <c r="P1011" s="1" t="s">
        <v>72</v>
      </c>
      <c r="Q1011" s="1" t="s">
        <v>175</v>
      </c>
      <c r="R1011" s="1" t="s">
        <v>54</v>
      </c>
      <c r="S1011" s="1" t="s">
        <v>1797</v>
      </c>
      <c r="T1011" s="5">
        <v>77.510000000000005</v>
      </c>
      <c r="U1011" s="1">
        <v>17</v>
      </c>
      <c r="V1011" s="5">
        <f t="shared" si="75"/>
        <v>1317.67</v>
      </c>
      <c r="W1011" s="5">
        <v>46.506</v>
      </c>
      <c r="X1011" s="5">
        <f t="shared" si="76"/>
        <v>790.60199999999998</v>
      </c>
      <c r="Y1011" s="5">
        <v>4</v>
      </c>
      <c r="Z1011" s="5">
        <f t="shared" si="77"/>
        <v>523.0680000000001</v>
      </c>
      <c r="AA1011" s="1" t="str">
        <f>_xlfn.IFNA(IF(VLOOKUP(B1011,Returns!$A$2:$B$1635,2,FALSE) = "Returned", "Yes", "No"),"No")</f>
        <v>No</v>
      </c>
      <c r="AB1011" s="5">
        <f t="shared" si="78"/>
        <v>0</v>
      </c>
      <c r="AC1011" s="5">
        <f t="shared" si="79"/>
        <v>523.0680000000001</v>
      </c>
    </row>
    <row r="1012" spans="1:29" ht="12.75" customHeight="1" x14ac:dyDescent="0.25">
      <c r="A1012" s="1">
        <v>21747</v>
      </c>
      <c r="B1012" s="3">
        <v>90524</v>
      </c>
      <c r="C1012" s="1" t="s">
        <v>32</v>
      </c>
      <c r="D1012" s="1">
        <v>1814</v>
      </c>
      <c r="E1012" s="1" t="s">
        <v>1796</v>
      </c>
      <c r="F1012" s="1" t="s">
        <v>3029</v>
      </c>
      <c r="G1012" s="1" t="s">
        <v>28</v>
      </c>
      <c r="H1012" s="1" t="s">
        <v>131</v>
      </c>
      <c r="I1012" s="1" t="s">
        <v>666</v>
      </c>
      <c r="J1012" s="1" t="s">
        <v>1798</v>
      </c>
      <c r="K1012" s="1">
        <v>38654</v>
      </c>
      <c r="L1012" s="4">
        <v>42147</v>
      </c>
      <c r="M1012" s="4">
        <v>42149</v>
      </c>
      <c r="N1012" s="1" t="s">
        <v>44</v>
      </c>
      <c r="O1012" s="1" t="s">
        <v>35</v>
      </c>
      <c r="P1012" s="1" t="s">
        <v>24</v>
      </c>
      <c r="Q1012" s="1" t="s">
        <v>25</v>
      </c>
      <c r="R1012" s="1" t="s">
        <v>26</v>
      </c>
      <c r="S1012" s="1" t="s">
        <v>360</v>
      </c>
      <c r="T1012" s="5">
        <v>2.88</v>
      </c>
      <c r="U1012" s="1">
        <v>13</v>
      </c>
      <c r="V1012" s="5">
        <f t="shared" si="75"/>
        <v>37.44</v>
      </c>
      <c r="W1012" s="5">
        <v>1.44</v>
      </c>
      <c r="X1012" s="5">
        <f t="shared" si="76"/>
        <v>18.72</v>
      </c>
      <c r="Y1012" s="5">
        <v>0.7</v>
      </c>
      <c r="Z1012" s="5">
        <f t="shared" si="77"/>
        <v>18.02</v>
      </c>
      <c r="AA1012" s="1" t="str">
        <f>_xlfn.IFNA(IF(VLOOKUP(B1012,Returns!$A$2:$B$1635,2,FALSE) = "Returned", "Yes", "No"),"No")</f>
        <v>No</v>
      </c>
      <c r="AB1012" s="5">
        <f t="shared" si="78"/>
        <v>0</v>
      </c>
      <c r="AC1012" s="5">
        <f t="shared" si="79"/>
        <v>18.02</v>
      </c>
    </row>
    <row r="1013" spans="1:29" ht="12.75" customHeight="1" x14ac:dyDescent="0.25">
      <c r="A1013" s="1">
        <v>24463</v>
      </c>
      <c r="B1013" s="3">
        <v>90525</v>
      </c>
      <c r="C1013" s="1" t="s">
        <v>51</v>
      </c>
      <c r="D1013" s="1">
        <v>1815</v>
      </c>
      <c r="E1013" s="1" t="s">
        <v>1799</v>
      </c>
      <c r="F1013" s="1" t="s">
        <v>3029</v>
      </c>
      <c r="G1013" s="1" t="s">
        <v>28</v>
      </c>
      <c r="H1013" s="1" t="s">
        <v>131</v>
      </c>
      <c r="I1013" s="1" t="s">
        <v>666</v>
      </c>
      <c r="J1013" s="1" t="s">
        <v>1801</v>
      </c>
      <c r="K1013" s="1">
        <v>39208</v>
      </c>
      <c r="L1013" s="4">
        <v>42046</v>
      </c>
      <c r="M1013" s="4">
        <v>42047</v>
      </c>
      <c r="N1013" s="1" t="s">
        <v>34</v>
      </c>
      <c r="O1013" s="1" t="s">
        <v>35</v>
      </c>
      <c r="P1013" s="1" t="s">
        <v>72</v>
      </c>
      <c r="Q1013" s="1" t="s">
        <v>80</v>
      </c>
      <c r="R1013" s="1" t="s">
        <v>38</v>
      </c>
      <c r="S1013" s="1" t="s">
        <v>1800</v>
      </c>
      <c r="T1013" s="5">
        <v>90.97</v>
      </c>
      <c r="U1013" s="1">
        <v>14</v>
      </c>
      <c r="V1013" s="5">
        <f t="shared" si="75"/>
        <v>1273.58</v>
      </c>
      <c r="W1013" s="5">
        <v>54.582000000000001</v>
      </c>
      <c r="X1013" s="5">
        <f t="shared" si="76"/>
        <v>764.14800000000002</v>
      </c>
      <c r="Y1013" s="5">
        <v>14</v>
      </c>
      <c r="Z1013" s="5">
        <f t="shared" si="77"/>
        <v>495.4319999999999</v>
      </c>
      <c r="AA1013" s="1" t="str">
        <f>_xlfn.IFNA(IF(VLOOKUP(B1013,Returns!$A$2:$B$1635,2,FALSE) = "Returned", "Yes", "No"),"No")</f>
        <v>No</v>
      </c>
      <c r="AB1013" s="5">
        <f t="shared" si="78"/>
        <v>0</v>
      </c>
      <c r="AC1013" s="5">
        <f t="shared" si="79"/>
        <v>495.4319999999999</v>
      </c>
    </row>
    <row r="1014" spans="1:29" ht="12.75" customHeight="1" x14ac:dyDescent="0.25">
      <c r="A1014" s="1">
        <v>22843</v>
      </c>
      <c r="B1014" s="3">
        <v>85990</v>
      </c>
      <c r="C1014" s="1" t="s">
        <v>101</v>
      </c>
      <c r="D1014" s="1">
        <v>1816</v>
      </c>
      <c r="E1014" s="1" t="s">
        <v>1802</v>
      </c>
      <c r="F1014" s="1" t="s">
        <v>3027</v>
      </c>
      <c r="G1014" s="1" t="s">
        <v>28</v>
      </c>
      <c r="H1014" s="1" t="s">
        <v>56</v>
      </c>
      <c r="I1014" s="1" t="s">
        <v>295</v>
      </c>
      <c r="J1014" s="1" t="s">
        <v>150</v>
      </c>
      <c r="K1014" s="1">
        <v>48187</v>
      </c>
      <c r="L1014" s="4">
        <v>42040</v>
      </c>
      <c r="M1014" s="4">
        <v>42042</v>
      </c>
      <c r="N1014" s="1" t="s">
        <v>44</v>
      </c>
      <c r="O1014" s="1" t="s">
        <v>109</v>
      </c>
      <c r="P1014" s="1" t="s">
        <v>24</v>
      </c>
      <c r="Q1014" s="1" t="s">
        <v>25</v>
      </c>
      <c r="R1014" s="1" t="s">
        <v>46</v>
      </c>
      <c r="S1014" s="1" t="s">
        <v>1803</v>
      </c>
      <c r="T1014" s="5">
        <v>10.48</v>
      </c>
      <c r="U1014" s="1">
        <v>19</v>
      </c>
      <c r="V1014" s="5">
        <f t="shared" si="75"/>
        <v>199.12</v>
      </c>
      <c r="W1014" s="5">
        <v>5.24</v>
      </c>
      <c r="X1014" s="5">
        <f t="shared" si="76"/>
        <v>99.56</v>
      </c>
      <c r="Y1014" s="5">
        <v>2.89</v>
      </c>
      <c r="Z1014" s="5">
        <f t="shared" si="77"/>
        <v>96.67</v>
      </c>
      <c r="AA1014" s="1" t="str">
        <f>_xlfn.IFNA(IF(VLOOKUP(B1014,Returns!$A$2:$B$1635,2,FALSE) = "Returned", "Yes", "No"),"No")</f>
        <v>No</v>
      </c>
      <c r="AB1014" s="5">
        <f t="shared" si="78"/>
        <v>0</v>
      </c>
      <c r="AC1014" s="5">
        <f t="shared" si="79"/>
        <v>96.67</v>
      </c>
    </row>
    <row r="1015" spans="1:29" ht="12.75" customHeight="1" x14ac:dyDescent="0.25">
      <c r="A1015" s="1">
        <v>24622</v>
      </c>
      <c r="B1015" s="3">
        <v>85991</v>
      </c>
      <c r="C1015" s="1" t="s">
        <v>32</v>
      </c>
      <c r="D1015" s="1">
        <v>1818</v>
      </c>
      <c r="E1015" s="1" t="s">
        <v>1804</v>
      </c>
      <c r="F1015" s="1" t="s">
        <v>3027</v>
      </c>
      <c r="G1015" s="1" t="s">
        <v>28</v>
      </c>
      <c r="H1015" s="1" t="s">
        <v>56</v>
      </c>
      <c r="I1015" s="1" t="s">
        <v>295</v>
      </c>
      <c r="J1015" s="1" t="s">
        <v>1805</v>
      </c>
      <c r="K1015" s="1">
        <v>48126</v>
      </c>
      <c r="L1015" s="4">
        <v>42109</v>
      </c>
      <c r="M1015" s="4">
        <v>42111</v>
      </c>
      <c r="N1015" s="1" t="s">
        <v>44</v>
      </c>
      <c r="O1015" s="1" t="s">
        <v>109</v>
      </c>
      <c r="P1015" s="1" t="s">
        <v>72</v>
      </c>
      <c r="Q1015" s="1" t="s">
        <v>80</v>
      </c>
      <c r="R1015" s="1" t="s">
        <v>81</v>
      </c>
      <c r="S1015" s="1" t="s">
        <v>99</v>
      </c>
      <c r="T1015" s="5">
        <v>17.98</v>
      </c>
      <c r="U1015" s="1">
        <v>3</v>
      </c>
      <c r="V1015" s="5">
        <f t="shared" si="75"/>
        <v>53.94</v>
      </c>
      <c r="W1015" s="5">
        <v>10.788</v>
      </c>
      <c r="X1015" s="5">
        <f t="shared" si="76"/>
        <v>32.364000000000004</v>
      </c>
      <c r="Y1015" s="5">
        <v>8.51</v>
      </c>
      <c r="Z1015" s="5">
        <f t="shared" si="77"/>
        <v>13.065999999999994</v>
      </c>
      <c r="AA1015" s="1" t="str">
        <f>_xlfn.IFNA(IF(VLOOKUP(B1015,Returns!$A$2:$B$1635,2,FALSE) = "Returned", "Yes", "No"),"No")</f>
        <v>No</v>
      </c>
      <c r="AB1015" s="5">
        <f t="shared" si="78"/>
        <v>0</v>
      </c>
      <c r="AC1015" s="5">
        <f t="shared" si="79"/>
        <v>13.065999999999994</v>
      </c>
    </row>
    <row r="1016" spans="1:29" ht="12.75" customHeight="1" x14ac:dyDescent="0.25">
      <c r="A1016" s="1">
        <v>24623</v>
      </c>
      <c r="B1016" s="3">
        <v>85991</v>
      </c>
      <c r="C1016" s="1" t="s">
        <v>32</v>
      </c>
      <c r="D1016" s="1">
        <v>1818</v>
      </c>
      <c r="E1016" s="1" t="s">
        <v>1804</v>
      </c>
      <c r="F1016" s="1" t="s">
        <v>3027</v>
      </c>
      <c r="G1016" s="1" t="s">
        <v>28</v>
      </c>
      <c r="H1016" s="1" t="s">
        <v>56</v>
      </c>
      <c r="I1016" s="1" t="s">
        <v>295</v>
      </c>
      <c r="J1016" s="1" t="s">
        <v>1805</v>
      </c>
      <c r="K1016" s="1">
        <v>48126</v>
      </c>
      <c r="L1016" s="4">
        <v>42109</v>
      </c>
      <c r="M1016" s="4">
        <v>42112</v>
      </c>
      <c r="N1016" s="1" t="s">
        <v>22</v>
      </c>
      <c r="O1016" s="1" t="s">
        <v>109</v>
      </c>
      <c r="P1016" s="1" t="s">
        <v>24</v>
      </c>
      <c r="Q1016" s="1" t="s">
        <v>88</v>
      </c>
      <c r="R1016" s="1" t="s">
        <v>54</v>
      </c>
      <c r="S1016" s="1" t="s">
        <v>1806</v>
      </c>
      <c r="T1016" s="5">
        <v>9.99</v>
      </c>
      <c r="U1016" s="1">
        <v>12</v>
      </c>
      <c r="V1016" s="5">
        <f t="shared" si="75"/>
        <v>119.88</v>
      </c>
      <c r="W1016" s="5">
        <v>4.9950000000000001</v>
      </c>
      <c r="X1016" s="5">
        <f t="shared" si="76"/>
        <v>59.94</v>
      </c>
      <c r="Y1016" s="5">
        <v>4.78</v>
      </c>
      <c r="Z1016" s="5">
        <f t="shared" si="77"/>
        <v>55.16</v>
      </c>
      <c r="AA1016" s="1" t="str">
        <f>_xlfn.IFNA(IF(VLOOKUP(B1016,Returns!$A$2:$B$1635,2,FALSE) = "Returned", "Yes", "No"),"No")</f>
        <v>No</v>
      </c>
      <c r="AB1016" s="5">
        <f t="shared" si="78"/>
        <v>0</v>
      </c>
      <c r="AC1016" s="5">
        <f t="shared" si="79"/>
        <v>55.16</v>
      </c>
    </row>
    <row r="1017" spans="1:29" ht="12.75" customHeight="1" x14ac:dyDescent="0.25">
      <c r="A1017" s="1">
        <v>4843</v>
      </c>
      <c r="B1017" s="3">
        <v>34435</v>
      </c>
      <c r="C1017" s="1" t="s">
        <v>101</v>
      </c>
      <c r="D1017" s="1">
        <v>1821</v>
      </c>
      <c r="E1017" s="1" t="s">
        <v>1807</v>
      </c>
      <c r="F1017" s="1" t="s">
        <v>3028</v>
      </c>
      <c r="G1017" s="1" t="s">
        <v>28</v>
      </c>
      <c r="H1017" s="1" t="s">
        <v>48</v>
      </c>
      <c r="I1017" s="1" t="s">
        <v>66</v>
      </c>
      <c r="J1017" s="1" t="s">
        <v>85</v>
      </c>
      <c r="K1017" s="1">
        <v>10177</v>
      </c>
      <c r="L1017" s="4">
        <v>42040</v>
      </c>
      <c r="M1017" s="4">
        <v>42042</v>
      </c>
      <c r="N1017" s="1" t="s">
        <v>44</v>
      </c>
      <c r="O1017" s="1" t="s">
        <v>109</v>
      </c>
      <c r="P1017" s="1" t="s">
        <v>24</v>
      </c>
      <c r="Q1017" s="1" t="s">
        <v>25</v>
      </c>
      <c r="R1017" s="1" t="s">
        <v>46</v>
      </c>
      <c r="S1017" s="1" t="s">
        <v>1803</v>
      </c>
      <c r="T1017" s="5">
        <v>10.48</v>
      </c>
      <c r="U1017" s="1">
        <v>76</v>
      </c>
      <c r="V1017" s="5">
        <f t="shared" si="75"/>
        <v>796.48</v>
      </c>
      <c r="W1017" s="5">
        <v>5.24</v>
      </c>
      <c r="X1017" s="5">
        <f t="shared" si="76"/>
        <v>398.24</v>
      </c>
      <c r="Y1017" s="5">
        <v>2.89</v>
      </c>
      <c r="Z1017" s="5">
        <f t="shared" si="77"/>
        <v>395.35</v>
      </c>
      <c r="AA1017" s="1" t="str">
        <f>_xlfn.IFNA(IF(VLOOKUP(B1017,Returns!$A$2:$B$1635,2,FALSE) = "Returned", "Yes", "No"),"No")</f>
        <v>No</v>
      </c>
      <c r="AB1017" s="5">
        <f t="shared" si="78"/>
        <v>0</v>
      </c>
      <c r="AC1017" s="5">
        <f t="shared" si="79"/>
        <v>395.35</v>
      </c>
    </row>
    <row r="1018" spans="1:29" ht="12.75" customHeight="1" x14ac:dyDescent="0.25">
      <c r="A1018" s="1">
        <v>6621</v>
      </c>
      <c r="B1018" s="3">
        <v>47108</v>
      </c>
      <c r="C1018" s="1" t="s">
        <v>32</v>
      </c>
      <c r="D1018" s="1">
        <v>1821</v>
      </c>
      <c r="E1018" s="1" t="s">
        <v>1807</v>
      </c>
      <c r="F1018" s="1" t="s">
        <v>3028</v>
      </c>
      <c r="G1018" s="1" t="s">
        <v>28</v>
      </c>
      <c r="H1018" s="1" t="s">
        <v>48</v>
      </c>
      <c r="I1018" s="1" t="s">
        <v>66</v>
      </c>
      <c r="J1018" s="1" t="s">
        <v>85</v>
      </c>
      <c r="K1018" s="1">
        <v>10177</v>
      </c>
      <c r="L1018" s="4">
        <v>42109</v>
      </c>
      <c r="M1018" s="4">
        <v>42110</v>
      </c>
      <c r="N1018" s="1" t="s">
        <v>44</v>
      </c>
      <c r="O1018" s="1" t="s">
        <v>109</v>
      </c>
      <c r="P1018" s="1" t="s">
        <v>36</v>
      </c>
      <c r="Q1018" s="1" t="s">
        <v>45</v>
      </c>
      <c r="R1018" s="1" t="s">
        <v>46</v>
      </c>
      <c r="S1018" s="1" t="s">
        <v>1808</v>
      </c>
      <c r="T1018" s="5">
        <v>18.649999999999999</v>
      </c>
      <c r="U1018" s="1">
        <v>34</v>
      </c>
      <c r="V1018" s="5">
        <f t="shared" si="75"/>
        <v>634.09999999999991</v>
      </c>
      <c r="W1018" s="5">
        <v>9.3249999999999993</v>
      </c>
      <c r="X1018" s="5">
        <f t="shared" si="76"/>
        <v>317.04999999999995</v>
      </c>
      <c r="Y1018" s="5">
        <v>3.77</v>
      </c>
      <c r="Z1018" s="5">
        <f t="shared" si="77"/>
        <v>313.27999999999997</v>
      </c>
      <c r="AA1018" s="1" t="str">
        <f>_xlfn.IFNA(IF(VLOOKUP(B1018,Returns!$A$2:$B$1635,2,FALSE) = "Returned", "Yes", "No"),"No")</f>
        <v>No</v>
      </c>
      <c r="AB1018" s="5">
        <f t="shared" si="78"/>
        <v>0</v>
      </c>
      <c r="AC1018" s="5">
        <f t="shared" si="79"/>
        <v>313.27999999999997</v>
      </c>
    </row>
    <row r="1019" spans="1:29" ht="12.75" customHeight="1" x14ac:dyDescent="0.25">
      <c r="A1019" s="1">
        <v>6622</v>
      </c>
      <c r="B1019" s="3">
        <v>47108</v>
      </c>
      <c r="C1019" s="1" t="s">
        <v>32</v>
      </c>
      <c r="D1019" s="1">
        <v>1821</v>
      </c>
      <c r="E1019" s="1" t="s">
        <v>1807</v>
      </c>
      <c r="F1019" s="1" t="s">
        <v>3028</v>
      </c>
      <c r="G1019" s="1" t="s">
        <v>28</v>
      </c>
      <c r="H1019" s="1" t="s">
        <v>48</v>
      </c>
      <c r="I1019" s="1" t="s">
        <v>66</v>
      </c>
      <c r="J1019" s="1" t="s">
        <v>85</v>
      </c>
      <c r="K1019" s="1">
        <v>10177</v>
      </c>
      <c r="L1019" s="4">
        <v>42109</v>
      </c>
      <c r="M1019" s="4">
        <v>42111</v>
      </c>
      <c r="N1019" s="1" t="s">
        <v>44</v>
      </c>
      <c r="O1019" s="1" t="s">
        <v>109</v>
      </c>
      <c r="P1019" s="1" t="s">
        <v>72</v>
      </c>
      <c r="Q1019" s="1" t="s">
        <v>80</v>
      </c>
      <c r="R1019" s="1" t="s">
        <v>81</v>
      </c>
      <c r="S1019" s="1" t="s">
        <v>99</v>
      </c>
      <c r="T1019" s="5">
        <v>17.98</v>
      </c>
      <c r="U1019" s="1">
        <v>13</v>
      </c>
      <c r="V1019" s="5">
        <f t="shared" si="75"/>
        <v>233.74</v>
      </c>
      <c r="W1019" s="5">
        <v>10.788</v>
      </c>
      <c r="X1019" s="5">
        <f t="shared" si="76"/>
        <v>140.244</v>
      </c>
      <c r="Y1019" s="5">
        <v>8.51</v>
      </c>
      <c r="Z1019" s="5">
        <f t="shared" si="77"/>
        <v>84.986000000000004</v>
      </c>
      <c r="AA1019" s="1" t="str">
        <f>_xlfn.IFNA(IF(VLOOKUP(B1019,Returns!$A$2:$B$1635,2,FALSE) = "Returned", "Yes", "No"),"No")</f>
        <v>No</v>
      </c>
      <c r="AB1019" s="5">
        <f t="shared" si="78"/>
        <v>0</v>
      </c>
      <c r="AC1019" s="5">
        <f t="shared" si="79"/>
        <v>84.986000000000004</v>
      </c>
    </row>
    <row r="1020" spans="1:29" ht="12.75" customHeight="1" x14ac:dyDescent="0.25">
      <c r="A1020" s="1">
        <v>6623</v>
      </c>
      <c r="B1020" s="3">
        <v>47108</v>
      </c>
      <c r="C1020" s="1" t="s">
        <v>32</v>
      </c>
      <c r="D1020" s="1">
        <v>1821</v>
      </c>
      <c r="E1020" s="1" t="s">
        <v>1807</v>
      </c>
      <c r="F1020" s="1" t="s">
        <v>3028</v>
      </c>
      <c r="G1020" s="1" t="s">
        <v>28</v>
      </c>
      <c r="H1020" s="1" t="s">
        <v>48</v>
      </c>
      <c r="I1020" s="1" t="s">
        <v>66</v>
      </c>
      <c r="J1020" s="1" t="s">
        <v>85</v>
      </c>
      <c r="K1020" s="1">
        <v>10177</v>
      </c>
      <c r="L1020" s="4">
        <v>42109</v>
      </c>
      <c r="M1020" s="4">
        <v>42112</v>
      </c>
      <c r="N1020" s="1" t="s">
        <v>22</v>
      </c>
      <c r="O1020" s="1" t="s">
        <v>109</v>
      </c>
      <c r="P1020" s="1" t="s">
        <v>24</v>
      </c>
      <c r="Q1020" s="1" t="s">
        <v>88</v>
      </c>
      <c r="R1020" s="1" t="s">
        <v>54</v>
      </c>
      <c r="S1020" s="1" t="s">
        <v>1806</v>
      </c>
      <c r="T1020" s="5">
        <v>9.99</v>
      </c>
      <c r="U1020" s="1">
        <v>47</v>
      </c>
      <c r="V1020" s="5">
        <f t="shared" si="75"/>
        <v>469.53000000000003</v>
      </c>
      <c r="W1020" s="5">
        <v>4.9950000000000001</v>
      </c>
      <c r="X1020" s="5">
        <f t="shared" si="76"/>
        <v>234.76500000000001</v>
      </c>
      <c r="Y1020" s="5">
        <v>4.78</v>
      </c>
      <c r="Z1020" s="5">
        <f t="shared" si="77"/>
        <v>229.98500000000001</v>
      </c>
      <c r="AA1020" s="1" t="str">
        <f>_xlfn.IFNA(IF(VLOOKUP(B1020,Returns!$A$2:$B$1635,2,FALSE) = "Returned", "Yes", "No"),"No")</f>
        <v>No</v>
      </c>
      <c r="AB1020" s="5">
        <f t="shared" si="78"/>
        <v>0</v>
      </c>
      <c r="AC1020" s="5">
        <f t="shared" si="79"/>
        <v>229.98500000000001</v>
      </c>
    </row>
    <row r="1021" spans="1:29" ht="12.75" customHeight="1" x14ac:dyDescent="0.25">
      <c r="A1021" s="1">
        <v>6624</v>
      </c>
      <c r="B1021" s="3">
        <v>47108</v>
      </c>
      <c r="C1021" s="1" t="s">
        <v>32</v>
      </c>
      <c r="D1021" s="1">
        <v>1821</v>
      </c>
      <c r="E1021" s="1" t="s">
        <v>1807</v>
      </c>
      <c r="F1021" s="1" t="s">
        <v>3028</v>
      </c>
      <c r="G1021" s="1" t="s">
        <v>28</v>
      </c>
      <c r="H1021" s="1" t="s">
        <v>48</v>
      </c>
      <c r="I1021" s="1" t="s">
        <v>66</v>
      </c>
      <c r="J1021" s="1" t="s">
        <v>85</v>
      </c>
      <c r="K1021" s="1">
        <v>10177</v>
      </c>
      <c r="L1021" s="4">
        <v>42109</v>
      </c>
      <c r="M1021" s="4">
        <v>42110</v>
      </c>
      <c r="N1021" s="1" t="s">
        <v>22</v>
      </c>
      <c r="O1021" s="1" t="s">
        <v>109</v>
      </c>
      <c r="P1021" s="1" t="s">
        <v>72</v>
      </c>
      <c r="Q1021" s="1" t="s">
        <v>73</v>
      </c>
      <c r="R1021" s="1" t="s">
        <v>54</v>
      </c>
      <c r="S1021" s="1" t="s">
        <v>163</v>
      </c>
      <c r="T1021" s="5">
        <v>175.99</v>
      </c>
      <c r="U1021" s="1">
        <v>16</v>
      </c>
      <c r="V1021" s="5">
        <f t="shared" si="75"/>
        <v>2815.84</v>
      </c>
      <c r="W1021" s="5">
        <v>105.59400000000001</v>
      </c>
      <c r="X1021" s="5">
        <f t="shared" si="76"/>
        <v>1689.5040000000001</v>
      </c>
      <c r="Y1021" s="5">
        <v>8.99</v>
      </c>
      <c r="Z1021" s="5">
        <f t="shared" si="77"/>
        <v>1117.346</v>
      </c>
      <c r="AA1021" s="1" t="str">
        <f>_xlfn.IFNA(IF(VLOOKUP(B1021,Returns!$A$2:$B$1635,2,FALSE) = "Returned", "Yes", "No"),"No")</f>
        <v>No</v>
      </c>
      <c r="AB1021" s="5">
        <f t="shared" si="78"/>
        <v>0</v>
      </c>
      <c r="AC1021" s="5">
        <f t="shared" si="79"/>
        <v>1117.346</v>
      </c>
    </row>
    <row r="1022" spans="1:29" ht="12.75" customHeight="1" x14ac:dyDescent="0.25">
      <c r="A1022" s="1">
        <v>19596</v>
      </c>
      <c r="B1022" s="3">
        <v>86958</v>
      </c>
      <c r="C1022" s="1" t="s">
        <v>51</v>
      </c>
      <c r="D1022" s="1">
        <v>1826</v>
      </c>
      <c r="E1022" s="1" t="s">
        <v>1809</v>
      </c>
      <c r="F1022" s="1" t="s">
        <v>3027</v>
      </c>
      <c r="G1022" s="1" t="s">
        <v>28</v>
      </c>
      <c r="H1022" s="1" t="s">
        <v>56</v>
      </c>
      <c r="I1022" s="1" t="s">
        <v>325</v>
      </c>
      <c r="J1022" s="1" t="s">
        <v>1811</v>
      </c>
      <c r="K1022" s="1">
        <v>52722</v>
      </c>
      <c r="L1022" s="4">
        <v>42112</v>
      </c>
      <c r="M1022" s="4">
        <v>42113</v>
      </c>
      <c r="N1022" s="1" t="s">
        <v>22</v>
      </c>
      <c r="O1022" s="1" t="s">
        <v>23</v>
      </c>
      <c r="P1022" s="1" t="s">
        <v>24</v>
      </c>
      <c r="Q1022" s="1" t="s">
        <v>136</v>
      </c>
      <c r="R1022" s="1" t="s">
        <v>54</v>
      </c>
      <c r="S1022" s="1" t="s">
        <v>1810</v>
      </c>
      <c r="T1022" s="5">
        <v>52.99</v>
      </c>
      <c r="U1022" s="1">
        <v>7</v>
      </c>
      <c r="V1022" s="5">
        <f t="shared" si="75"/>
        <v>370.93</v>
      </c>
      <c r="W1022" s="5">
        <v>26.495000000000001</v>
      </c>
      <c r="X1022" s="5">
        <f t="shared" si="76"/>
        <v>185.465</v>
      </c>
      <c r="Y1022" s="5">
        <v>19.989999999999998</v>
      </c>
      <c r="Z1022" s="5">
        <f t="shared" si="77"/>
        <v>165.47499999999999</v>
      </c>
      <c r="AA1022" s="1" t="str">
        <f>_xlfn.IFNA(IF(VLOOKUP(B1022,Returns!$A$2:$B$1635,2,FALSE) = "Returned", "Yes", "No"),"No")</f>
        <v>No</v>
      </c>
      <c r="AB1022" s="5">
        <f t="shared" si="78"/>
        <v>0</v>
      </c>
      <c r="AC1022" s="5">
        <f t="shared" si="79"/>
        <v>165.47499999999999</v>
      </c>
    </row>
    <row r="1023" spans="1:29" ht="12.75" customHeight="1" x14ac:dyDescent="0.25">
      <c r="A1023" s="1">
        <v>18199</v>
      </c>
      <c r="B1023" s="3">
        <v>86959</v>
      </c>
      <c r="C1023" s="1" t="s">
        <v>51</v>
      </c>
      <c r="D1023" s="1">
        <v>1826</v>
      </c>
      <c r="E1023" s="1" t="s">
        <v>1809</v>
      </c>
      <c r="F1023" s="1" t="s">
        <v>3027</v>
      </c>
      <c r="G1023" s="1" t="s">
        <v>28</v>
      </c>
      <c r="H1023" s="1" t="s">
        <v>56</v>
      </c>
      <c r="I1023" s="1" t="s">
        <v>325</v>
      </c>
      <c r="J1023" s="1" t="s">
        <v>1811</v>
      </c>
      <c r="K1023" s="1">
        <v>52722</v>
      </c>
      <c r="L1023" s="4">
        <v>42136</v>
      </c>
      <c r="M1023" s="4">
        <v>42138</v>
      </c>
      <c r="N1023" s="1" t="s">
        <v>44</v>
      </c>
      <c r="O1023" s="1" t="s">
        <v>23</v>
      </c>
      <c r="P1023" s="1" t="s">
        <v>24</v>
      </c>
      <c r="Q1023" s="1" t="s">
        <v>88</v>
      </c>
      <c r="R1023" s="1" t="s">
        <v>26</v>
      </c>
      <c r="S1023" s="1" t="s">
        <v>1812</v>
      </c>
      <c r="T1023" s="5">
        <v>9.27</v>
      </c>
      <c r="U1023" s="1">
        <v>1</v>
      </c>
      <c r="V1023" s="5">
        <f t="shared" si="75"/>
        <v>9.27</v>
      </c>
      <c r="W1023" s="5">
        <v>4.6349999999999998</v>
      </c>
      <c r="X1023" s="5">
        <f t="shared" si="76"/>
        <v>4.6349999999999998</v>
      </c>
      <c r="Y1023" s="5">
        <v>4.3899999999999997</v>
      </c>
      <c r="Z1023" s="5">
        <f t="shared" si="77"/>
        <v>0.24500000000000011</v>
      </c>
      <c r="AA1023" s="1" t="str">
        <f>_xlfn.IFNA(IF(VLOOKUP(B1023,Returns!$A$2:$B$1635,2,FALSE) = "Returned", "Yes", "No"),"No")</f>
        <v>No</v>
      </c>
      <c r="AB1023" s="5">
        <f t="shared" si="78"/>
        <v>0</v>
      </c>
      <c r="AC1023" s="5">
        <f t="shared" si="79"/>
        <v>0.24500000000000011</v>
      </c>
    </row>
    <row r="1024" spans="1:29" ht="12.75" customHeight="1" x14ac:dyDescent="0.25">
      <c r="A1024" s="1">
        <v>20551</v>
      </c>
      <c r="B1024" s="3">
        <v>86956</v>
      </c>
      <c r="C1024" s="1" t="s">
        <v>32</v>
      </c>
      <c r="D1024" s="1">
        <v>1827</v>
      </c>
      <c r="E1024" s="1" t="s">
        <v>1813</v>
      </c>
      <c r="F1024" s="1" t="s">
        <v>3027</v>
      </c>
      <c r="G1024" s="1" t="s">
        <v>28</v>
      </c>
      <c r="H1024" s="1" t="s">
        <v>56</v>
      </c>
      <c r="I1024" s="1" t="s">
        <v>325</v>
      </c>
      <c r="J1024" s="1" t="s">
        <v>145</v>
      </c>
      <c r="K1024" s="1">
        <v>52601</v>
      </c>
      <c r="L1024" s="4">
        <v>42054</v>
      </c>
      <c r="M1024" s="4">
        <v>42055</v>
      </c>
      <c r="N1024" s="1" t="s">
        <v>44</v>
      </c>
      <c r="O1024" s="1" t="s">
        <v>23</v>
      </c>
      <c r="P1024" s="1" t="s">
        <v>24</v>
      </c>
      <c r="Q1024" s="1" t="s">
        <v>25</v>
      </c>
      <c r="R1024" s="1" t="s">
        <v>26</v>
      </c>
      <c r="S1024" s="1" t="s">
        <v>1814</v>
      </c>
      <c r="T1024" s="5">
        <v>5.98</v>
      </c>
      <c r="U1024" s="1">
        <v>9</v>
      </c>
      <c r="V1024" s="5">
        <f t="shared" si="75"/>
        <v>53.820000000000007</v>
      </c>
      <c r="W1024" s="5">
        <v>2.99</v>
      </c>
      <c r="X1024" s="5">
        <f t="shared" si="76"/>
        <v>26.910000000000004</v>
      </c>
      <c r="Y1024" s="5">
        <v>0.96</v>
      </c>
      <c r="Z1024" s="5">
        <f t="shared" si="77"/>
        <v>25.950000000000003</v>
      </c>
      <c r="AA1024" s="1" t="str">
        <f>_xlfn.IFNA(IF(VLOOKUP(B1024,Returns!$A$2:$B$1635,2,FALSE) = "Returned", "Yes", "No"),"No")</f>
        <v>No</v>
      </c>
      <c r="AB1024" s="5">
        <f t="shared" si="78"/>
        <v>0</v>
      </c>
      <c r="AC1024" s="5">
        <f t="shared" si="79"/>
        <v>25.950000000000003</v>
      </c>
    </row>
    <row r="1025" spans="1:29" ht="12.75" customHeight="1" x14ac:dyDescent="0.25">
      <c r="A1025" s="1">
        <v>19597</v>
      </c>
      <c r="B1025" s="3">
        <v>86958</v>
      </c>
      <c r="C1025" s="1" t="s">
        <v>51</v>
      </c>
      <c r="D1025" s="1">
        <v>1827</v>
      </c>
      <c r="E1025" s="1" t="s">
        <v>1813</v>
      </c>
      <c r="F1025" s="1" t="s">
        <v>3027</v>
      </c>
      <c r="G1025" s="1" t="s">
        <v>28</v>
      </c>
      <c r="H1025" s="1" t="s">
        <v>56</v>
      </c>
      <c r="I1025" s="1" t="s">
        <v>325</v>
      </c>
      <c r="J1025" s="1" t="s">
        <v>145</v>
      </c>
      <c r="K1025" s="1">
        <v>52601</v>
      </c>
      <c r="L1025" s="4">
        <v>42112</v>
      </c>
      <c r="M1025" s="4">
        <v>42115</v>
      </c>
      <c r="N1025" s="1" t="s">
        <v>34</v>
      </c>
      <c r="O1025" s="1" t="s">
        <v>23</v>
      </c>
      <c r="P1025" s="1" t="s">
        <v>36</v>
      </c>
      <c r="Q1025" s="1" t="s">
        <v>186</v>
      </c>
      <c r="R1025" s="1" t="s">
        <v>116</v>
      </c>
      <c r="S1025" s="1" t="s">
        <v>1815</v>
      </c>
      <c r="T1025" s="5">
        <v>100.98</v>
      </c>
      <c r="U1025" s="1">
        <v>2</v>
      </c>
      <c r="V1025" s="5">
        <f t="shared" si="75"/>
        <v>201.96</v>
      </c>
      <c r="W1025" s="5">
        <v>50.49</v>
      </c>
      <c r="X1025" s="5">
        <f t="shared" si="76"/>
        <v>100.98</v>
      </c>
      <c r="Y1025" s="5">
        <v>57.38</v>
      </c>
      <c r="Z1025" s="5">
        <f t="shared" si="77"/>
        <v>43.6</v>
      </c>
      <c r="AA1025" s="1" t="str">
        <f>_xlfn.IFNA(IF(VLOOKUP(B1025,Returns!$A$2:$B$1635,2,FALSE) = "Returned", "Yes", "No"),"No")</f>
        <v>No</v>
      </c>
      <c r="AB1025" s="5">
        <f t="shared" si="78"/>
        <v>0</v>
      </c>
      <c r="AC1025" s="5">
        <f t="shared" si="79"/>
        <v>43.6</v>
      </c>
    </row>
    <row r="1026" spans="1:29" ht="12.75" customHeight="1" x14ac:dyDescent="0.25">
      <c r="A1026" s="1">
        <v>19598</v>
      </c>
      <c r="B1026" s="3">
        <v>86958</v>
      </c>
      <c r="C1026" s="1" t="s">
        <v>51</v>
      </c>
      <c r="D1026" s="1">
        <v>1827</v>
      </c>
      <c r="E1026" s="1" t="s">
        <v>1813</v>
      </c>
      <c r="F1026" s="1" t="s">
        <v>3027</v>
      </c>
      <c r="G1026" s="1" t="s">
        <v>28</v>
      </c>
      <c r="H1026" s="1" t="s">
        <v>56</v>
      </c>
      <c r="I1026" s="1" t="s">
        <v>325</v>
      </c>
      <c r="J1026" s="1" t="s">
        <v>145</v>
      </c>
      <c r="K1026" s="1">
        <v>52601</v>
      </c>
      <c r="L1026" s="4">
        <v>42112</v>
      </c>
      <c r="M1026" s="4">
        <v>42114</v>
      </c>
      <c r="N1026" s="1" t="s">
        <v>44</v>
      </c>
      <c r="O1026" s="1" t="s">
        <v>23</v>
      </c>
      <c r="P1026" s="1" t="s">
        <v>72</v>
      </c>
      <c r="Q1026" s="1" t="s">
        <v>73</v>
      </c>
      <c r="R1026" s="1" t="s">
        <v>26</v>
      </c>
      <c r="S1026" s="1" t="s">
        <v>412</v>
      </c>
      <c r="T1026" s="5">
        <v>85.99</v>
      </c>
      <c r="U1026" s="1">
        <v>5</v>
      </c>
      <c r="V1026" s="5">
        <f t="shared" si="75"/>
        <v>429.95</v>
      </c>
      <c r="W1026" s="5">
        <v>51.593999999999994</v>
      </c>
      <c r="X1026" s="5">
        <f t="shared" si="76"/>
        <v>257.96999999999997</v>
      </c>
      <c r="Y1026" s="5">
        <v>0.99</v>
      </c>
      <c r="Z1026" s="5">
        <f t="shared" si="77"/>
        <v>170.99</v>
      </c>
      <c r="AA1026" s="1" t="str">
        <f>_xlfn.IFNA(IF(VLOOKUP(B1026,Returns!$A$2:$B$1635,2,FALSE) = "Returned", "Yes", "No"),"No")</f>
        <v>No</v>
      </c>
      <c r="AB1026" s="5">
        <f t="shared" si="78"/>
        <v>0</v>
      </c>
      <c r="AC1026" s="5">
        <f t="shared" si="79"/>
        <v>170.99</v>
      </c>
    </row>
    <row r="1027" spans="1:29" ht="12.75" customHeight="1" x14ac:dyDescent="0.25">
      <c r="A1027" s="1">
        <v>20553</v>
      </c>
      <c r="B1027" s="3">
        <v>86956</v>
      </c>
      <c r="C1027" s="1" t="s">
        <v>32</v>
      </c>
      <c r="D1027" s="1">
        <v>1828</v>
      </c>
      <c r="E1027" s="1" t="s">
        <v>1816</v>
      </c>
      <c r="F1027" s="1" t="s">
        <v>3027</v>
      </c>
      <c r="G1027" s="1" t="s">
        <v>28</v>
      </c>
      <c r="H1027" s="1" t="s">
        <v>56</v>
      </c>
      <c r="I1027" s="1" t="s">
        <v>325</v>
      </c>
      <c r="J1027" s="1" t="s">
        <v>1817</v>
      </c>
      <c r="K1027" s="1">
        <v>50613</v>
      </c>
      <c r="L1027" s="4">
        <v>42054</v>
      </c>
      <c r="M1027" s="4">
        <v>42055</v>
      </c>
      <c r="N1027" s="1" t="s">
        <v>44</v>
      </c>
      <c r="O1027" s="1" t="s">
        <v>23</v>
      </c>
      <c r="P1027" s="1" t="s">
        <v>24</v>
      </c>
      <c r="Q1027" s="1" t="s">
        <v>88</v>
      </c>
      <c r="R1027" s="1" t="s">
        <v>54</v>
      </c>
      <c r="S1027" s="1" t="s">
        <v>1046</v>
      </c>
      <c r="T1027" s="5">
        <v>5.98</v>
      </c>
      <c r="U1027" s="1">
        <v>7</v>
      </c>
      <c r="V1027" s="5">
        <f t="shared" ref="V1027:V1090" si="80">T1027*U1027</f>
        <v>41.86</v>
      </c>
      <c r="W1027" s="5">
        <v>2.99</v>
      </c>
      <c r="X1027" s="5">
        <f t="shared" ref="X1027:X1090" si="81">U1027*W1027</f>
        <v>20.93</v>
      </c>
      <c r="Y1027" s="5">
        <v>5.46</v>
      </c>
      <c r="Z1027" s="5">
        <f t="shared" ref="Z1027:Z1090" si="82">V1027-X1027-Y1027</f>
        <v>15.469999999999999</v>
      </c>
      <c r="AA1027" s="1" t="str">
        <f>_xlfn.IFNA(IF(VLOOKUP(B1027,Returns!$A$2:$B$1635,2,FALSE) = "Returned", "Yes", "No"),"No")</f>
        <v>No</v>
      </c>
      <c r="AB1027" s="5">
        <f t="shared" ref="AB1027:AB1090" si="83">IF(AA1027= "Yes",Z1027,0)</f>
        <v>0</v>
      </c>
      <c r="AC1027" s="5">
        <f t="shared" ref="AC1027:AC1090" si="84">Z1027-AB1027</f>
        <v>15.469999999999999</v>
      </c>
    </row>
    <row r="1028" spans="1:29" ht="12.75" customHeight="1" x14ac:dyDescent="0.25">
      <c r="A1028" s="1">
        <v>21383</v>
      </c>
      <c r="B1028" s="3">
        <v>86960</v>
      </c>
      <c r="C1028" s="1" t="s">
        <v>101</v>
      </c>
      <c r="D1028" s="1">
        <v>1828</v>
      </c>
      <c r="E1028" s="1" t="s">
        <v>1816</v>
      </c>
      <c r="F1028" s="1" t="s">
        <v>3027</v>
      </c>
      <c r="G1028" s="1" t="s">
        <v>28</v>
      </c>
      <c r="H1028" s="1" t="s">
        <v>56</v>
      </c>
      <c r="I1028" s="1" t="s">
        <v>325</v>
      </c>
      <c r="J1028" s="1" t="s">
        <v>1817</v>
      </c>
      <c r="K1028" s="1">
        <v>50613</v>
      </c>
      <c r="L1028" s="4">
        <v>42010</v>
      </c>
      <c r="M1028" s="4">
        <v>42010</v>
      </c>
      <c r="N1028" s="1" t="s">
        <v>44</v>
      </c>
      <c r="O1028" s="1" t="s">
        <v>23</v>
      </c>
      <c r="P1028" s="1" t="s">
        <v>24</v>
      </c>
      <c r="Q1028" s="1" t="s">
        <v>104</v>
      </c>
      <c r="R1028" s="1" t="s">
        <v>54</v>
      </c>
      <c r="S1028" s="1" t="s">
        <v>646</v>
      </c>
      <c r="T1028" s="5">
        <v>7.1</v>
      </c>
      <c r="U1028" s="1">
        <v>14</v>
      </c>
      <c r="V1028" s="5">
        <f t="shared" si="80"/>
        <v>99.399999999999991</v>
      </c>
      <c r="W1028" s="5">
        <v>3.55</v>
      </c>
      <c r="X1028" s="5">
        <f t="shared" si="81"/>
        <v>49.699999999999996</v>
      </c>
      <c r="Y1028" s="5">
        <v>6.05</v>
      </c>
      <c r="Z1028" s="5">
        <f t="shared" si="82"/>
        <v>43.65</v>
      </c>
      <c r="AA1028" s="1" t="str">
        <f>_xlfn.IFNA(IF(VLOOKUP(B1028,Returns!$A$2:$B$1635,2,FALSE) = "Returned", "Yes", "No"),"No")</f>
        <v>No</v>
      </c>
      <c r="AB1028" s="5">
        <f t="shared" si="83"/>
        <v>0</v>
      </c>
      <c r="AC1028" s="5">
        <f t="shared" si="84"/>
        <v>43.65</v>
      </c>
    </row>
    <row r="1029" spans="1:29" ht="12.75" customHeight="1" x14ac:dyDescent="0.25">
      <c r="A1029" s="1">
        <v>21384</v>
      </c>
      <c r="B1029" s="3">
        <v>86960</v>
      </c>
      <c r="C1029" s="1" t="s">
        <v>101</v>
      </c>
      <c r="D1029" s="1">
        <v>1828</v>
      </c>
      <c r="E1029" s="1" t="s">
        <v>1816</v>
      </c>
      <c r="F1029" s="1" t="s">
        <v>3027</v>
      </c>
      <c r="G1029" s="1" t="s">
        <v>28</v>
      </c>
      <c r="H1029" s="1" t="s">
        <v>56</v>
      </c>
      <c r="I1029" s="1" t="s">
        <v>325</v>
      </c>
      <c r="J1029" s="1" t="s">
        <v>1817</v>
      </c>
      <c r="K1029" s="1">
        <v>50613</v>
      </c>
      <c r="L1029" s="4">
        <v>42010</v>
      </c>
      <c r="M1029" s="4">
        <v>42015</v>
      </c>
      <c r="N1029" s="1" t="s">
        <v>44</v>
      </c>
      <c r="O1029" s="1" t="s">
        <v>23</v>
      </c>
      <c r="P1029" s="1" t="s">
        <v>72</v>
      </c>
      <c r="Q1029" s="1" t="s">
        <v>175</v>
      </c>
      <c r="R1029" s="1" t="s">
        <v>54</v>
      </c>
      <c r="S1029" s="1" t="s">
        <v>1586</v>
      </c>
      <c r="T1029" s="5">
        <v>20.95</v>
      </c>
      <c r="U1029" s="1">
        <v>7</v>
      </c>
      <c r="V1029" s="5">
        <f t="shared" si="80"/>
        <v>146.65</v>
      </c>
      <c r="W1029" s="5">
        <v>12.569999999999999</v>
      </c>
      <c r="X1029" s="5">
        <f t="shared" si="81"/>
        <v>87.99</v>
      </c>
      <c r="Y1029" s="5">
        <v>4</v>
      </c>
      <c r="Z1029" s="5">
        <f t="shared" si="82"/>
        <v>54.660000000000011</v>
      </c>
      <c r="AA1029" s="1" t="str">
        <f>_xlfn.IFNA(IF(VLOOKUP(B1029,Returns!$A$2:$B$1635,2,FALSE) = "Returned", "Yes", "No"),"No")</f>
        <v>No</v>
      </c>
      <c r="AB1029" s="5">
        <f t="shared" si="83"/>
        <v>0</v>
      </c>
      <c r="AC1029" s="5">
        <f t="shared" si="84"/>
        <v>54.660000000000011</v>
      </c>
    </row>
    <row r="1030" spans="1:29" ht="12.75" customHeight="1" x14ac:dyDescent="0.25">
      <c r="A1030" s="1">
        <v>23430</v>
      </c>
      <c r="B1030" s="3">
        <v>86957</v>
      </c>
      <c r="C1030" s="1" t="s">
        <v>42</v>
      </c>
      <c r="D1030" s="1">
        <v>1829</v>
      </c>
      <c r="E1030" s="1" t="s">
        <v>1818</v>
      </c>
      <c r="F1030" s="1" t="s">
        <v>3027</v>
      </c>
      <c r="G1030" s="1" t="s">
        <v>28</v>
      </c>
      <c r="H1030" s="1" t="s">
        <v>56</v>
      </c>
      <c r="I1030" s="1" t="s">
        <v>325</v>
      </c>
      <c r="J1030" s="1" t="s">
        <v>1819</v>
      </c>
      <c r="K1030" s="1">
        <v>52402</v>
      </c>
      <c r="L1030" s="4">
        <v>42088</v>
      </c>
      <c r="M1030" s="4">
        <v>42090</v>
      </c>
      <c r="N1030" s="1" t="s">
        <v>22</v>
      </c>
      <c r="O1030" s="1" t="s">
        <v>23</v>
      </c>
      <c r="P1030" s="1" t="s">
        <v>36</v>
      </c>
      <c r="Q1030" s="1" t="s">
        <v>45</v>
      </c>
      <c r="R1030" s="1" t="s">
        <v>54</v>
      </c>
      <c r="S1030" s="1" t="s">
        <v>846</v>
      </c>
      <c r="T1030" s="5">
        <v>10.64</v>
      </c>
      <c r="U1030" s="1">
        <v>5</v>
      </c>
      <c r="V1030" s="5">
        <f t="shared" si="80"/>
        <v>53.2</v>
      </c>
      <c r="W1030" s="5">
        <v>5.32</v>
      </c>
      <c r="X1030" s="5">
        <f t="shared" si="81"/>
        <v>26.6</v>
      </c>
      <c r="Y1030" s="5">
        <v>5.16</v>
      </c>
      <c r="Z1030" s="5">
        <f t="shared" si="82"/>
        <v>21.44</v>
      </c>
      <c r="AA1030" s="1" t="str">
        <f>_xlfn.IFNA(IF(VLOOKUP(B1030,Returns!$A$2:$B$1635,2,FALSE) = "Returned", "Yes", "No"),"No")</f>
        <v>No</v>
      </c>
      <c r="AB1030" s="5">
        <f t="shared" si="83"/>
        <v>0</v>
      </c>
      <c r="AC1030" s="5">
        <f t="shared" si="84"/>
        <v>21.44</v>
      </c>
    </row>
    <row r="1031" spans="1:29" ht="12.75" customHeight="1" x14ac:dyDescent="0.25">
      <c r="A1031" s="1">
        <v>21385</v>
      </c>
      <c r="B1031" s="3">
        <v>86960</v>
      </c>
      <c r="C1031" s="1" t="s">
        <v>101</v>
      </c>
      <c r="D1031" s="1">
        <v>1829</v>
      </c>
      <c r="E1031" s="1" t="s">
        <v>1818</v>
      </c>
      <c r="F1031" s="1" t="s">
        <v>3027</v>
      </c>
      <c r="G1031" s="1" t="s">
        <v>28</v>
      </c>
      <c r="H1031" s="1" t="s">
        <v>56</v>
      </c>
      <c r="I1031" s="1" t="s">
        <v>325</v>
      </c>
      <c r="J1031" s="1" t="s">
        <v>1819</v>
      </c>
      <c r="K1031" s="1">
        <v>52402</v>
      </c>
      <c r="L1031" s="4">
        <v>42010</v>
      </c>
      <c r="M1031" s="4">
        <v>42017</v>
      </c>
      <c r="N1031" s="1" t="s">
        <v>44</v>
      </c>
      <c r="O1031" s="1" t="s">
        <v>23</v>
      </c>
      <c r="P1031" s="1" t="s">
        <v>24</v>
      </c>
      <c r="Q1031" s="1" t="s">
        <v>104</v>
      </c>
      <c r="R1031" s="1" t="s">
        <v>54</v>
      </c>
      <c r="S1031" s="1" t="s">
        <v>1127</v>
      </c>
      <c r="T1031" s="5">
        <v>39.06</v>
      </c>
      <c r="U1031" s="1">
        <v>9</v>
      </c>
      <c r="V1031" s="5">
        <f t="shared" si="80"/>
        <v>351.54</v>
      </c>
      <c r="W1031" s="5">
        <v>19.53</v>
      </c>
      <c r="X1031" s="5">
        <f t="shared" si="81"/>
        <v>175.77</v>
      </c>
      <c r="Y1031" s="5">
        <v>10.55</v>
      </c>
      <c r="Z1031" s="5">
        <f t="shared" si="82"/>
        <v>165.22</v>
      </c>
      <c r="AA1031" s="1" t="str">
        <f>_xlfn.IFNA(IF(VLOOKUP(B1031,Returns!$A$2:$B$1635,2,FALSE) = "Returned", "Yes", "No"),"No")</f>
        <v>No</v>
      </c>
      <c r="AB1031" s="5">
        <f t="shared" si="83"/>
        <v>0</v>
      </c>
      <c r="AC1031" s="5">
        <f t="shared" si="84"/>
        <v>165.22</v>
      </c>
    </row>
    <row r="1032" spans="1:29" ht="12.75" customHeight="1" x14ac:dyDescent="0.25">
      <c r="A1032" s="1">
        <v>21386</v>
      </c>
      <c r="B1032" s="3">
        <v>86960</v>
      </c>
      <c r="C1032" s="1" t="s">
        <v>101</v>
      </c>
      <c r="D1032" s="1">
        <v>1829</v>
      </c>
      <c r="E1032" s="1" t="s">
        <v>1818</v>
      </c>
      <c r="F1032" s="1" t="s">
        <v>3027</v>
      </c>
      <c r="G1032" s="1" t="s">
        <v>28</v>
      </c>
      <c r="H1032" s="1" t="s">
        <v>56</v>
      </c>
      <c r="I1032" s="1" t="s">
        <v>325</v>
      </c>
      <c r="J1032" s="1" t="s">
        <v>1819</v>
      </c>
      <c r="K1032" s="1">
        <v>52402</v>
      </c>
      <c r="L1032" s="4">
        <v>42010</v>
      </c>
      <c r="M1032" s="4">
        <v>42019</v>
      </c>
      <c r="N1032" s="1" t="s">
        <v>44</v>
      </c>
      <c r="O1032" s="1" t="s">
        <v>23</v>
      </c>
      <c r="P1032" s="1" t="s">
        <v>24</v>
      </c>
      <c r="Q1032" s="1" t="s">
        <v>104</v>
      </c>
      <c r="R1032" s="1" t="s">
        <v>54</v>
      </c>
      <c r="S1032" s="1" t="s">
        <v>1820</v>
      </c>
      <c r="T1032" s="5">
        <v>3.52</v>
      </c>
      <c r="U1032" s="1">
        <v>4</v>
      </c>
      <c r="V1032" s="5">
        <f t="shared" si="80"/>
        <v>14.08</v>
      </c>
      <c r="W1032" s="5">
        <v>1.76</v>
      </c>
      <c r="X1032" s="5">
        <f t="shared" si="81"/>
        <v>7.04</v>
      </c>
      <c r="Y1032" s="5">
        <v>6.83</v>
      </c>
      <c r="Z1032" s="5">
        <f t="shared" si="82"/>
        <v>0.20999999999999996</v>
      </c>
      <c r="AA1032" s="1" t="str">
        <f>_xlfn.IFNA(IF(VLOOKUP(B1032,Returns!$A$2:$B$1635,2,FALSE) = "Returned", "Yes", "No"),"No")</f>
        <v>No</v>
      </c>
      <c r="AB1032" s="5">
        <f t="shared" si="83"/>
        <v>0</v>
      </c>
      <c r="AC1032" s="5">
        <f t="shared" si="84"/>
        <v>0.20999999999999996</v>
      </c>
    </row>
    <row r="1033" spans="1:29" ht="12.75" customHeight="1" x14ac:dyDescent="0.25">
      <c r="A1033" s="1">
        <v>21387</v>
      </c>
      <c r="B1033" s="3">
        <v>86960</v>
      </c>
      <c r="C1033" s="1" t="s">
        <v>101</v>
      </c>
      <c r="D1033" s="1">
        <v>1829</v>
      </c>
      <c r="E1033" s="1" t="s">
        <v>1818</v>
      </c>
      <c r="F1033" s="1" t="s">
        <v>3027</v>
      </c>
      <c r="G1033" s="1" t="s">
        <v>28</v>
      </c>
      <c r="H1033" s="1" t="s">
        <v>56</v>
      </c>
      <c r="I1033" s="1" t="s">
        <v>325</v>
      </c>
      <c r="J1033" s="1" t="s">
        <v>1819</v>
      </c>
      <c r="K1033" s="1">
        <v>52402</v>
      </c>
      <c r="L1033" s="4">
        <v>42010</v>
      </c>
      <c r="M1033" s="4">
        <v>42017</v>
      </c>
      <c r="N1033" s="1" t="s">
        <v>44</v>
      </c>
      <c r="O1033" s="1" t="s">
        <v>23</v>
      </c>
      <c r="P1033" s="1" t="s">
        <v>24</v>
      </c>
      <c r="Q1033" s="1" t="s">
        <v>136</v>
      </c>
      <c r="R1033" s="1" t="s">
        <v>54</v>
      </c>
      <c r="S1033" s="1" t="s">
        <v>686</v>
      </c>
      <c r="T1033" s="5">
        <v>15.51</v>
      </c>
      <c r="U1033" s="1">
        <v>1</v>
      </c>
      <c r="V1033" s="5">
        <f t="shared" si="80"/>
        <v>15.51</v>
      </c>
      <c r="W1033" s="5">
        <v>7.7549999999999999</v>
      </c>
      <c r="X1033" s="5">
        <f t="shared" si="81"/>
        <v>7.7549999999999999</v>
      </c>
      <c r="Y1033" s="5">
        <v>17.78</v>
      </c>
      <c r="Z1033" s="5">
        <f t="shared" si="82"/>
        <v>-10.025000000000002</v>
      </c>
      <c r="AA1033" s="1" t="str">
        <f>_xlfn.IFNA(IF(VLOOKUP(B1033,Returns!$A$2:$B$1635,2,FALSE) = "Returned", "Yes", "No"),"No")</f>
        <v>No</v>
      </c>
      <c r="AB1033" s="5">
        <f t="shared" si="83"/>
        <v>0</v>
      </c>
      <c r="AC1033" s="5">
        <f t="shared" si="84"/>
        <v>-10.025000000000002</v>
      </c>
    </row>
    <row r="1034" spans="1:29" ht="12.75" customHeight="1" x14ac:dyDescent="0.25">
      <c r="A1034" s="1">
        <v>23589</v>
      </c>
      <c r="B1034" s="3">
        <v>86600</v>
      </c>
      <c r="C1034" s="1" t="s">
        <v>20</v>
      </c>
      <c r="D1034" s="1">
        <v>1836</v>
      </c>
      <c r="E1034" s="1" t="s">
        <v>1821</v>
      </c>
      <c r="F1034" s="1" t="s">
        <v>3030</v>
      </c>
      <c r="G1034" s="1" t="s">
        <v>28</v>
      </c>
      <c r="H1034" s="1" t="s">
        <v>29</v>
      </c>
      <c r="I1034" s="1" t="s">
        <v>40</v>
      </c>
      <c r="J1034" s="1" t="s">
        <v>271</v>
      </c>
      <c r="K1034" s="1">
        <v>94110</v>
      </c>
      <c r="L1034" s="4">
        <v>42113</v>
      </c>
      <c r="M1034" s="4">
        <v>42114</v>
      </c>
      <c r="N1034" s="1" t="s">
        <v>22</v>
      </c>
      <c r="O1034" s="1" t="s">
        <v>23</v>
      </c>
      <c r="P1034" s="1" t="s">
        <v>72</v>
      </c>
      <c r="Q1034" s="1" t="s">
        <v>73</v>
      </c>
      <c r="R1034" s="1" t="s">
        <v>54</v>
      </c>
      <c r="S1034" s="1" t="s">
        <v>991</v>
      </c>
      <c r="T1034" s="5">
        <v>155.99</v>
      </c>
      <c r="U1034" s="1">
        <v>5</v>
      </c>
      <c r="V1034" s="5">
        <f t="shared" si="80"/>
        <v>779.95</v>
      </c>
      <c r="W1034" s="5">
        <v>93.594000000000008</v>
      </c>
      <c r="X1034" s="5">
        <f t="shared" si="81"/>
        <v>467.97</v>
      </c>
      <c r="Y1034" s="5">
        <v>8.99</v>
      </c>
      <c r="Z1034" s="5">
        <f t="shared" si="82"/>
        <v>302.99</v>
      </c>
      <c r="AA1034" s="1" t="str">
        <f>_xlfn.IFNA(IF(VLOOKUP(B1034,Returns!$A$2:$B$1635,2,FALSE) = "Returned", "Yes", "No"),"No")</f>
        <v>No</v>
      </c>
      <c r="AB1034" s="5">
        <f t="shared" si="83"/>
        <v>0</v>
      </c>
      <c r="AC1034" s="5">
        <f t="shared" si="84"/>
        <v>302.99</v>
      </c>
    </row>
    <row r="1035" spans="1:29" ht="12.75" customHeight="1" x14ac:dyDescent="0.25">
      <c r="A1035" s="1">
        <v>23590</v>
      </c>
      <c r="B1035" s="3">
        <v>86600</v>
      </c>
      <c r="C1035" s="1" t="s">
        <v>20</v>
      </c>
      <c r="D1035" s="1">
        <v>1837</v>
      </c>
      <c r="E1035" s="1" t="s">
        <v>1822</v>
      </c>
      <c r="F1035" s="1" t="s">
        <v>3030</v>
      </c>
      <c r="G1035" s="1" t="s">
        <v>28</v>
      </c>
      <c r="H1035" s="1" t="s">
        <v>29</v>
      </c>
      <c r="I1035" s="1" t="s">
        <v>40</v>
      </c>
      <c r="J1035" s="1" t="s">
        <v>41</v>
      </c>
      <c r="K1035" s="1">
        <v>91776</v>
      </c>
      <c r="L1035" s="4">
        <v>42113</v>
      </c>
      <c r="M1035" s="4">
        <v>42115</v>
      </c>
      <c r="N1035" s="1" t="s">
        <v>44</v>
      </c>
      <c r="O1035" s="1" t="s">
        <v>23</v>
      </c>
      <c r="P1035" s="1" t="s">
        <v>24</v>
      </c>
      <c r="Q1035" s="1" t="s">
        <v>88</v>
      </c>
      <c r="R1035" s="1" t="s">
        <v>54</v>
      </c>
      <c r="S1035" s="1" t="s">
        <v>1046</v>
      </c>
      <c r="T1035" s="5">
        <v>5.98</v>
      </c>
      <c r="U1035" s="1">
        <v>4</v>
      </c>
      <c r="V1035" s="5">
        <f t="shared" si="80"/>
        <v>23.92</v>
      </c>
      <c r="W1035" s="5">
        <v>2.99</v>
      </c>
      <c r="X1035" s="5">
        <f t="shared" si="81"/>
        <v>11.96</v>
      </c>
      <c r="Y1035" s="5">
        <v>5.46</v>
      </c>
      <c r="Z1035" s="5">
        <f t="shared" si="82"/>
        <v>6.5000000000000009</v>
      </c>
      <c r="AA1035" s="1" t="str">
        <f>_xlfn.IFNA(IF(VLOOKUP(B1035,Returns!$A$2:$B$1635,2,FALSE) = "Returned", "Yes", "No"),"No")</f>
        <v>No</v>
      </c>
      <c r="AB1035" s="5">
        <f t="shared" si="83"/>
        <v>0</v>
      </c>
      <c r="AC1035" s="5">
        <f t="shared" si="84"/>
        <v>6.5000000000000009</v>
      </c>
    </row>
    <row r="1036" spans="1:29" ht="12.75" customHeight="1" x14ac:dyDescent="0.25">
      <c r="A1036" s="1">
        <v>18141</v>
      </c>
      <c r="B1036" s="3">
        <v>86599</v>
      </c>
      <c r="C1036" s="1" t="s">
        <v>32</v>
      </c>
      <c r="D1036" s="1">
        <v>1840</v>
      </c>
      <c r="E1036" s="1" t="s">
        <v>1823</v>
      </c>
      <c r="F1036" s="1" t="s">
        <v>3028</v>
      </c>
      <c r="G1036" s="1" t="s">
        <v>28</v>
      </c>
      <c r="H1036" s="1" t="s">
        <v>48</v>
      </c>
      <c r="I1036" s="1" t="s">
        <v>188</v>
      </c>
      <c r="J1036" s="1" t="s">
        <v>1824</v>
      </c>
      <c r="K1036" s="1">
        <v>1469</v>
      </c>
      <c r="L1036" s="4">
        <v>42093</v>
      </c>
      <c r="M1036" s="4">
        <v>42095</v>
      </c>
      <c r="N1036" s="1" t="s">
        <v>44</v>
      </c>
      <c r="O1036" s="1" t="s">
        <v>35</v>
      </c>
      <c r="P1036" s="1" t="s">
        <v>24</v>
      </c>
      <c r="Q1036" s="1" t="s">
        <v>104</v>
      </c>
      <c r="R1036" s="1" t="s">
        <v>54</v>
      </c>
      <c r="S1036" s="1" t="s">
        <v>1061</v>
      </c>
      <c r="T1036" s="5">
        <v>40.98</v>
      </c>
      <c r="U1036" s="1">
        <v>13</v>
      </c>
      <c r="V1036" s="5">
        <f t="shared" si="80"/>
        <v>532.74</v>
      </c>
      <c r="W1036" s="5">
        <v>20.49</v>
      </c>
      <c r="X1036" s="5">
        <f t="shared" si="81"/>
        <v>266.37</v>
      </c>
      <c r="Y1036" s="5">
        <v>2.99</v>
      </c>
      <c r="Z1036" s="5">
        <f t="shared" si="82"/>
        <v>263.38</v>
      </c>
      <c r="AA1036" s="1" t="str">
        <f>_xlfn.IFNA(IF(VLOOKUP(B1036,Returns!$A$2:$B$1635,2,FALSE) = "Returned", "Yes", "No"),"No")</f>
        <v>No</v>
      </c>
      <c r="AB1036" s="5">
        <f t="shared" si="83"/>
        <v>0</v>
      </c>
      <c r="AC1036" s="5">
        <f t="shared" si="84"/>
        <v>263.38</v>
      </c>
    </row>
    <row r="1037" spans="1:29" ht="12.75" customHeight="1" x14ac:dyDescent="0.25">
      <c r="A1037" s="1">
        <v>19139</v>
      </c>
      <c r="B1037" s="3">
        <v>89697</v>
      </c>
      <c r="C1037" s="1" t="s">
        <v>20</v>
      </c>
      <c r="D1037" s="1">
        <v>1849</v>
      </c>
      <c r="E1037" s="1" t="s">
        <v>1825</v>
      </c>
      <c r="F1037" s="1" t="s">
        <v>3029</v>
      </c>
      <c r="G1037" s="1" t="s">
        <v>28</v>
      </c>
      <c r="H1037" s="1" t="s">
        <v>131</v>
      </c>
      <c r="I1037" s="1" t="s">
        <v>1273</v>
      </c>
      <c r="J1037" s="1" t="s">
        <v>1826</v>
      </c>
      <c r="K1037" s="1">
        <v>36330</v>
      </c>
      <c r="L1037" s="4">
        <v>42095</v>
      </c>
      <c r="M1037" s="4">
        <v>42097</v>
      </c>
      <c r="N1037" s="1" t="s">
        <v>44</v>
      </c>
      <c r="O1037" s="1" t="s">
        <v>109</v>
      </c>
      <c r="P1037" s="1" t="s">
        <v>72</v>
      </c>
      <c r="Q1037" s="1" t="s">
        <v>73</v>
      </c>
      <c r="R1037" s="1" t="s">
        <v>54</v>
      </c>
      <c r="S1037" s="1" t="s">
        <v>930</v>
      </c>
      <c r="T1037" s="5">
        <v>35.99</v>
      </c>
      <c r="U1037" s="1">
        <v>8</v>
      </c>
      <c r="V1037" s="5">
        <f t="shared" si="80"/>
        <v>287.92</v>
      </c>
      <c r="W1037" s="5">
        <v>21.594000000000001</v>
      </c>
      <c r="X1037" s="5">
        <f t="shared" si="81"/>
        <v>172.75200000000001</v>
      </c>
      <c r="Y1037" s="5">
        <v>1.1000000000000001</v>
      </c>
      <c r="Z1037" s="5">
        <f t="shared" si="82"/>
        <v>114.06800000000001</v>
      </c>
      <c r="AA1037" s="1" t="str">
        <f>_xlfn.IFNA(IF(VLOOKUP(B1037,Returns!$A$2:$B$1635,2,FALSE) = "Returned", "Yes", "No"),"No")</f>
        <v>No</v>
      </c>
      <c r="AB1037" s="5">
        <f t="shared" si="83"/>
        <v>0</v>
      </c>
      <c r="AC1037" s="5">
        <f t="shared" si="84"/>
        <v>114.06800000000001</v>
      </c>
    </row>
    <row r="1038" spans="1:29" ht="12.75" customHeight="1" x14ac:dyDescent="0.25">
      <c r="A1038" s="1">
        <v>19140</v>
      </c>
      <c r="B1038" s="3">
        <v>89697</v>
      </c>
      <c r="C1038" s="1" t="s">
        <v>20</v>
      </c>
      <c r="D1038" s="1">
        <v>1849</v>
      </c>
      <c r="E1038" s="1" t="s">
        <v>1825</v>
      </c>
      <c r="F1038" s="1" t="s">
        <v>3029</v>
      </c>
      <c r="G1038" s="1" t="s">
        <v>28</v>
      </c>
      <c r="H1038" s="1" t="s">
        <v>131</v>
      </c>
      <c r="I1038" s="1" t="s">
        <v>1273</v>
      </c>
      <c r="J1038" s="1" t="s">
        <v>1826</v>
      </c>
      <c r="K1038" s="1">
        <v>36330</v>
      </c>
      <c r="L1038" s="4">
        <v>42095</v>
      </c>
      <c r="M1038" s="4">
        <v>42096</v>
      </c>
      <c r="N1038" s="1" t="s">
        <v>44</v>
      </c>
      <c r="O1038" s="1" t="s">
        <v>109</v>
      </c>
      <c r="P1038" s="1" t="s">
        <v>72</v>
      </c>
      <c r="Q1038" s="1" t="s">
        <v>73</v>
      </c>
      <c r="R1038" s="1" t="s">
        <v>54</v>
      </c>
      <c r="S1038" s="1" t="s">
        <v>1143</v>
      </c>
      <c r="T1038" s="5">
        <v>125.99</v>
      </c>
      <c r="U1038" s="1">
        <v>2</v>
      </c>
      <c r="V1038" s="5">
        <f t="shared" si="80"/>
        <v>251.98</v>
      </c>
      <c r="W1038" s="5">
        <v>75.593999999999994</v>
      </c>
      <c r="X1038" s="5">
        <f t="shared" si="81"/>
        <v>151.18799999999999</v>
      </c>
      <c r="Y1038" s="5">
        <v>2.5</v>
      </c>
      <c r="Z1038" s="5">
        <f t="shared" si="82"/>
        <v>98.292000000000002</v>
      </c>
      <c r="AA1038" s="1" t="str">
        <f>_xlfn.IFNA(IF(VLOOKUP(B1038,Returns!$A$2:$B$1635,2,FALSE) = "Returned", "Yes", "No"),"No")</f>
        <v>No</v>
      </c>
      <c r="AB1038" s="5">
        <f t="shared" si="83"/>
        <v>0</v>
      </c>
      <c r="AC1038" s="5">
        <f t="shared" si="84"/>
        <v>98.292000000000002</v>
      </c>
    </row>
    <row r="1039" spans="1:29" ht="12.75" customHeight="1" x14ac:dyDescent="0.25">
      <c r="A1039" s="1">
        <v>19141</v>
      </c>
      <c r="B1039" s="3">
        <v>86847</v>
      </c>
      <c r="C1039" s="1" t="s">
        <v>32</v>
      </c>
      <c r="D1039" s="1">
        <v>1852</v>
      </c>
      <c r="E1039" s="1" t="s">
        <v>1827</v>
      </c>
      <c r="F1039" s="1" t="s">
        <v>3030</v>
      </c>
      <c r="G1039" s="1" t="s">
        <v>28</v>
      </c>
      <c r="H1039" s="1" t="s">
        <v>29</v>
      </c>
      <c r="I1039" s="1" t="s">
        <v>40</v>
      </c>
      <c r="J1039" s="1" t="s">
        <v>1828</v>
      </c>
      <c r="K1039" s="1">
        <v>92008</v>
      </c>
      <c r="L1039" s="4">
        <v>42082</v>
      </c>
      <c r="M1039" s="4">
        <v>42084</v>
      </c>
      <c r="N1039" s="1" t="s">
        <v>22</v>
      </c>
      <c r="O1039" s="1" t="s">
        <v>35</v>
      </c>
      <c r="P1039" s="1" t="s">
        <v>24</v>
      </c>
      <c r="Q1039" s="1" t="s">
        <v>88</v>
      </c>
      <c r="R1039" s="1" t="s">
        <v>54</v>
      </c>
      <c r="S1039" s="1" t="s">
        <v>933</v>
      </c>
      <c r="T1039" s="5">
        <v>6.48</v>
      </c>
      <c r="U1039" s="1">
        <v>10</v>
      </c>
      <c r="V1039" s="5">
        <f t="shared" si="80"/>
        <v>64.800000000000011</v>
      </c>
      <c r="W1039" s="5">
        <v>3.24</v>
      </c>
      <c r="X1039" s="5">
        <f t="shared" si="81"/>
        <v>32.400000000000006</v>
      </c>
      <c r="Y1039" s="5">
        <v>5.14</v>
      </c>
      <c r="Z1039" s="5">
        <f t="shared" si="82"/>
        <v>27.260000000000005</v>
      </c>
      <c r="AA1039" s="1" t="str">
        <f>_xlfn.IFNA(IF(VLOOKUP(B1039,Returns!$A$2:$B$1635,2,FALSE) = "Returned", "Yes", "No"),"No")</f>
        <v>No</v>
      </c>
      <c r="AB1039" s="5">
        <f t="shared" si="83"/>
        <v>0</v>
      </c>
      <c r="AC1039" s="5">
        <f t="shared" si="84"/>
        <v>27.260000000000005</v>
      </c>
    </row>
    <row r="1040" spans="1:29" ht="12.75" customHeight="1" x14ac:dyDescent="0.25">
      <c r="A1040" s="1">
        <v>19142</v>
      </c>
      <c r="B1040" s="3">
        <v>86847</v>
      </c>
      <c r="C1040" s="1" t="s">
        <v>32</v>
      </c>
      <c r="D1040" s="1">
        <v>1854</v>
      </c>
      <c r="E1040" s="1" t="s">
        <v>1829</v>
      </c>
      <c r="F1040" s="1" t="s">
        <v>3028</v>
      </c>
      <c r="G1040" s="1" t="s">
        <v>28</v>
      </c>
      <c r="H1040" s="1" t="s">
        <v>48</v>
      </c>
      <c r="I1040" s="1" t="s">
        <v>223</v>
      </c>
      <c r="J1040" s="1" t="s">
        <v>682</v>
      </c>
      <c r="K1040" s="1">
        <v>6478</v>
      </c>
      <c r="L1040" s="4">
        <v>42082</v>
      </c>
      <c r="M1040" s="4">
        <v>42085</v>
      </c>
      <c r="N1040" s="1" t="s">
        <v>44</v>
      </c>
      <c r="O1040" s="1" t="s">
        <v>35</v>
      </c>
      <c r="P1040" s="1" t="s">
        <v>72</v>
      </c>
      <c r="Q1040" s="1" t="s">
        <v>175</v>
      </c>
      <c r="R1040" s="1" t="s">
        <v>54</v>
      </c>
      <c r="S1040" s="1" t="s">
        <v>283</v>
      </c>
      <c r="T1040" s="5">
        <v>30.73</v>
      </c>
      <c r="U1040" s="1">
        <v>16</v>
      </c>
      <c r="V1040" s="5">
        <f t="shared" si="80"/>
        <v>491.68</v>
      </c>
      <c r="W1040" s="5">
        <v>18.437999999999999</v>
      </c>
      <c r="X1040" s="5">
        <f t="shared" si="81"/>
        <v>295.00799999999998</v>
      </c>
      <c r="Y1040" s="5">
        <v>4</v>
      </c>
      <c r="Z1040" s="5">
        <f t="shared" si="82"/>
        <v>192.67200000000003</v>
      </c>
      <c r="AA1040" s="1" t="str">
        <f>_xlfn.IFNA(IF(VLOOKUP(B1040,Returns!$A$2:$B$1635,2,FALSE) = "Returned", "Yes", "No"),"No")</f>
        <v>No</v>
      </c>
      <c r="AB1040" s="5">
        <f t="shared" si="83"/>
        <v>0</v>
      </c>
      <c r="AC1040" s="5">
        <f t="shared" si="84"/>
        <v>192.67200000000003</v>
      </c>
    </row>
    <row r="1041" spans="1:29" ht="12.75" customHeight="1" x14ac:dyDescent="0.25">
      <c r="A1041" s="1">
        <v>20036</v>
      </c>
      <c r="B1041" s="3">
        <v>86846</v>
      </c>
      <c r="C1041" s="1" t="s">
        <v>42</v>
      </c>
      <c r="D1041" s="1">
        <v>1860</v>
      </c>
      <c r="E1041" s="1" t="s">
        <v>1830</v>
      </c>
      <c r="F1041" s="1" t="s">
        <v>3028</v>
      </c>
      <c r="G1041" s="1" t="s">
        <v>28</v>
      </c>
      <c r="H1041" s="1" t="s">
        <v>48</v>
      </c>
      <c r="I1041" s="1" t="s">
        <v>188</v>
      </c>
      <c r="J1041" s="1" t="s">
        <v>1831</v>
      </c>
      <c r="K1041" s="1">
        <v>1570</v>
      </c>
      <c r="L1041" s="4">
        <v>42170</v>
      </c>
      <c r="M1041" s="4">
        <v>42172</v>
      </c>
      <c r="N1041" s="1" t="s">
        <v>44</v>
      </c>
      <c r="O1041" s="1" t="s">
        <v>35</v>
      </c>
      <c r="P1041" s="1" t="s">
        <v>24</v>
      </c>
      <c r="Q1041" s="1" t="s">
        <v>104</v>
      </c>
      <c r="R1041" s="1" t="s">
        <v>54</v>
      </c>
      <c r="S1041" s="1" t="s">
        <v>1015</v>
      </c>
      <c r="T1041" s="5">
        <v>5.98</v>
      </c>
      <c r="U1041" s="1">
        <v>5</v>
      </c>
      <c r="V1041" s="5">
        <f t="shared" si="80"/>
        <v>29.900000000000002</v>
      </c>
      <c r="W1041" s="5">
        <v>2.99</v>
      </c>
      <c r="X1041" s="5">
        <f t="shared" si="81"/>
        <v>14.950000000000001</v>
      </c>
      <c r="Y1041" s="5">
        <v>1.49</v>
      </c>
      <c r="Z1041" s="5">
        <f t="shared" si="82"/>
        <v>13.46</v>
      </c>
      <c r="AA1041" s="1" t="str">
        <f>_xlfn.IFNA(IF(VLOOKUP(B1041,Returns!$A$2:$B$1635,2,FALSE) = "Returned", "Yes", "No"),"No")</f>
        <v>No</v>
      </c>
      <c r="AB1041" s="5">
        <f t="shared" si="83"/>
        <v>0</v>
      </c>
      <c r="AC1041" s="5">
        <f t="shared" si="84"/>
        <v>13.46</v>
      </c>
    </row>
    <row r="1042" spans="1:29" ht="12.75" customHeight="1" x14ac:dyDescent="0.25">
      <c r="A1042" s="1">
        <v>18879</v>
      </c>
      <c r="B1042" s="3">
        <v>89209</v>
      </c>
      <c r="C1042" s="1" t="s">
        <v>32</v>
      </c>
      <c r="D1042" s="1">
        <v>1869</v>
      </c>
      <c r="E1042" s="1" t="s">
        <v>1832</v>
      </c>
      <c r="F1042" s="1" t="s">
        <v>3030</v>
      </c>
      <c r="G1042" s="1" t="s">
        <v>28</v>
      </c>
      <c r="H1042" s="1" t="s">
        <v>29</v>
      </c>
      <c r="I1042" s="1" t="s">
        <v>361</v>
      </c>
      <c r="J1042" s="1" t="s">
        <v>1833</v>
      </c>
      <c r="K1042" s="1">
        <v>88310</v>
      </c>
      <c r="L1042" s="4">
        <v>42127</v>
      </c>
      <c r="M1042" s="4">
        <v>42128</v>
      </c>
      <c r="N1042" s="1" t="s">
        <v>44</v>
      </c>
      <c r="O1042" s="1" t="s">
        <v>109</v>
      </c>
      <c r="P1042" s="1" t="s">
        <v>36</v>
      </c>
      <c r="Q1042" s="1" t="s">
        <v>45</v>
      </c>
      <c r="R1042" s="1" t="s">
        <v>54</v>
      </c>
      <c r="S1042" s="1" t="s">
        <v>152</v>
      </c>
      <c r="T1042" s="5">
        <v>8.09</v>
      </c>
      <c r="U1042" s="1">
        <v>10</v>
      </c>
      <c r="V1042" s="5">
        <f t="shared" si="80"/>
        <v>80.900000000000006</v>
      </c>
      <c r="W1042" s="5">
        <v>4.0449999999999999</v>
      </c>
      <c r="X1042" s="5">
        <f t="shared" si="81"/>
        <v>40.450000000000003</v>
      </c>
      <c r="Y1042" s="5">
        <v>7.96</v>
      </c>
      <c r="Z1042" s="5">
        <f t="shared" si="82"/>
        <v>32.49</v>
      </c>
      <c r="AA1042" s="1" t="str">
        <f>_xlfn.IFNA(IF(VLOOKUP(B1042,Returns!$A$2:$B$1635,2,FALSE) = "Returned", "Yes", "No"),"No")</f>
        <v>No</v>
      </c>
      <c r="AB1042" s="5">
        <f t="shared" si="83"/>
        <v>0</v>
      </c>
      <c r="AC1042" s="5">
        <f t="shared" si="84"/>
        <v>32.49</v>
      </c>
    </row>
    <row r="1043" spans="1:29" ht="12.75" customHeight="1" x14ac:dyDescent="0.25">
      <c r="A1043" s="1">
        <v>19415</v>
      </c>
      <c r="B1043" s="3">
        <v>90099</v>
      </c>
      <c r="C1043" s="1" t="s">
        <v>51</v>
      </c>
      <c r="D1043" s="1">
        <v>1873</v>
      </c>
      <c r="E1043" s="1" t="s">
        <v>1834</v>
      </c>
      <c r="F1043" s="1" t="s">
        <v>3029</v>
      </c>
      <c r="G1043" s="1" t="s">
        <v>28</v>
      </c>
      <c r="H1043" s="1" t="s">
        <v>131</v>
      </c>
      <c r="I1043" s="1" t="s">
        <v>357</v>
      </c>
      <c r="J1043" s="1" t="s">
        <v>1836</v>
      </c>
      <c r="K1043" s="1">
        <v>33403</v>
      </c>
      <c r="L1043" s="4">
        <v>42021</v>
      </c>
      <c r="M1043" s="4">
        <v>42023</v>
      </c>
      <c r="N1043" s="1" t="s">
        <v>44</v>
      </c>
      <c r="O1043" s="1" t="s">
        <v>23</v>
      </c>
      <c r="P1043" s="1" t="s">
        <v>24</v>
      </c>
      <c r="Q1043" s="1" t="s">
        <v>64</v>
      </c>
      <c r="R1043" s="1" t="s">
        <v>54</v>
      </c>
      <c r="S1043" s="1" t="s">
        <v>1835</v>
      </c>
      <c r="T1043" s="5">
        <v>90.48</v>
      </c>
      <c r="U1043" s="1">
        <v>1</v>
      </c>
      <c r="V1043" s="5">
        <f t="shared" si="80"/>
        <v>90.48</v>
      </c>
      <c r="W1043" s="5">
        <v>45.24</v>
      </c>
      <c r="X1043" s="5">
        <f t="shared" si="81"/>
        <v>45.24</v>
      </c>
      <c r="Y1043" s="5">
        <v>19.989999999999998</v>
      </c>
      <c r="Z1043" s="5">
        <f t="shared" si="82"/>
        <v>25.250000000000004</v>
      </c>
      <c r="AA1043" s="1" t="str">
        <f>_xlfn.IFNA(IF(VLOOKUP(B1043,Returns!$A$2:$B$1635,2,FALSE) = "Returned", "Yes", "No"),"No")</f>
        <v>No</v>
      </c>
      <c r="AB1043" s="5">
        <f t="shared" si="83"/>
        <v>0</v>
      </c>
      <c r="AC1043" s="5">
        <f t="shared" si="84"/>
        <v>25.250000000000004</v>
      </c>
    </row>
    <row r="1044" spans="1:29" ht="12.75" customHeight="1" x14ac:dyDescent="0.25">
      <c r="A1044" s="1">
        <v>19416</v>
      </c>
      <c r="B1044" s="3">
        <v>90099</v>
      </c>
      <c r="C1044" s="1" t="s">
        <v>51</v>
      </c>
      <c r="D1044" s="1">
        <v>1873</v>
      </c>
      <c r="E1044" s="1" t="s">
        <v>1834</v>
      </c>
      <c r="F1044" s="1" t="s">
        <v>3029</v>
      </c>
      <c r="G1044" s="1" t="s">
        <v>28</v>
      </c>
      <c r="H1044" s="1" t="s">
        <v>131</v>
      </c>
      <c r="I1044" s="1" t="s">
        <v>357</v>
      </c>
      <c r="J1044" s="1" t="s">
        <v>1836</v>
      </c>
      <c r="K1044" s="1">
        <v>33403</v>
      </c>
      <c r="L1044" s="4">
        <v>42021</v>
      </c>
      <c r="M1044" s="4">
        <v>42021</v>
      </c>
      <c r="N1044" s="1" t="s">
        <v>44</v>
      </c>
      <c r="O1044" s="1" t="s">
        <v>23</v>
      </c>
      <c r="P1044" s="1" t="s">
        <v>24</v>
      </c>
      <c r="Q1044" s="1" t="s">
        <v>88</v>
      </c>
      <c r="R1044" s="1" t="s">
        <v>54</v>
      </c>
      <c r="S1044" s="1" t="s">
        <v>1837</v>
      </c>
      <c r="T1044" s="5">
        <v>22.84</v>
      </c>
      <c r="U1044" s="1">
        <v>7</v>
      </c>
      <c r="V1044" s="5">
        <f t="shared" si="80"/>
        <v>159.88</v>
      </c>
      <c r="W1044" s="5">
        <v>11.42</v>
      </c>
      <c r="X1044" s="5">
        <f t="shared" si="81"/>
        <v>79.94</v>
      </c>
      <c r="Y1044" s="5">
        <v>8.18</v>
      </c>
      <c r="Z1044" s="5">
        <f t="shared" si="82"/>
        <v>71.759999999999991</v>
      </c>
      <c r="AA1044" s="1" t="str">
        <f>_xlfn.IFNA(IF(VLOOKUP(B1044,Returns!$A$2:$B$1635,2,FALSE) = "Returned", "Yes", "No"),"No")</f>
        <v>No</v>
      </c>
      <c r="AB1044" s="5">
        <f t="shared" si="83"/>
        <v>0</v>
      </c>
      <c r="AC1044" s="5">
        <f t="shared" si="84"/>
        <v>71.759999999999991</v>
      </c>
    </row>
    <row r="1045" spans="1:29" ht="12.75" customHeight="1" x14ac:dyDescent="0.25">
      <c r="A1045" s="1">
        <v>20844</v>
      </c>
      <c r="B1045" s="3">
        <v>90899</v>
      </c>
      <c r="C1045" s="1" t="s">
        <v>42</v>
      </c>
      <c r="D1045" s="1">
        <v>1875</v>
      </c>
      <c r="E1045" s="1" t="s">
        <v>1838</v>
      </c>
      <c r="F1045" s="1" t="s">
        <v>3029</v>
      </c>
      <c r="G1045" s="1" t="s">
        <v>28</v>
      </c>
      <c r="H1045" s="1" t="s">
        <v>131</v>
      </c>
      <c r="I1045" s="1" t="s">
        <v>132</v>
      </c>
      <c r="J1045" s="1" t="s">
        <v>1839</v>
      </c>
      <c r="K1045" s="1">
        <v>23320</v>
      </c>
      <c r="L1045" s="4">
        <v>42033</v>
      </c>
      <c r="M1045" s="4">
        <v>42035</v>
      </c>
      <c r="N1045" s="1" t="s">
        <v>44</v>
      </c>
      <c r="O1045" s="1" t="s">
        <v>109</v>
      </c>
      <c r="P1045" s="1" t="s">
        <v>72</v>
      </c>
      <c r="Q1045" s="1" t="s">
        <v>73</v>
      </c>
      <c r="R1045" s="1" t="s">
        <v>54</v>
      </c>
      <c r="S1045" s="1" t="s">
        <v>249</v>
      </c>
      <c r="T1045" s="5">
        <v>95.99</v>
      </c>
      <c r="U1045" s="1">
        <v>4</v>
      </c>
      <c r="V1045" s="5">
        <f t="shared" si="80"/>
        <v>383.96</v>
      </c>
      <c r="W1045" s="5">
        <v>57.593999999999994</v>
      </c>
      <c r="X1045" s="5">
        <f t="shared" si="81"/>
        <v>230.37599999999998</v>
      </c>
      <c r="Y1045" s="5">
        <v>4.9000000000000004</v>
      </c>
      <c r="Z1045" s="5">
        <f t="shared" si="82"/>
        <v>148.684</v>
      </c>
      <c r="AA1045" s="1" t="str">
        <f>_xlfn.IFNA(IF(VLOOKUP(B1045,Returns!$A$2:$B$1635,2,FALSE) = "Returned", "Yes", "No"),"No")</f>
        <v>No</v>
      </c>
      <c r="AB1045" s="5">
        <f t="shared" si="83"/>
        <v>0</v>
      </c>
      <c r="AC1045" s="5">
        <f t="shared" si="84"/>
        <v>148.684</v>
      </c>
    </row>
    <row r="1046" spans="1:29" ht="12.75" customHeight="1" x14ac:dyDescent="0.25">
      <c r="A1046" s="1">
        <v>18284</v>
      </c>
      <c r="B1046" s="3">
        <v>87378</v>
      </c>
      <c r="C1046" s="1" t="s">
        <v>32</v>
      </c>
      <c r="D1046" s="1">
        <v>1882</v>
      </c>
      <c r="E1046" s="1" t="s">
        <v>1840</v>
      </c>
      <c r="F1046" s="1" t="s">
        <v>3028</v>
      </c>
      <c r="G1046" s="1" t="s">
        <v>28</v>
      </c>
      <c r="H1046" s="1" t="s">
        <v>48</v>
      </c>
      <c r="I1046" s="1" t="s">
        <v>49</v>
      </c>
      <c r="J1046" s="1" t="s">
        <v>1841</v>
      </c>
      <c r="K1046" s="1">
        <v>7036</v>
      </c>
      <c r="L1046" s="4">
        <v>42064</v>
      </c>
      <c r="M1046" s="4">
        <v>42066</v>
      </c>
      <c r="N1046" s="1" t="s">
        <v>44</v>
      </c>
      <c r="O1046" s="1" t="s">
        <v>35</v>
      </c>
      <c r="P1046" s="1" t="s">
        <v>24</v>
      </c>
      <c r="Q1046" s="1" t="s">
        <v>88</v>
      </c>
      <c r="R1046" s="1" t="s">
        <v>54</v>
      </c>
      <c r="S1046" s="1" t="s">
        <v>631</v>
      </c>
      <c r="T1046" s="5">
        <v>5.78</v>
      </c>
      <c r="U1046" s="1">
        <v>1</v>
      </c>
      <c r="V1046" s="5">
        <f t="shared" si="80"/>
        <v>5.78</v>
      </c>
      <c r="W1046" s="5">
        <v>2.89</v>
      </c>
      <c r="X1046" s="5">
        <f t="shared" si="81"/>
        <v>2.89</v>
      </c>
      <c r="Y1046" s="5">
        <v>5.67</v>
      </c>
      <c r="Z1046" s="5">
        <f t="shared" si="82"/>
        <v>-2.78</v>
      </c>
      <c r="AA1046" s="1" t="str">
        <f>_xlfn.IFNA(IF(VLOOKUP(B1046,Returns!$A$2:$B$1635,2,FALSE) = "Returned", "Yes", "No"),"No")</f>
        <v>No</v>
      </c>
      <c r="AB1046" s="5">
        <f t="shared" si="83"/>
        <v>0</v>
      </c>
      <c r="AC1046" s="5">
        <f t="shared" si="84"/>
        <v>-2.78</v>
      </c>
    </row>
    <row r="1047" spans="1:29" ht="12.75" customHeight="1" x14ac:dyDescent="0.25">
      <c r="A1047" s="1">
        <v>18283</v>
      </c>
      <c r="B1047" s="3">
        <v>87378</v>
      </c>
      <c r="C1047" s="1" t="s">
        <v>32</v>
      </c>
      <c r="D1047" s="1">
        <v>1885</v>
      </c>
      <c r="E1047" s="1" t="s">
        <v>1842</v>
      </c>
      <c r="F1047" s="1" t="s">
        <v>3028</v>
      </c>
      <c r="G1047" s="1" t="s">
        <v>28</v>
      </c>
      <c r="H1047" s="1" t="s">
        <v>48</v>
      </c>
      <c r="I1047" s="1" t="s">
        <v>464</v>
      </c>
      <c r="J1047" s="1" t="s">
        <v>1844</v>
      </c>
      <c r="K1047" s="1">
        <v>2806</v>
      </c>
      <c r="L1047" s="4">
        <v>42064</v>
      </c>
      <c r="M1047" s="4">
        <v>42066</v>
      </c>
      <c r="N1047" s="1" t="s">
        <v>34</v>
      </c>
      <c r="O1047" s="1" t="s">
        <v>35</v>
      </c>
      <c r="P1047" s="1" t="s">
        <v>72</v>
      </c>
      <c r="Q1047" s="1" t="s">
        <v>80</v>
      </c>
      <c r="R1047" s="1" t="s">
        <v>38</v>
      </c>
      <c r="S1047" s="1" t="s">
        <v>1843</v>
      </c>
      <c r="T1047" s="5">
        <v>535.64</v>
      </c>
      <c r="U1047" s="1">
        <v>15</v>
      </c>
      <c r="V1047" s="5">
        <f t="shared" si="80"/>
        <v>8034.5999999999995</v>
      </c>
      <c r="W1047" s="5">
        <v>321.38399999999996</v>
      </c>
      <c r="X1047" s="5">
        <f t="shared" si="81"/>
        <v>4820.7599999999993</v>
      </c>
      <c r="Y1047" s="5">
        <v>14.7</v>
      </c>
      <c r="Z1047" s="5">
        <f t="shared" si="82"/>
        <v>3199.1400000000003</v>
      </c>
      <c r="AA1047" s="1" t="str">
        <f>_xlfn.IFNA(IF(VLOOKUP(B1047,Returns!$A$2:$B$1635,2,FALSE) = "Returned", "Yes", "No"),"No")</f>
        <v>No</v>
      </c>
      <c r="AB1047" s="5">
        <f t="shared" si="83"/>
        <v>0</v>
      </c>
      <c r="AC1047" s="5">
        <f t="shared" si="84"/>
        <v>3199.1400000000003</v>
      </c>
    </row>
    <row r="1048" spans="1:29" ht="12.75" customHeight="1" x14ac:dyDescent="0.25">
      <c r="A1048" s="1">
        <v>19918</v>
      </c>
      <c r="B1048" s="3">
        <v>90631</v>
      </c>
      <c r="C1048" s="1" t="s">
        <v>101</v>
      </c>
      <c r="D1048" s="1">
        <v>1889</v>
      </c>
      <c r="E1048" s="1" t="s">
        <v>1845</v>
      </c>
      <c r="F1048" s="1" t="s">
        <v>3028</v>
      </c>
      <c r="G1048" s="1" t="s">
        <v>28</v>
      </c>
      <c r="H1048" s="1" t="s">
        <v>48</v>
      </c>
      <c r="I1048" s="1" t="s">
        <v>149</v>
      </c>
      <c r="J1048" s="1" t="s">
        <v>1734</v>
      </c>
      <c r="K1048" s="1">
        <v>45429</v>
      </c>
      <c r="L1048" s="4">
        <v>42111</v>
      </c>
      <c r="M1048" s="4">
        <v>42115</v>
      </c>
      <c r="N1048" s="1" t="s">
        <v>44</v>
      </c>
      <c r="O1048" s="1" t="s">
        <v>35</v>
      </c>
      <c r="P1048" s="1" t="s">
        <v>24</v>
      </c>
      <c r="Q1048" s="1" t="s">
        <v>136</v>
      </c>
      <c r="R1048" s="1" t="s">
        <v>231</v>
      </c>
      <c r="S1048" s="1" t="s">
        <v>1846</v>
      </c>
      <c r="T1048" s="5">
        <v>78.8</v>
      </c>
      <c r="U1048" s="1">
        <v>14</v>
      </c>
      <c r="V1048" s="5">
        <f t="shared" si="80"/>
        <v>1103.2</v>
      </c>
      <c r="W1048" s="5">
        <v>39.4</v>
      </c>
      <c r="X1048" s="5">
        <f t="shared" si="81"/>
        <v>551.6</v>
      </c>
      <c r="Y1048" s="5">
        <v>35</v>
      </c>
      <c r="Z1048" s="5">
        <f t="shared" si="82"/>
        <v>516.6</v>
      </c>
      <c r="AA1048" s="1" t="str">
        <f>_xlfn.IFNA(IF(VLOOKUP(B1048,Returns!$A$2:$B$1635,2,FALSE) = "Returned", "Yes", "No"),"No")</f>
        <v>No</v>
      </c>
      <c r="AB1048" s="5">
        <f t="shared" si="83"/>
        <v>0</v>
      </c>
      <c r="AC1048" s="5">
        <f t="shared" si="84"/>
        <v>516.6</v>
      </c>
    </row>
    <row r="1049" spans="1:29" ht="12.75" customHeight="1" x14ac:dyDescent="0.25">
      <c r="A1049" s="1">
        <v>23886</v>
      </c>
      <c r="B1049" s="3">
        <v>90630</v>
      </c>
      <c r="C1049" s="1" t="s">
        <v>32</v>
      </c>
      <c r="D1049" s="1">
        <v>1891</v>
      </c>
      <c r="E1049" s="1" t="s">
        <v>1847</v>
      </c>
      <c r="F1049" s="1" t="s">
        <v>3028</v>
      </c>
      <c r="G1049" s="1" t="s">
        <v>28</v>
      </c>
      <c r="H1049" s="1" t="s">
        <v>48</v>
      </c>
      <c r="I1049" s="1" t="s">
        <v>149</v>
      </c>
      <c r="J1049" s="1" t="s">
        <v>1849</v>
      </c>
      <c r="K1049" s="1">
        <v>45801</v>
      </c>
      <c r="L1049" s="4">
        <v>42099</v>
      </c>
      <c r="M1049" s="4">
        <v>42101</v>
      </c>
      <c r="N1049" s="1" t="s">
        <v>34</v>
      </c>
      <c r="O1049" s="1" t="s">
        <v>35</v>
      </c>
      <c r="P1049" s="1" t="s">
        <v>36</v>
      </c>
      <c r="Q1049" s="1" t="s">
        <v>147</v>
      </c>
      <c r="R1049" s="1" t="s">
        <v>116</v>
      </c>
      <c r="S1049" s="1" t="s">
        <v>1848</v>
      </c>
      <c r="T1049" s="5">
        <v>320.64</v>
      </c>
      <c r="U1049" s="1">
        <v>7</v>
      </c>
      <c r="V1049" s="5">
        <f t="shared" si="80"/>
        <v>2244.48</v>
      </c>
      <c r="W1049" s="5">
        <v>160.32</v>
      </c>
      <c r="X1049" s="5">
        <f t="shared" si="81"/>
        <v>1122.24</v>
      </c>
      <c r="Y1049" s="5">
        <v>29.2</v>
      </c>
      <c r="Z1049" s="5">
        <f t="shared" si="82"/>
        <v>1093.04</v>
      </c>
      <c r="AA1049" s="1" t="str">
        <f>_xlfn.IFNA(IF(VLOOKUP(B1049,Returns!$A$2:$B$1635,2,FALSE) = "Returned", "Yes", "No"),"No")</f>
        <v>No</v>
      </c>
      <c r="AB1049" s="5">
        <f t="shared" si="83"/>
        <v>0</v>
      </c>
      <c r="AC1049" s="5">
        <f t="shared" si="84"/>
        <v>1093.04</v>
      </c>
    </row>
    <row r="1050" spans="1:29" ht="12.75" customHeight="1" x14ac:dyDescent="0.25">
      <c r="A1050" s="1">
        <v>22858</v>
      </c>
      <c r="B1050" s="3">
        <v>91262</v>
      </c>
      <c r="C1050" s="1" t="s">
        <v>101</v>
      </c>
      <c r="D1050" s="1">
        <v>1893</v>
      </c>
      <c r="E1050" s="1" t="s">
        <v>1850</v>
      </c>
      <c r="F1050" s="1" t="s">
        <v>3027</v>
      </c>
      <c r="G1050" s="1" t="s">
        <v>28</v>
      </c>
      <c r="H1050" s="1" t="s">
        <v>56</v>
      </c>
      <c r="I1050" s="1" t="s">
        <v>501</v>
      </c>
      <c r="J1050" s="1" t="s">
        <v>1851</v>
      </c>
      <c r="K1050" s="1">
        <v>63119</v>
      </c>
      <c r="L1050" s="4">
        <v>42120</v>
      </c>
      <c r="M1050" s="4">
        <v>42124</v>
      </c>
      <c r="N1050" s="1" t="s">
        <v>34</v>
      </c>
      <c r="O1050" s="1" t="s">
        <v>109</v>
      </c>
      <c r="P1050" s="1" t="s">
        <v>36</v>
      </c>
      <c r="Q1050" s="1" t="s">
        <v>37</v>
      </c>
      <c r="R1050" s="1" t="s">
        <v>38</v>
      </c>
      <c r="S1050" s="1" t="s">
        <v>236</v>
      </c>
      <c r="T1050" s="5">
        <v>180.98</v>
      </c>
      <c r="U1050" s="1">
        <v>5</v>
      </c>
      <c r="V1050" s="5">
        <f t="shared" si="80"/>
        <v>904.9</v>
      </c>
      <c r="W1050" s="5">
        <v>90.49</v>
      </c>
      <c r="X1050" s="5">
        <f t="shared" si="81"/>
        <v>452.45</v>
      </c>
      <c r="Y1050" s="5">
        <v>26.2</v>
      </c>
      <c r="Z1050" s="5">
        <f t="shared" si="82"/>
        <v>426.25</v>
      </c>
      <c r="AA1050" s="1" t="str">
        <f>_xlfn.IFNA(IF(VLOOKUP(B1050,Returns!$A$2:$B$1635,2,FALSE) = "Returned", "Yes", "No"),"No")</f>
        <v>No</v>
      </c>
      <c r="AB1050" s="5">
        <f t="shared" si="83"/>
        <v>0</v>
      </c>
      <c r="AC1050" s="5">
        <f t="shared" si="84"/>
        <v>426.25</v>
      </c>
    </row>
    <row r="1051" spans="1:29" ht="12.75" customHeight="1" x14ac:dyDescent="0.25">
      <c r="A1051" s="1">
        <v>23260</v>
      </c>
      <c r="B1051" s="3">
        <v>91261</v>
      </c>
      <c r="C1051" s="1" t="s">
        <v>42</v>
      </c>
      <c r="D1051" s="1">
        <v>1894</v>
      </c>
      <c r="E1051" s="1" t="s">
        <v>1852</v>
      </c>
      <c r="F1051" s="1" t="s">
        <v>3027</v>
      </c>
      <c r="G1051" s="1" t="s">
        <v>28</v>
      </c>
      <c r="H1051" s="1" t="s">
        <v>56</v>
      </c>
      <c r="I1051" s="1" t="s">
        <v>1853</v>
      </c>
      <c r="J1051" s="1" t="s">
        <v>1854</v>
      </c>
      <c r="K1051" s="1">
        <v>54915</v>
      </c>
      <c r="L1051" s="4">
        <v>42059</v>
      </c>
      <c r="M1051" s="4">
        <v>42060</v>
      </c>
      <c r="N1051" s="1" t="s">
        <v>34</v>
      </c>
      <c r="O1051" s="1" t="s">
        <v>35</v>
      </c>
      <c r="P1051" s="1" t="s">
        <v>36</v>
      </c>
      <c r="Q1051" s="1" t="s">
        <v>37</v>
      </c>
      <c r="R1051" s="1" t="s">
        <v>38</v>
      </c>
      <c r="S1051" s="1" t="s">
        <v>1484</v>
      </c>
      <c r="T1051" s="5">
        <v>300.98</v>
      </c>
      <c r="U1051" s="1">
        <v>12</v>
      </c>
      <c r="V1051" s="5">
        <f t="shared" si="80"/>
        <v>3611.76</v>
      </c>
      <c r="W1051" s="5">
        <v>150.49</v>
      </c>
      <c r="X1051" s="5">
        <f t="shared" si="81"/>
        <v>1805.88</v>
      </c>
      <c r="Y1051" s="5">
        <v>164.73</v>
      </c>
      <c r="Z1051" s="5">
        <f t="shared" si="82"/>
        <v>1641.15</v>
      </c>
      <c r="AA1051" s="1" t="str">
        <f>_xlfn.IFNA(IF(VLOOKUP(B1051,Returns!$A$2:$B$1635,2,FALSE) = "Returned", "Yes", "No"),"No")</f>
        <v>No</v>
      </c>
      <c r="AB1051" s="5">
        <f t="shared" si="83"/>
        <v>0</v>
      </c>
      <c r="AC1051" s="5">
        <f t="shared" si="84"/>
        <v>1641.15</v>
      </c>
    </row>
    <row r="1052" spans="1:29" ht="12.75" customHeight="1" x14ac:dyDescent="0.25">
      <c r="A1052" s="1">
        <v>23261</v>
      </c>
      <c r="B1052" s="3">
        <v>91261</v>
      </c>
      <c r="C1052" s="1" t="s">
        <v>42</v>
      </c>
      <c r="D1052" s="1">
        <v>1894</v>
      </c>
      <c r="E1052" s="1" t="s">
        <v>1852</v>
      </c>
      <c r="F1052" s="1" t="s">
        <v>3027</v>
      </c>
      <c r="G1052" s="1" t="s">
        <v>28</v>
      </c>
      <c r="H1052" s="1" t="s">
        <v>56</v>
      </c>
      <c r="I1052" s="1" t="s">
        <v>1853</v>
      </c>
      <c r="J1052" s="1" t="s">
        <v>1854</v>
      </c>
      <c r="K1052" s="1">
        <v>54915</v>
      </c>
      <c r="L1052" s="4">
        <v>42059</v>
      </c>
      <c r="M1052" s="4">
        <v>42061</v>
      </c>
      <c r="N1052" s="1" t="s">
        <v>44</v>
      </c>
      <c r="O1052" s="1" t="s">
        <v>35</v>
      </c>
      <c r="P1052" s="1" t="s">
        <v>24</v>
      </c>
      <c r="Q1052" s="1" t="s">
        <v>25</v>
      </c>
      <c r="R1052" s="1" t="s">
        <v>26</v>
      </c>
      <c r="S1052" s="1" t="s">
        <v>594</v>
      </c>
      <c r="T1052" s="5">
        <v>2.94</v>
      </c>
      <c r="U1052" s="1">
        <v>1</v>
      </c>
      <c r="V1052" s="5">
        <f t="shared" si="80"/>
        <v>2.94</v>
      </c>
      <c r="W1052" s="5">
        <v>1.47</v>
      </c>
      <c r="X1052" s="5">
        <f t="shared" si="81"/>
        <v>1.47</v>
      </c>
      <c r="Y1052" s="5">
        <v>0.96</v>
      </c>
      <c r="Z1052" s="5">
        <f t="shared" si="82"/>
        <v>0.51</v>
      </c>
      <c r="AA1052" s="1" t="str">
        <f>_xlfn.IFNA(IF(VLOOKUP(B1052,Returns!$A$2:$B$1635,2,FALSE) = "Returned", "Yes", "No"),"No")</f>
        <v>No</v>
      </c>
      <c r="AB1052" s="5">
        <f t="shared" si="83"/>
        <v>0</v>
      </c>
      <c r="AC1052" s="5">
        <f t="shared" si="84"/>
        <v>0.51</v>
      </c>
    </row>
    <row r="1053" spans="1:29" ht="12.75" customHeight="1" x14ac:dyDescent="0.25">
      <c r="A1053" s="1">
        <v>23237</v>
      </c>
      <c r="B1053" s="3">
        <v>91263</v>
      </c>
      <c r="C1053" s="1" t="s">
        <v>20</v>
      </c>
      <c r="D1053" s="1">
        <v>1894</v>
      </c>
      <c r="E1053" s="1" t="s">
        <v>1852</v>
      </c>
      <c r="F1053" s="1" t="s">
        <v>3027</v>
      </c>
      <c r="G1053" s="1" t="s">
        <v>28</v>
      </c>
      <c r="H1053" s="1" t="s">
        <v>56</v>
      </c>
      <c r="I1053" s="1" t="s">
        <v>1853</v>
      </c>
      <c r="J1053" s="1" t="s">
        <v>1854</v>
      </c>
      <c r="K1053" s="1">
        <v>54915</v>
      </c>
      <c r="L1053" s="4">
        <v>42081</v>
      </c>
      <c r="M1053" s="4">
        <v>42082</v>
      </c>
      <c r="N1053" s="1" t="s">
        <v>44</v>
      </c>
      <c r="O1053" s="1" t="s">
        <v>109</v>
      </c>
      <c r="P1053" s="1" t="s">
        <v>24</v>
      </c>
      <c r="Q1053" s="1" t="s">
        <v>64</v>
      </c>
      <c r="R1053" s="1" t="s">
        <v>54</v>
      </c>
      <c r="S1053" s="1" t="s">
        <v>1855</v>
      </c>
      <c r="T1053" s="5">
        <v>26.17</v>
      </c>
      <c r="U1053" s="1">
        <v>13</v>
      </c>
      <c r="V1053" s="5">
        <f t="shared" si="80"/>
        <v>340.21000000000004</v>
      </c>
      <c r="W1053" s="5">
        <v>13.085000000000001</v>
      </c>
      <c r="X1053" s="5">
        <f t="shared" si="81"/>
        <v>170.10500000000002</v>
      </c>
      <c r="Y1053" s="5">
        <v>1.39</v>
      </c>
      <c r="Z1053" s="5">
        <f t="shared" si="82"/>
        <v>168.71500000000003</v>
      </c>
      <c r="AA1053" s="1" t="str">
        <f>_xlfn.IFNA(IF(VLOOKUP(B1053,Returns!$A$2:$B$1635,2,FALSE) = "Returned", "Yes", "No"),"No")</f>
        <v>No</v>
      </c>
      <c r="AB1053" s="5">
        <f t="shared" si="83"/>
        <v>0</v>
      </c>
      <c r="AC1053" s="5">
        <f t="shared" si="84"/>
        <v>168.71500000000003</v>
      </c>
    </row>
    <row r="1054" spans="1:29" ht="12.75" customHeight="1" x14ac:dyDescent="0.25">
      <c r="A1054" s="1">
        <v>19048</v>
      </c>
      <c r="B1054" s="3">
        <v>86500</v>
      </c>
      <c r="C1054" s="1" t="s">
        <v>101</v>
      </c>
      <c r="D1054" s="1">
        <v>1906</v>
      </c>
      <c r="E1054" s="1" t="s">
        <v>1856</v>
      </c>
      <c r="F1054" s="1" t="s">
        <v>3028</v>
      </c>
      <c r="G1054" s="1" t="s">
        <v>28</v>
      </c>
      <c r="H1054" s="1" t="s">
        <v>48</v>
      </c>
      <c r="I1054" s="1" t="s">
        <v>149</v>
      </c>
      <c r="J1054" s="1" t="s">
        <v>1849</v>
      </c>
      <c r="K1054" s="1">
        <v>45801</v>
      </c>
      <c r="L1054" s="4">
        <v>42141</v>
      </c>
      <c r="M1054" s="4">
        <v>42141</v>
      </c>
      <c r="N1054" s="1" t="s">
        <v>44</v>
      </c>
      <c r="O1054" s="1" t="s">
        <v>23</v>
      </c>
      <c r="P1054" s="1" t="s">
        <v>24</v>
      </c>
      <c r="Q1054" s="1" t="s">
        <v>104</v>
      </c>
      <c r="R1054" s="1" t="s">
        <v>54</v>
      </c>
      <c r="S1054" s="1" t="s">
        <v>1857</v>
      </c>
      <c r="T1054" s="5">
        <v>172.99</v>
      </c>
      <c r="U1054" s="1">
        <v>22</v>
      </c>
      <c r="V1054" s="5">
        <f t="shared" si="80"/>
        <v>3805.78</v>
      </c>
      <c r="W1054" s="5">
        <v>86.495000000000005</v>
      </c>
      <c r="X1054" s="5">
        <f t="shared" si="81"/>
        <v>1902.89</v>
      </c>
      <c r="Y1054" s="5">
        <v>19.989999999999998</v>
      </c>
      <c r="Z1054" s="5">
        <f t="shared" si="82"/>
        <v>1882.9</v>
      </c>
      <c r="AA1054" s="1" t="str">
        <f>_xlfn.IFNA(IF(VLOOKUP(B1054,Returns!$A$2:$B$1635,2,FALSE) = "Returned", "Yes", "No"),"No")</f>
        <v>No</v>
      </c>
      <c r="AB1054" s="5">
        <f t="shared" si="83"/>
        <v>0</v>
      </c>
      <c r="AC1054" s="5">
        <f t="shared" si="84"/>
        <v>1882.9</v>
      </c>
    </row>
    <row r="1055" spans="1:29" ht="12.75" customHeight="1" x14ac:dyDescent="0.25">
      <c r="A1055" s="1">
        <v>19049</v>
      </c>
      <c r="B1055" s="3">
        <v>86500</v>
      </c>
      <c r="C1055" s="1" t="s">
        <v>101</v>
      </c>
      <c r="D1055" s="1">
        <v>1907</v>
      </c>
      <c r="E1055" s="1" t="s">
        <v>1858</v>
      </c>
      <c r="F1055" s="1" t="s">
        <v>3028</v>
      </c>
      <c r="G1055" s="1" t="s">
        <v>28</v>
      </c>
      <c r="H1055" s="1" t="s">
        <v>48</v>
      </c>
      <c r="I1055" s="1" t="s">
        <v>149</v>
      </c>
      <c r="J1055" s="1" t="s">
        <v>1859</v>
      </c>
      <c r="K1055" s="1">
        <v>44052</v>
      </c>
      <c r="L1055" s="4">
        <v>42141</v>
      </c>
      <c r="M1055" s="4">
        <v>42150</v>
      </c>
      <c r="N1055" s="1" t="s">
        <v>44</v>
      </c>
      <c r="O1055" s="1" t="s">
        <v>23</v>
      </c>
      <c r="P1055" s="1" t="s">
        <v>24</v>
      </c>
      <c r="Q1055" s="1" t="s">
        <v>64</v>
      </c>
      <c r="R1055" s="1" t="s">
        <v>54</v>
      </c>
      <c r="S1055" s="1" t="s">
        <v>1234</v>
      </c>
      <c r="T1055" s="5">
        <v>7.64</v>
      </c>
      <c r="U1055" s="1">
        <v>1</v>
      </c>
      <c r="V1055" s="5">
        <f t="shared" si="80"/>
        <v>7.64</v>
      </c>
      <c r="W1055" s="5">
        <v>3.82</v>
      </c>
      <c r="X1055" s="5">
        <f t="shared" si="81"/>
        <v>3.82</v>
      </c>
      <c r="Y1055" s="5">
        <v>1.39</v>
      </c>
      <c r="Z1055" s="5">
        <f t="shared" si="82"/>
        <v>2.4299999999999997</v>
      </c>
      <c r="AA1055" s="1" t="str">
        <f>_xlfn.IFNA(IF(VLOOKUP(B1055,Returns!$A$2:$B$1635,2,FALSE) = "Returned", "Yes", "No"),"No")</f>
        <v>No</v>
      </c>
      <c r="AB1055" s="5">
        <f t="shared" si="83"/>
        <v>0</v>
      </c>
      <c r="AC1055" s="5">
        <f t="shared" si="84"/>
        <v>2.4299999999999997</v>
      </c>
    </row>
    <row r="1056" spans="1:29" ht="12.75" customHeight="1" x14ac:dyDescent="0.25">
      <c r="A1056" s="1">
        <v>23812</v>
      </c>
      <c r="B1056" s="3">
        <v>91371</v>
      </c>
      <c r="C1056" s="1" t="s">
        <v>32</v>
      </c>
      <c r="D1056" s="1">
        <v>1910</v>
      </c>
      <c r="E1056" s="1" t="s">
        <v>1860</v>
      </c>
      <c r="F1056" s="1" t="s">
        <v>3029</v>
      </c>
      <c r="G1056" s="1" t="s">
        <v>28</v>
      </c>
      <c r="H1056" s="1" t="s">
        <v>131</v>
      </c>
      <c r="I1056" s="1" t="s">
        <v>382</v>
      </c>
      <c r="J1056" s="1" t="s">
        <v>1861</v>
      </c>
      <c r="K1056" s="1">
        <v>30269</v>
      </c>
      <c r="L1056" s="4">
        <v>42005</v>
      </c>
      <c r="M1056" s="4">
        <v>42006</v>
      </c>
      <c r="N1056" s="1" t="s">
        <v>44</v>
      </c>
      <c r="O1056" s="1" t="s">
        <v>35</v>
      </c>
      <c r="P1056" s="1" t="s">
        <v>24</v>
      </c>
      <c r="Q1056" s="1" t="s">
        <v>104</v>
      </c>
      <c r="R1056" s="1" t="s">
        <v>54</v>
      </c>
      <c r="S1056" s="1" t="s">
        <v>520</v>
      </c>
      <c r="T1056" s="5">
        <v>29.17</v>
      </c>
      <c r="U1056" s="1">
        <v>2</v>
      </c>
      <c r="V1056" s="5">
        <f t="shared" si="80"/>
        <v>58.34</v>
      </c>
      <c r="W1056" s="5">
        <v>14.585000000000001</v>
      </c>
      <c r="X1056" s="5">
        <f t="shared" si="81"/>
        <v>29.17</v>
      </c>
      <c r="Y1056" s="5">
        <v>6.27</v>
      </c>
      <c r="Z1056" s="5">
        <f t="shared" si="82"/>
        <v>22.900000000000002</v>
      </c>
      <c r="AA1056" s="1" t="str">
        <f>_xlfn.IFNA(IF(VLOOKUP(B1056,Returns!$A$2:$B$1635,2,FALSE) = "Returned", "Yes", "No"),"No")</f>
        <v>No</v>
      </c>
      <c r="AB1056" s="5">
        <f t="shared" si="83"/>
        <v>0</v>
      </c>
      <c r="AC1056" s="5">
        <f t="shared" si="84"/>
        <v>22.900000000000002</v>
      </c>
    </row>
    <row r="1057" spans="1:29" ht="12.75" customHeight="1" x14ac:dyDescent="0.25">
      <c r="A1057" s="1">
        <v>18962</v>
      </c>
      <c r="B1057" s="3">
        <v>85893</v>
      </c>
      <c r="C1057" s="1" t="s">
        <v>42</v>
      </c>
      <c r="D1057" s="1">
        <v>1916</v>
      </c>
      <c r="E1057" s="1" t="s">
        <v>1862</v>
      </c>
      <c r="F1057" s="1" t="s">
        <v>3029</v>
      </c>
      <c r="G1057" s="1" t="s">
        <v>28</v>
      </c>
      <c r="H1057" s="1" t="s">
        <v>131</v>
      </c>
      <c r="I1057" s="1" t="s">
        <v>953</v>
      </c>
      <c r="J1057" s="1" t="s">
        <v>1864</v>
      </c>
      <c r="K1057" s="1">
        <v>72209</v>
      </c>
      <c r="L1057" s="4">
        <v>42062</v>
      </c>
      <c r="M1057" s="4">
        <v>42063</v>
      </c>
      <c r="N1057" s="1" t="s">
        <v>44</v>
      </c>
      <c r="O1057" s="1" t="s">
        <v>35</v>
      </c>
      <c r="P1057" s="1" t="s">
        <v>72</v>
      </c>
      <c r="Q1057" s="1" t="s">
        <v>80</v>
      </c>
      <c r="R1057" s="1" t="s">
        <v>81</v>
      </c>
      <c r="S1057" s="1" t="s">
        <v>1863</v>
      </c>
      <c r="T1057" s="5">
        <v>11.99</v>
      </c>
      <c r="U1057" s="1">
        <v>7</v>
      </c>
      <c r="V1057" s="5">
        <f t="shared" si="80"/>
        <v>83.93</v>
      </c>
      <c r="W1057" s="5">
        <v>7.194</v>
      </c>
      <c r="X1057" s="5">
        <f t="shared" si="81"/>
        <v>50.357999999999997</v>
      </c>
      <c r="Y1057" s="5">
        <v>5.99</v>
      </c>
      <c r="Z1057" s="5">
        <f t="shared" si="82"/>
        <v>27.582000000000008</v>
      </c>
      <c r="AA1057" s="1" t="str">
        <f>_xlfn.IFNA(IF(VLOOKUP(B1057,Returns!$A$2:$B$1635,2,FALSE) = "Returned", "Yes", "No"),"No")</f>
        <v>No</v>
      </c>
      <c r="AB1057" s="5">
        <f t="shared" si="83"/>
        <v>0</v>
      </c>
      <c r="AC1057" s="5">
        <f t="shared" si="84"/>
        <v>27.582000000000008</v>
      </c>
    </row>
    <row r="1058" spans="1:29" ht="12.75" customHeight="1" x14ac:dyDescent="0.25">
      <c r="A1058" s="1">
        <v>18016</v>
      </c>
      <c r="B1058" s="3">
        <v>85895</v>
      </c>
      <c r="C1058" s="1" t="s">
        <v>20</v>
      </c>
      <c r="D1058" s="1">
        <v>1916</v>
      </c>
      <c r="E1058" s="1" t="s">
        <v>1862</v>
      </c>
      <c r="F1058" s="1" t="s">
        <v>3029</v>
      </c>
      <c r="G1058" s="1" t="s">
        <v>28</v>
      </c>
      <c r="H1058" s="1" t="s">
        <v>131</v>
      </c>
      <c r="I1058" s="1" t="s">
        <v>953</v>
      </c>
      <c r="J1058" s="1" t="s">
        <v>1864</v>
      </c>
      <c r="K1058" s="1">
        <v>72209</v>
      </c>
      <c r="L1058" s="4">
        <v>42110</v>
      </c>
      <c r="M1058" s="4">
        <v>42112</v>
      </c>
      <c r="N1058" s="1" t="s">
        <v>44</v>
      </c>
      <c r="O1058" s="1" t="s">
        <v>35</v>
      </c>
      <c r="P1058" s="1" t="s">
        <v>72</v>
      </c>
      <c r="Q1058" s="1" t="s">
        <v>73</v>
      </c>
      <c r="R1058" s="1" t="s">
        <v>54</v>
      </c>
      <c r="S1058" s="1" t="s">
        <v>851</v>
      </c>
      <c r="T1058" s="5">
        <v>125.99</v>
      </c>
      <c r="U1058" s="1">
        <v>9</v>
      </c>
      <c r="V1058" s="5">
        <f t="shared" si="80"/>
        <v>1133.9099999999999</v>
      </c>
      <c r="W1058" s="5">
        <v>75.593999999999994</v>
      </c>
      <c r="X1058" s="5">
        <f t="shared" si="81"/>
        <v>680.346</v>
      </c>
      <c r="Y1058" s="5">
        <v>8.99</v>
      </c>
      <c r="Z1058" s="5">
        <f t="shared" si="82"/>
        <v>444.57399999999984</v>
      </c>
      <c r="AA1058" s="1" t="str">
        <f>_xlfn.IFNA(IF(VLOOKUP(B1058,Returns!$A$2:$B$1635,2,FALSE) = "Returned", "Yes", "No"),"No")</f>
        <v>No</v>
      </c>
      <c r="AB1058" s="5">
        <f t="shared" si="83"/>
        <v>0</v>
      </c>
      <c r="AC1058" s="5">
        <f t="shared" si="84"/>
        <v>444.57399999999984</v>
      </c>
    </row>
    <row r="1059" spans="1:29" ht="12.75" customHeight="1" x14ac:dyDescent="0.25">
      <c r="A1059" s="1">
        <v>21000</v>
      </c>
      <c r="B1059" s="3">
        <v>85894</v>
      </c>
      <c r="C1059" s="1" t="s">
        <v>51</v>
      </c>
      <c r="D1059" s="1">
        <v>1917</v>
      </c>
      <c r="E1059" s="1" t="s">
        <v>1865</v>
      </c>
      <c r="F1059" s="1" t="s">
        <v>3029</v>
      </c>
      <c r="G1059" s="1" t="s">
        <v>28</v>
      </c>
      <c r="H1059" s="1" t="s">
        <v>131</v>
      </c>
      <c r="I1059" s="1" t="s">
        <v>953</v>
      </c>
      <c r="J1059" s="1" t="s">
        <v>1867</v>
      </c>
      <c r="K1059" s="1">
        <v>72113</v>
      </c>
      <c r="L1059" s="4">
        <v>42090</v>
      </c>
      <c r="M1059" s="4">
        <v>42091</v>
      </c>
      <c r="N1059" s="1" t="s">
        <v>44</v>
      </c>
      <c r="O1059" s="1" t="s">
        <v>35</v>
      </c>
      <c r="P1059" s="1" t="s">
        <v>36</v>
      </c>
      <c r="Q1059" s="1" t="s">
        <v>45</v>
      </c>
      <c r="R1059" s="1" t="s">
        <v>46</v>
      </c>
      <c r="S1059" s="1" t="s">
        <v>1866</v>
      </c>
      <c r="T1059" s="5">
        <v>18.7</v>
      </c>
      <c r="U1059" s="1">
        <v>7</v>
      </c>
      <c r="V1059" s="5">
        <f t="shared" si="80"/>
        <v>130.9</v>
      </c>
      <c r="W1059" s="5">
        <v>9.35</v>
      </c>
      <c r="X1059" s="5">
        <f t="shared" si="81"/>
        <v>65.45</v>
      </c>
      <c r="Y1059" s="5">
        <v>8.99</v>
      </c>
      <c r="Z1059" s="5">
        <f t="shared" si="82"/>
        <v>56.46</v>
      </c>
      <c r="AA1059" s="1" t="str">
        <f>_xlfn.IFNA(IF(VLOOKUP(B1059,Returns!$A$2:$B$1635,2,FALSE) = "Returned", "Yes", "No"),"No")</f>
        <v>No</v>
      </c>
      <c r="AB1059" s="5">
        <f t="shared" si="83"/>
        <v>0</v>
      </c>
      <c r="AC1059" s="5">
        <f t="shared" si="84"/>
        <v>56.46</v>
      </c>
    </row>
    <row r="1060" spans="1:29" ht="12.75" customHeight="1" x14ac:dyDescent="0.25">
      <c r="A1060" s="1">
        <v>19967</v>
      </c>
      <c r="B1060" s="3">
        <v>85897</v>
      </c>
      <c r="C1060" s="1" t="s">
        <v>20</v>
      </c>
      <c r="D1060" s="1">
        <v>1917</v>
      </c>
      <c r="E1060" s="1" t="s">
        <v>1865</v>
      </c>
      <c r="F1060" s="1" t="s">
        <v>3029</v>
      </c>
      <c r="G1060" s="1" t="s">
        <v>28</v>
      </c>
      <c r="H1060" s="1" t="s">
        <v>131</v>
      </c>
      <c r="I1060" s="1" t="s">
        <v>953</v>
      </c>
      <c r="J1060" s="1" t="s">
        <v>1867</v>
      </c>
      <c r="K1060" s="1">
        <v>72113</v>
      </c>
      <c r="L1060" s="4">
        <v>42064</v>
      </c>
      <c r="M1060" s="4">
        <v>42066</v>
      </c>
      <c r="N1060" s="1" t="s">
        <v>44</v>
      </c>
      <c r="O1060" s="1" t="s">
        <v>35</v>
      </c>
      <c r="P1060" s="1" t="s">
        <v>36</v>
      </c>
      <c r="Q1060" s="1" t="s">
        <v>45</v>
      </c>
      <c r="R1060" s="1" t="s">
        <v>46</v>
      </c>
      <c r="S1060" s="1" t="s">
        <v>1868</v>
      </c>
      <c r="T1060" s="5">
        <v>22.23</v>
      </c>
      <c r="U1060" s="1">
        <v>10</v>
      </c>
      <c r="V1060" s="5">
        <f t="shared" si="80"/>
        <v>222.3</v>
      </c>
      <c r="W1060" s="5">
        <v>11.115</v>
      </c>
      <c r="X1060" s="5">
        <f t="shared" si="81"/>
        <v>111.15</v>
      </c>
      <c r="Y1060" s="5">
        <v>3.63</v>
      </c>
      <c r="Z1060" s="5">
        <f t="shared" si="82"/>
        <v>107.52000000000001</v>
      </c>
      <c r="AA1060" s="1" t="str">
        <f>_xlfn.IFNA(IF(VLOOKUP(B1060,Returns!$A$2:$B$1635,2,FALSE) = "Returned", "Yes", "No"),"No")</f>
        <v>No</v>
      </c>
      <c r="AB1060" s="5">
        <f t="shared" si="83"/>
        <v>0</v>
      </c>
      <c r="AC1060" s="5">
        <f t="shared" si="84"/>
        <v>107.52000000000001</v>
      </c>
    </row>
    <row r="1061" spans="1:29" ht="12.75" customHeight="1" x14ac:dyDescent="0.25">
      <c r="A1061" s="1">
        <v>22246</v>
      </c>
      <c r="B1061" s="3">
        <v>85898</v>
      </c>
      <c r="C1061" s="1" t="s">
        <v>101</v>
      </c>
      <c r="D1061" s="1">
        <v>1918</v>
      </c>
      <c r="E1061" s="1" t="s">
        <v>1869</v>
      </c>
      <c r="F1061" s="1" t="s">
        <v>3029</v>
      </c>
      <c r="G1061" s="1" t="s">
        <v>28</v>
      </c>
      <c r="H1061" s="1" t="s">
        <v>131</v>
      </c>
      <c r="I1061" s="1" t="s">
        <v>953</v>
      </c>
      <c r="J1061" s="1" t="s">
        <v>1871</v>
      </c>
      <c r="K1061" s="1">
        <v>72450</v>
      </c>
      <c r="L1061" s="4">
        <v>42098</v>
      </c>
      <c r="M1061" s="4">
        <v>42105</v>
      </c>
      <c r="N1061" s="1" t="s">
        <v>22</v>
      </c>
      <c r="O1061" s="1" t="s">
        <v>35</v>
      </c>
      <c r="P1061" s="1" t="s">
        <v>24</v>
      </c>
      <c r="Q1061" s="1" t="s">
        <v>104</v>
      </c>
      <c r="R1061" s="1" t="s">
        <v>54</v>
      </c>
      <c r="S1061" s="1" t="s">
        <v>1870</v>
      </c>
      <c r="T1061" s="5">
        <v>10.44</v>
      </c>
      <c r="U1061" s="1">
        <v>17</v>
      </c>
      <c r="V1061" s="5">
        <f t="shared" si="80"/>
        <v>177.48</v>
      </c>
      <c r="W1061" s="5">
        <v>5.22</v>
      </c>
      <c r="X1061" s="5">
        <f t="shared" si="81"/>
        <v>88.74</v>
      </c>
      <c r="Y1061" s="5">
        <v>5.75</v>
      </c>
      <c r="Z1061" s="5">
        <f t="shared" si="82"/>
        <v>82.99</v>
      </c>
      <c r="AA1061" s="1" t="str">
        <f>_xlfn.IFNA(IF(VLOOKUP(B1061,Returns!$A$2:$B$1635,2,FALSE) = "Returned", "Yes", "No"),"No")</f>
        <v>No</v>
      </c>
      <c r="AB1061" s="5">
        <f t="shared" si="83"/>
        <v>0</v>
      </c>
      <c r="AC1061" s="5">
        <f t="shared" si="84"/>
        <v>82.99</v>
      </c>
    </row>
    <row r="1062" spans="1:29" ht="12.75" customHeight="1" x14ac:dyDescent="0.25">
      <c r="A1062" s="1">
        <v>24971</v>
      </c>
      <c r="B1062" s="3">
        <v>85896</v>
      </c>
      <c r="C1062" s="1" t="s">
        <v>20</v>
      </c>
      <c r="D1062" s="1">
        <v>1919</v>
      </c>
      <c r="E1062" s="1" t="s">
        <v>1872</v>
      </c>
      <c r="F1062" s="1" t="s">
        <v>3029</v>
      </c>
      <c r="G1062" s="1" t="s">
        <v>28</v>
      </c>
      <c r="H1062" s="1" t="s">
        <v>131</v>
      </c>
      <c r="I1062" s="1" t="s">
        <v>953</v>
      </c>
      <c r="J1062" s="1" t="s">
        <v>1873</v>
      </c>
      <c r="K1062" s="1">
        <v>71603</v>
      </c>
      <c r="L1062" s="4">
        <v>42059</v>
      </c>
      <c r="M1062" s="4">
        <v>42060</v>
      </c>
      <c r="N1062" s="1" t="s">
        <v>44</v>
      </c>
      <c r="O1062" s="1" t="s">
        <v>35</v>
      </c>
      <c r="P1062" s="1" t="s">
        <v>72</v>
      </c>
      <c r="Q1062" s="1" t="s">
        <v>73</v>
      </c>
      <c r="R1062" s="1" t="s">
        <v>54</v>
      </c>
      <c r="S1062" s="1" t="s">
        <v>729</v>
      </c>
      <c r="T1062" s="5">
        <v>195.99</v>
      </c>
      <c r="U1062" s="1">
        <v>5</v>
      </c>
      <c r="V1062" s="5">
        <f t="shared" si="80"/>
        <v>979.95</v>
      </c>
      <c r="W1062" s="5">
        <v>117.59399999999999</v>
      </c>
      <c r="X1062" s="5">
        <f t="shared" si="81"/>
        <v>587.97</v>
      </c>
      <c r="Y1062" s="5">
        <v>8.99</v>
      </c>
      <c r="Z1062" s="5">
        <f t="shared" si="82"/>
        <v>382.99</v>
      </c>
      <c r="AA1062" s="1" t="str">
        <f>_xlfn.IFNA(IF(VLOOKUP(B1062,Returns!$A$2:$B$1635,2,FALSE) = "Returned", "Yes", "No"),"No")</f>
        <v>No</v>
      </c>
      <c r="AB1062" s="5">
        <f t="shared" si="83"/>
        <v>0</v>
      </c>
      <c r="AC1062" s="5">
        <f t="shared" si="84"/>
        <v>382.99</v>
      </c>
    </row>
    <row r="1063" spans="1:29" ht="12.75" customHeight="1" x14ac:dyDescent="0.25">
      <c r="A1063" s="1">
        <v>21563</v>
      </c>
      <c r="B1063" s="3">
        <v>88579</v>
      </c>
      <c r="C1063" s="1" t="s">
        <v>20</v>
      </c>
      <c r="D1063" s="1">
        <v>1927</v>
      </c>
      <c r="E1063" s="1" t="s">
        <v>1874</v>
      </c>
      <c r="F1063" s="1" t="s">
        <v>3029</v>
      </c>
      <c r="G1063" s="1" t="s">
        <v>28</v>
      </c>
      <c r="H1063" s="1" t="s">
        <v>131</v>
      </c>
      <c r="I1063" s="1" t="s">
        <v>927</v>
      </c>
      <c r="J1063" s="1" t="s">
        <v>1571</v>
      </c>
      <c r="K1063" s="1">
        <v>29611</v>
      </c>
      <c r="L1063" s="4">
        <v>42041</v>
      </c>
      <c r="M1063" s="4">
        <v>42041</v>
      </c>
      <c r="N1063" s="1" t="s">
        <v>34</v>
      </c>
      <c r="O1063" s="1" t="s">
        <v>35</v>
      </c>
      <c r="P1063" s="1" t="s">
        <v>36</v>
      </c>
      <c r="Q1063" s="1" t="s">
        <v>147</v>
      </c>
      <c r="R1063" s="1" t="s">
        <v>116</v>
      </c>
      <c r="S1063" s="1" t="s">
        <v>337</v>
      </c>
      <c r="T1063" s="5">
        <v>259.70999999999998</v>
      </c>
      <c r="U1063" s="1">
        <v>8</v>
      </c>
      <c r="V1063" s="5">
        <f t="shared" si="80"/>
        <v>2077.6799999999998</v>
      </c>
      <c r="W1063" s="5">
        <v>129.85499999999999</v>
      </c>
      <c r="X1063" s="5">
        <f t="shared" si="81"/>
        <v>1038.8399999999999</v>
      </c>
      <c r="Y1063" s="5">
        <v>66.67</v>
      </c>
      <c r="Z1063" s="5">
        <f t="shared" si="82"/>
        <v>972.17</v>
      </c>
      <c r="AA1063" s="1" t="str">
        <f>_xlfn.IFNA(IF(VLOOKUP(B1063,Returns!$A$2:$B$1635,2,FALSE) = "Returned", "Yes", "No"),"No")</f>
        <v>No</v>
      </c>
      <c r="AB1063" s="5">
        <f t="shared" si="83"/>
        <v>0</v>
      </c>
      <c r="AC1063" s="5">
        <f t="shared" si="84"/>
        <v>972.17</v>
      </c>
    </row>
    <row r="1064" spans="1:29" ht="12.75" customHeight="1" x14ac:dyDescent="0.25">
      <c r="A1064" s="1">
        <v>22686</v>
      </c>
      <c r="B1064" s="3">
        <v>88580</v>
      </c>
      <c r="C1064" s="1" t="s">
        <v>32</v>
      </c>
      <c r="D1064" s="1">
        <v>1928</v>
      </c>
      <c r="E1064" s="1" t="s">
        <v>1875</v>
      </c>
      <c r="F1064" s="1" t="s">
        <v>3029</v>
      </c>
      <c r="G1064" s="1" t="s">
        <v>28</v>
      </c>
      <c r="H1064" s="1" t="s">
        <v>131</v>
      </c>
      <c r="I1064" s="1" t="s">
        <v>927</v>
      </c>
      <c r="J1064" s="1" t="s">
        <v>1877</v>
      </c>
      <c r="K1064" s="1">
        <v>29651</v>
      </c>
      <c r="L1064" s="4">
        <v>42025</v>
      </c>
      <c r="M1064" s="4">
        <v>42025</v>
      </c>
      <c r="N1064" s="1" t="s">
        <v>44</v>
      </c>
      <c r="O1064" s="1" t="s">
        <v>35</v>
      </c>
      <c r="P1064" s="1" t="s">
        <v>24</v>
      </c>
      <c r="Q1064" s="1" t="s">
        <v>104</v>
      </c>
      <c r="R1064" s="1" t="s">
        <v>54</v>
      </c>
      <c r="S1064" s="1" t="s">
        <v>1876</v>
      </c>
      <c r="T1064" s="5">
        <v>1889.99</v>
      </c>
      <c r="U1064" s="1">
        <v>1</v>
      </c>
      <c r="V1064" s="5">
        <f t="shared" si="80"/>
        <v>1889.99</v>
      </c>
      <c r="W1064" s="5">
        <v>944.995</v>
      </c>
      <c r="X1064" s="5">
        <f t="shared" si="81"/>
        <v>944.995</v>
      </c>
      <c r="Y1064" s="5">
        <v>19.989999999999998</v>
      </c>
      <c r="Z1064" s="5">
        <f t="shared" si="82"/>
        <v>925.005</v>
      </c>
      <c r="AA1064" s="1" t="str">
        <f>_xlfn.IFNA(IF(VLOOKUP(B1064,Returns!$A$2:$B$1635,2,FALSE) = "Returned", "Yes", "No"),"No")</f>
        <v>No</v>
      </c>
      <c r="AB1064" s="5">
        <f t="shared" si="83"/>
        <v>0</v>
      </c>
      <c r="AC1064" s="5">
        <f t="shared" si="84"/>
        <v>925.005</v>
      </c>
    </row>
    <row r="1065" spans="1:29" ht="12.75" customHeight="1" x14ac:dyDescent="0.25">
      <c r="A1065" s="1">
        <v>18159</v>
      </c>
      <c r="B1065" s="3">
        <v>86687</v>
      </c>
      <c r="C1065" s="1" t="s">
        <v>101</v>
      </c>
      <c r="D1065" s="1">
        <v>1933</v>
      </c>
      <c r="E1065" s="1" t="s">
        <v>1878</v>
      </c>
      <c r="F1065" s="1" t="s">
        <v>3027</v>
      </c>
      <c r="G1065" s="1" t="s">
        <v>28</v>
      </c>
      <c r="H1065" s="1" t="s">
        <v>56</v>
      </c>
      <c r="I1065" s="1" t="s">
        <v>125</v>
      </c>
      <c r="J1065" s="1" t="s">
        <v>1879</v>
      </c>
      <c r="K1065" s="1">
        <v>75043</v>
      </c>
      <c r="L1065" s="4">
        <v>42113</v>
      </c>
      <c r="M1065" s="4">
        <v>42117</v>
      </c>
      <c r="N1065" s="1" t="s">
        <v>44</v>
      </c>
      <c r="O1065" s="1" t="s">
        <v>23</v>
      </c>
      <c r="P1065" s="1" t="s">
        <v>24</v>
      </c>
      <c r="Q1065" s="1" t="s">
        <v>61</v>
      </c>
      <c r="R1065" s="1" t="s">
        <v>26</v>
      </c>
      <c r="S1065" s="1" t="s">
        <v>62</v>
      </c>
      <c r="T1065" s="5">
        <v>3.58</v>
      </c>
      <c r="U1065" s="1">
        <v>10</v>
      </c>
      <c r="V1065" s="5">
        <f t="shared" si="80"/>
        <v>35.799999999999997</v>
      </c>
      <c r="W1065" s="5">
        <v>1.79</v>
      </c>
      <c r="X1065" s="5">
        <f t="shared" si="81"/>
        <v>17.899999999999999</v>
      </c>
      <c r="Y1065" s="5">
        <v>1.63</v>
      </c>
      <c r="Z1065" s="5">
        <f t="shared" si="82"/>
        <v>16.27</v>
      </c>
      <c r="AA1065" s="1" t="str">
        <f>_xlfn.IFNA(IF(VLOOKUP(B1065,Returns!$A$2:$B$1635,2,FALSE) = "Returned", "Yes", "No"),"No")</f>
        <v>No</v>
      </c>
      <c r="AB1065" s="5">
        <f t="shared" si="83"/>
        <v>0</v>
      </c>
      <c r="AC1065" s="5">
        <f t="shared" si="84"/>
        <v>16.27</v>
      </c>
    </row>
    <row r="1066" spans="1:29" ht="12.75" customHeight="1" x14ac:dyDescent="0.25">
      <c r="A1066" s="1">
        <v>19697</v>
      </c>
      <c r="B1066" s="3">
        <v>86688</v>
      </c>
      <c r="C1066" s="1" t="s">
        <v>101</v>
      </c>
      <c r="D1066" s="1">
        <v>1934</v>
      </c>
      <c r="E1066" s="1" t="s">
        <v>1880</v>
      </c>
      <c r="F1066" s="1" t="s">
        <v>3027</v>
      </c>
      <c r="G1066" s="1" t="s">
        <v>28</v>
      </c>
      <c r="H1066" s="1" t="s">
        <v>56</v>
      </c>
      <c r="I1066" s="1" t="s">
        <v>125</v>
      </c>
      <c r="J1066" s="1" t="s">
        <v>878</v>
      </c>
      <c r="K1066" s="1">
        <v>78626</v>
      </c>
      <c r="L1066" s="4">
        <v>42154</v>
      </c>
      <c r="M1066" s="4">
        <v>42154</v>
      </c>
      <c r="N1066" s="1" t="s">
        <v>34</v>
      </c>
      <c r="O1066" s="1" t="s">
        <v>35</v>
      </c>
      <c r="P1066" s="1" t="s">
        <v>36</v>
      </c>
      <c r="Q1066" s="1" t="s">
        <v>37</v>
      </c>
      <c r="R1066" s="1" t="s">
        <v>38</v>
      </c>
      <c r="S1066" s="1" t="s">
        <v>1881</v>
      </c>
      <c r="T1066" s="5">
        <v>180.98</v>
      </c>
      <c r="U1066" s="1">
        <v>3</v>
      </c>
      <c r="V1066" s="5">
        <f t="shared" si="80"/>
        <v>542.93999999999994</v>
      </c>
      <c r="W1066" s="5">
        <v>90.49</v>
      </c>
      <c r="X1066" s="5">
        <f t="shared" si="81"/>
        <v>271.46999999999997</v>
      </c>
      <c r="Y1066" s="5">
        <v>30</v>
      </c>
      <c r="Z1066" s="5">
        <f t="shared" si="82"/>
        <v>241.46999999999997</v>
      </c>
      <c r="AA1066" s="1" t="str">
        <f>_xlfn.IFNA(IF(VLOOKUP(B1066,Returns!$A$2:$B$1635,2,FALSE) = "Returned", "Yes", "No"),"No")</f>
        <v>No</v>
      </c>
      <c r="AB1066" s="5">
        <f t="shared" si="83"/>
        <v>0</v>
      </c>
      <c r="AC1066" s="5">
        <f t="shared" si="84"/>
        <v>241.46999999999997</v>
      </c>
    </row>
    <row r="1067" spans="1:29" ht="12.75" customHeight="1" x14ac:dyDescent="0.25">
      <c r="A1067" s="1">
        <v>19780</v>
      </c>
      <c r="B1067" s="3">
        <v>86686</v>
      </c>
      <c r="C1067" s="1" t="s">
        <v>42</v>
      </c>
      <c r="D1067" s="1">
        <v>1935</v>
      </c>
      <c r="E1067" s="1" t="s">
        <v>1882</v>
      </c>
      <c r="F1067" s="1" t="s">
        <v>3027</v>
      </c>
      <c r="G1067" s="1" t="s">
        <v>28</v>
      </c>
      <c r="H1067" s="1" t="s">
        <v>56</v>
      </c>
      <c r="I1067" s="1" t="s">
        <v>125</v>
      </c>
      <c r="J1067" s="1" t="s">
        <v>1884</v>
      </c>
      <c r="K1067" s="1">
        <v>75051</v>
      </c>
      <c r="L1067" s="4">
        <v>42102</v>
      </c>
      <c r="M1067" s="4">
        <v>42104</v>
      </c>
      <c r="N1067" s="1" t="s">
        <v>22</v>
      </c>
      <c r="O1067" s="1" t="s">
        <v>23</v>
      </c>
      <c r="P1067" s="1" t="s">
        <v>24</v>
      </c>
      <c r="Q1067" s="1" t="s">
        <v>252</v>
      </c>
      <c r="R1067" s="1" t="s">
        <v>54</v>
      </c>
      <c r="S1067" s="1" t="s">
        <v>1883</v>
      </c>
      <c r="T1067" s="5">
        <v>42.98</v>
      </c>
      <c r="U1067" s="1">
        <v>9</v>
      </c>
      <c r="V1067" s="5">
        <f t="shared" si="80"/>
        <v>386.82</v>
      </c>
      <c r="W1067" s="5">
        <v>21.49</v>
      </c>
      <c r="X1067" s="5">
        <f t="shared" si="81"/>
        <v>193.41</v>
      </c>
      <c r="Y1067" s="5">
        <v>4.62</v>
      </c>
      <c r="Z1067" s="5">
        <f t="shared" si="82"/>
        <v>188.79</v>
      </c>
      <c r="AA1067" s="1" t="str">
        <f>_xlfn.IFNA(IF(VLOOKUP(B1067,Returns!$A$2:$B$1635,2,FALSE) = "Returned", "Yes", "No"),"No")</f>
        <v>No</v>
      </c>
      <c r="AB1067" s="5">
        <f t="shared" si="83"/>
        <v>0</v>
      </c>
      <c r="AC1067" s="5">
        <f t="shared" si="84"/>
        <v>188.79</v>
      </c>
    </row>
    <row r="1068" spans="1:29" ht="12.75" customHeight="1" x14ac:dyDescent="0.25">
      <c r="A1068" s="1">
        <v>19698</v>
      </c>
      <c r="B1068" s="3">
        <v>86688</v>
      </c>
      <c r="C1068" s="1" t="s">
        <v>101</v>
      </c>
      <c r="D1068" s="1">
        <v>1935</v>
      </c>
      <c r="E1068" s="1" t="s">
        <v>1882</v>
      </c>
      <c r="F1068" s="1" t="s">
        <v>3027</v>
      </c>
      <c r="G1068" s="1" t="s">
        <v>28</v>
      </c>
      <c r="H1068" s="1" t="s">
        <v>56</v>
      </c>
      <c r="I1068" s="1" t="s">
        <v>125</v>
      </c>
      <c r="J1068" s="1" t="s">
        <v>1884</v>
      </c>
      <c r="K1068" s="1">
        <v>75051</v>
      </c>
      <c r="L1068" s="4">
        <v>42154</v>
      </c>
      <c r="M1068" s="4">
        <v>42160</v>
      </c>
      <c r="N1068" s="1" t="s">
        <v>44</v>
      </c>
      <c r="O1068" s="1" t="s">
        <v>35</v>
      </c>
      <c r="P1068" s="1" t="s">
        <v>24</v>
      </c>
      <c r="Q1068" s="1" t="s">
        <v>252</v>
      </c>
      <c r="R1068" s="1" t="s">
        <v>231</v>
      </c>
      <c r="S1068" s="1" t="s">
        <v>1885</v>
      </c>
      <c r="T1068" s="5">
        <v>3.25</v>
      </c>
      <c r="U1068" s="1">
        <v>2</v>
      </c>
      <c r="V1068" s="5">
        <f t="shared" si="80"/>
        <v>6.5</v>
      </c>
      <c r="W1068" s="5">
        <v>1.625</v>
      </c>
      <c r="X1068" s="5">
        <f t="shared" si="81"/>
        <v>3.25</v>
      </c>
      <c r="Y1068" s="5">
        <v>49</v>
      </c>
      <c r="Z1068" s="5">
        <f t="shared" si="82"/>
        <v>-45.75</v>
      </c>
      <c r="AA1068" s="1" t="str">
        <f>_xlfn.IFNA(IF(VLOOKUP(B1068,Returns!$A$2:$B$1635,2,FALSE) = "Returned", "Yes", "No"),"No")</f>
        <v>No</v>
      </c>
      <c r="AB1068" s="5">
        <f t="shared" si="83"/>
        <v>0</v>
      </c>
      <c r="AC1068" s="5">
        <f t="shared" si="84"/>
        <v>-45.75</v>
      </c>
    </row>
    <row r="1069" spans="1:29" ht="12.75" customHeight="1" x14ac:dyDescent="0.25">
      <c r="A1069" s="1">
        <v>19699</v>
      </c>
      <c r="B1069" s="3">
        <v>86688</v>
      </c>
      <c r="C1069" s="1" t="s">
        <v>101</v>
      </c>
      <c r="D1069" s="1">
        <v>1935</v>
      </c>
      <c r="E1069" s="1" t="s">
        <v>1882</v>
      </c>
      <c r="F1069" s="1" t="s">
        <v>3027</v>
      </c>
      <c r="G1069" s="1" t="s">
        <v>28</v>
      </c>
      <c r="H1069" s="1" t="s">
        <v>56</v>
      </c>
      <c r="I1069" s="1" t="s">
        <v>125</v>
      </c>
      <c r="J1069" s="1" t="s">
        <v>1884</v>
      </c>
      <c r="K1069" s="1">
        <v>75051</v>
      </c>
      <c r="L1069" s="4">
        <v>42154</v>
      </c>
      <c r="M1069" s="4">
        <v>42159</v>
      </c>
      <c r="N1069" s="1" t="s">
        <v>44</v>
      </c>
      <c r="O1069" s="1" t="s">
        <v>35</v>
      </c>
      <c r="P1069" s="1" t="s">
        <v>36</v>
      </c>
      <c r="Q1069" s="1" t="s">
        <v>45</v>
      </c>
      <c r="R1069" s="1" t="s">
        <v>81</v>
      </c>
      <c r="S1069" s="1" t="s">
        <v>1886</v>
      </c>
      <c r="T1069" s="5">
        <v>110.98</v>
      </c>
      <c r="U1069" s="1">
        <v>19</v>
      </c>
      <c r="V1069" s="5">
        <f t="shared" si="80"/>
        <v>2108.62</v>
      </c>
      <c r="W1069" s="5">
        <v>55.49</v>
      </c>
      <c r="X1069" s="5">
        <f t="shared" si="81"/>
        <v>1054.31</v>
      </c>
      <c r="Y1069" s="5">
        <v>13.99</v>
      </c>
      <c r="Z1069" s="5">
        <f t="shared" si="82"/>
        <v>1040.32</v>
      </c>
      <c r="AA1069" s="1" t="str">
        <f>_xlfn.IFNA(IF(VLOOKUP(B1069,Returns!$A$2:$B$1635,2,FALSE) = "Returned", "Yes", "No"),"No")</f>
        <v>No</v>
      </c>
      <c r="AB1069" s="5">
        <f t="shared" si="83"/>
        <v>0</v>
      </c>
      <c r="AC1069" s="5">
        <f t="shared" si="84"/>
        <v>1040.32</v>
      </c>
    </row>
    <row r="1070" spans="1:29" ht="12.75" customHeight="1" x14ac:dyDescent="0.25">
      <c r="A1070" s="1">
        <v>19700</v>
      </c>
      <c r="B1070" s="3">
        <v>86688</v>
      </c>
      <c r="C1070" s="1" t="s">
        <v>101</v>
      </c>
      <c r="D1070" s="1">
        <v>1935</v>
      </c>
      <c r="E1070" s="1" t="s">
        <v>1882</v>
      </c>
      <c r="F1070" s="1" t="s">
        <v>3027</v>
      </c>
      <c r="G1070" s="1" t="s">
        <v>28</v>
      </c>
      <c r="H1070" s="1" t="s">
        <v>56</v>
      </c>
      <c r="I1070" s="1" t="s">
        <v>125</v>
      </c>
      <c r="J1070" s="1" t="s">
        <v>1884</v>
      </c>
      <c r="K1070" s="1">
        <v>75051</v>
      </c>
      <c r="L1070" s="4">
        <v>42154</v>
      </c>
      <c r="M1070" s="4">
        <v>42162</v>
      </c>
      <c r="N1070" s="1" t="s">
        <v>22</v>
      </c>
      <c r="O1070" s="1" t="s">
        <v>35</v>
      </c>
      <c r="P1070" s="1" t="s">
        <v>24</v>
      </c>
      <c r="Q1070" s="1" t="s">
        <v>61</v>
      </c>
      <c r="R1070" s="1" t="s">
        <v>26</v>
      </c>
      <c r="S1070" s="1" t="s">
        <v>1348</v>
      </c>
      <c r="T1070" s="5">
        <v>3.95</v>
      </c>
      <c r="U1070" s="1">
        <v>23</v>
      </c>
      <c r="V1070" s="5">
        <f t="shared" si="80"/>
        <v>90.850000000000009</v>
      </c>
      <c r="W1070" s="5">
        <v>1.9750000000000001</v>
      </c>
      <c r="X1070" s="5">
        <f t="shared" si="81"/>
        <v>45.425000000000004</v>
      </c>
      <c r="Y1070" s="5">
        <v>2</v>
      </c>
      <c r="Z1070" s="5">
        <f t="shared" si="82"/>
        <v>43.425000000000004</v>
      </c>
      <c r="AA1070" s="1" t="str">
        <f>_xlfn.IFNA(IF(VLOOKUP(B1070,Returns!$A$2:$B$1635,2,FALSE) = "Returned", "Yes", "No"),"No")</f>
        <v>No</v>
      </c>
      <c r="AB1070" s="5">
        <f t="shared" si="83"/>
        <v>0</v>
      </c>
      <c r="AC1070" s="5">
        <f t="shared" si="84"/>
        <v>43.425000000000004</v>
      </c>
    </row>
    <row r="1071" spans="1:29" ht="12.75" customHeight="1" x14ac:dyDescent="0.25">
      <c r="A1071" s="1">
        <v>23551</v>
      </c>
      <c r="B1071" s="3">
        <v>88870</v>
      </c>
      <c r="C1071" s="1" t="s">
        <v>51</v>
      </c>
      <c r="D1071" s="1">
        <v>1938</v>
      </c>
      <c r="E1071" s="1" t="s">
        <v>1887</v>
      </c>
      <c r="F1071" s="1" t="s">
        <v>3027</v>
      </c>
      <c r="G1071" s="1" t="s">
        <v>28</v>
      </c>
      <c r="H1071" s="1" t="s">
        <v>56</v>
      </c>
      <c r="I1071" s="1" t="s">
        <v>178</v>
      </c>
      <c r="J1071" s="1" t="s">
        <v>1888</v>
      </c>
      <c r="K1071" s="1">
        <v>66801</v>
      </c>
      <c r="L1071" s="4">
        <v>42085</v>
      </c>
      <c r="M1071" s="4">
        <v>42086</v>
      </c>
      <c r="N1071" s="1" t="s">
        <v>22</v>
      </c>
      <c r="O1071" s="1" t="s">
        <v>23</v>
      </c>
      <c r="P1071" s="1" t="s">
        <v>72</v>
      </c>
      <c r="Q1071" s="1" t="s">
        <v>175</v>
      </c>
      <c r="R1071" s="1" t="s">
        <v>54</v>
      </c>
      <c r="S1071" s="1" t="s">
        <v>604</v>
      </c>
      <c r="T1071" s="5">
        <v>152.47999999999999</v>
      </c>
      <c r="U1071" s="1">
        <v>4</v>
      </c>
      <c r="V1071" s="5">
        <f t="shared" si="80"/>
        <v>609.91999999999996</v>
      </c>
      <c r="W1071" s="5">
        <v>91.487999999999985</v>
      </c>
      <c r="X1071" s="5">
        <f t="shared" si="81"/>
        <v>365.95199999999994</v>
      </c>
      <c r="Y1071" s="5">
        <v>4</v>
      </c>
      <c r="Z1071" s="5">
        <f t="shared" si="82"/>
        <v>239.96800000000002</v>
      </c>
      <c r="AA1071" s="1" t="str">
        <f>_xlfn.IFNA(IF(VLOOKUP(B1071,Returns!$A$2:$B$1635,2,FALSE) = "Returned", "Yes", "No"),"No")</f>
        <v>No</v>
      </c>
      <c r="AB1071" s="5">
        <f t="shared" si="83"/>
        <v>0</v>
      </c>
      <c r="AC1071" s="5">
        <f t="shared" si="84"/>
        <v>239.96800000000002</v>
      </c>
    </row>
    <row r="1072" spans="1:29" ht="12.75" customHeight="1" x14ac:dyDescent="0.25">
      <c r="A1072" s="1">
        <v>23550</v>
      </c>
      <c r="B1072" s="3">
        <v>88870</v>
      </c>
      <c r="C1072" s="1" t="s">
        <v>51</v>
      </c>
      <c r="D1072" s="1">
        <v>1940</v>
      </c>
      <c r="E1072" s="1" t="s">
        <v>1889</v>
      </c>
      <c r="F1072" s="1" t="s">
        <v>3030</v>
      </c>
      <c r="G1072" s="1" t="s">
        <v>28</v>
      </c>
      <c r="H1072" s="1" t="s">
        <v>29</v>
      </c>
      <c r="I1072" s="1" t="s">
        <v>207</v>
      </c>
      <c r="J1072" s="1" t="s">
        <v>1890</v>
      </c>
      <c r="K1072" s="1">
        <v>84020</v>
      </c>
      <c r="L1072" s="4">
        <v>42085</v>
      </c>
      <c r="M1072" s="4">
        <v>42087</v>
      </c>
      <c r="N1072" s="1" t="s">
        <v>44</v>
      </c>
      <c r="O1072" s="1" t="s">
        <v>23</v>
      </c>
      <c r="P1072" s="1" t="s">
        <v>24</v>
      </c>
      <c r="Q1072" s="1" t="s">
        <v>169</v>
      </c>
      <c r="R1072" s="1" t="s">
        <v>46</v>
      </c>
      <c r="S1072" s="1" t="s">
        <v>1692</v>
      </c>
      <c r="T1072" s="5">
        <v>6.84</v>
      </c>
      <c r="U1072" s="1">
        <v>1</v>
      </c>
      <c r="V1072" s="5">
        <f t="shared" si="80"/>
        <v>6.84</v>
      </c>
      <c r="W1072" s="5">
        <v>3.42</v>
      </c>
      <c r="X1072" s="5">
        <f t="shared" si="81"/>
        <v>3.42</v>
      </c>
      <c r="Y1072" s="5">
        <v>8.3699999999999992</v>
      </c>
      <c r="Z1072" s="5">
        <f t="shared" si="82"/>
        <v>-4.9499999999999993</v>
      </c>
      <c r="AA1072" s="1" t="str">
        <f>_xlfn.IFNA(IF(VLOOKUP(B1072,Returns!$A$2:$B$1635,2,FALSE) = "Returned", "Yes", "No"),"No")</f>
        <v>No</v>
      </c>
      <c r="AB1072" s="5">
        <f t="shared" si="83"/>
        <v>0</v>
      </c>
      <c r="AC1072" s="5">
        <f t="shared" si="84"/>
        <v>-4.9499999999999993</v>
      </c>
    </row>
    <row r="1073" spans="1:29" ht="12.75" customHeight="1" x14ac:dyDescent="0.25">
      <c r="A1073" s="1">
        <v>25531</v>
      </c>
      <c r="B1073" s="3">
        <v>88871</v>
      </c>
      <c r="C1073" s="1" t="s">
        <v>101</v>
      </c>
      <c r="D1073" s="1">
        <v>1940</v>
      </c>
      <c r="E1073" s="1" t="s">
        <v>1889</v>
      </c>
      <c r="F1073" s="1" t="s">
        <v>3030</v>
      </c>
      <c r="G1073" s="1" t="s">
        <v>28</v>
      </c>
      <c r="H1073" s="1" t="s">
        <v>29</v>
      </c>
      <c r="I1073" s="1" t="s">
        <v>207</v>
      </c>
      <c r="J1073" s="1" t="s">
        <v>1890</v>
      </c>
      <c r="K1073" s="1">
        <v>84020</v>
      </c>
      <c r="L1073" s="4">
        <v>42113</v>
      </c>
      <c r="M1073" s="4">
        <v>42120</v>
      </c>
      <c r="N1073" s="1" t="s">
        <v>44</v>
      </c>
      <c r="O1073" s="1" t="s">
        <v>23</v>
      </c>
      <c r="P1073" s="1" t="s">
        <v>24</v>
      </c>
      <c r="Q1073" s="1" t="s">
        <v>252</v>
      </c>
      <c r="R1073" s="1" t="s">
        <v>81</v>
      </c>
      <c r="S1073" s="1" t="s">
        <v>1891</v>
      </c>
      <c r="T1073" s="5">
        <v>78.650000000000006</v>
      </c>
      <c r="U1073" s="1">
        <v>7</v>
      </c>
      <c r="V1073" s="5">
        <f t="shared" si="80"/>
        <v>550.55000000000007</v>
      </c>
      <c r="W1073" s="5">
        <v>39.325000000000003</v>
      </c>
      <c r="X1073" s="5">
        <f t="shared" si="81"/>
        <v>275.27500000000003</v>
      </c>
      <c r="Y1073" s="5">
        <v>13.99</v>
      </c>
      <c r="Z1073" s="5">
        <f t="shared" si="82"/>
        <v>261.28500000000003</v>
      </c>
      <c r="AA1073" s="1" t="str">
        <f>_xlfn.IFNA(IF(VLOOKUP(B1073,Returns!$A$2:$B$1635,2,FALSE) = "Returned", "Yes", "No"),"No")</f>
        <v>No</v>
      </c>
      <c r="AB1073" s="5">
        <f t="shared" si="83"/>
        <v>0</v>
      </c>
      <c r="AC1073" s="5">
        <f t="shared" si="84"/>
        <v>261.28500000000003</v>
      </c>
    </row>
    <row r="1074" spans="1:29" ht="12.75" customHeight="1" x14ac:dyDescent="0.25">
      <c r="A1074" s="1">
        <v>25532</v>
      </c>
      <c r="B1074" s="3">
        <v>88871</v>
      </c>
      <c r="C1074" s="1" t="s">
        <v>101</v>
      </c>
      <c r="D1074" s="1">
        <v>1940</v>
      </c>
      <c r="E1074" s="1" t="s">
        <v>1889</v>
      </c>
      <c r="F1074" s="1" t="s">
        <v>3030</v>
      </c>
      <c r="G1074" s="1" t="s">
        <v>28</v>
      </c>
      <c r="H1074" s="1" t="s">
        <v>29</v>
      </c>
      <c r="I1074" s="1" t="s">
        <v>207</v>
      </c>
      <c r="J1074" s="1" t="s">
        <v>1890</v>
      </c>
      <c r="K1074" s="1">
        <v>84020</v>
      </c>
      <c r="L1074" s="4">
        <v>42113</v>
      </c>
      <c r="M1074" s="4">
        <v>42118</v>
      </c>
      <c r="N1074" s="1" t="s">
        <v>34</v>
      </c>
      <c r="O1074" s="1" t="s">
        <v>23</v>
      </c>
      <c r="P1074" s="1" t="s">
        <v>36</v>
      </c>
      <c r="Q1074" s="1" t="s">
        <v>37</v>
      </c>
      <c r="R1074" s="1" t="s">
        <v>38</v>
      </c>
      <c r="S1074" s="1" t="s">
        <v>142</v>
      </c>
      <c r="T1074" s="5">
        <v>122.99</v>
      </c>
      <c r="U1074" s="1">
        <v>10</v>
      </c>
      <c r="V1074" s="5">
        <f t="shared" si="80"/>
        <v>1229.8999999999999</v>
      </c>
      <c r="W1074" s="5">
        <v>61.494999999999997</v>
      </c>
      <c r="X1074" s="5">
        <f t="shared" si="81"/>
        <v>614.94999999999993</v>
      </c>
      <c r="Y1074" s="5">
        <v>70.2</v>
      </c>
      <c r="Z1074" s="5">
        <f t="shared" si="82"/>
        <v>544.74999999999989</v>
      </c>
      <c r="AA1074" s="1" t="str">
        <f>_xlfn.IFNA(IF(VLOOKUP(B1074,Returns!$A$2:$B$1635,2,FALSE) = "Returned", "Yes", "No"),"No")</f>
        <v>No</v>
      </c>
      <c r="AB1074" s="5">
        <f t="shared" si="83"/>
        <v>0</v>
      </c>
      <c r="AC1074" s="5">
        <f t="shared" si="84"/>
        <v>544.74999999999989</v>
      </c>
    </row>
    <row r="1075" spans="1:29" ht="12.75" customHeight="1" x14ac:dyDescent="0.25">
      <c r="A1075" s="1">
        <v>20371</v>
      </c>
      <c r="B1075" s="3">
        <v>86331</v>
      </c>
      <c r="C1075" s="1" t="s">
        <v>51</v>
      </c>
      <c r="D1075" s="1">
        <v>1946</v>
      </c>
      <c r="E1075" s="1" t="s">
        <v>1892</v>
      </c>
      <c r="F1075" s="1" t="s">
        <v>3028</v>
      </c>
      <c r="G1075" s="1" t="s">
        <v>28</v>
      </c>
      <c r="H1075" s="1" t="s">
        <v>48</v>
      </c>
      <c r="I1075" s="1" t="s">
        <v>229</v>
      </c>
      <c r="J1075" s="1" t="s">
        <v>1893</v>
      </c>
      <c r="K1075" s="1">
        <v>15228</v>
      </c>
      <c r="L1075" s="4">
        <v>42030</v>
      </c>
      <c r="M1075" s="4">
        <v>42032</v>
      </c>
      <c r="N1075" s="1" t="s">
        <v>44</v>
      </c>
      <c r="O1075" s="1" t="s">
        <v>109</v>
      </c>
      <c r="P1075" s="1" t="s">
        <v>36</v>
      </c>
      <c r="Q1075" s="1" t="s">
        <v>45</v>
      </c>
      <c r="R1075" s="1" t="s">
        <v>81</v>
      </c>
      <c r="S1075" s="1" t="s">
        <v>1056</v>
      </c>
      <c r="T1075" s="5">
        <v>90.98</v>
      </c>
      <c r="U1075" s="1">
        <v>12</v>
      </c>
      <c r="V1075" s="5">
        <f t="shared" si="80"/>
        <v>1091.76</v>
      </c>
      <c r="W1075" s="5">
        <v>45.49</v>
      </c>
      <c r="X1075" s="5">
        <f t="shared" si="81"/>
        <v>545.88</v>
      </c>
      <c r="Y1075" s="5">
        <v>56.2</v>
      </c>
      <c r="Z1075" s="5">
        <f t="shared" si="82"/>
        <v>489.68</v>
      </c>
      <c r="AA1075" s="1" t="str">
        <f>_xlfn.IFNA(IF(VLOOKUP(B1075,Returns!$A$2:$B$1635,2,FALSE) = "Returned", "Yes", "No"),"No")</f>
        <v>No</v>
      </c>
      <c r="AB1075" s="5">
        <f t="shared" si="83"/>
        <v>0</v>
      </c>
      <c r="AC1075" s="5">
        <f t="shared" si="84"/>
        <v>489.68</v>
      </c>
    </row>
    <row r="1076" spans="1:29" ht="12.75" customHeight="1" x14ac:dyDescent="0.25">
      <c r="A1076" s="1">
        <v>20372</v>
      </c>
      <c r="B1076" s="3">
        <v>86331</v>
      </c>
      <c r="C1076" s="1" t="s">
        <v>51</v>
      </c>
      <c r="D1076" s="1">
        <v>1946</v>
      </c>
      <c r="E1076" s="1" t="s">
        <v>1892</v>
      </c>
      <c r="F1076" s="1" t="s">
        <v>3028</v>
      </c>
      <c r="G1076" s="1" t="s">
        <v>28</v>
      </c>
      <c r="H1076" s="1" t="s">
        <v>48</v>
      </c>
      <c r="I1076" s="1" t="s">
        <v>229</v>
      </c>
      <c r="J1076" s="1" t="s">
        <v>1893</v>
      </c>
      <c r="K1076" s="1">
        <v>15228</v>
      </c>
      <c r="L1076" s="4">
        <v>42030</v>
      </c>
      <c r="M1076" s="4">
        <v>42032</v>
      </c>
      <c r="N1076" s="1" t="s">
        <v>44</v>
      </c>
      <c r="O1076" s="1" t="s">
        <v>109</v>
      </c>
      <c r="P1076" s="1" t="s">
        <v>24</v>
      </c>
      <c r="Q1076" s="1" t="s">
        <v>88</v>
      </c>
      <c r="R1076" s="1" t="s">
        <v>54</v>
      </c>
      <c r="S1076" s="1" t="s">
        <v>1432</v>
      </c>
      <c r="T1076" s="5">
        <v>5.98</v>
      </c>
      <c r="U1076" s="1">
        <v>3</v>
      </c>
      <c r="V1076" s="5">
        <f t="shared" si="80"/>
        <v>17.940000000000001</v>
      </c>
      <c r="W1076" s="5">
        <v>2.99</v>
      </c>
      <c r="X1076" s="5">
        <f t="shared" si="81"/>
        <v>8.9700000000000006</v>
      </c>
      <c r="Y1076" s="5">
        <v>5.35</v>
      </c>
      <c r="Z1076" s="5">
        <f t="shared" si="82"/>
        <v>3.620000000000001</v>
      </c>
      <c r="AA1076" s="1" t="str">
        <f>_xlfn.IFNA(IF(VLOOKUP(B1076,Returns!$A$2:$B$1635,2,FALSE) = "Returned", "Yes", "No"),"No")</f>
        <v>No</v>
      </c>
      <c r="AB1076" s="5">
        <f t="shared" si="83"/>
        <v>0</v>
      </c>
      <c r="AC1076" s="5">
        <f t="shared" si="84"/>
        <v>3.620000000000001</v>
      </c>
    </row>
    <row r="1077" spans="1:29" ht="12.75" customHeight="1" x14ac:dyDescent="0.25">
      <c r="A1077" s="1">
        <v>21762</v>
      </c>
      <c r="B1077" s="3">
        <v>90415</v>
      </c>
      <c r="C1077" s="1" t="s">
        <v>101</v>
      </c>
      <c r="D1077" s="1">
        <v>1949</v>
      </c>
      <c r="E1077" s="1" t="s">
        <v>1894</v>
      </c>
      <c r="F1077" s="1" t="s">
        <v>3030</v>
      </c>
      <c r="G1077" s="1" t="s">
        <v>28</v>
      </c>
      <c r="H1077" s="1" t="s">
        <v>29</v>
      </c>
      <c r="I1077" s="1" t="s">
        <v>77</v>
      </c>
      <c r="J1077" s="1" t="s">
        <v>1896</v>
      </c>
      <c r="K1077" s="1">
        <v>59715</v>
      </c>
      <c r="L1077" s="4">
        <v>42036</v>
      </c>
      <c r="M1077" s="4">
        <v>42040</v>
      </c>
      <c r="N1077" s="1" t="s">
        <v>34</v>
      </c>
      <c r="O1077" s="1" t="s">
        <v>53</v>
      </c>
      <c r="P1077" s="1" t="s">
        <v>36</v>
      </c>
      <c r="Q1077" s="1" t="s">
        <v>147</v>
      </c>
      <c r="R1077" s="1" t="s">
        <v>116</v>
      </c>
      <c r="S1077" s="1" t="s">
        <v>1895</v>
      </c>
      <c r="T1077" s="5">
        <v>424.21</v>
      </c>
      <c r="U1077" s="1">
        <v>12</v>
      </c>
      <c r="V1077" s="5">
        <f t="shared" si="80"/>
        <v>5090.5199999999995</v>
      </c>
      <c r="W1077" s="5">
        <v>212.10499999999999</v>
      </c>
      <c r="X1077" s="5">
        <f t="shared" si="81"/>
        <v>2545.2599999999998</v>
      </c>
      <c r="Y1077" s="5">
        <v>110.2</v>
      </c>
      <c r="Z1077" s="5">
        <f t="shared" si="82"/>
        <v>2435.06</v>
      </c>
      <c r="AA1077" s="1" t="str">
        <f>_xlfn.IFNA(IF(VLOOKUP(B1077,Returns!$A$2:$B$1635,2,FALSE) = "Returned", "Yes", "No"),"No")</f>
        <v>No</v>
      </c>
      <c r="AB1077" s="5">
        <f t="shared" si="83"/>
        <v>0</v>
      </c>
      <c r="AC1077" s="5">
        <f t="shared" si="84"/>
        <v>2435.06</v>
      </c>
    </row>
    <row r="1078" spans="1:29" ht="12.75" customHeight="1" x14ac:dyDescent="0.25">
      <c r="A1078" s="1">
        <v>24793</v>
      </c>
      <c r="B1078" s="3">
        <v>90414</v>
      </c>
      <c r="C1078" s="1" t="s">
        <v>32</v>
      </c>
      <c r="D1078" s="1">
        <v>1950</v>
      </c>
      <c r="E1078" s="1" t="s">
        <v>1897</v>
      </c>
      <c r="F1078" s="1" t="s">
        <v>3030</v>
      </c>
      <c r="G1078" s="1" t="s">
        <v>28</v>
      </c>
      <c r="H1078" s="1" t="s">
        <v>29</v>
      </c>
      <c r="I1078" s="1" t="s">
        <v>77</v>
      </c>
      <c r="J1078" s="1" t="s">
        <v>1899</v>
      </c>
      <c r="K1078" s="1">
        <v>59750</v>
      </c>
      <c r="L1078" s="4">
        <v>42010</v>
      </c>
      <c r="M1078" s="4">
        <v>42012</v>
      </c>
      <c r="N1078" s="1" t="s">
        <v>44</v>
      </c>
      <c r="O1078" s="1" t="s">
        <v>53</v>
      </c>
      <c r="P1078" s="1" t="s">
        <v>24</v>
      </c>
      <c r="Q1078" s="1" t="s">
        <v>88</v>
      </c>
      <c r="R1078" s="1" t="s">
        <v>54</v>
      </c>
      <c r="S1078" s="1" t="s">
        <v>1898</v>
      </c>
      <c r="T1078" s="5">
        <v>6.68</v>
      </c>
      <c r="U1078" s="1">
        <v>7</v>
      </c>
      <c r="V1078" s="5">
        <f t="shared" si="80"/>
        <v>46.76</v>
      </c>
      <c r="W1078" s="5">
        <v>3.34</v>
      </c>
      <c r="X1078" s="5">
        <f t="shared" si="81"/>
        <v>23.38</v>
      </c>
      <c r="Y1078" s="5">
        <v>4.91</v>
      </c>
      <c r="Z1078" s="5">
        <f t="shared" si="82"/>
        <v>18.47</v>
      </c>
      <c r="AA1078" s="1" t="str">
        <f>_xlfn.IFNA(IF(VLOOKUP(B1078,Returns!$A$2:$B$1635,2,FALSE) = "Returned", "Yes", "No"),"No")</f>
        <v>No</v>
      </c>
      <c r="AB1078" s="5">
        <f t="shared" si="83"/>
        <v>0</v>
      </c>
      <c r="AC1078" s="5">
        <f t="shared" si="84"/>
        <v>18.47</v>
      </c>
    </row>
    <row r="1079" spans="1:29" ht="12.75" customHeight="1" x14ac:dyDescent="0.25">
      <c r="A1079" s="1">
        <v>23378</v>
      </c>
      <c r="B1079" s="3">
        <v>89820</v>
      </c>
      <c r="C1079" s="1" t="s">
        <v>20</v>
      </c>
      <c r="D1079" s="1">
        <v>1956</v>
      </c>
      <c r="E1079" s="1" t="s">
        <v>1900</v>
      </c>
      <c r="F1079" s="1" t="s">
        <v>3030</v>
      </c>
      <c r="G1079" s="1" t="s">
        <v>28</v>
      </c>
      <c r="H1079" s="1" t="s">
        <v>29</v>
      </c>
      <c r="I1079" s="1" t="s">
        <v>250</v>
      </c>
      <c r="J1079" s="1" t="s">
        <v>332</v>
      </c>
      <c r="K1079" s="1">
        <v>80027</v>
      </c>
      <c r="L1079" s="4">
        <v>42174</v>
      </c>
      <c r="M1079" s="4">
        <v>42176</v>
      </c>
      <c r="N1079" s="1" t="s">
        <v>44</v>
      </c>
      <c r="O1079" s="1" t="s">
        <v>109</v>
      </c>
      <c r="P1079" s="1" t="s">
        <v>72</v>
      </c>
      <c r="Q1079" s="1" t="s">
        <v>175</v>
      </c>
      <c r="R1079" s="1" t="s">
        <v>54</v>
      </c>
      <c r="S1079" s="1" t="s">
        <v>1265</v>
      </c>
      <c r="T1079" s="5">
        <v>40.98</v>
      </c>
      <c r="U1079" s="1">
        <v>19</v>
      </c>
      <c r="V1079" s="5">
        <f t="shared" si="80"/>
        <v>778.61999999999989</v>
      </c>
      <c r="W1079" s="5">
        <v>24.587999999999997</v>
      </c>
      <c r="X1079" s="5">
        <f t="shared" si="81"/>
        <v>467.17199999999997</v>
      </c>
      <c r="Y1079" s="5">
        <v>6.5</v>
      </c>
      <c r="Z1079" s="5">
        <f t="shared" si="82"/>
        <v>304.94799999999992</v>
      </c>
      <c r="AA1079" s="1" t="str">
        <f>_xlfn.IFNA(IF(VLOOKUP(B1079,Returns!$A$2:$B$1635,2,FALSE) = "Returned", "Yes", "No"),"No")</f>
        <v>No</v>
      </c>
      <c r="AB1079" s="5">
        <f t="shared" si="83"/>
        <v>0</v>
      </c>
      <c r="AC1079" s="5">
        <f t="shared" si="84"/>
        <v>304.94799999999992</v>
      </c>
    </row>
    <row r="1080" spans="1:29" ht="12.75" customHeight="1" x14ac:dyDescent="0.25">
      <c r="A1080" s="1">
        <v>21638</v>
      </c>
      <c r="B1080" s="3">
        <v>89818</v>
      </c>
      <c r="C1080" s="1" t="s">
        <v>20</v>
      </c>
      <c r="D1080" s="1">
        <v>1957</v>
      </c>
      <c r="E1080" s="1" t="s">
        <v>1901</v>
      </c>
      <c r="F1080" s="1" t="s">
        <v>3027</v>
      </c>
      <c r="G1080" s="1" t="s">
        <v>28</v>
      </c>
      <c r="H1080" s="1" t="s">
        <v>56</v>
      </c>
      <c r="I1080" s="1" t="s">
        <v>501</v>
      </c>
      <c r="J1080" s="1" t="s">
        <v>1559</v>
      </c>
      <c r="K1080" s="1">
        <v>63130</v>
      </c>
      <c r="L1080" s="4">
        <v>42101</v>
      </c>
      <c r="M1080" s="4">
        <v>42103</v>
      </c>
      <c r="N1080" s="1" t="s">
        <v>44</v>
      </c>
      <c r="O1080" s="1" t="s">
        <v>109</v>
      </c>
      <c r="P1080" s="1" t="s">
        <v>72</v>
      </c>
      <c r="Q1080" s="1" t="s">
        <v>175</v>
      </c>
      <c r="R1080" s="1" t="s">
        <v>54</v>
      </c>
      <c r="S1080" s="1" t="s">
        <v>1797</v>
      </c>
      <c r="T1080" s="5">
        <v>77.510000000000005</v>
      </c>
      <c r="U1080" s="1">
        <v>1</v>
      </c>
      <c r="V1080" s="5">
        <f t="shared" si="80"/>
        <v>77.510000000000005</v>
      </c>
      <c r="W1080" s="5">
        <v>46.506</v>
      </c>
      <c r="X1080" s="5">
        <f t="shared" si="81"/>
        <v>46.506</v>
      </c>
      <c r="Y1080" s="5">
        <v>4</v>
      </c>
      <c r="Z1080" s="5">
        <f t="shared" si="82"/>
        <v>27.004000000000005</v>
      </c>
      <c r="AA1080" s="1" t="str">
        <f>_xlfn.IFNA(IF(VLOOKUP(B1080,Returns!$A$2:$B$1635,2,FALSE) = "Returned", "Yes", "No"),"No")</f>
        <v>No</v>
      </c>
      <c r="AB1080" s="5">
        <f t="shared" si="83"/>
        <v>0</v>
      </c>
      <c r="AC1080" s="5">
        <f t="shared" si="84"/>
        <v>27.004000000000005</v>
      </c>
    </row>
    <row r="1081" spans="1:29" ht="12.75" customHeight="1" x14ac:dyDescent="0.25">
      <c r="A1081" s="1">
        <v>24640</v>
      </c>
      <c r="B1081" s="3">
        <v>89819</v>
      </c>
      <c r="C1081" s="1" t="s">
        <v>101</v>
      </c>
      <c r="D1081" s="1">
        <v>1958</v>
      </c>
      <c r="E1081" s="1" t="s">
        <v>1902</v>
      </c>
      <c r="F1081" s="1" t="s">
        <v>3030</v>
      </c>
      <c r="G1081" s="1" t="s">
        <v>28</v>
      </c>
      <c r="H1081" s="1" t="s">
        <v>29</v>
      </c>
      <c r="I1081" s="1" t="s">
        <v>97</v>
      </c>
      <c r="J1081" s="1" t="s">
        <v>901</v>
      </c>
      <c r="K1081" s="1">
        <v>97068</v>
      </c>
      <c r="L1081" s="4">
        <v>42173</v>
      </c>
      <c r="M1081" s="4">
        <v>42177</v>
      </c>
      <c r="N1081" s="1" t="s">
        <v>22</v>
      </c>
      <c r="O1081" s="1" t="s">
        <v>109</v>
      </c>
      <c r="P1081" s="1" t="s">
        <v>72</v>
      </c>
      <c r="Q1081" s="1" t="s">
        <v>175</v>
      </c>
      <c r="R1081" s="1" t="s">
        <v>54</v>
      </c>
      <c r="S1081" s="1" t="s">
        <v>1903</v>
      </c>
      <c r="T1081" s="5">
        <v>30.98</v>
      </c>
      <c r="U1081" s="1">
        <v>7</v>
      </c>
      <c r="V1081" s="5">
        <f t="shared" si="80"/>
        <v>216.86</v>
      </c>
      <c r="W1081" s="5">
        <v>18.588000000000001</v>
      </c>
      <c r="X1081" s="5">
        <f t="shared" si="81"/>
        <v>130.11600000000001</v>
      </c>
      <c r="Y1081" s="5">
        <v>6.5</v>
      </c>
      <c r="Z1081" s="5">
        <f t="shared" si="82"/>
        <v>80.244</v>
      </c>
      <c r="AA1081" s="1" t="str">
        <f>_xlfn.IFNA(IF(VLOOKUP(B1081,Returns!$A$2:$B$1635,2,FALSE) = "Returned", "Yes", "No"),"No")</f>
        <v>No</v>
      </c>
      <c r="AB1081" s="5">
        <f t="shared" si="83"/>
        <v>0</v>
      </c>
      <c r="AC1081" s="5">
        <f t="shared" si="84"/>
        <v>80.244</v>
      </c>
    </row>
    <row r="1082" spans="1:29" ht="12.75" customHeight="1" x14ac:dyDescent="0.25">
      <c r="A1082" s="1">
        <v>3956</v>
      </c>
      <c r="B1082" s="3">
        <v>28225</v>
      </c>
      <c r="C1082" s="1" t="s">
        <v>42</v>
      </c>
      <c r="D1082" s="1">
        <v>1959</v>
      </c>
      <c r="E1082" s="1" t="s">
        <v>1904</v>
      </c>
      <c r="F1082" s="1" t="s">
        <v>3029</v>
      </c>
      <c r="G1082" s="1" t="s">
        <v>28</v>
      </c>
      <c r="H1082" s="1" t="s">
        <v>131</v>
      </c>
      <c r="I1082" s="1" t="s">
        <v>357</v>
      </c>
      <c r="J1082" s="1" t="s">
        <v>442</v>
      </c>
      <c r="K1082" s="1">
        <v>33916</v>
      </c>
      <c r="L1082" s="4">
        <v>42026</v>
      </c>
      <c r="M1082" s="4">
        <v>42026</v>
      </c>
      <c r="N1082" s="1" t="s">
        <v>44</v>
      </c>
      <c r="O1082" s="1" t="s">
        <v>23</v>
      </c>
      <c r="P1082" s="1" t="s">
        <v>36</v>
      </c>
      <c r="Q1082" s="1" t="s">
        <v>45</v>
      </c>
      <c r="R1082" s="1" t="s">
        <v>54</v>
      </c>
      <c r="S1082" s="1" t="s">
        <v>1905</v>
      </c>
      <c r="T1082" s="5">
        <v>20.28</v>
      </c>
      <c r="U1082" s="1">
        <v>9</v>
      </c>
      <c r="V1082" s="5">
        <f t="shared" si="80"/>
        <v>182.52</v>
      </c>
      <c r="W1082" s="5">
        <v>10.14</v>
      </c>
      <c r="X1082" s="5">
        <f t="shared" si="81"/>
        <v>91.26</v>
      </c>
      <c r="Y1082" s="5">
        <v>14.39</v>
      </c>
      <c r="Z1082" s="5">
        <f t="shared" si="82"/>
        <v>76.87</v>
      </c>
      <c r="AA1082" s="1" t="str">
        <f>_xlfn.IFNA(IF(VLOOKUP(B1082,Returns!$A$2:$B$1635,2,FALSE) = "Returned", "Yes", "No"),"No")</f>
        <v>No</v>
      </c>
      <c r="AB1082" s="5">
        <f t="shared" si="83"/>
        <v>0</v>
      </c>
      <c r="AC1082" s="5">
        <f t="shared" si="84"/>
        <v>76.87</v>
      </c>
    </row>
    <row r="1083" spans="1:29" ht="12.75" customHeight="1" x14ac:dyDescent="0.25">
      <c r="A1083" s="1">
        <v>3684</v>
      </c>
      <c r="B1083" s="3">
        <v>26342</v>
      </c>
      <c r="C1083" s="1" t="s">
        <v>101</v>
      </c>
      <c r="D1083" s="1">
        <v>1959</v>
      </c>
      <c r="E1083" s="1" t="s">
        <v>1904</v>
      </c>
      <c r="F1083" s="1" t="s">
        <v>3029</v>
      </c>
      <c r="G1083" s="1" t="s">
        <v>28</v>
      </c>
      <c r="H1083" s="1" t="s">
        <v>131</v>
      </c>
      <c r="I1083" s="1" t="s">
        <v>357</v>
      </c>
      <c r="J1083" s="1" t="s">
        <v>442</v>
      </c>
      <c r="K1083" s="1">
        <v>33916</v>
      </c>
      <c r="L1083" s="4">
        <v>42112</v>
      </c>
      <c r="M1083" s="4">
        <v>42121</v>
      </c>
      <c r="N1083" s="1" t="s">
        <v>44</v>
      </c>
      <c r="O1083" s="1" t="s">
        <v>35</v>
      </c>
      <c r="P1083" s="1" t="s">
        <v>24</v>
      </c>
      <c r="Q1083" s="1" t="s">
        <v>88</v>
      </c>
      <c r="R1083" s="1" t="s">
        <v>54</v>
      </c>
      <c r="S1083" s="1" t="s">
        <v>1906</v>
      </c>
      <c r="T1083" s="5">
        <v>9.99</v>
      </c>
      <c r="U1083" s="1">
        <v>43</v>
      </c>
      <c r="V1083" s="5">
        <f t="shared" si="80"/>
        <v>429.57</v>
      </c>
      <c r="W1083" s="5">
        <v>4.9950000000000001</v>
      </c>
      <c r="X1083" s="5">
        <f t="shared" si="81"/>
        <v>214.785</v>
      </c>
      <c r="Y1083" s="5">
        <v>11.59</v>
      </c>
      <c r="Z1083" s="5">
        <f t="shared" si="82"/>
        <v>203.19499999999999</v>
      </c>
      <c r="AA1083" s="1" t="str">
        <f>_xlfn.IFNA(IF(VLOOKUP(B1083,Returns!$A$2:$B$1635,2,FALSE) = "Returned", "Yes", "No"),"No")</f>
        <v>No</v>
      </c>
      <c r="AB1083" s="5">
        <f t="shared" si="83"/>
        <v>0</v>
      </c>
      <c r="AC1083" s="5">
        <f t="shared" si="84"/>
        <v>203.19499999999999</v>
      </c>
    </row>
    <row r="1084" spans="1:29" ht="12.75" customHeight="1" x14ac:dyDescent="0.25">
      <c r="A1084" s="1">
        <v>3685</v>
      </c>
      <c r="B1084" s="3">
        <v>26342</v>
      </c>
      <c r="C1084" s="1" t="s">
        <v>101</v>
      </c>
      <c r="D1084" s="1">
        <v>1959</v>
      </c>
      <c r="E1084" s="1" t="s">
        <v>1904</v>
      </c>
      <c r="F1084" s="1" t="s">
        <v>3029</v>
      </c>
      <c r="G1084" s="1" t="s">
        <v>28</v>
      </c>
      <c r="H1084" s="1" t="s">
        <v>131</v>
      </c>
      <c r="I1084" s="1" t="s">
        <v>357</v>
      </c>
      <c r="J1084" s="1" t="s">
        <v>442</v>
      </c>
      <c r="K1084" s="1">
        <v>33916</v>
      </c>
      <c r="L1084" s="4">
        <v>42112</v>
      </c>
      <c r="M1084" s="4">
        <v>42117</v>
      </c>
      <c r="N1084" s="1" t="s">
        <v>44</v>
      </c>
      <c r="O1084" s="1" t="s">
        <v>35</v>
      </c>
      <c r="P1084" s="1" t="s">
        <v>24</v>
      </c>
      <c r="Q1084" s="1" t="s">
        <v>88</v>
      </c>
      <c r="R1084" s="1" t="s">
        <v>54</v>
      </c>
      <c r="S1084" s="1" t="s">
        <v>859</v>
      </c>
      <c r="T1084" s="5">
        <v>48.04</v>
      </c>
      <c r="U1084" s="1">
        <v>74</v>
      </c>
      <c r="V1084" s="5">
        <f t="shared" si="80"/>
        <v>3554.96</v>
      </c>
      <c r="W1084" s="5">
        <v>24.02</v>
      </c>
      <c r="X1084" s="5">
        <f t="shared" si="81"/>
        <v>1777.48</v>
      </c>
      <c r="Y1084" s="5">
        <v>5.79</v>
      </c>
      <c r="Z1084" s="5">
        <f t="shared" si="82"/>
        <v>1771.69</v>
      </c>
      <c r="AA1084" s="1" t="str">
        <f>_xlfn.IFNA(IF(VLOOKUP(B1084,Returns!$A$2:$B$1635,2,FALSE) = "Returned", "Yes", "No"),"No")</f>
        <v>No</v>
      </c>
      <c r="AB1084" s="5">
        <f t="shared" si="83"/>
        <v>0</v>
      </c>
      <c r="AC1084" s="5">
        <f t="shared" si="84"/>
        <v>1771.69</v>
      </c>
    </row>
    <row r="1085" spans="1:29" ht="12.75" customHeight="1" x14ac:dyDescent="0.25">
      <c r="A1085" s="1">
        <v>3686</v>
      </c>
      <c r="B1085" s="3">
        <v>26342</v>
      </c>
      <c r="C1085" s="1" t="s">
        <v>101</v>
      </c>
      <c r="D1085" s="1">
        <v>1959</v>
      </c>
      <c r="E1085" s="1" t="s">
        <v>1904</v>
      </c>
      <c r="F1085" s="1" t="s">
        <v>3029</v>
      </c>
      <c r="G1085" s="1" t="s">
        <v>28</v>
      </c>
      <c r="H1085" s="1" t="s">
        <v>131</v>
      </c>
      <c r="I1085" s="1" t="s">
        <v>357</v>
      </c>
      <c r="J1085" s="1" t="s">
        <v>442</v>
      </c>
      <c r="K1085" s="1">
        <v>33916</v>
      </c>
      <c r="L1085" s="4">
        <v>42112</v>
      </c>
      <c r="M1085" s="4">
        <v>42119</v>
      </c>
      <c r="N1085" s="1" t="s">
        <v>44</v>
      </c>
      <c r="O1085" s="1" t="s">
        <v>35</v>
      </c>
      <c r="P1085" s="1" t="s">
        <v>24</v>
      </c>
      <c r="Q1085" s="1" t="s">
        <v>88</v>
      </c>
      <c r="R1085" s="1" t="s">
        <v>54</v>
      </c>
      <c r="S1085" s="1" t="s">
        <v>1898</v>
      </c>
      <c r="T1085" s="5">
        <v>6.68</v>
      </c>
      <c r="U1085" s="1">
        <v>5</v>
      </c>
      <c r="V1085" s="5">
        <f t="shared" si="80"/>
        <v>33.4</v>
      </c>
      <c r="W1085" s="5">
        <v>3.34</v>
      </c>
      <c r="X1085" s="5">
        <f t="shared" si="81"/>
        <v>16.7</v>
      </c>
      <c r="Y1085" s="5">
        <v>4.91</v>
      </c>
      <c r="Z1085" s="5">
        <f t="shared" si="82"/>
        <v>11.79</v>
      </c>
      <c r="AA1085" s="1" t="str">
        <f>_xlfn.IFNA(IF(VLOOKUP(B1085,Returns!$A$2:$B$1635,2,FALSE) = "Returned", "Yes", "No"),"No")</f>
        <v>No</v>
      </c>
      <c r="AB1085" s="5">
        <f t="shared" si="83"/>
        <v>0</v>
      </c>
      <c r="AC1085" s="5">
        <f t="shared" si="84"/>
        <v>11.79</v>
      </c>
    </row>
    <row r="1086" spans="1:29" ht="12.75" customHeight="1" x14ac:dyDescent="0.25">
      <c r="A1086" s="1">
        <v>21685</v>
      </c>
      <c r="B1086" s="3">
        <v>88857</v>
      </c>
      <c r="C1086" s="1" t="s">
        <v>101</v>
      </c>
      <c r="D1086" s="1">
        <v>1962</v>
      </c>
      <c r="E1086" s="1" t="s">
        <v>1907</v>
      </c>
      <c r="F1086" s="1" t="s">
        <v>3027</v>
      </c>
      <c r="G1086" s="1" t="s">
        <v>28</v>
      </c>
      <c r="H1086" s="1" t="s">
        <v>56</v>
      </c>
      <c r="I1086" s="1" t="s">
        <v>295</v>
      </c>
      <c r="J1086" s="1" t="s">
        <v>1908</v>
      </c>
      <c r="K1086" s="1">
        <v>48601</v>
      </c>
      <c r="L1086" s="4">
        <v>42112</v>
      </c>
      <c r="M1086" s="4">
        <v>42117</v>
      </c>
      <c r="N1086" s="1" t="s">
        <v>44</v>
      </c>
      <c r="O1086" s="1" t="s">
        <v>35</v>
      </c>
      <c r="P1086" s="1" t="s">
        <v>24</v>
      </c>
      <c r="Q1086" s="1" t="s">
        <v>88</v>
      </c>
      <c r="R1086" s="1" t="s">
        <v>54</v>
      </c>
      <c r="S1086" s="1" t="s">
        <v>859</v>
      </c>
      <c r="T1086" s="5">
        <v>48.04</v>
      </c>
      <c r="U1086" s="1">
        <v>18</v>
      </c>
      <c r="V1086" s="5">
        <f t="shared" si="80"/>
        <v>864.72</v>
      </c>
      <c r="W1086" s="5">
        <v>24.02</v>
      </c>
      <c r="X1086" s="5">
        <f t="shared" si="81"/>
        <v>432.36</v>
      </c>
      <c r="Y1086" s="5">
        <v>5.79</v>
      </c>
      <c r="Z1086" s="5">
        <f t="shared" si="82"/>
        <v>426.57</v>
      </c>
      <c r="AA1086" s="1" t="str">
        <f>_xlfn.IFNA(IF(VLOOKUP(B1086,Returns!$A$2:$B$1635,2,FALSE) = "Returned", "Yes", "No"),"No")</f>
        <v>No</v>
      </c>
      <c r="AB1086" s="5">
        <f t="shared" si="83"/>
        <v>0</v>
      </c>
      <c r="AC1086" s="5">
        <f t="shared" si="84"/>
        <v>426.57</v>
      </c>
    </row>
    <row r="1087" spans="1:29" ht="12.75" customHeight="1" x14ac:dyDescent="0.25">
      <c r="A1087" s="1">
        <v>21686</v>
      </c>
      <c r="B1087" s="3">
        <v>88857</v>
      </c>
      <c r="C1087" s="1" t="s">
        <v>101</v>
      </c>
      <c r="D1087" s="1">
        <v>1962</v>
      </c>
      <c r="E1087" s="1" t="s">
        <v>1907</v>
      </c>
      <c r="F1087" s="1" t="s">
        <v>3027</v>
      </c>
      <c r="G1087" s="1" t="s">
        <v>28</v>
      </c>
      <c r="H1087" s="1" t="s">
        <v>56</v>
      </c>
      <c r="I1087" s="1" t="s">
        <v>295</v>
      </c>
      <c r="J1087" s="1" t="s">
        <v>1908</v>
      </c>
      <c r="K1087" s="1">
        <v>48601</v>
      </c>
      <c r="L1087" s="4">
        <v>42112</v>
      </c>
      <c r="M1087" s="4">
        <v>42119</v>
      </c>
      <c r="N1087" s="1" t="s">
        <v>44</v>
      </c>
      <c r="O1087" s="1" t="s">
        <v>35</v>
      </c>
      <c r="P1087" s="1" t="s">
        <v>24</v>
      </c>
      <c r="Q1087" s="1" t="s">
        <v>88</v>
      </c>
      <c r="R1087" s="1" t="s">
        <v>54</v>
      </c>
      <c r="S1087" s="1" t="s">
        <v>1898</v>
      </c>
      <c r="T1087" s="5">
        <v>6.68</v>
      </c>
      <c r="U1087" s="1">
        <v>1</v>
      </c>
      <c r="V1087" s="5">
        <f t="shared" si="80"/>
        <v>6.68</v>
      </c>
      <c r="W1087" s="5">
        <v>3.34</v>
      </c>
      <c r="X1087" s="5">
        <f t="shared" si="81"/>
        <v>3.34</v>
      </c>
      <c r="Y1087" s="5">
        <v>4.91</v>
      </c>
      <c r="Z1087" s="5">
        <f t="shared" si="82"/>
        <v>-1.5700000000000003</v>
      </c>
      <c r="AA1087" s="1" t="str">
        <f>_xlfn.IFNA(IF(VLOOKUP(B1087,Returns!$A$2:$B$1635,2,FALSE) = "Returned", "Yes", "No"),"No")</f>
        <v>No</v>
      </c>
      <c r="AB1087" s="5">
        <f t="shared" si="83"/>
        <v>0</v>
      </c>
      <c r="AC1087" s="5">
        <f t="shared" si="84"/>
        <v>-1.5700000000000003</v>
      </c>
    </row>
    <row r="1088" spans="1:29" ht="12.75" customHeight="1" x14ac:dyDescent="0.25">
      <c r="A1088" s="1">
        <v>22488</v>
      </c>
      <c r="B1088" s="3">
        <v>89456</v>
      </c>
      <c r="C1088" s="1" t="s">
        <v>51</v>
      </c>
      <c r="D1088" s="1">
        <v>1967</v>
      </c>
      <c r="E1088" s="1" t="s">
        <v>1909</v>
      </c>
      <c r="F1088" s="1" t="s">
        <v>3027</v>
      </c>
      <c r="G1088" s="1" t="s">
        <v>28</v>
      </c>
      <c r="H1088" s="1" t="s">
        <v>56</v>
      </c>
      <c r="I1088" s="1" t="s">
        <v>325</v>
      </c>
      <c r="J1088" s="1" t="s">
        <v>1568</v>
      </c>
      <c r="K1088" s="1">
        <v>52732</v>
      </c>
      <c r="L1088" s="4">
        <v>42081</v>
      </c>
      <c r="M1088" s="4">
        <v>42082</v>
      </c>
      <c r="N1088" s="1" t="s">
        <v>22</v>
      </c>
      <c r="O1088" s="1" t="s">
        <v>53</v>
      </c>
      <c r="P1088" s="1" t="s">
        <v>24</v>
      </c>
      <c r="Q1088" s="1" t="s">
        <v>252</v>
      </c>
      <c r="R1088" s="1" t="s">
        <v>81</v>
      </c>
      <c r="S1088" s="1" t="s">
        <v>1891</v>
      </c>
      <c r="T1088" s="5">
        <v>78.650000000000006</v>
      </c>
      <c r="U1088" s="1">
        <v>8</v>
      </c>
      <c r="V1088" s="5">
        <f t="shared" si="80"/>
        <v>629.20000000000005</v>
      </c>
      <c r="W1088" s="5">
        <v>39.325000000000003</v>
      </c>
      <c r="X1088" s="5">
        <f t="shared" si="81"/>
        <v>314.60000000000002</v>
      </c>
      <c r="Y1088" s="5">
        <v>13.99</v>
      </c>
      <c r="Z1088" s="5">
        <f t="shared" si="82"/>
        <v>300.61</v>
      </c>
      <c r="AA1088" s="1" t="str">
        <f>_xlfn.IFNA(IF(VLOOKUP(B1088,Returns!$A$2:$B$1635,2,FALSE) = "Returned", "Yes", "No"),"No")</f>
        <v>No</v>
      </c>
      <c r="AB1088" s="5">
        <f t="shared" si="83"/>
        <v>0</v>
      </c>
      <c r="AC1088" s="5">
        <f t="shared" si="84"/>
        <v>300.61</v>
      </c>
    </row>
    <row r="1089" spans="1:29" ht="12.75" customHeight="1" x14ac:dyDescent="0.25">
      <c r="A1089" s="1">
        <v>26220</v>
      </c>
      <c r="B1089" s="3">
        <v>91550</v>
      </c>
      <c r="C1089" s="1" t="s">
        <v>51</v>
      </c>
      <c r="D1089" s="1">
        <v>1971</v>
      </c>
      <c r="E1089" s="1" t="s">
        <v>1910</v>
      </c>
      <c r="F1089" s="1" t="s">
        <v>3029</v>
      </c>
      <c r="G1089" s="1" t="s">
        <v>28</v>
      </c>
      <c r="H1089" s="1" t="s">
        <v>131</v>
      </c>
      <c r="I1089" s="1" t="s">
        <v>666</v>
      </c>
      <c r="J1089" s="1" t="s">
        <v>1911</v>
      </c>
      <c r="K1089" s="1">
        <v>38801</v>
      </c>
      <c r="L1089" s="4">
        <v>42022</v>
      </c>
      <c r="M1089" s="4">
        <v>42023</v>
      </c>
      <c r="N1089" s="1" t="s">
        <v>44</v>
      </c>
      <c r="O1089" s="1" t="s">
        <v>23</v>
      </c>
      <c r="P1089" s="1" t="s">
        <v>24</v>
      </c>
      <c r="Q1089" s="1" t="s">
        <v>64</v>
      </c>
      <c r="R1089" s="1" t="s">
        <v>54</v>
      </c>
      <c r="S1089" s="1" t="s">
        <v>681</v>
      </c>
      <c r="T1089" s="5">
        <v>11.58</v>
      </c>
      <c r="U1089" s="1">
        <v>3</v>
      </c>
      <c r="V1089" s="5">
        <f t="shared" si="80"/>
        <v>34.74</v>
      </c>
      <c r="W1089" s="5">
        <v>5.79</v>
      </c>
      <c r="X1089" s="5">
        <f t="shared" si="81"/>
        <v>17.37</v>
      </c>
      <c r="Y1089" s="5">
        <v>5.72</v>
      </c>
      <c r="Z1089" s="5">
        <f t="shared" si="82"/>
        <v>11.650000000000002</v>
      </c>
      <c r="AA1089" s="1" t="str">
        <f>_xlfn.IFNA(IF(VLOOKUP(B1089,Returns!$A$2:$B$1635,2,FALSE) = "Returned", "Yes", "No"),"No")</f>
        <v>No</v>
      </c>
      <c r="AB1089" s="5">
        <f t="shared" si="83"/>
        <v>0</v>
      </c>
      <c r="AC1089" s="5">
        <f t="shared" si="84"/>
        <v>11.650000000000002</v>
      </c>
    </row>
    <row r="1090" spans="1:29" ht="12.75" customHeight="1" x14ac:dyDescent="0.25">
      <c r="A1090" s="1">
        <v>26223</v>
      </c>
      <c r="B1090" s="3">
        <v>91550</v>
      </c>
      <c r="C1090" s="1" t="s">
        <v>51</v>
      </c>
      <c r="D1090" s="1">
        <v>1972</v>
      </c>
      <c r="E1090" s="1" t="s">
        <v>1912</v>
      </c>
      <c r="F1090" s="1" t="s">
        <v>3028</v>
      </c>
      <c r="G1090" s="1" t="s">
        <v>28</v>
      </c>
      <c r="H1090" s="1" t="s">
        <v>48</v>
      </c>
      <c r="I1090" s="1" t="s">
        <v>229</v>
      </c>
      <c r="J1090" s="1" t="s">
        <v>1913</v>
      </c>
      <c r="K1090" s="1">
        <v>19090</v>
      </c>
      <c r="L1090" s="4">
        <v>42022</v>
      </c>
      <c r="M1090" s="4">
        <v>42024</v>
      </c>
      <c r="N1090" s="1" t="s">
        <v>34</v>
      </c>
      <c r="O1090" s="1" t="s">
        <v>23</v>
      </c>
      <c r="P1090" s="1" t="s">
        <v>36</v>
      </c>
      <c r="Q1090" s="1" t="s">
        <v>37</v>
      </c>
      <c r="R1090" s="1" t="s">
        <v>38</v>
      </c>
      <c r="S1090" s="1" t="s">
        <v>1264</v>
      </c>
      <c r="T1090" s="5">
        <v>350.99</v>
      </c>
      <c r="U1090" s="1">
        <v>6</v>
      </c>
      <c r="V1090" s="5">
        <f t="shared" si="80"/>
        <v>2105.94</v>
      </c>
      <c r="W1090" s="5">
        <v>175.495</v>
      </c>
      <c r="X1090" s="5">
        <f t="shared" si="81"/>
        <v>1052.97</v>
      </c>
      <c r="Y1090" s="5">
        <v>39</v>
      </c>
      <c r="Z1090" s="5">
        <f t="shared" si="82"/>
        <v>1013.97</v>
      </c>
      <c r="AA1090" s="1" t="str">
        <f>_xlfn.IFNA(IF(VLOOKUP(B1090,Returns!$A$2:$B$1635,2,FALSE) = "Returned", "Yes", "No"),"No")</f>
        <v>No</v>
      </c>
      <c r="AB1090" s="5">
        <f t="shared" si="83"/>
        <v>0</v>
      </c>
      <c r="AC1090" s="5">
        <f t="shared" si="84"/>
        <v>1013.97</v>
      </c>
    </row>
    <row r="1091" spans="1:29" ht="12.75" customHeight="1" x14ac:dyDescent="0.25">
      <c r="A1091" s="1">
        <v>26224</v>
      </c>
      <c r="B1091" s="3">
        <v>91550</v>
      </c>
      <c r="C1091" s="1" t="s">
        <v>51</v>
      </c>
      <c r="D1091" s="1">
        <v>1972</v>
      </c>
      <c r="E1091" s="1" t="s">
        <v>1912</v>
      </c>
      <c r="F1091" s="1" t="s">
        <v>3028</v>
      </c>
      <c r="G1091" s="1" t="s">
        <v>28</v>
      </c>
      <c r="H1091" s="1" t="s">
        <v>48</v>
      </c>
      <c r="I1091" s="1" t="s">
        <v>229</v>
      </c>
      <c r="J1091" s="1" t="s">
        <v>1913</v>
      </c>
      <c r="K1091" s="1">
        <v>19090</v>
      </c>
      <c r="L1091" s="4">
        <v>42022</v>
      </c>
      <c r="M1091" s="4">
        <v>42024</v>
      </c>
      <c r="N1091" s="1" t="s">
        <v>22</v>
      </c>
      <c r="O1091" s="1" t="s">
        <v>23</v>
      </c>
      <c r="P1091" s="1" t="s">
        <v>72</v>
      </c>
      <c r="Q1091" s="1" t="s">
        <v>80</v>
      </c>
      <c r="R1091" s="1" t="s">
        <v>54</v>
      </c>
      <c r="S1091" s="1" t="s">
        <v>1764</v>
      </c>
      <c r="T1091" s="5">
        <v>15.99</v>
      </c>
      <c r="U1091" s="1">
        <v>5</v>
      </c>
      <c r="V1091" s="5">
        <f t="shared" ref="V1091:V1154" si="85">T1091*U1091</f>
        <v>79.95</v>
      </c>
      <c r="W1091" s="5">
        <v>9.5939999999999994</v>
      </c>
      <c r="X1091" s="5">
        <f t="shared" ref="X1091:X1154" si="86">U1091*W1091</f>
        <v>47.97</v>
      </c>
      <c r="Y1091" s="5">
        <v>9.4</v>
      </c>
      <c r="Z1091" s="5">
        <f t="shared" ref="Z1091:Z1154" si="87">V1091-X1091-Y1091</f>
        <v>22.580000000000005</v>
      </c>
      <c r="AA1091" s="1" t="str">
        <f>_xlfn.IFNA(IF(VLOOKUP(B1091,Returns!$A$2:$B$1635,2,FALSE) = "Returned", "Yes", "No"),"No")</f>
        <v>No</v>
      </c>
      <c r="AB1091" s="5">
        <f t="shared" ref="AB1091:AB1154" si="88">IF(AA1091= "Yes",Z1091,0)</f>
        <v>0</v>
      </c>
      <c r="AC1091" s="5">
        <f t="shared" ref="AC1091:AC1154" si="89">Z1091-AB1091</f>
        <v>22.580000000000005</v>
      </c>
    </row>
    <row r="1092" spans="1:29" ht="12.75" customHeight="1" x14ac:dyDescent="0.25">
      <c r="A1092" s="1">
        <v>18795</v>
      </c>
      <c r="B1092" s="3">
        <v>89040</v>
      </c>
      <c r="C1092" s="1" t="s">
        <v>51</v>
      </c>
      <c r="D1092" s="1">
        <v>1974</v>
      </c>
      <c r="E1092" s="1" t="s">
        <v>1914</v>
      </c>
      <c r="F1092" s="1" t="s">
        <v>3027</v>
      </c>
      <c r="G1092" s="1" t="s">
        <v>28</v>
      </c>
      <c r="H1092" s="1" t="s">
        <v>56</v>
      </c>
      <c r="I1092" s="1" t="s">
        <v>295</v>
      </c>
      <c r="J1092" s="1" t="s">
        <v>1916</v>
      </c>
      <c r="K1092" s="1">
        <v>48127</v>
      </c>
      <c r="L1092" s="4">
        <v>42144</v>
      </c>
      <c r="M1092" s="4">
        <v>42145</v>
      </c>
      <c r="N1092" s="1" t="s">
        <v>44</v>
      </c>
      <c r="O1092" s="1" t="s">
        <v>109</v>
      </c>
      <c r="P1092" s="1" t="s">
        <v>24</v>
      </c>
      <c r="Q1092" s="1" t="s">
        <v>252</v>
      </c>
      <c r="R1092" s="1" t="s">
        <v>54</v>
      </c>
      <c r="S1092" s="1" t="s">
        <v>1915</v>
      </c>
      <c r="T1092" s="5">
        <v>20.48</v>
      </c>
      <c r="U1092" s="1">
        <v>5</v>
      </c>
      <c r="V1092" s="5">
        <f t="shared" si="85"/>
        <v>102.4</v>
      </c>
      <c r="W1092" s="5">
        <v>10.24</v>
      </c>
      <c r="X1092" s="5">
        <f t="shared" si="86"/>
        <v>51.2</v>
      </c>
      <c r="Y1092" s="5">
        <v>6.32</v>
      </c>
      <c r="Z1092" s="5">
        <f t="shared" si="87"/>
        <v>44.88</v>
      </c>
      <c r="AA1092" s="1" t="str">
        <f>_xlfn.IFNA(IF(VLOOKUP(B1092,Returns!$A$2:$B$1635,2,FALSE) = "Returned", "Yes", "No"),"No")</f>
        <v>No</v>
      </c>
      <c r="AB1092" s="5">
        <f t="shared" si="88"/>
        <v>0</v>
      </c>
      <c r="AC1092" s="5">
        <f t="shared" si="89"/>
        <v>44.88</v>
      </c>
    </row>
    <row r="1093" spans="1:29" ht="12.75" customHeight="1" x14ac:dyDescent="0.25">
      <c r="A1093" s="1">
        <v>18796</v>
      </c>
      <c r="B1093" s="3">
        <v>89040</v>
      </c>
      <c r="C1093" s="1" t="s">
        <v>51</v>
      </c>
      <c r="D1093" s="1">
        <v>1974</v>
      </c>
      <c r="E1093" s="1" t="s">
        <v>1914</v>
      </c>
      <c r="F1093" s="1" t="s">
        <v>3027</v>
      </c>
      <c r="G1093" s="1" t="s">
        <v>28</v>
      </c>
      <c r="H1093" s="1" t="s">
        <v>56</v>
      </c>
      <c r="I1093" s="1" t="s">
        <v>295</v>
      </c>
      <c r="J1093" s="1" t="s">
        <v>1916</v>
      </c>
      <c r="K1093" s="1">
        <v>48127</v>
      </c>
      <c r="L1093" s="4">
        <v>42144</v>
      </c>
      <c r="M1093" s="4">
        <v>42145</v>
      </c>
      <c r="N1093" s="1" t="s">
        <v>44</v>
      </c>
      <c r="O1093" s="1" t="s">
        <v>109</v>
      </c>
      <c r="P1093" s="1" t="s">
        <v>24</v>
      </c>
      <c r="Q1093" s="1" t="s">
        <v>64</v>
      </c>
      <c r="R1093" s="1" t="s">
        <v>54</v>
      </c>
      <c r="S1093" s="1" t="s">
        <v>1695</v>
      </c>
      <c r="T1093" s="5">
        <v>15.67</v>
      </c>
      <c r="U1093" s="1">
        <v>3</v>
      </c>
      <c r="V1093" s="5">
        <f t="shared" si="85"/>
        <v>47.01</v>
      </c>
      <c r="W1093" s="5">
        <v>7.835</v>
      </c>
      <c r="X1093" s="5">
        <f t="shared" si="86"/>
        <v>23.504999999999999</v>
      </c>
      <c r="Y1093" s="5">
        <v>1.39</v>
      </c>
      <c r="Z1093" s="5">
        <f t="shared" si="87"/>
        <v>22.114999999999998</v>
      </c>
      <c r="AA1093" s="1" t="str">
        <f>_xlfn.IFNA(IF(VLOOKUP(B1093,Returns!$A$2:$B$1635,2,FALSE) = "Returned", "Yes", "No"),"No")</f>
        <v>No</v>
      </c>
      <c r="AB1093" s="5">
        <f t="shared" si="88"/>
        <v>0</v>
      </c>
      <c r="AC1093" s="5">
        <f t="shared" si="89"/>
        <v>22.114999999999998</v>
      </c>
    </row>
    <row r="1094" spans="1:29" ht="12.75" customHeight="1" x14ac:dyDescent="0.25">
      <c r="A1094" s="1">
        <v>25731</v>
      </c>
      <c r="B1094" s="3">
        <v>89039</v>
      </c>
      <c r="C1094" s="1" t="s">
        <v>42</v>
      </c>
      <c r="D1094" s="1">
        <v>1976</v>
      </c>
      <c r="E1094" s="1" t="s">
        <v>1917</v>
      </c>
      <c r="F1094" s="1" t="s">
        <v>3027</v>
      </c>
      <c r="G1094" s="1" t="s">
        <v>28</v>
      </c>
      <c r="H1094" s="1" t="s">
        <v>56</v>
      </c>
      <c r="I1094" s="1" t="s">
        <v>295</v>
      </c>
      <c r="J1094" s="1" t="s">
        <v>1918</v>
      </c>
      <c r="K1094" s="1">
        <v>48823</v>
      </c>
      <c r="L1094" s="4">
        <v>42014</v>
      </c>
      <c r="M1094" s="4">
        <v>42015</v>
      </c>
      <c r="N1094" s="1" t="s">
        <v>34</v>
      </c>
      <c r="O1094" s="1" t="s">
        <v>109</v>
      </c>
      <c r="P1094" s="1" t="s">
        <v>36</v>
      </c>
      <c r="Q1094" s="1" t="s">
        <v>186</v>
      </c>
      <c r="R1094" s="1" t="s">
        <v>116</v>
      </c>
      <c r="S1094" s="1" t="s">
        <v>862</v>
      </c>
      <c r="T1094" s="5">
        <v>70.98</v>
      </c>
      <c r="U1094" s="1">
        <v>8</v>
      </c>
      <c r="V1094" s="5">
        <f t="shared" si="85"/>
        <v>567.84</v>
      </c>
      <c r="W1094" s="5">
        <v>35.49</v>
      </c>
      <c r="X1094" s="5">
        <f t="shared" si="86"/>
        <v>283.92</v>
      </c>
      <c r="Y1094" s="5">
        <v>46.74</v>
      </c>
      <c r="Z1094" s="5">
        <f t="shared" si="87"/>
        <v>237.18</v>
      </c>
      <c r="AA1094" s="1" t="str">
        <f>_xlfn.IFNA(IF(VLOOKUP(B1094,Returns!$A$2:$B$1635,2,FALSE) = "Returned", "Yes", "No"),"No")</f>
        <v>No</v>
      </c>
      <c r="AB1094" s="5">
        <f t="shared" si="88"/>
        <v>0</v>
      </c>
      <c r="AC1094" s="5">
        <f t="shared" si="89"/>
        <v>237.18</v>
      </c>
    </row>
    <row r="1095" spans="1:29" ht="12.75" customHeight="1" x14ac:dyDescent="0.25">
      <c r="A1095" s="1">
        <v>25732</v>
      </c>
      <c r="B1095" s="3">
        <v>89039</v>
      </c>
      <c r="C1095" s="1" t="s">
        <v>42</v>
      </c>
      <c r="D1095" s="1">
        <v>1976</v>
      </c>
      <c r="E1095" s="1" t="s">
        <v>1917</v>
      </c>
      <c r="F1095" s="1" t="s">
        <v>3027</v>
      </c>
      <c r="G1095" s="1" t="s">
        <v>28</v>
      </c>
      <c r="H1095" s="1" t="s">
        <v>56</v>
      </c>
      <c r="I1095" s="1" t="s">
        <v>295</v>
      </c>
      <c r="J1095" s="1" t="s">
        <v>1918</v>
      </c>
      <c r="K1095" s="1">
        <v>48823</v>
      </c>
      <c r="L1095" s="4">
        <v>42014</v>
      </c>
      <c r="M1095" s="4">
        <v>42016</v>
      </c>
      <c r="N1095" s="1" t="s">
        <v>44</v>
      </c>
      <c r="O1095" s="1" t="s">
        <v>109</v>
      </c>
      <c r="P1095" s="1" t="s">
        <v>24</v>
      </c>
      <c r="Q1095" s="1" t="s">
        <v>25</v>
      </c>
      <c r="R1095" s="1" t="s">
        <v>26</v>
      </c>
      <c r="S1095" s="1" t="s">
        <v>307</v>
      </c>
      <c r="T1095" s="5">
        <v>11.55</v>
      </c>
      <c r="U1095" s="1">
        <v>12</v>
      </c>
      <c r="V1095" s="5">
        <f t="shared" si="85"/>
        <v>138.60000000000002</v>
      </c>
      <c r="W1095" s="5">
        <v>5.7750000000000004</v>
      </c>
      <c r="X1095" s="5">
        <f t="shared" si="86"/>
        <v>69.300000000000011</v>
      </c>
      <c r="Y1095" s="5">
        <v>2.36</v>
      </c>
      <c r="Z1095" s="5">
        <f t="shared" si="87"/>
        <v>66.940000000000012</v>
      </c>
      <c r="AA1095" s="1" t="str">
        <f>_xlfn.IFNA(IF(VLOOKUP(B1095,Returns!$A$2:$B$1635,2,FALSE) = "Returned", "Yes", "No"),"No")</f>
        <v>No</v>
      </c>
      <c r="AB1095" s="5">
        <f t="shared" si="88"/>
        <v>0</v>
      </c>
      <c r="AC1095" s="5">
        <f t="shared" si="89"/>
        <v>66.940000000000012</v>
      </c>
    </row>
    <row r="1096" spans="1:29" ht="12.75" customHeight="1" x14ac:dyDescent="0.25">
      <c r="A1096" s="1">
        <v>24887</v>
      </c>
      <c r="B1096" s="3">
        <v>89041</v>
      </c>
      <c r="C1096" s="1" t="s">
        <v>42</v>
      </c>
      <c r="D1096" s="1">
        <v>1976</v>
      </c>
      <c r="E1096" s="1" t="s">
        <v>1917</v>
      </c>
      <c r="F1096" s="1" t="s">
        <v>3027</v>
      </c>
      <c r="G1096" s="1" t="s">
        <v>28</v>
      </c>
      <c r="H1096" s="1" t="s">
        <v>56</v>
      </c>
      <c r="I1096" s="1" t="s">
        <v>295</v>
      </c>
      <c r="J1096" s="1" t="s">
        <v>1918</v>
      </c>
      <c r="K1096" s="1">
        <v>48823</v>
      </c>
      <c r="L1096" s="4">
        <v>42086</v>
      </c>
      <c r="M1096" s="4">
        <v>42088</v>
      </c>
      <c r="N1096" s="1" t="s">
        <v>44</v>
      </c>
      <c r="O1096" s="1" t="s">
        <v>109</v>
      </c>
      <c r="P1096" s="1" t="s">
        <v>24</v>
      </c>
      <c r="Q1096" s="1" t="s">
        <v>88</v>
      </c>
      <c r="R1096" s="1" t="s">
        <v>54</v>
      </c>
      <c r="S1096" s="1" t="s">
        <v>1101</v>
      </c>
      <c r="T1096" s="5">
        <v>40.99</v>
      </c>
      <c r="U1096" s="1">
        <v>14</v>
      </c>
      <c r="V1096" s="5">
        <f t="shared" si="85"/>
        <v>573.86</v>
      </c>
      <c r="W1096" s="5">
        <v>20.495000000000001</v>
      </c>
      <c r="X1096" s="5">
        <f t="shared" si="86"/>
        <v>286.93</v>
      </c>
      <c r="Y1096" s="5">
        <v>17.48</v>
      </c>
      <c r="Z1096" s="5">
        <f t="shared" si="87"/>
        <v>269.45</v>
      </c>
      <c r="AA1096" s="1" t="str">
        <f>_xlfn.IFNA(IF(VLOOKUP(B1096,Returns!$A$2:$B$1635,2,FALSE) = "Returned", "Yes", "No"),"No")</f>
        <v>No</v>
      </c>
      <c r="AB1096" s="5">
        <f t="shared" si="88"/>
        <v>0</v>
      </c>
      <c r="AC1096" s="5">
        <f t="shared" si="89"/>
        <v>269.45</v>
      </c>
    </row>
    <row r="1097" spans="1:29" ht="12.75" customHeight="1" x14ac:dyDescent="0.25">
      <c r="A1097" s="1">
        <v>21692</v>
      </c>
      <c r="B1097" s="3">
        <v>87757</v>
      </c>
      <c r="C1097" s="1" t="s">
        <v>32</v>
      </c>
      <c r="D1097" s="1">
        <v>1979</v>
      </c>
      <c r="E1097" s="1" t="s">
        <v>1919</v>
      </c>
      <c r="F1097" s="1" t="s">
        <v>3030</v>
      </c>
      <c r="G1097" s="1" t="s">
        <v>28</v>
      </c>
      <c r="H1097" s="1" t="s">
        <v>29</v>
      </c>
      <c r="I1097" s="1" t="s">
        <v>250</v>
      </c>
      <c r="J1097" s="1" t="s">
        <v>1920</v>
      </c>
      <c r="K1097" s="1">
        <v>80122</v>
      </c>
      <c r="L1097" s="4">
        <v>42129</v>
      </c>
      <c r="M1097" s="4">
        <v>42130</v>
      </c>
      <c r="N1097" s="1" t="s">
        <v>44</v>
      </c>
      <c r="O1097" s="1" t="s">
        <v>23</v>
      </c>
      <c r="P1097" s="1" t="s">
        <v>72</v>
      </c>
      <c r="Q1097" s="1" t="s">
        <v>73</v>
      </c>
      <c r="R1097" s="1" t="s">
        <v>46</v>
      </c>
      <c r="S1097" s="1" t="s">
        <v>890</v>
      </c>
      <c r="T1097" s="5">
        <v>20.99</v>
      </c>
      <c r="U1097" s="1">
        <v>4</v>
      </c>
      <c r="V1097" s="5">
        <f t="shared" si="85"/>
        <v>83.96</v>
      </c>
      <c r="W1097" s="5">
        <v>12.593999999999999</v>
      </c>
      <c r="X1097" s="5">
        <f t="shared" si="86"/>
        <v>50.375999999999998</v>
      </c>
      <c r="Y1097" s="5">
        <v>3.3</v>
      </c>
      <c r="Z1097" s="5">
        <f t="shared" si="87"/>
        <v>30.283999999999995</v>
      </c>
      <c r="AA1097" s="1" t="str">
        <f>_xlfn.IFNA(IF(VLOOKUP(B1097,Returns!$A$2:$B$1635,2,FALSE) = "Returned", "Yes", "No"),"No")</f>
        <v>No</v>
      </c>
      <c r="AB1097" s="5">
        <f t="shared" si="88"/>
        <v>0</v>
      </c>
      <c r="AC1097" s="5">
        <f t="shared" si="89"/>
        <v>30.283999999999995</v>
      </c>
    </row>
    <row r="1098" spans="1:29" ht="12.75" customHeight="1" x14ac:dyDescent="0.25">
      <c r="A1098" s="1">
        <v>24935</v>
      </c>
      <c r="B1098" s="3">
        <v>91258</v>
      </c>
      <c r="C1098" s="1" t="s">
        <v>32</v>
      </c>
      <c r="D1098" s="1">
        <v>1984</v>
      </c>
      <c r="E1098" s="1" t="s">
        <v>1921</v>
      </c>
      <c r="F1098" s="1" t="s">
        <v>3029</v>
      </c>
      <c r="G1098" s="1" t="s">
        <v>28</v>
      </c>
      <c r="H1098" s="1" t="s">
        <v>131</v>
      </c>
      <c r="I1098" s="1" t="s">
        <v>927</v>
      </c>
      <c r="J1098" s="1" t="s">
        <v>928</v>
      </c>
      <c r="K1098" s="1">
        <v>29915</v>
      </c>
      <c r="L1098" s="4">
        <v>42140</v>
      </c>
      <c r="M1098" s="4">
        <v>42140</v>
      </c>
      <c r="N1098" s="1" t="s">
        <v>44</v>
      </c>
      <c r="O1098" s="1" t="s">
        <v>109</v>
      </c>
      <c r="P1098" s="1" t="s">
        <v>72</v>
      </c>
      <c r="Q1098" s="1" t="s">
        <v>175</v>
      </c>
      <c r="R1098" s="1" t="s">
        <v>46</v>
      </c>
      <c r="S1098" s="1" t="s">
        <v>301</v>
      </c>
      <c r="T1098" s="5">
        <v>7.37</v>
      </c>
      <c r="U1098" s="1">
        <v>38</v>
      </c>
      <c r="V1098" s="5">
        <f t="shared" si="85"/>
        <v>280.06</v>
      </c>
      <c r="W1098" s="5">
        <v>4.4219999999999997</v>
      </c>
      <c r="X1098" s="5">
        <f t="shared" si="86"/>
        <v>168.036</v>
      </c>
      <c r="Y1098" s="5">
        <v>5.53</v>
      </c>
      <c r="Z1098" s="5">
        <f t="shared" si="87"/>
        <v>106.494</v>
      </c>
      <c r="AA1098" s="1" t="str">
        <f>_xlfn.IFNA(IF(VLOOKUP(B1098,Returns!$A$2:$B$1635,2,FALSE) = "Returned", "Yes", "No"),"No")</f>
        <v>No</v>
      </c>
      <c r="AB1098" s="5">
        <f t="shared" si="88"/>
        <v>0</v>
      </c>
      <c r="AC1098" s="5">
        <f t="shared" si="89"/>
        <v>106.494</v>
      </c>
    </row>
    <row r="1099" spans="1:29" ht="12.75" customHeight="1" x14ac:dyDescent="0.25">
      <c r="A1099" s="1">
        <v>20568</v>
      </c>
      <c r="B1099" s="3">
        <v>90888</v>
      </c>
      <c r="C1099" s="1" t="s">
        <v>32</v>
      </c>
      <c r="D1099" s="1">
        <v>1986</v>
      </c>
      <c r="E1099" s="1" t="s">
        <v>1922</v>
      </c>
      <c r="F1099" s="1" t="s">
        <v>3027</v>
      </c>
      <c r="G1099" s="1" t="s">
        <v>28</v>
      </c>
      <c r="H1099" s="1" t="s">
        <v>56</v>
      </c>
      <c r="I1099" s="1" t="s">
        <v>125</v>
      </c>
      <c r="J1099" s="1" t="s">
        <v>1924</v>
      </c>
      <c r="K1099" s="1">
        <v>79701</v>
      </c>
      <c r="L1099" s="4">
        <v>42130</v>
      </c>
      <c r="M1099" s="4">
        <v>42131</v>
      </c>
      <c r="N1099" s="1" t="s">
        <v>44</v>
      </c>
      <c r="O1099" s="1" t="s">
        <v>35</v>
      </c>
      <c r="P1099" s="1" t="s">
        <v>24</v>
      </c>
      <c r="Q1099" s="1" t="s">
        <v>136</v>
      </c>
      <c r="R1099" s="1" t="s">
        <v>54</v>
      </c>
      <c r="S1099" s="1" t="s">
        <v>1923</v>
      </c>
      <c r="T1099" s="5">
        <v>15.31</v>
      </c>
      <c r="U1099" s="1">
        <v>23</v>
      </c>
      <c r="V1099" s="5">
        <f t="shared" si="85"/>
        <v>352.13</v>
      </c>
      <c r="W1099" s="5">
        <v>7.6550000000000002</v>
      </c>
      <c r="X1099" s="5">
        <f t="shared" si="86"/>
        <v>176.065</v>
      </c>
      <c r="Y1099" s="5">
        <v>8.7799999999999994</v>
      </c>
      <c r="Z1099" s="5">
        <f t="shared" si="87"/>
        <v>167.285</v>
      </c>
      <c r="AA1099" s="1" t="str">
        <f>_xlfn.IFNA(IF(VLOOKUP(B1099,Returns!$A$2:$B$1635,2,FALSE) = "Returned", "Yes", "No"),"No")</f>
        <v>No</v>
      </c>
      <c r="AB1099" s="5">
        <f t="shared" si="88"/>
        <v>0</v>
      </c>
      <c r="AC1099" s="5">
        <f t="shared" si="89"/>
        <v>167.285</v>
      </c>
    </row>
    <row r="1100" spans="1:29" ht="12.75" customHeight="1" x14ac:dyDescent="0.25">
      <c r="A1100" s="1">
        <v>20569</v>
      </c>
      <c r="B1100" s="3">
        <v>90888</v>
      </c>
      <c r="C1100" s="1" t="s">
        <v>32</v>
      </c>
      <c r="D1100" s="1">
        <v>1986</v>
      </c>
      <c r="E1100" s="1" t="s">
        <v>1922</v>
      </c>
      <c r="F1100" s="1" t="s">
        <v>3027</v>
      </c>
      <c r="G1100" s="1" t="s">
        <v>28</v>
      </c>
      <c r="H1100" s="1" t="s">
        <v>56</v>
      </c>
      <c r="I1100" s="1" t="s">
        <v>125</v>
      </c>
      <c r="J1100" s="1" t="s">
        <v>1924</v>
      </c>
      <c r="K1100" s="1">
        <v>79701</v>
      </c>
      <c r="L1100" s="4">
        <v>42130</v>
      </c>
      <c r="M1100" s="4">
        <v>42132</v>
      </c>
      <c r="N1100" s="1" t="s">
        <v>22</v>
      </c>
      <c r="O1100" s="1" t="s">
        <v>35</v>
      </c>
      <c r="P1100" s="1" t="s">
        <v>72</v>
      </c>
      <c r="Q1100" s="1" t="s">
        <v>73</v>
      </c>
      <c r="R1100" s="1" t="s">
        <v>81</v>
      </c>
      <c r="S1100" s="1" t="s">
        <v>425</v>
      </c>
      <c r="T1100" s="5">
        <v>7.99</v>
      </c>
      <c r="U1100" s="1">
        <v>4</v>
      </c>
      <c r="V1100" s="5">
        <f t="shared" si="85"/>
        <v>31.96</v>
      </c>
      <c r="W1100" s="5">
        <v>4.7939999999999996</v>
      </c>
      <c r="X1100" s="5">
        <f t="shared" si="86"/>
        <v>19.175999999999998</v>
      </c>
      <c r="Y1100" s="5">
        <v>5.03</v>
      </c>
      <c r="Z1100" s="5">
        <f t="shared" si="87"/>
        <v>7.7540000000000022</v>
      </c>
      <c r="AA1100" s="1" t="str">
        <f>_xlfn.IFNA(IF(VLOOKUP(B1100,Returns!$A$2:$B$1635,2,FALSE) = "Returned", "Yes", "No"),"No")</f>
        <v>No</v>
      </c>
      <c r="AB1100" s="5">
        <f t="shared" si="88"/>
        <v>0</v>
      </c>
      <c r="AC1100" s="5">
        <f t="shared" si="89"/>
        <v>7.7540000000000022</v>
      </c>
    </row>
    <row r="1101" spans="1:29" ht="12.75" customHeight="1" x14ac:dyDescent="0.25">
      <c r="A1101" s="1">
        <v>19336</v>
      </c>
      <c r="B1101" s="3">
        <v>89999</v>
      </c>
      <c r="C1101" s="1" t="s">
        <v>20</v>
      </c>
      <c r="D1101" s="1">
        <v>1988</v>
      </c>
      <c r="E1101" s="1" t="s">
        <v>1925</v>
      </c>
      <c r="F1101" s="1" t="s">
        <v>3030</v>
      </c>
      <c r="G1101" s="1" t="s">
        <v>28</v>
      </c>
      <c r="H1101" s="1" t="s">
        <v>29</v>
      </c>
      <c r="I1101" s="1" t="s">
        <v>207</v>
      </c>
      <c r="J1101" s="1" t="s">
        <v>1890</v>
      </c>
      <c r="K1101" s="1">
        <v>84020</v>
      </c>
      <c r="L1101" s="4">
        <v>42007</v>
      </c>
      <c r="M1101" s="4">
        <v>42008</v>
      </c>
      <c r="N1101" s="1" t="s">
        <v>44</v>
      </c>
      <c r="O1101" s="1" t="s">
        <v>35</v>
      </c>
      <c r="P1101" s="1" t="s">
        <v>36</v>
      </c>
      <c r="Q1101" s="1" t="s">
        <v>45</v>
      </c>
      <c r="R1101" s="1" t="s">
        <v>81</v>
      </c>
      <c r="S1101" s="1" t="s">
        <v>1926</v>
      </c>
      <c r="T1101" s="5">
        <v>20.98</v>
      </c>
      <c r="U1101" s="1">
        <v>3</v>
      </c>
      <c r="V1101" s="5">
        <f t="shared" si="85"/>
        <v>62.94</v>
      </c>
      <c r="W1101" s="5">
        <v>10.49</v>
      </c>
      <c r="X1101" s="5">
        <f t="shared" si="86"/>
        <v>31.47</v>
      </c>
      <c r="Y1101" s="5">
        <v>21.2</v>
      </c>
      <c r="Z1101" s="5">
        <f t="shared" si="87"/>
        <v>10.27</v>
      </c>
      <c r="AA1101" s="1" t="str">
        <f>_xlfn.IFNA(IF(VLOOKUP(B1101,Returns!$A$2:$B$1635,2,FALSE) = "Returned", "Yes", "No"),"No")</f>
        <v>No</v>
      </c>
      <c r="AB1101" s="5">
        <f t="shared" si="88"/>
        <v>0</v>
      </c>
      <c r="AC1101" s="5">
        <f t="shared" si="89"/>
        <v>10.27</v>
      </c>
    </row>
    <row r="1102" spans="1:29" ht="12.75" customHeight="1" x14ac:dyDescent="0.25">
      <c r="A1102" s="1">
        <v>22600</v>
      </c>
      <c r="B1102" s="3">
        <v>90000</v>
      </c>
      <c r="C1102" s="1" t="s">
        <v>32</v>
      </c>
      <c r="D1102" s="1">
        <v>1989</v>
      </c>
      <c r="E1102" s="1" t="s">
        <v>1927</v>
      </c>
      <c r="F1102" s="1" t="s">
        <v>3030</v>
      </c>
      <c r="G1102" s="1" t="s">
        <v>28</v>
      </c>
      <c r="H1102" s="1" t="s">
        <v>29</v>
      </c>
      <c r="I1102" s="1" t="s">
        <v>207</v>
      </c>
      <c r="J1102" s="1" t="s">
        <v>1928</v>
      </c>
      <c r="K1102" s="1">
        <v>84117</v>
      </c>
      <c r="L1102" s="4">
        <v>42025</v>
      </c>
      <c r="M1102" s="4">
        <v>42026</v>
      </c>
      <c r="N1102" s="1" t="s">
        <v>34</v>
      </c>
      <c r="O1102" s="1" t="s">
        <v>35</v>
      </c>
      <c r="P1102" s="1" t="s">
        <v>36</v>
      </c>
      <c r="Q1102" s="1" t="s">
        <v>37</v>
      </c>
      <c r="R1102" s="1" t="s">
        <v>38</v>
      </c>
      <c r="S1102" s="1" t="s">
        <v>1289</v>
      </c>
      <c r="T1102" s="5">
        <v>355.98</v>
      </c>
      <c r="U1102" s="1">
        <v>8</v>
      </c>
      <c r="V1102" s="5">
        <f t="shared" si="85"/>
        <v>2847.84</v>
      </c>
      <c r="W1102" s="5">
        <v>177.99</v>
      </c>
      <c r="X1102" s="5">
        <f t="shared" si="86"/>
        <v>1423.92</v>
      </c>
      <c r="Y1102" s="5">
        <v>58.92</v>
      </c>
      <c r="Z1102" s="5">
        <f t="shared" si="87"/>
        <v>1365</v>
      </c>
      <c r="AA1102" s="1" t="str">
        <f>_xlfn.IFNA(IF(VLOOKUP(B1102,Returns!$A$2:$B$1635,2,FALSE) = "Returned", "Yes", "No"),"No")</f>
        <v>No</v>
      </c>
      <c r="AB1102" s="5">
        <f t="shared" si="88"/>
        <v>0</v>
      </c>
      <c r="AC1102" s="5">
        <f t="shared" si="89"/>
        <v>1365</v>
      </c>
    </row>
    <row r="1103" spans="1:29" ht="12.75" customHeight="1" x14ac:dyDescent="0.25">
      <c r="A1103" s="1">
        <v>22601</v>
      </c>
      <c r="B1103" s="3">
        <v>90000</v>
      </c>
      <c r="C1103" s="1" t="s">
        <v>32</v>
      </c>
      <c r="D1103" s="1">
        <v>1989</v>
      </c>
      <c r="E1103" s="1" t="s">
        <v>1927</v>
      </c>
      <c r="F1103" s="1" t="s">
        <v>3030</v>
      </c>
      <c r="G1103" s="1" t="s">
        <v>28</v>
      </c>
      <c r="H1103" s="1" t="s">
        <v>29</v>
      </c>
      <c r="I1103" s="1" t="s">
        <v>207</v>
      </c>
      <c r="J1103" s="1" t="s">
        <v>1928</v>
      </c>
      <c r="K1103" s="1">
        <v>84117</v>
      </c>
      <c r="L1103" s="4">
        <v>42025</v>
      </c>
      <c r="M1103" s="4">
        <v>42026</v>
      </c>
      <c r="N1103" s="1" t="s">
        <v>44</v>
      </c>
      <c r="O1103" s="1" t="s">
        <v>35</v>
      </c>
      <c r="P1103" s="1" t="s">
        <v>24</v>
      </c>
      <c r="Q1103" s="1" t="s">
        <v>88</v>
      </c>
      <c r="R1103" s="1" t="s">
        <v>54</v>
      </c>
      <c r="S1103" s="1" t="s">
        <v>1218</v>
      </c>
      <c r="T1103" s="5">
        <v>19.98</v>
      </c>
      <c r="U1103" s="1">
        <v>5</v>
      </c>
      <c r="V1103" s="5">
        <f t="shared" si="85"/>
        <v>99.9</v>
      </c>
      <c r="W1103" s="5">
        <v>9.99</v>
      </c>
      <c r="X1103" s="5">
        <f t="shared" si="86"/>
        <v>49.95</v>
      </c>
      <c r="Y1103" s="5">
        <v>8.68</v>
      </c>
      <c r="Z1103" s="5">
        <f t="shared" si="87"/>
        <v>41.27</v>
      </c>
      <c r="AA1103" s="1" t="str">
        <f>_xlfn.IFNA(IF(VLOOKUP(B1103,Returns!$A$2:$B$1635,2,FALSE) = "Returned", "Yes", "No"),"No")</f>
        <v>No</v>
      </c>
      <c r="AB1103" s="5">
        <f t="shared" si="88"/>
        <v>0</v>
      </c>
      <c r="AC1103" s="5">
        <f t="shared" si="89"/>
        <v>41.27</v>
      </c>
    </row>
    <row r="1104" spans="1:29" ht="12.75" customHeight="1" x14ac:dyDescent="0.25">
      <c r="A1104" s="1">
        <v>20554</v>
      </c>
      <c r="B1104" s="3">
        <v>90001</v>
      </c>
      <c r="C1104" s="1" t="s">
        <v>20</v>
      </c>
      <c r="D1104" s="1">
        <v>1989</v>
      </c>
      <c r="E1104" s="1" t="s">
        <v>1927</v>
      </c>
      <c r="F1104" s="1" t="s">
        <v>3030</v>
      </c>
      <c r="G1104" s="1" t="s">
        <v>28</v>
      </c>
      <c r="H1104" s="1" t="s">
        <v>29</v>
      </c>
      <c r="I1104" s="1" t="s">
        <v>207</v>
      </c>
      <c r="J1104" s="1" t="s">
        <v>1928</v>
      </c>
      <c r="K1104" s="1">
        <v>84117</v>
      </c>
      <c r="L1104" s="4">
        <v>42139</v>
      </c>
      <c r="M1104" s="4">
        <v>42140</v>
      </c>
      <c r="N1104" s="1" t="s">
        <v>44</v>
      </c>
      <c r="O1104" s="1" t="s">
        <v>23</v>
      </c>
      <c r="P1104" s="1" t="s">
        <v>72</v>
      </c>
      <c r="Q1104" s="1" t="s">
        <v>175</v>
      </c>
      <c r="R1104" s="1" t="s">
        <v>54</v>
      </c>
      <c r="S1104" s="1" t="s">
        <v>1903</v>
      </c>
      <c r="T1104" s="5">
        <v>30.98</v>
      </c>
      <c r="U1104" s="1">
        <v>11</v>
      </c>
      <c r="V1104" s="5">
        <f t="shared" si="85"/>
        <v>340.78000000000003</v>
      </c>
      <c r="W1104" s="5">
        <v>18.588000000000001</v>
      </c>
      <c r="X1104" s="5">
        <f t="shared" si="86"/>
        <v>204.46800000000002</v>
      </c>
      <c r="Y1104" s="5">
        <v>6.5</v>
      </c>
      <c r="Z1104" s="5">
        <f t="shared" si="87"/>
        <v>129.81200000000001</v>
      </c>
      <c r="AA1104" s="1" t="str">
        <f>_xlfn.IFNA(IF(VLOOKUP(B1104,Returns!$A$2:$B$1635,2,FALSE) = "Returned", "Yes", "No"),"No")</f>
        <v>No</v>
      </c>
      <c r="AB1104" s="5">
        <f t="shared" si="88"/>
        <v>0</v>
      </c>
      <c r="AC1104" s="5">
        <f t="shared" si="89"/>
        <v>129.81200000000001</v>
      </c>
    </row>
    <row r="1105" spans="1:29" ht="12.75" customHeight="1" x14ac:dyDescent="0.25">
      <c r="A1105" s="1">
        <v>20555</v>
      </c>
      <c r="B1105" s="3">
        <v>90001</v>
      </c>
      <c r="C1105" s="1" t="s">
        <v>20</v>
      </c>
      <c r="D1105" s="1">
        <v>1989</v>
      </c>
      <c r="E1105" s="1" t="s">
        <v>1927</v>
      </c>
      <c r="F1105" s="1" t="s">
        <v>3030</v>
      </c>
      <c r="G1105" s="1" t="s">
        <v>28</v>
      </c>
      <c r="H1105" s="1" t="s">
        <v>29</v>
      </c>
      <c r="I1105" s="1" t="s">
        <v>207</v>
      </c>
      <c r="J1105" s="1" t="s">
        <v>1928</v>
      </c>
      <c r="K1105" s="1">
        <v>84117</v>
      </c>
      <c r="L1105" s="4">
        <v>42139</v>
      </c>
      <c r="M1105" s="4">
        <v>42142</v>
      </c>
      <c r="N1105" s="1" t="s">
        <v>44</v>
      </c>
      <c r="O1105" s="1" t="s">
        <v>23</v>
      </c>
      <c r="P1105" s="1" t="s">
        <v>24</v>
      </c>
      <c r="Q1105" s="1" t="s">
        <v>88</v>
      </c>
      <c r="R1105" s="1" t="s">
        <v>54</v>
      </c>
      <c r="S1105" s="1" t="s">
        <v>1929</v>
      </c>
      <c r="T1105" s="5">
        <v>40.99</v>
      </c>
      <c r="U1105" s="1">
        <v>11</v>
      </c>
      <c r="V1105" s="5">
        <f t="shared" si="85"/>
        <v>450.89000000000004</v>
      </c>
      <c r="W1105" s="5">
        <v>20.495000000000001</v>
      </c>
      <c r="X1105" s="5">
        <f t="shared" si="86"/>
        <v>225.44500000000002</v>
      </c>
      <c r="Y1105" s="5">
        <v>19.989999999999998</v>
      </c>
      <c r="Z1105" s="5">
        <f t="shared" si="87"/>
        <v>205.45500000000001</v>
      </c>
      <c r="AA1105" s="1" t="str">
        <f>_xlfn.IFNA(IF(VLOOKUP(B1105,Returns!$A$2:$B$1635,2,FALSE) = "Returned", "Yes", "No"),"No")</f>
        <v>No</v>
      </c>
      <c r="AB1105" s="5">
        <f t="shared" si="88"/>
        <v>0</v>
      </c>
      <c r="AC1105" s="5">
        <f t="shared" si="89"/>
        <v>205.45500000000001</v>
      </c>
    </row>
    <row r="1106" spans="1:29" ht="12.75" customHeight="1" x14ac:dyDescent="0.25">
      <c r="A1106" s="1">
        <v>21723</v>
      </c>
      <c r="B1106" s="3">
        <v>90003</v>
      </c>
      <c r="C1106" s="1" t="s">
        <v>51</v>
      </c>
      <c r="D1106" s="1">
        <v>1989</v>
      </c>
      <c r="E1106" s="1" t="s">
        <v>1927</v>
      </c>
      <c r="F1106" s="1" t="s">
        <v>3030</v>
      </c>
      <c r="G1106" s="1" t="s">
        <v>28</v>
      </c>
      <c r="H1106" s="1" t="s">
        <v>29</v>
      </c>
      <c r="I1106" s="1" t="s">
        <v>207</v>
      </c>
      <c r="J1106" s="1" t="s">
        <v>1928</v>
      </c>
      <c r="K1106" s="1">
        <v>84117</v>
      </c>
      <c r="L1106" s="4">
        <v>42124</v>
      </c>
      <c r="M1106" s="4">
        <v>42124</v>
      </c>
      <c r="N1106" s="1" t="s">
        <v>44</v>
      </c>
      <c r="O1106" s="1" t="s">
        <v>35</v>
      </c>
      <c r="P1106" s="1" t="s">
        <v>24</v>
      </c>
      <c r="Q1106" s="1" t="s">
        <v>25</v>
      </c>
      <c r="R1106" s="1" t="s">
        <v>26</v>
      </c>
      <c r="S1106" s="1" t="s">
        <v>1930</v>
      </c>
      <c r="T1106" s="5">
        <v>1.6</v>
      </c>
      <c r="U1106" s="1">
        <v>11</v>
      </c>
      <c r="V1106" s="5">
        <f t="shared" si="85"/>
        <v>17.600000000000001</v>
      </c>
      <c r="W1106" s="5">
        <v>0.8</v>
      </c>
      <c r="X1106" s="5">
        <f t="shared" si="86"/>
        <v>8.8000000000000007</v>
      </c>
      <c r="Y1106" s="5">
        <v>1.29</v>
      </c>
      <c r="Z1106" s="5">
        <f t="shared" si="87"/>
        <v>7.5100000000000007</v>
      </c>
      <c r="AA1106" s="1" t="str">
        <f>_xlfn.IFNA(IF(VLOOKUP(B1106,Returns!$A$2:$B$1635,2,FALSE) = "Returned", "Yes", "No"),"No")</f>
        <v>No</v>
      </c>
      <c r="AB1106" s="5">
        <f t="shared" si="88"/>
        <v>0</v>
      </c>
      <c r="AC1106" s="5">
        <f t="shared" si="89"/>
        <v>7.5100000000000007</v>
      </c>
    </row>
    <row r="1107" spans="1:29" ht="12.75" customHeight="1" x14ac:dyDescent="0.25">
      <c r="A1107" s="1">
        <v>25417</v>
      </c>
      <c r="B1107" s="3">
        <v>90002</v>
      </c>
      <c r="C1107" s="1" t="s">
        <v>51</v>
      </c>
      <c r="D1107" s="1">
        <v>1991</v>
      </c>
      <c r="E1107" s="1" t="s">
        <v>1931</v>
      </c>
      <c r="F1107" s="1" t="s">
        <v>3030</v>
      </c>
      <c r="G1107" s="1" t="s">
        <v>28</v>
      </c>
      <c r="H1107" s="1" t="s">
        <v>29</v>
      </c>
      <c r="I1107" s="1" t="s">
        <v>207</v>
      </c>
      <c r="J1107" s="1" t="s">
        <v>1933</v>
      </c>
      <c r="K1107" s="1">
        <v>84118</v>
      </c>
      <c r="L1107" s="4">
        <v>42057</v>
      </c>
      <c r="M1107" s="4">
        <v>42059</v>
      </c>
      <c r="N1107" s="1" t="s">
        <v>44</v>
      </c>
      <c r="O1107" s="1" t="s">
        <v>35</v>
      </c>
      <c r="P1107" s="1" t="s">
        <v>24</v>
      </c>
      <c r="Q1107" s="1" t="s">
        <v>88</v>
      </c>
      <c r="R1107" s="1" t="s">
        <v>54</v>
      </c>
      <c r="S1107" s="1" t="s">
        <v>1932</v>
      </c>
      <c r="T1107" s="5">
        <v>47.9</v>
      </c>
      <c r="U1107" s="1">
        <v>18</v>
      </c>
      <c r="V1107" s="5">
        <f t="shared" si="85"/>
        <v>862.19999999999993</v>
      </c>
      <c r="W1107" s="5">
        <v>23.95</v>
      </c>
      <c r="X1107" s="5">
        <f t="shared" si="86"/>
        <v>431.09999999999997</v>
      </c>
      <c r="Y1107" s="5">
        <v>5.86</v>
      </c>
      <c r="Z1107" s="5">
        <f t="shared" si="87"/>
        <v>425.23999999999995</v>
      </c>
      <c r="AA1107" s="1" t="str">
        <f>_xlfn.IFNA(IF(VLOOKUP(B1107,Returns!$A$2:$B$1635,2,FALSE) = "Returned", "Yes", "No"),"No")</f>
        <v>No</v>
      </c>
      <c r="AB1107" s="5">
        <f t="shared" si="88"/>
        <v>0</v>
      </c>
      <c r="AC1107" s="5">
        <f t="shared" si="89"/>
        <v>425.23999999999995</v>
      </c>
    </row>
    <row r="1108" spans="1:29" ht="12.75" customHeight="1" x14ac:dyDescent="0.25">
      <c r="A1108" s="1">
        <v>19797</v>
      </c>
      <c r="B1108" s="3">
        <v>90333</v>
      </c>
      <c r="C1108" s="1" t="s">
        <v>32</v>
      </c>
      <c r="D1108" s="1">
        <v>1997</v>
      </c>
      <c r="E1108" s="1" t="s">
        <v>1934</v>
      </c>
      <c r="F1108" s="1" t="s">
        <v>3029</v>
      </c>
      <c r="G1108" s="1" t="s">
        <v>28</v>
      </c>
      <c r="H1108" s="1" t="s">
        <v>131</v>
      </c>
      <c r="I1108" s="1" t="s">
        <v>927</v>
      </c>
      <c r="J1108" s="1" t="s">
        <v>928</v>
      </c>
      <c r="K1108" s="1">
        <v>29915</v>
      </c>
      <c r="L1108" s="4">
        <v>42029</v>
      </c>
      <c r="M1108" s="4">
        <v>42032</v>
      </c>
      <c r="N1108" s="1" t="s">
        <v>44</v>
      </c>
      <c r="O1108" s="1" t="s">
        <v>109</v>
      </c>
      <c r="P1108" s="1" t="s">
        <v>72</v>
      </c>
      <c r="Q1108" s="1" t="s">
        <v>73</v>
      </c>
      <c r="R1108" s="1" t="s">
        <v>54</v>
      </c>
      <c r="S1108" s="1" t="s">
        <v>893</v>
      </c>
      <c r="T1108" s="5">
        <v>125.99</v>
      </c>
      <c r="U1108" s="1">
        <v>4</v>
      </c>
      <c r="V1108" s="5">
        <f t="shared" si="85"/>
        <v>503.96</v>
      </c>
      <c r="W1108" s="5">
        <v>75.593999999999994</v>
      </c>
      <c r="X1108" s="5">
        <f t="shared" si="86"/>
        <v>302.37599999999998</v>
      </c>
      <c r="Y1108" s="5">
        <v>8.99</v>
      </c>
      <c r="Z1108" s="5">
        <f t="shared" si="87"/>
        <v>192.59399999999999</v>
      </c>
      <c r="AA1108" s="1" t="str">
        <f>_xlfn.IFNA(IF(VLOOKUP(B1108,Returns!$A$2:$B$1635,2,FALSE) = "Returned", "Yes", "No"),"No")</f>
        <v>No</v>
      </c>
      <c r="AB1108" s="5">
        <f t="shared" si="88"/>
        <v>0</v>
      </c>
      <c r="AC1108" s="5">
        <f t="shared" si="89"/>
        <v>192.59399999999999</v>
      </c>
    </row>
    <row r="1109" spans="1:29" ht="12.75" customHeight="1" x14ac:dyDescent="0.25">
      <c r="A1109" s="1">
        <v>19581</v>
      </c>
      <c r="B1109" s="3">
        <v>90334</v>
      </c>
      <c r="C1109" s="1" t="s">
        <v>51</v>
      </c>
      <c r="D1109" s="1">
        <v>1997</v>
      </c>
      <c r="E1109" s="1" t="s">
        <v>1934</v>
      </c>
      <c r="F1109" s="1" t="s">
        <v>3029</v>
      </c>
      <c r="G1109" s="1" t="s">
        <v>28</v>
      </c>
      <c r="H1109" s="1" t="s">
        <v>131</v>
      </c>
      <c r="I1109" s="1" t="s">
        <v>927</v>
      </c>
      <c r="J1109" s="1" t="s">
        <v>928</v>
      </c>
      <c r="K1109" s="1">
        <v>29915</v>
      </c>
      <c r="L1109" s="4">
        <v>42131</v>
      </c>
      <c r="M1109" s="4">
        <v>42132</v>
      </c>
      <c r="N1109" s="1" t="s">
        <v>44</v>
      </c>
      <c r="O1109" s="1" t="s">
        <v>109</v>
      </c>
      <c r="P1109" s="1" t="s">
        <v>72</v>
      </c>
      <c r="Q1109" s="1" t="s">
        <v>175</v>
      </c>
      <c r="R1109" s="1" t="s">
        <v>46</v>
      </c>
      <c r="S1109" s="1" t="s">
        <v>1467</v>
      </c>
      <c r="T1109" s="5">
        <v>16.48</v>
      </c>
      <c r="U1109" s="1">
        <v>7</v>
      </c>
      <c r="V1109" s="5">
        <f t="shared" si="85"/>
        <v>115.36</v>
      </c>
      <c r="W1109" s="5">
        <v>9.8879999999999999</v>
      </c>
      <c r="X1109" s="5">
        <f t="shared" si="86"/>
        <v>69.215999999999994</v>
      </c>
      <c r="Y1109" s="5">
        <v>1.99</v>
      </c>
      <c r="Z1109" s="5">
        <f t="shared" si="87"/>
        <v>44.154000000000003</v>
      </c>
      <c r="AA1109" s="1" t="str">
        <f>_xlfn.IFNA(IF(VLOOKUP(B1109,Returns!$A$2:$B$1635,2,FALSE) = "Returned", "Yes", "No"),"No")</f>
        <v>No</v>
      </c>
      <c r="AB1109" s="5">
        <f t="shared" si="88"/>
        <v>0</v>
      </c>
      <c r="AC1109" s="5">
        <f t="shared" si="89"/>
        <v>44.154000000000003</v>
      </c>
    </row>
    <row r="1110" spans="1:29" ht="12.75" customHeight="1" x14ac:dyDescent="0.25">
      <c r="A1110" s="1">
        <v>21003</v>
      </c>
      <c r="B1110" s="3">
        <v>90335</v>
      </c>
      <c r="C1110" s="1" t="s">
        <v>101</v>
      </c>
      <c r="D1110" s="1">
        <v>1997</v>
      </c>
      <c r="E1110" s="1" t="s">
        <v>1934</v>
      </c>
      <c r="F1110" s="1" t="s">
        <v>3029</v>
      </c>
      <c r="G1110" s="1" t="s">
        <v>28</v>
      </c>
      <c r="H1110" s="1" t="s">
        <v>131</v>
      </c>
      <c r="I1110" s="1" t="s">
        <v>927</v>
      </c>
      <c r="J1110" s="1" t="s">
        <v>928</v>
      </c>
      <c r="K1110" s="1">
        <v>29915</v>
      </c>
      <c r="L1110" s="4">
        <v>42157</v>
      </c>
      <c r="M1110" s="4">
        <v>42157</v>
      </c>
      <c r="N1110" s="1" t="s">
        <v>44</v>
      </c>
      <c r="O1110" s="1" t="s">
        <v>109</v>
      </c>
      <c r="P1110" s="1" t="s">
        <v>24</v>
      </c>
      <c r="Q1110" s="1" t="s">
        <v>104</v>
      </c>
      <c r="R1110" s="1" t="s">
        <v>54</v>
      </c>
      <c r="S1110" s="1" t="s">
        <v>1935</v>
      </c>
      <c r="T1110" s="5">
        <v>24.92</v>
      </c>
      <c r="U1110" s="1">
        <v>1</v>
      </c>
      <c r="V1110" s="5">
        <f t="shared" si="85"/>
        <v>24.92</v>
      </c>
      <c r="W1110" s="5">
        <v>12.46</v>
      </c>
      <c r="X1110" s="5">
        <f t="shared" si="86"/>
        <v>12.46</v>
      </c>
      <c r="Y1110" s="5">
        <v>12.98</v>
      </c>
      <c r="Z1110" s="5">
        <f t="shared" si="87"/>
        <v>-0.51999999999999957</v>
      </c>
      <c r="AA1110" s="1" t="str">
        <f>_xlfn.IFNA(IF(VLOOKUP(B1110,Returns!$A$2:$B$1635,2,FALSE) = "Returned", "Yes", "No"),"No")</f>
        <v>No</v>
      </c>
      <c r="AB1110" s="5">
        <f t="shared" si="88"/>
        <v>0</v>
      </c>
      <c r="AC1110" s="5">
        <f t="shared" si="89"/>
        <v>-0.51999999999999957</v>
      </c>
    </row>
    <row r="1111" spans="1:29" ht="12.75" customHeight="1" x14ac:dyDescent="0.25">
      <c r="A1111" s="1">
        <v>20392</v>
      </c>
      <c r="B1111" s="3">
        <v>90568</v>
      </c>
      <c r="C1111" s="1" t="s">
        <v>32</v>
      </c>
      <c r="D1111" s="1">
        <v>1998</v>
      </c>
      <c r="E1111" s="1" t="s">
        <v>1936</v>
      </c>
      <c r="F1111" s="1" t="s">
        <v>3028</v>
      </c>
      <c r="G1111" s="1" t="s">
        <v>28</v>
      </c>
      <c r="H1111" s="1" t="s">
        <v>48</v>
      </c>
      <c r="I1111" s="1" t="s">
        <v>66</v>
      </c>
      <c r="J1111" s="1" t="s">
        <v>1937</v>
      </c>
      <c r="K1111" s="1">
        <v>11758</v>
      </c>
      <c r="L1111" s="4">
        <v>42158</v>
      </c>
      <c r="M1111" s="4">
        <v>42160</v>
      </c>
      <c r="N1111" s="1" t="s">
        <v>44</v>
      </c>
      <c r="O1111" s="1" t="s">
        <v>23</v>
      </c>
      <c r="P1111" s="1" t="s">
        <v>24</v>
      </c>
      <c r="Q1111" s="1" t="s">
        <v>64</v>
      </c>
      <c r="R1111" s="1" t="s">
        <v>54</v>
      </c>
      <c r="S1111" s="1" t="s">
        <v>65</v>
      </c>
      <c r="T1111" s="5">
        <v>4.42</v>
      </c>
      <c r="U1111" s="1">
        <v>3</v>
      </c>
      <c r="V1111" s="5">
        <f t="shared" si="85"/>
        <v>13.26</v>
      </c>
      <c r="W1111" s="5">
        <v>2.21</v>
      </c>
      <c r="X1111" s="5">
        <f t="shared" si="86"/>
        <v>6.63</v>
      </c>
      <c r="Y1111" s="5">
        <v>4.99</v>
      </c>
      <c r="Z1111" s="5">
        <f t="shared" si="87"/>
        <v>1.6399999999999997</v>
      </c>
      <c r="AA1111" s="1" t="str">
        <f>_xlfn.IFNA(IF(VLOOKUP(B1111,Returns!$A$2:$B$1635,2,FALSE) = "Returned", "Yes", "No"),"No")</f>
        <v>No</v>
      </c>
      <c r="AB1111" s="5">
        <f t="shared" si="88"/>
        <v>0</v>
      </c>
      <c r="AC1111" s="5">
        <f t="shared" si="89"/>
        <v>1.6399999999999997</v>
      </c>
    </row>
    <row r="1112" spans="1:29" ht="12.75" customHeight="1" x14ac:dyDescent="0.25">
      <c r="A1112" s="1">
        <v>24075</v>
      </c>
      <c r="B1112" s="3">
        <v>91277</v>
      </c>
      <c r="C1112" s="1" t="s">
        <v>51</v>
      </c>
      <c r="D1112" s="1">
        <v>2004</v>
      </c>
      <c r="E1112" s="1" t="s">
        <v>1938</v>
      </c>
      <c r="F1112" s="1" t="s">
        <v>3030</v>
      </c>
      <c r="G1112" s="1" t="s">
        <v>28</v>
      </c>
      <c r="H1112" s="1" t="s">
        <v>29</v>
      </c>
      <c r="I1112" s="1" t="s">
        <v>77</v>
      </c>
      <c r="J1112" s="1" t="s">
        <v>1896</v>
      </c>
      <c r="K1112" s="1">
        <v>59715</v>
      </c>
      <c r="L1112" s="4">
        <v>42111</v>
      </c>
      <c r="M1112" s="4">
        <v>42113</v>
      </c>
      <c r="N1112" s="1" t="s">
        <v>44</v>
      </c>
      <c r="O1112" s="1" t="s">
        <v>35</v>
      </c>
      <c r="P1112" s="1" t="s">
        <v>24</v>
      </c>
      <c r="Q1112" s="1" t="s">
        <v>104</v>
      </c>
      <c r="R1112" s="1" t="s">
        <v>54</v>
      </c>
      <c r="S1112" s="1" t="s">
        <v>105</v>
      </c>
      <c r="T1112" s="5">
        <v>4.24</v>
      </c>
      <c r="U1112" s="1">
        <v>10</v>
      </c>
      <c r="V1112" s="5">
        <f t="shared" si="85"/>
        <v>42.400000000000006</v>
      </c>
      <c r="W1112" s="5">
        <v>2.12</v>
      </c>
      <c r="X1112" s="5">
        <f t="shared" si="86"/>
        <v>21.200000000000003</v>
      </c>
      <c r="Y1112" s="5">
        <v>5.41</v>
      </c>
      <c r="Z1112" s="5">
        <f t="shared" si="87"/>
        <v>15.790000000000003</v>
      </c>
      <c r="AA1112" s="1" t="str">
        <f>_xlfn.IFNA(IF(VLOOKUP(B1112,Returns!$A$2:$B$1635,2,FALSE) = "Returned", "Yes", "No"),"No")</f>
        <v>No</v>
      </c>
      <c r="AB1112" s="5">
        <f t="shared" si="88"/>
        <v>0</v>
      </c>
      <c r="AC1112" s="5">
        <f t="shared" si="89"/>
        <v>15.790000000000003</v>
      </c>
    </row>
    <row r="1113" spans="1:29" ht="12.75" customHeight="1" x14ac:dyDescent="0.25">
      <c r="A1113" s="1">
        <v>24076</v>
      </c>
      <c r="B1113" s="3">
        <v>91277</v>
      </c>
      <c r="C1113" s="1" t="s">
        <v>51</v>
      </c>
      <c r="D1113" s="1">
        <v>2004</v>
      </c>
      <c r="E1113" s="1" t="s">
        <v>1938</v>
      </c>
      <c r="F1113" s="1" t="s">
        <v>3030</v>
      </c>
      <c r="G1113" s="1" t="s">
        <v>28</v>
      </c>
      <c r="H1113" s="1" t="s">
        <v>29</v>
      </c>
      <c r="I1113" s="1" t="s">
        <v>77</v>
      </c>
      <c r="J1113" s="1" t="s">
        <v>1896</v>
      </c>
      <c r="K1113" s="1">
        <v>59715</v>
      </c>
      <c r="L1113" s="4">
        <v>42111</v>
      </c>
      <c r="M1113" s="4">
        <v>42113</v>
      </c>
      <c r="N1113" s="1" t="s">
        <v>44</v>
      </c>
      <c r="O1113" s="1" t="s">
        <v>35</v>
      </c>
      <c r="P1113" s="1" t="s">
        <v>72</v>
      </c>
      <c r="Q1113" s="1" t="s">
        <v>80</v>
      </c>
      <c r="R1113" s="1" t="s">
        <v>231</v>
      </c>
      <c r="S1113" s="1" t="s">
        <v>1272</v>
      </c>
      <c r="T1113" s="5">
        <v>6783.02</v>
      </c>
      <c r="U1113" s="1">
        <v>1</v>
      </c>
      <c r="V1113" s="5">
        <f t="shared" si="85"/>
        <v>6783.02</v>
      </c>
      <c r="W1113" s="5">
        <v>4069.8119999999999</v>
      </c>
      <c r="X1113" s="5">
        <f t="shared" si="86"/>
        <v>4069.8119999999999</v>
      </c>
      <c r="Y1113" s="5">
        <v>24.49</v>
      </c>
      <c r="Z1113" s="5">
        <f t="shared" si="87"/>
        <v>2688.7180000000008</v>
      </c>
      <c r="AA1113" s="1" t="str">
        <f>_xlfn.IFNA(IF(VLOOKUP(B1113,Returns!$A$2:$B$1635,2,FALSE) = "Returned", "Yes", "No"),"No")</f>
        <v>No</v>
      </c>
      <c r="AB1113" s="5">
        <f t="shared" si="88"/>
        <v>0</v>
      </c>
      <c r="AC1113" s="5">
        <f t="shared" si="89"/>
        <v>2688.7180000000008</v>
      </c>
    </row>
    <row r="1114" spans="1:29" ht="12.75" customHeight="1" x14ac:dyDescent="0.25">
      <c r="A1114" s="1">
        <v>25251</v>
      </c>
      <c r="B1114" s="3">
        <v>88798</v>
      </c>
      <c r="C1114" s="1" t="s">
        <v>32</v>
      </c>
      <c r="D1114" s="1">
        <v>2006</v>
      </c>
      <c r="E1114" s="1" t="s">
        <v>1939</v>
      </c>
      <c r="F1114" s="1" t="s">
        <v>3030</v>
      </c>
      <c r="G1114" s="1" t="s">
        <v>28</v>
      </c>
      <c r="H1114" s="1" t="s">
        <v>29</v>
      </c>
      <c r="I1114" s="1" t="s">
        <v>250</v>
      </c>
      <c r="J1114" s="1" t="s">
        <v>1941</v>
      </c>
      <c r="K1114" s="1">
        <v>81301</v>
      </c>
      <c r="L1114" s="4">
        <v>42068</v>
      </c>
      <c r="M1114" s="4">
        <v>42069</v>
      </c>
      <c r="N1114" s="1" t="s">
        <v>44</v>
      </c>
      <c r="O1114" s="1" t="s">
        <v>35</v>
      </c>
      <c r="P1114" s="1" t="s">
        <v>24</v>
      </c>
      <c r="Q1114" s="1" t="s">
        <v>88</v>
      </c>
      <c r="R1114" s="1" t="s">
        <v>54</v>
      </c>
      <c r="S1114" s="1" t="s">
        <v>1940</v>
      </c>
      <c r="T1114" s="5">
        <v>5.78</v>
      </c>
      <c r="U1114" s="1">
        <v>15</v>
      </c>
      <c r="V1114" s="5">
        <f t="shared" si="85"/>
        <v>86.7</v>
      </c>
      <c r="W1114" s="5">
        <v>2.89</v>
      </c>
      <c r="X1114" s="5">
        <f t="shared" si="86"/>
        <v>43.35</v>
      </c>
      <c r="Y1114" s="5">
        <v>5.37</v>
      </c>
      <c r="Z1114" s="5">
        <f t="shared" si="87"/>
        <v>37.980000000000004</v>
      </c>
      <c r="AA1114" s="1" t="str">
        <f>_xlfn.IFNA(IF(VLOOKUP(B1114,Returns!$A$2:$B$1635,2,FALSE) = "Returned", "Yes", "No"),"No")</f>
        <v>No</v>
      </c>
      <c r="AB1114" s="5">
        <f t="shared" si="88"/>
        <v>0</v>
      </c>
      <c r="AC1114" s="5">
        <f t="shared" si="89"/>
        <v>37.980000000000004</v>
      </c>
    </row>
    <row r="1115" spans="1:29" ht="12.75" customHeight="1" x14ac:dyDescent="0.25">
      <c r="A1115" s="1">
        <v>20006</v>
      </c>
      <c r="B1115" s="3">
        <v>86874</v>
      </c>
      <c r="C1115" s="1" t="s">
        <v>51</v>
      </c>
      <c r="D1115" s="1">
        <v>2016</v>
      </c>
      <c r="E1115" s="1" t="s">
        <v>1942</v>
      </c>
      <c r="F1115" s="1" t="s">
        <v>3027</v>
      </c>
      <c r="G1115" s="1" t="s">
        <v>28</v>
      </c>
      <c r="H1115" s="1" t="s">
        <v>56</v>
      </c>
      <c r="I1115" s="1" t="s">
        <v>295</v>
      </c>
      <c r="J1115" s="1" t="s">
        <v>726</v>
      </c>
      <c r="K1115" s="1">
        <v>48195</v>
      </c>
      <c r="L1115" s="4">
        <v>42173</v>
      </c>
      <c r="M1115" s="4">
        <v>42174</v>
      </c>
      <c r="N1115" s="1" t="s">
        <v>44</v>
      </c>
      <c r="O1115" s="1" t="s">
        <v>23</v>
      </c>
      <c r="P1115" s="1" t="s">
        <v>24</v>
      </c>
      <c r="Q1115" s="1" t="s">
        <v>25</v>
      </c>
      <c r="R1115" s="1" t="s">
        <v>46</v>
      </c>
      <c r="S1115" s="1" t="s">
        <v>1803</v>
      </c>
      <c r="T1115" s="5">
        <v>10.48</v>
      </c>
      <c r="U1115" s="1">
        <v>4</v>
      </c>
      <c r="V1115" s="5">
        <f t="shared" si="85"/>
        <v>41.92</v>
      </c>
      <c r="W1115" s="5">
        <v>5.24</v>
      </c>
      <c r="X1115" s="5">
        <f t="shared" si="86"/>
        <v>20.96</v>
      </c>
      <c r="Y1115" s="5">
        <v>2.89</v>
      </c>
      <c r="Z1115" s="5">
        <f t="shared" si="87"/>
        <v>18.07</v>
      </c>
      <c r="AA1115" s="1" t="str">
        <f>_xlfn.IFNA(IF(VLOOKUP(B1115,Returns!$A$2:$B$1635,2,FALSE) = "Returned", "Yes", "No"),"No")</f>
        <v>No</v>
      </c>
      <c r="AB1115" s="5">
        <f t="shared" si="88"/>
        <v>0</v>
      </c>
      <c r="AC1115" s="5">
        <f t="shared" si="89"/>
        <v>18.07</v>
      </c>
    </row>
    <row r="1116" spans="1:29" ht="12.75" customHeight="1" x14ac:dyDescent="0.25">
      <c r="A1116" s="1">
        <v>18989</v>
      </c>
      <c r="B1116" s="3">
        <v>88367</v>
      </c>
      <c r="C1116" s="1" t="s">
        <v>20</v>
      </c>
      <c r="D1116" s="1">
        <v>2014</v>
      </c>
      <c r="E1116" s="1" t="s">
        <v>1943</v>
      </c>
      <c r="F1116" s="1" t="s">
        <v>3027</v>
      </c>
      <c r="G1116" s="1" t="s">
        <v>28</v>
      </c>
      <c r="H1116" s="1" t="s">
        <v>56</v>
      </c>
      <c r="I1116" s="1" t="s">
        <v>325</v>
      </c>
      <c r="J1116" s="1" t="s">
        <v>1944</v>
      </c>
      <c r="K1116" s="1">
        <v>51503</v>
      </c>
      <c r="L1116" s="4">
        <v>42085</v>
      </c>
      <c r="M1116" s="4">
        <v>42087</v>
      </c>
      <c r="N1116" s="1" t="s">
        <v>44</v>
      </c>
      <c r="O1116" s="1" t="s">
        <v>35</v>
      </c>
      <c r="P1116" s="1" t="s">
        <v>72</v>
      </c>
      <c r="Q1116" s="1" t="s">
        <v>175</v>
      </c>
      <c r="R1116" s="1" t="s">
        <v>46</v>
      </c>
      <c r="S1116" s="1" t="s">
        <v>700</v>
      </c>
      <c r="T1116" s="5">
        <v>39.479999999999997</v>
      </c>
      <c r="U1116" s="1">
        <v>4</v>
      </c>
      <c r="V1116" s="5">
        <f t="shared" si="85"/>
        <v>157.91999999999999</v>
      </c>
      <c r="W1116" s="5">
        <v>23.687999999999999</v>
      </c>
      <c r="X1116" s="5">
        <f t="shared" si="86"/>
        <v>94.751999999999995</v>
      </c>
      <c r="Y1116" s="5">
        <v>1.99</v>
      </c>
      <c r="Z1116" s="5">
        <f t="shared" si="87"/>
        <v>61.17799999999999</v>
      </c>
      <c r="AA1116" s="1" t="str">
        <f>_xlfn.IFNA(IF(VLOOKUP(B1116,Returns!$A$2:$B$1635,2,FALSE) = "Returned", "Yes", "No"),"No")</f>
        <v>No</v>
      </c>
      <c r="AB1116" s="5">
        <f t="shared" si="88"/>
        <v>0</v>
      </c>
      <c r="AC1116" s="5">
        <f t="shared" si="89"/>
        <v>61.17799999999999</v>
      </c>
    </row>
    <row r="1117" spans="1:29" ht="12.75" customHeight="1" x14ac:dyDescent="0.25">
      <c r="A1117" s="1">
        <v>18990</v>
      </c>
      <c r="B1117" s="3">
        <v>88367</v>
      </c>
      <c r="C1117" s="1" t="s">
        <v>20</v>
      </c>
      <c r="D1117" s="1">
        <v>2014</v>
      </c>
      <c r="E1117" s="1" t="s">
        <v>1943</v>
      </c>
      <c r="F1117" s="1" t="s">
        <v>3027</v>
      </c>
      <c r="G1117" s="1" t="s">
        <v>28</v>
      </c>
      <c r="H1117" s="1" t="s">
        <v>56</v>
      </c>
      <c r="I1117" s="1" t="s">
        <v>325</v>
      </c>
      <c r="J1117" s="1" t="s">
        <v>1944</v>
      </c>
      <c r="K1117" s="1">
        <v>51503</v>
      </c>
      <c r="L1117" s="4">
        <v>42085</v>
      </c>
      <c r="M1117" s="4">
        <v>42087</v>
      </c>
      <c r="N1117" s="1" t="s">
        <v>44</v>
      </c>
      <c r="O1117" s="1" t="s">
        <v>35</v>
      </c>
      <c r="P1117" s="1" t="s">
        <v>24</v>
      </c>
      <c r="Q1117" s="1" t="s">
        <v>129</v>
      </c>
      <c r="R1117" s="1" t="s">
        <v>54</v>
      </c>
      <c r="S1117" s="1" t="s">
        <v>158</v>
      </c>
      <c r="T1117" s="5">
        <v>4.91</v>
      </c>
      <c r="U1117" s="1">
        <v>2</v>
      </c>
      <c r="V1117" s="5">
        <f t="shared" si="85"/>
        <v>9.82</v>
      </c>
      <c r="W1117" s="5">
        <v>2.4550000000000001</v>
      </c>
      <c r="X1117" s="5">
        <f t="shared" si="86"/>
        <v>4.91</v>
      </c>
      <c r="Y1117" s="5">
        <v>0.5</v>
      </c>
      <c r="Z1117" s="5">
        <f t="shared" si="87"/>
        <v>4.41</v>
      </c>
      <c r="AA1117" s="1" t="str">
        <f>_xlfn.IFNA(IF(VLOOKUP(B1117,Returns!$A$2:$B$1635,2,FALSE) = "Returned", "Yes", "No"),"No")</f>
        <v>No</v>
      </c>
      <c r="AB1117" s="5">
        <f t="shared" si="88"/>
        <v>0</v>
      </c>
      <c r="AC1117" s="5">
        <f t="shared" si="89"/>
        <v>4.41</v>
      </c>
    </row>
    <row r="1118" spans="1:29" ht="12.75" customHeight="1" x14ac:dyDescent="0.25">
      <c r="A1118" s="1">
        <v>21573</v>
      </c>
      <c r="B1118" s="3">
        <v>88368</v>
      </c>
      <c r="C1118" s="1" t="s">
        <v>42</v>
      </c>
      <c r="D1118" s="1">
        <v>2014</v>
      </c>
      <c r="E1118" s="1" t="s">
        <v>1943</v>
      </c>
      <c r="F1118" s="1" t="s">
        <v>3027</v>
      </c>
      <c r="G1118" s="1" t="s">
        <v>28</v>
      </c>
      <c r="H1118" s="1" t="s">
        <v>56</v>
      </c>
      <c r="I1118" s="1" t="s">
        <v>325</v>
      </c>
      <c r="J1118" s="1" t="s">
        <v>1944</v>
      </c>
      <c r="K1118" s="1">
        <v>51503</v>
      </c>
      <c r="L1118" s="4">
        <v>42098</v>
      </c>
      <c r="M1118" s="4">
        <v>42098</v>
      </c>
      <c r="N1118" s="1" t="s">
        <v>44</v>
      </c>
      <c r="O1118" s="1" t="s">
        <v>35</v>
      </c>
      <c r="P1118" s="1" t="s">
        <v>24</v>
      </c>
      <c r="Q1118" s="1" t="s">
        <v>88</v>
      </c>
      <c r="R1118" s="1" t="s">
        <v>54</v>
      </c>
      <c r="S1118" s="1" t="s">
        <v>1945</v>
      </c>
      <c r="T1118" s="5">
        <v>6.48</v>
      </c>
      <c r="U1118" s="1">
        <v>12</v>
      </c>
      <c r="V1118" s="5">
        <f t="shared" si="85"/>
        <v>77.760000000000005</v>
      </c>
      <c r="W1118" s="5">
        <v>3.24</v>
      </c>
      <c r="X1118" s="5">
        <f t="shared" si="86"/>
        <v>38.880000000000003</v>
      </c>
      <c r="Y1118" s="5">
        <v>7.49</v>
      </c>
      <c r="Z1118" s="5">
        <f t="shared" si="87"/>
        <v>31.39</v>
      </c>
      <c r="AA1118" s="1" t="str">
        <f>_xlfn.IFNA(IF(VLOOKUP(B1118,Returns!$A$2:$B$1635,2,FALSE) = "Returned", "Yes", "No"),"No")</f>
        <v>No</v>
      </c>
      <c r="AB1118" s="5">
        <f t="shared" si="88"/>
        <v>0</v>
      </c>
      <c r="AC1118" s="5">
        <f t="shared" si="89"/>
        <v>31.39</v>
      </c>
    </row>
    <row r="1119" spans="1:29" ht="12.75" customHeight="1" x14ac:dyDescent="0.25">
      <c r="A1119" s="1">
        <v>25557</v>
      </c>
      <c r="B1119" s="3">
        <v>86933</v>
      </c>
      <c r="C1119" s="1" t="s">
        <v>42</v>
      </c>
      <c r="D1119" s="1">
        <v>2020</v>
      </c>
      <c r="E1119" s="1" t="s">
        <v>1946</v>
      </c>
      <c r="F1119" s="1" t="s">
        <v>3028</v>
      </c>
      <c r="G1119" s="1" t="s">
        <v>28</v>
      </c>
      <c r="H1119" s="1" t="s">
        <v>48</v>
      </c>
      <c r="I1119" s="1" t="s">
        <v>229</v>
      </c>
      <c r="J1119" s="1" t="s">
        <v>1948</v>
      </c>
      <c r="K1119" s="1">
        <v>15239</v>
      </c>
      <c r="L1119" s="4">
        <v>42048</v>
      </c>
      <c r="M1119" s="4">
        <v>42050</v>
      </c>
      <c r="N1119" s="1" t="s">
        <v>34</v>
      </c>
      <c r="O1119" s="1" t="s">
        <v>35</v>
      </c>
      <c r="P1119" s="1" t="s">
        <v>36</v>
      </c>
      <c r="Q1119" s="1" t="s">
        <v>186</v>
      </c>
      <c r="R1119" s="1" t="s">
        <v>116</v>
      </c>
      <c r="S1119" s="1" t="s">
        <v>1947</v>
      </c>
      <c r="T1119" s="5">
        <v>120.98</v>
      </c>
      <c r="U1119" s="1">
        <v>11</v>
      </c>
      <c r="V1119" s="5">
        <f t="shared" si="85"/>
        <v>1330.78</v>
      </c>
      <c r="W1119" s="5">
        <v>60.49</v>
      </c>
      <c r="X1119" s="5">
        <f t="shared" si="86"/>
        <v>665.39</v>
      </c>
      <c r="Y1119" s="5">
        <v>58.64</v>
      </c>
      <c r="Z1119" s="5">
        <f t="shared" si="87"/>
        <v>606.75</v>
      </c>
      <c r="AA1119" s="1" t="str">
        <f>_xlfn.IFNA(IF(VLOOKUP(B1119,Returns!$A$2:$B$1635,2,FALSE) = "Returned", "Yes", "No"),"No")</f>
        <v>No</v>
      </c>
      <c r="AB1119" s="5">
        <f t="shared" si="88"/>
        <v>0</v>
      </c>
      <c r="AC1119" s="5">
        <f t="shared" si="89"/>
        <v>606.75</v>
      </c>
    </row>
    <row r="1120" spans="1:29" ht="12.75" customHeight="1" x14ac:dyDescent="0.25">
      <c r="A1120" s="1">
        <v>22145</v>
      </c>
      <c r="B1120" s="3">
        <v>91059</v>
      </c>
      <c r="C1120" s="1" t="s">
        <v>42</v>
      </c>
      <c r="D1120" s="1">
        <v>2030</v>
      </c>
      <c r="E1120" s="1" t="s">
        <v>1949</v>
      </c>
      <c r="F1120" s="1" t="s">
        <v>3027</v>
      </c>
      <c r="G1120" s="1" t="s">
        <v>28</v>
      </c>
      <c r="H1120" s="1" t="s">
        <v>56</v>
      </c>
      <c r="I1120" s="1" t="s">
        <v>125</v>
      </c>
      <c r="J1120" s="1" t="s">
        <v>1571</v>
      </c>
      <c r="K1120" s="1">
        <v>75401</v>
      </c>
      <c r="L1120" s="4">
        <v>42080</v>
      </c>
      <c r="M1120" s="4">
        <v>42080</v>
      </c>
      <c r="N1120" s="1" t="s">
        <v>44</v>
      </c>
      <c r="O1120" s="1" t="s">
        <v>23</v>
      </c>
      <c r="P1120" s="1" t="s">
        <v>72</v>
      </c>
      <c r="Q1120" s="1" t="s">
        <v>80</v>
      </c>
      <c r="R1120" s="1" t="s">
        <v>81</v>
      </c>
      <c r="S1120" s="1" t="s">
        <v>1950</v>
      </c>
      <c r="T1120" s="5">
        <v>120.97</v>
      </c>
      <c r="U1120" s="1">
        <v>16</v>
      </c>
      <c r="V1120" s="5">
        <f t="shared" si="85"/>
        <v>1935.52</v>
      </c>
      <c r="W1120" s="5">
        <v>72.581999999999994</v>
      </c>
      <c r="X1120" s="5">
        <f t="shared" si="86"/>
        <v>1161.3119999999999</v>
      </c>
      <c r="Y1120" s="5">
        <v>7.11</v>
      </c>
      <c r="Z1120" s="5">
        <f t="shared" si="87"/>
        <v>767.09800000000007</v>
      </c>
      <c r="AA1120" s="1" t="str">
        <f>_xlfn.IFNA(IF(VLOOKUP(B1120,Returns!$A$2:$B$1635,2,FALSE) = "Returned", "Yes", "No"),"No")</f>
        <v>No</v>
      </c>
      <c r="AB1120" s="5">
        <f t="shared" si="88"/>
        <v>0</v>
      </c>
      <c r="AC1120" s="5">
        <f t="shared" si="89"/>
        <v>767.09800000000007</v>
      </c>
    </row>
    <row r="1121" spans="1:29" ht="12.75" customHeight="1" x14ac:dyDescent="0.25">
      <c r="A1121" s="1">
        <v>22146</v>
      </c>
      <c r="B1121" s="3">
        <v>91059</v>
      </c>
      <c r="C1121" s="1" t="s">
        <v>42</v>
      </c>
      <c r="D1121" s="1">
        <v>2030</v>
      </c>
      <c r="E1121" s="1" t="s">
        <v>1949</v>
      </c>
      <c r="F1121" s="1" t="s">
        <v>3027</v>
      </c>
      <c r="G1121" s="1" t="s">
        <v>28</v>
      </c>
      <c r="H1121" s="1" t="s">
        <v>56</v>
      </c>
      <c r="I1121" s="1" t="s">
        <v>125</v>
      </c>
      <c r="J1121" s="1" t="s">
        <v>1571</v>
      </c>
      <c r="K1121" s="1">
        <v>75401</v>
      </c>
      <c r="L1121" s="4">
        <v>42080</v>
      </c>
      <c r="M1121" s="4">
        <v>42082</v>
      </c>
      <c r="N1121" s="1" t="s">
        <v>44</v>
      </c>
      <c r="O1121" s="1" t="s">
        <v>23</v>
      </c>
      <c r="P1121" s="1" t="s">
        <v>72</v>
      </c>
      <c r="Q1121" s="1" t="s">
        <v>73</v>
      </c>
      <c r="R1121" s="1" t="s">
        <v>54</v>
      </c>
      <c r="S1121" s="1" t="s">
        <v>1951</v>
      </c>
      <c r="T1121" s="5">
        <v>195.99</v>
      </c>
      <c r="U1121" s="1">
        <v>16</v>
      </c>
      <c r="V1121" s="5">
        <f t="shared" si="85"/>
        <v>3135.84</v>
      </c>
      <c r="W1121" s="5">
        <v>117.59399999999999</v>
      </c>
      <c r="X1121" s="5">
        <f t="shared" si="86"/>
        <v>1881.5039999999999</v>
      </c>
      <c r="Y1121" s="5">
        <v>4.2</v>
      </c>
      <c r="Z1121" s="5">
        <f t="shared" si="87"/>
        <v>1250.1360000000002</v>
      </c>
      <c r="AA1121" s="1" t="str">
        <f>_xlfn.IFNA(IF(VLOOKUP(B1121,Returns!$A$2:$B$1635,2,FALSE) = "Returned", "Yes", "No"),"No")</f>
        <v>No</v>
      </c>
      <c r="AB1121" s="5">
        <f t="shared" si="88"/>
        <v>0</v>
      </c>
      <c r="AC1121" s="5">
        <f t="shared" si="89"/>
        <v>1250.1360000000002</v>
      </c>
    </row>
    <row r="1122" spans="1:29" ht="12.75" customHeight="1" x14ac:dyDescent="0.25">
      <c r="A1122" s="1">
        <v>20654</v>
      </c>
      <c r="B1122" s="3">
        <v>91060</v>
      </c>
      <c r="C1122" s="1" t="s">
        <v>51</v>
      </c>
      <c r="D1122" s="1">
        <v>2030</v>
      </c>
      <c r="E1122" s="1" t="s">
        <v>1949</v>
      </c>
      <c r="F1122" s="1" t="s">
        <v>3027</v>
      </c>
      <c r="G1122" s="1" t="s">
        <v>28</v>
      </c>
      <c r="H1122" s="1" t="s">
        <v>56</v>
      </c>
      <c r="I1122" s="1" t="s">
        <v>125</v>
      </c>
      <c r="J1122" s="1" t="s">
        <v>1571</v>
      </c>
      <c r="K1122" s="1">
        <v>75401</v>
      </c>
      <c r="L1122" s="4">
        <v>42081</v>
      </c>
      <c r="M1122" s="4">
        <v>42083</v>
      </c>
      <c r="N1122" s="1" t="s">
        <v>44</v>
      </c>
      <c r="O1122" s="1" t="s">
        <v>23</v>
      </c>
      <c r="P1122" s="1" t="s">
        <v>24</v>
      </c>
      <c r="Q1122" s="1" t="s">
        <v>88</v>
      </c>
      <c r="R1122" s="1" t="s">
        <v>54</v>
      </c>
      <c r="S1122" s="1" t="s">
        <v>607</v>
      </c>
      <c r="T1122" s="5">
        <v>55.98</v>
      </c>
      <c r="U1122" s="1">
        <v>13</v>
      </c>
      <c r="V1122" s="5">
        <f t="shared" si="85"/>
        <v>727.74</v>
      </c>
      <c r="W1122" s="5">
        <v>27.99</v>
      </c>
      <c r="X1122" s="5">
        <f t="shared" si="86"/>
        <v>363.87</v>
      </c>
      <c r="Y1122" s="5">
        <v>4.8600000000000003</v>
      </c>
      <c r="Z1122" s="5">
        <f t="shared" si="87"/>
        <v>359.01</v>
      </c>
      <c r="AA1122" s="1" t="str">
        <f>_xlfn.IFNA(IF(VLOOKUP(B1122,Returns!$A$2:$B$1635,2,FALSE) = "Returned", "Yes", "No"),"No")</f>
        <v>No</v>
      </c>
      <c r="AB1122" s="5">
        <f t="shared" si="88"/>
        <v>0</v>
      </c>
      <c r="AC1122" s="5">
        <f t="shared" si="89"/>
        <v>359.01</v>
      </c>
    </row>
    <row r="1123" spans="1:29" ht="12.75" customHeight="1" x14ac:dyDescent="0.25">
      <c r="A1123" s="1">
        <v>25918</v>
      </c>
      <c r="B1123" s="3">
        <v>87117</v>
      </c>
      <c r="C1123" s="1" t="s">
        <v>42</v>
      </c>
      <c r="D1123" s="1">
        <v>2035</v>
      </c>
      <c r="E1123" s="1" t="s">
        <v>1952</v>
      </c>
      <c r="F1123" s="1" t="s">
        <v>3029</v>
      </c>
      <c r="G1123" s="1" t="s">
        <v>28</v>
      </c>
      <c r="H1123" s="1" t="s">
        <v>131</v>
      </c>
      <c r="I1123" s="1" t="s">
        <v>357</v>
      </c>
      <c r="J1123" s="1" t="s">
        <v>1836</v>
      </c>
      <c r="K1123" s="1">
        <v>33403</v>
      </c>
      <c r="L1123" s="4">
        <v>42142</v>
      </c>
      <c r="M1123" s="4">
        <v>42144</v>
      </c>
      <c r="N1123" s="1" t="s">
        <v>44</v>
      </c>
      <c r="O1123" s="1" t="s">
        <v>109</v>
      </c>
      <c r="P1123" s="1" t="s">
        <v>24</v>
      </c>
      <c r="Q1123" s="1" t="s">
        <v>61</v>
      </c>
      <c r="R1123" s="1" t="s">
        <v>26</v>
      </c>
      <c r="S1123" s="1" t="s">
        <v>1953</v>
      </c>
      <c r="T1123" s="5">
        <v>1.89</v>
      </c>
      <c r="U1123" s="1">
        <v>20</v>
      </c>
      <c r="V1123" s="5">
        <f t="shared" si="85"/>
        <v>37.799999999999997</v>
      </c>
      <c r="W1123" s="5">
        <v>0.94499999999999995</v>
      </c>
      <c r="X1123" s="5">
        <f t="shared" si="86"/>
        <v>18.899999999999999</v>
      </c>
      <c r="Y1123" s="5">
        <v>0.76</v>
      </c>
      <c r="Z1123" s="5">
        <f t="shared" si="87"/>
        <v>18.139999999999997</v>
      </c>
      <c r="AA1123" s="1" t="str">
        <f>_xlfn.IFNA(IF(VLOOKUP(B1123,Returns!$A$2:$B$1635,2,FALSE) = "Returned", "Yes", "No"),"No")</f>
        <v>No</v>
      </c>
      <c r="AB1123" s="5">
        <f t="shared" si="88"/>
        <v>0</v>
      </c>
      <c r="AC1123" s="5">
        <f t="shared" si="89"/>
        <v>18.139999999999997</v>
      </c>
    </row>
    <row r="1124" spans="1:29" ht="12.75" customHeight="1" x14ac:dyDescent="0.25">
      <c r="A1124" s="1">
        <v>19733</v>
      </c>
      <c r="B1124" s="3">
        <v>89333</v>
      </c>
      <c r="C1124" s="1" t="s">
        <v>32</v>
      </c>
      <c r="D1124" s="1">
        <v>2037</v>
      </c>
      <c r="E1124" s="1" t="s">
        <v>1954</v>
      </c>
      <c r="F1124" s="1" t="s">
        <v>3030</v>
      </c>
      <c r="G1124" s="1" t="s">
        <v>28</v>
      </c>
      <c r="H1124" s="1" t="s">
        <v>29</v>
      </c>
      <c r="I1124" s="1" t="s">
        <v>77</v>
      </c>
      <c r="J1124" s="1" t="s">
        <v>1896</v>
      </c>
      <c r="K1124" s="1">
        <v>59715</v>
      </c>
      <c r="L1124" s="4">
        <v>42075</v>
      </c>
      <c r="M1124" s="4">
        <v>42077</v>
      </c>
      <c r="N1124" s="1" t="s">
        <v>44</v>
      </c>
      <c r="O1124" s="1" t="s">
        <v>53</v>
      </c>
      <c r="P1124" s="1" t="s">
        <v>72</v>
      </c>
      <c r="Q1124" s="1" t="s">
        <v>175</v>
      </c>
      <c r="R1124" s="1" t="s">
        <v>54</v>
      </c>
      <c r="S1124" s="1" t="s">
        <v>1135</v>
      </c>
      <c r="T1124" s="5">
        <v>73.98</v>
      </c>
      <c r="U1124" s="1">
        <v>4</v>
      </c>
      <c r="V1124" s="5">
        <f t="shared" si="85"/>
        <v>295.92</v>
      </c>
      <c r="W1124" s="5">
        <v>44.387999999999998</v>
      </c>
      <c r="X1124" s="5">
        <f t="shared" si="86"/>
        <v>177.55199999999999</v>
      </c>
      <c r="Y1124" s="5">
        <v>14.52</v>
      </c>
      <c r="Z1124" s="5">
        <f t="shared" si="87"/>
        <v>103.84800000000003</v>
      </c>
      <c r="AA1124" s="1" t="str">
        <f>_xlfn.IFNA(IF(VLOOKUP(B1124,Returns!$A$2:$B$1635,2,FALSE) = "Returned", "Yes", "No"),"No")</f>
        <v>No</v>
      </c>
      <c r="AB1124" s="5">
        <f t="shared" si="88"/>
        <v>0</v>
      </c>
      <c r="AC1124" s="5">
        <f t="shared" si="89"/>
        <v>103.84800000000003</v>
      </c>
    </row>
    <row r="1125" spans="1:29" ht="12.75" customHeight="1" x14ac:dyDescent="0.25">
      <c r="A1125" s="1">
        <v>22018</v>
      </c>
      <c r="B1125" s="3">
        <v>89334</v>
      </c>
      <c r="C1125" s="1" t="s">
        <v>20</v>
      </c>
      <c r="D1125" s="1">
        <v>2038</v>
      </c>
      <c r="E1125" s="1" t="s">
        <v>1955</v>
      </c>
      <c r="F1125" s="1" t="s">
        <v>3028</v>
      </c>
      <c r="G1125" s="1" t="s">
        <v>28</v>
      </c>
      <c r="H1125" s="1" t="s">
        <v>48</v>
      </c>
      <c r="I1125" s="1" t="s">
        <v>66</v>
      </c>
      <c r="J1125" s="1" t="s">
        <v>1956</v>
      </c>
      <c r="K1125" s="1">
        <v>10550</v>
      </c>
      <c r="L1125" s="4">
        <v>42115</v>
      </c>
      <c r="M1125" s="4">
        <v>42115</v>
      </c>
      <c r="N1125" s="1" t="s">
        <v>44</v>
      </c>
      <c r="O1125" s="1" t="s">
        <v>53</v>
      </c>
      <c r="P1125" s="1" t="s">
        <v>24</v>
      </c>
      <c r="Q1125" s="1" t="s">
        <v>88</v>
      </c>
      <c r="R1125" s="1" t="s">
        <v>54</v>
      </c>
      <c r="S1125" s="1" t="s">
        <v>1101</v>
      </c>
      <c r="T1125" s="5">
        <v>40.99</v>
      </c>
      <c r="U1125" s="1">
        <v>7</v>
      </c>
      <c r="V1125" s="5">
        <f t="shared" si="85"/>
        <v>286.93</v>
      </c>
      <c r="W1125" s="5">
        <v>20.495000000000001</v>
      </c>
      <c r="X1125" s="5">
        <f t="shared" si="86"/>
        <v>143.465</v>
      </c>
      <c r="Y1125" s="5">
        <v>17.48</v>
      </c>
      <c r="Z1125" s="5">
        <f t="shared" si="87"/>
        <v>125.985</v>
      </c>
      <c r="AA1125" s="1" t="str">
        <f>_xlfn.IFNA(IF(VLOOKUP(B1125,Returns!$A$2:$B$1635,2,FALSE) = "Returned", "Yes", "No"),"No")</f>
        <v>No</v>
      </c>
      <c r="AB1125" s="5">
        <f t="shared" si="88"/>
        <v>0</v>
      </c>
      <c r="AC1125" s="5">
        <f t="shared" si="89"/>
        <v>125.985</v>
      </c>
    </row>
    <row r="1126" spans="1:29" ht="12.75" customHeight="1" x14ac:dyDescent="0.25">
      <c r="A1126" s="1">
        <v>24731</v>
      </c>
      <c r="B1126" s="3">
        <v>88692</v>
      </c>
      <c r="C1126" s="1" t="s">
        <v>101</v>
      </c>
      <c r="D1126" s="1">
        <v>2044</v>
      </c>
      <c r="E1126" s="1" t="s">
        <v>1957</v>
      </c>
      <c r="F1126" s="1" t="s">
        <v>3029</v>
      </c>
      <c r="G1126" s="1" t="s">
        <v>28</v>
      </c>
      <c r="H1126" s="1" t="s">
        <v>131</v>
      </c>
      <c r="I1126" s="1" t="s">
        <v>953</v>
      </c>
      <c r="J1126" s="1" t="s">
        <v>1958</v>
      </c>
      <c r="K1126" s="1">
        <v>72756</v>
      </c>
      <c r="L1126" s="4">
        <v>42179</v>
      </c>
      <c r="M1126" s="4">
        <v>42186</v>
      </c>
      <c r="N1126" s="1" t="s">
        <v>44</v>
      </c>
      <c r="O1126" s="1" t="s">
        <v>23</v>
      </c>
      <c r="P1126" s="1" t="s">
        <v>72</v>
      </c>
      <c r="Q1126" s="1" t="s">
        <v>73</v>
      </c>
      <c r="R1126" s="1" t="s">
        <v>26</v>
      </c>
      <c r="S1126" s="1" t="s">
        <v>1165</v>
      </c>
      <c r="T1126" s="5">
        <v>20.99</v>
      </c>
      <c r="U1126" s="1">
        <v>6</v>
      </c>
      <c r="V1126" s="5">
        <f t="shared" si="85"/>
        <v>125.94</v>
      </c>
      <c r="W1126" s="5">
        <v>12.593999999999999</v>
      </c>
      <c r="X1126" s="5">
        <f t="shared" si="86"/>
        <v>75.563999999999993</v>
      </c>
      <c r="Y1126" s="5">
        <v>2.5</v>
      </c>
      <c r="Z1126" s="5">
        <f t="shared" si="87"/>
        <v>47.876000000000005</v>
      </c>
      <c r="AA1126" s="1" t="str">
        <f>_xlfn.IFNA(IF(VLOOKUP(B1126,Returns!$A$2:$B$1635,2,FALSE) = "Returned", "Yes", "No"),"No")</f>
        <v>No</v>
      </c>
      <c r="AB1126" s="5">
        <f t="shared" si="88"/>
        <v>0</v>
      </c>
      <c r="AC1126" s="5">
        <f t="shared" si="89"/>
        <v>47.876000000000005</v>
      </c>
    </row>
    <row r="1127" spans="1:29" ht="12.75" customHeight="1" x14ac:dyDescent="0.25">
      <c r="A1127" s="1">
        <v>22970</v>
      </c>
      <c r="B1127" s="3">
        <v>88219</v>
      </c>
      <c r="C1127" s="1" t="s">
        <v>42</v>
      </c>
      <c r="D1127" s="1">
        <v>2046</v>
      </c>
      <c r="E1127" s="1" t="s">
        <v>1959</v>
      </c>
      <c r="F1127" s="1" t="s">
        <v>3027</v>
      </c>
      <c r="G1127" s="1" t="s">
        <v>28</v>
      </c>
      <c r="H1127" s="1" t="s">
        <v>56</v>
      </c>
      <c r="I1127" s="1" t="s">
        <v>178</v>
      </c>
      <c r="J1127" s="1" t="s">
        <v>1961</v>
      </c>
      <c r="K1127" s="1">
        <v>67901</v>
      </c>
      <c r="L1127" s="4">
        <v>42167</v>
      </c>
      <c r="M1127" s="4">
        <v>42169</v>
      </c>
      <c r="N1127" s="1" t="s">
        <v>44</v>
      </c>
      <c r="O1127" s="1" t="s">
        <v>23</v>
      </c>
      <c r="P1127" s="1" t="s">
        <v>24</v>
      </c>
      <c r="Q1127" s="1" t="s">
        <v>88</v>
      </c>
      <c r="R1127" s="1" t="s">
        <v>54</v>
      </c>
      <c r="S1127" s="1" t="s">
        <v>1960</v>
      </c>
      <c r="T1127" s="5">
        <v>4.28</v>
      </c>
      <c r="U1127" s="1">
        <v>7</v>
      </c>
      <c r="V1127" s="5">
        <f t="shared" si="85"/>
        <v>29.96</v>
      </c>
      <c r="W1127" s="5">
        <v>2.14</v>
      </c>
      <c r="X1127" s="5">
        <f t="shared" si="86"/>
        <v>14.98</v>
      </c>
      <c r="Y1127" s="5">
        <v>5.68</v>
      </c>
      <c r="Z1127" s="5">
        <f t="shared" si="87"/>
        <v>9.3000000000000007</v>
      </c>
      <c r="AA1127" s="1" t="str">
        <f>_xlfn.IFNA(IF(VLOOKUP(B1127,Returns!$A$2:$B$1635,2,FALSE) = "Returned", "Yes", "No"),"No")</f>
        <v>No</v>
      </c>
      <c r="AB1127" s="5">
        <f t="shared" si="88"/>
        <v>0</v>
      </c>
      <c r="AC1127" s="5">
        <f t="shared" si="89"/>
        <v>9.3000000000000007</v>
      </c>
    </row>
    <row r="1128" spans="1:29" ht="12.75" customHeight="1" x14ac:dyDescent="0.25">
      <c r="A1128" s="1">
        <v>22971</v>
      </c>
      <c r="B1128" s="3">
        <v>88219</v>
      </c>
      <c r="C1128" s="1" t="s">
        <v>42</v>
      </c>
      <c r="D1128" s="1">
        <v>2046</v>
      </c>
      <c r="E1128" s="1" t="s">
        <v>1959</v>
      </c>
      <c r="F1128" s="1" t="s">
        <v>3027</v>
      </c>
      <c r="G1128" s="1" t="s">
        <v>28</v>
      </c>
      <c r="H1128" s="1" t="s">
        <v>56</v>
      </c>
      <c r="I1128" s="1" t="s">
        <v>178</v>
      </c>
      <c r="J1128" s="1" t="s">
        <v>1961</v>
      </c>
      <c r="K1128" s="1">
        <v>67901</v>
      </c>
      <c r="L1128" s="4">
        <v>42167</v>
      </c>
      <c r="M1128" s="4">
        <v>42169</v>
      </c>
      <c r="N1128" s="1" t="s">
        <v>34</v>
      </c>
      <c r="O1128" s="1" t="s">
        <v>23</v>
      </c>
      <c r="P1128" s="1" t="s">
        <v>36</v>
      </c>
      <c r="Q1128" s="1" t="s">
        <v>147</v>
      </c>
      <c r="R1128" s="1" t="s">
        <v>116</v>
      </c>
      <c r="S1128" s="1" t="s">
        <v>1962</v>
      </c>
      <c r="T1128" s="5">
        <v>376.13</v>
      </c>
      <c r="U1128" s="1">
        <v>13</v>
      </c>
      <c r="V1128" s="5">
        <f t="shared" si="85"/>
        <v>4889.6899999999996</v>
      </c>
      <c r="W1128" s="5">
        <v>188.065</v>
      </c>
      <c r="X1128" s="5">
        <f t="shared" si="86"/>
        <v>2444.8449999999998</v>
      </c>
      <c r="Y1128" s="5">
        <v>85.63</v>
      </c>
      <c r="Z1128" s="5">
        <f t="shared" si="87"/>
        <v>2359.2149999999997</v>
      </c>
      <c r="AA1128" s="1" t="str">
        <f>_xlfn.IFNA(IF(VLOOKUP(B1128,Returns!$A$2:$B$1635,2,FALSE) = "Returned", "Yes", "No"),"No")</f>
        <v>No</v>
      </c>
      <c r="AB1128" s="5">
        <f t="shared" si="88"/>
        <v>0</v>
      </c>
      <c r="AC1128" s="5">
        <f t="shared" si="89"/>
        <v>2359.2149999999997</v>
      </c>
    </row>
    <row r="1129" spans="1:29" ht="12.75" customHeight="1" x14ac:dyDescent="0.25">
      <c r="A1129" s="1">
        <v>22972</v>
      </c>
      <c r="B1129" s="3">
        <v>88219</v>
      </c>
      <c r="C1129" s="1" t="s">
        <v>42</v>
      </c>
      <c r="D1129" s="1">
        <v>2046</v>
      </c>
      <c r="E1129" s="1" t="s">
        <v>1959</v>
      </c>
      <c r="F1129" s="1" t="s">
        <v>3027</v>
      </c>
      <c r="G1129" s="1" t="s">
        <v>28</v>
      </c>
      <c r="H1129" s="1" t="s">
        <v>56</v>
      </c>
      <c r="I1129" s="1" t="s">
        <v>178</v>
      </c>
      <c r="J1129" s="1" t="s">
        <v>1961</v>
      </c>
      <c r="K1129" s="1">
        <v>67901</v>
      </c>
      <c r="L1129" s="4">
        <v>42167</v>
      </c>
      <c r="M1129" s="4">
        <v>42168</v>
      </c>
      <c r="N1129" s="1" t="s">
        <v>34</v>
      </c>
      <c r="O1129" s="1" t="s">
        <v>23</v>
      </c>
      <c r="P1129" s="1" t="s">
        <v>36</v>
      </c>
      <c r="Q1129" s="1" t="s">
        <v>147</v>
      </c>
      <c r="R1129" s="1" t="s">
        <v>116</v>
      </c>
      <c r="S1129" s="1" t="s">
        <v>1895</v>
      </c>
      <c r="T1129" s="5">
        <v>424.21</v>
      </c>
      <c r="U1129" s="1">
        <v>17</v>
      </c>
      <c r="V1129" s="5">
        <f t="shared" si="85"/>
        <v>7211.57</v>
      </c>
      <c r="W1129" s="5">
        <v>212.10499999999999</v>
      </c>
      <c r="X1129" s="5">
        <f t="shared" si="86"/>
        <v>3605.7849999999999</v>
      </c>
      <c r="Y1129" s="5">
        <v>110.2</v>
      </c>
      <c r="Z1129" s="5">
        <f t="shared" si="87"/>
        <v>3495.585</v>
      </c>
      <c r="AA1129" s="1" t="str">
        <f>_xlfn.IFNA(IF(VLOOKUP(B1129,Returns!$A$2:$B$1635,2,FALSE) = "Returned", "Yes", "No"),"No")</f>
        <v>No</v>
      </c>
      <c r="AB1129" s="5">
        <f t="shared" si="88"/>
        <v>0</v>
      </c>
      <c r="AC1129" s="5">
        <f t="shared" si="89"/>
        <v>3495.585</v>
      </c>
    </row>
    <row r="1130" spans="1:29" ht="12.75" customHeight="1" x14ac:dyDescent="0.25">
      <c r="A1130" s="1">
        <v>22973</v>
      </c>
      <c r="B1130" s="3">
        <v>88219</v>
      </c>
      <c r="C1130" s="1" t="s">
        <v>42</v>
      </c>
      <c r="D1130" s="1">
        <v>2046</v>
      </c>
      <c r="E1130" s="1" t="s">
        <v>1959</v>
      </c>
      <c r="F1130" s="1" t="s">
        <v>3027</v>
      </c>
      <c r="G1130" s="1" t="s">
        <v>28</v>
      </c>
      <c r="H1130" s="1" t="s">
        <v>56</v>
      </c>
      <c r="I1130" s="1" t="s">
        <v>178</v>
      </c>
      <c r="J1130" s="1" t="s">
        <v>1961</v>
      </c>
      <c r="K1130" s="1">
        <v>67901</v>
      </c>
      <c r="L1130" s="4">
        <v>42167</v>
      </c>
      <c r="M1130" s="4">
        <v>42169</v>
      </c>
      <c r="N1130" s="1" t="s">
        <v>44</v>
      </c>
      <c r="O1130" s="1" t="s">
        <v>23</v>
      </c>
      <c r="P1130" s="1" t="s">
        <v>72</v>
      </c>
      <c r="Q1130" s="1" t="s">
        <v>73</v>
      </c>
      <c r="R1130" s="1" t="s">
        <v>54</v>
      </c>
      <c r="S1130" s="1" t="s">
        <v>729</v>
      </c>
      <c r="T1130" s="5">
        <v>195.99</v>
      </c>
      <c r="U1130" s="1">
        <v>4</v>
      </c>
      <c r="V1130" s="5">
        <f t="shared" si="85"/>
        <v>783.96</v>
      </c>
      <c r="W1130" s="5">
        <v>117.59399999999999</v>
      </c>
      <c r="X1130" s="5">
        <f t="shared" si="86"/>
        <v>470.37599999999998</v>
      </c>
      <c r="Y1130" s="5">
        <v>8.99</v>
      </c>
      <c r="Z1130" s="5">
        <f t="shared" si="87"/>
        <v>304.59400000000005</v>
      </c>
      <c r="AA1130" s="1" t="str">
        <f>_xlfn.IFNA(IF(VLOOKUP(B1130,Returns!$A$2:$B$1635,2,FALSE) = "Returned", "Yes", "No"),"No")</f>
        <v>No</v>
      </c>
      <c r="AB1130" s="5">
        <f t="shared" si="88"/>
        <v>0</v>
      </c>
      <c r="AC1130" s="5">
        <f t="shared" si="89"/>
        <v>304.59400000000005</v>
      </c>
    </row>
    <row r="1131" spans="1:29" ht="12.75" customHeight="1" x14ac:dyDescent="0.25">
      <c r="A1131" s="1">
        <v>18497</v>
      </c>
      <c r="B1131" s="3">
        <v>88220</v>
      </c>
      <c r="C1131" s="1" t="s">
        <v>20</v>
      </c>
      <c r="D1131" s="1">
        <v>2049</v>
      </c>
      <c r="E1131" s="1" t="s">
        <v>1963</v>
      </c>
      <c r="F1131" s="1" t="s">
        <v>3029</v>
      </c>
      <c r="G1131" s="1" t="s">
        <v>28</v>
      </c>
      <c r="H1131" s="1" t="s">
        <v>131</v>
      </c>
      <c r="I1131" s="1" t="s">
        <v>132</v>
      </c>
      <c r="J1131" s="1" t="s">
        <v>1964</v>
      </c>
      <c r="K1131" s="1">
        <v>22801</v>
      </c>
      <c r="L1131" s="4">
        <v>42176</v>
      </c>
      <c r="M1131" s="4">
        <v>42178</v>
      </c>
      <c r="N1131" s="1" t="s">
        <v>44</v>
      </c>
      <c r="O1131" s="1" t="s">
        <v>23</v>
      </c>
      <c r="P1131" s="1" t="s">
        <v>72</v>
      </c>
      <c r="Q1131" s="1" t="s">
        <v>175</v>
      </c>
      <c r="R1131" s="1" t="s">
        <v>46</v>
      </c>
      <c r="S1131" s="1" t="s">
        <v>328</v>
      </c>
      <c r="T1131" s="5">
        <v>15.28</v>
      </c>
      <c r="U1131" s="1">
        <v>19</v>
      </c>
      <c r="V1131" s="5">
        <f t="shared" si="85"/>
        <v>290.32</v>
      </c>
      <c r="W1131" s="5">
        <v>9.1679999999999993</v>
      </c>
      <c r="X1131" s="5">
        <f t="shared" si="86"/>
        <v>174.19199999999998</v>
      </c>
      <c r="Y1131" s="5">
        <v>1.99</v>
      </c>
      <c r="Z1131" s="5">
        <f t="shared" si="87"/>
        <v>114.13800000000002</v>
      </c>
      <c r="AA1131" s="1" t="str">
        <f>_xlfn.IFNA(IF(VLOOKUP(B1131,Returns!$A$2:$B$1635,2,FALSE) = "Returned", "Yes", "No"),"No")</f>
        <v>No</v>
      </c>
      <c r="AB1131" s="5">
        <f t="shared" si="88"/>
        <v>0</v>
      </c>
      <c r="AC1131" s="5">
        <f t="shared" si="89"/>
        <v>114.13800000000002</v>
      </c>
    </row>
    <row r="1132" spans="1:29" ht="12.75" customHeight="1" x14ac:dyDescent="0.25">
      <c r="A1132" s="1">
        <v>18498</v>
      </c>
      <c r="B1132" s="3">
        <v>88220</v>
      </c>
      <c r="C1132" s="1" t="s">
        <v>20</v>
      </c>
      <c r="D1132" s="1">
        <v>2049</v>
      </c>
      <c r="E1132" s="1" t="s">
        <v>1963</v>
      </c>
      <c r="F1132" s="1" t="s">
        <v>3029</v>
      </c>
      <c r="G1132" s="1" t="s">
        <v>28</v>
      </c>
      <c r="H1132" s="1" t="s">
        <v>131</v>
      </c>
      <c r="I1132" s="1" t="s">
        <v>132</v>
      </c>
      <c r="J1132" s="1" t="s">
        <v>1964</v>
      </c>
      <c r="K1132" s="1">
        <v>22801</v>
      </c>
      <c r="L1132" s="4">
        <v>42176</v>
      </c>
      <c r="M1132" s="4">
        <v>42179</v>
      </c>
      <c r="N1132" s="1" t="s">
        <v>44</v>
      </c>
      <c r="O1132" s="1" t="s">
        <v>23</v>
      </c>
      <c r="P1132" s="1" t="s">
        <v>24</v>
      </c>
      <c r="Q1132" s="1" t="s">
        <v>25</v>
      </c>
      <c r="R1132" s="1" t="s">
        <v>26</v>
      </c>
      <c r="S1132" s="1" t="s">
        <v>1965</v>
      </c>
      <c r="T1132" s="5">
        <v>1.76</v>
      </c>
      <c r="U1132" s="1">
        <v>13</v>
      </c>
      <c r="V1132" s="5">
        <f t="shared" si="85"/>
        <v>22.88</v>
      </c>
      <c r="W1132" s="5">
        <v>0.88</v>
      </c>
      <c r="X1132" s="5">
        <f t="shared" si="86"/>
        <v>11.44</v>
      </c>
      <c r="Y1132" s="5">
        <v>0.7</v>
      </c>
      <c r="Z1132" s="5">
        <f t="shared" si="87"/>
        <v>10.74</v>
      </c>
      <c r="AA1132" s="1" t="str">
        <f>_xlfn.IFNA(IF(VLOOKUP(B1132,Returns!$A$2:$B$1635,2,FALSE) = "Returned", "Yes", "No"),"No")</f>
        <v>No</v>
      </c>
      <c r="AB1132" s="5">
        <f t="shared" si="88"/>
        <v>0</v>
      </c>
      <c r="AC1132" s="5">
        <f t="shared" si="89"/>
        <v>10.74</v>
      </c>
    </row>
    <row r="1133" spans="1:29" ht="12.75" customHeight="1" x14ac:dyDescent="0.25">
      <c r="A1133" s="1">
        <v>18251</v>
      </c>
      <c r="B1133" s="3">
        <v>87234</v>
      </c>
      <c r="C1133" s="1" t="s">
        <v>32</v>
      </c>
      <c r="D1133" s="1">
        <v>2052</v>
      </c>
      <c r="E1133" s="1" t="s">
        <v>1966</v>
      </c>
      <c r="F1133" s="1" t="s">
        <v>3030</v>
      </c>
      <c r="G1133" s="1" t="s">
        <v>28</v>
      </c>
      <c r="H1133" s="1" t="s">
        <v>29</v>
      </c>
      <c r="I1133" s="1" t="s">
        <v>361</v>
      </c>
      <c r="J1133" s="1" t="s">
        <v>1967</v>
      </c>
      <c r="K1133" s="1">
        <v>87105</v>
      </c>
      <c r="L1133" s="4">
        <v>42054</v>
      </c>
      <c r="M1133" s="4">
        <v>42056</v>
      </c>
      <c r="N1133" s="1" t="s">
        <v>44</v>
      </c>
      <c r="O1133" s="1" t="s">
        <v>35</v>
      </c>
      <c r="P1133" s="1" t="s">
        <v>72</v>
      </c>
      <c r="Q1133" s="1" t="s">
        <v>175</v>
      </c>
      <c r="R1133" s="1" t="s">
        <v>46</v>
      </c>
      <c r="S1133" s="1" t="s">
        <v>896</v>
      </c>
      <c r="T1133" s="5">
        <v>31.78</v>
      </c>
      <c r="U1133" s="1">
        <v>13</v>
      </c>
      <c r="V1133" s="5">
        <f t="shared" si="85"/>
        <v>413.14</v>
      </c>
      <c r="W1133" s="5">
        <v>19.068000000000001</v>
      </c>
      <c r="X1133" s="5">
        <f t="shared" si="86"/>
        <v>247.88400000000001</v>
      </c>
      <c r="Y1133" s="5">
        <v>1.99</v>
      </c>
      <c r="Z1133" s="5">
        <f t="shared" si="87"/>
        <v>163.26599999999996</v>
      </c>
      <c r="AA1133" s="1" t="str">
        <f>_xlfn.IFNA(IF(VLOOKUP(B1133,Returns!$A$2:$B$1635,2,FALSE) = "Returned", "Yes", "No"),"No")</f>
        <v>No</v>
      </c>
      <c r="AB1133" s="5">
        <f t="shared" si="88"/>
        <v>0</v>
      </c>
      <c r="AC1133" s="5">
        <f t="shared" si="89"/>
        <v>163.26599999999996</v>
      </c>
    </row>
    <row r="1134" spans="1:29" ht="12.75" customHeight="1" x14ac:dyDescent="0.25">
      <c r="A1134" s="1">
        <v>18252</v>
      </c>
      <c r="B1134" s="3">
        <v>87234</v>
      </c>
      <c r="C1134" s="1" t="s">
        <v>32</v>
      </c>
      <c r="D1134" s="1">
        <v>2052</v>
      </c>
      <c r="E1134" s="1" t="s">
        <v>1966</v>
      </c>
      <c r="F1134" s="1" t="s">
        <v>3030</v>
      </c>
      <c r="G1134" s="1" t="s">
        <v>28</v>
      </c>
      <c r="H1134" s="1" t="s">
        <v>29</v>
      </c>
      <c r="I1134" s="1" t="s">
        <v>361</v>
      </c>
      <c r="J1134" s="1" t="s">
        <v>1967</v>
      </c>
      <c r="K1134" s="1">
        <v>87105</v>
      </c>
      <c r="L1134" s="4">
        <v>42054</v>
      </c>
      <c r="M1134" s="4">
        <v>42055</v>
      </c>
      <c r="N1134" s="1" t="s">
        <v>44</v>
      </c>
      <c r="O1134" s="1" t="s">
        <v>35</v>
      </c>
      <c r="P1134" s="1" t="s">
        <v>24</v>
      </c>
      <c r="Q1134" s="1" t="s">
        <v>64</v>
      </c>
      <c r="R1134" s="1" t="s">
        <v>54</v>
      </c>
      <c r="S1134" s="1" t="s">
        <v>241</v>
      </c>
      <c r="T1134" s="5">
        <v>5.98</v>
      </c>
      <c r="U1134" s="1">
        <v>5</v>
      </c>
      <c r="V1134" s="5">
        <f t="shared" si="85"/>
        <v>29.900000000000002</v>
      </c>
      <c r="W1134" s="5">
        <v>2.99</v>
      </c>
      <c r="X1134" s="5">
        <f t="shared" si="86"/>
        <v>14.950000000000001</v>
      </c>
      <c r="Y1134" s="5">
        <v>2.5</v>
      </c>
      <c r="Z1134" s="5">
        <f t="shared" si="87"/>
        <v>12.450000000000001</v>
      </c>
      <c r="AA1134" s="1" t="str">
        <f>_xlfn.IFNA(IF(VLOOKUP(B1134,Returns!$A$2:$B$1635,2,FALSE) = "Returned", "Yes", "No"),"No")</f>
        <v>No</v>
      </c>
      <c r="AB1134" s="5">
        <f t="shared" si="88"/>
        <v>0</v>
      </c>
      <c r="AC1134" s="5">
        <f t="shared" si="89"/>
        <v>12.450000000000001</v>
      </c>
    </row>
    <row r="1135" spans="1:29" ht="12.75" customHeight="1" x14ac:dyDescent="0.25">
      <c r="A1135" s="1">
        <v>18253</v>
      </c>
      <c r="B1135" s="3">
        <v>87234</v>
      </c>
      <c r="C1135" s="1" t="s">
        <v>32</v>
      </c>
      <c r="D1135" s="1">
        <v>2052</v>
      </c>
      <c r="E1135" s="1" t="s">
        <v>1966</v>
      </c>
      <c r="F1135" s="1" t="s">
        <v>3030</v>
      </c>
      <c r="G1135" s="1" t="s">
        <v>28</v>
      </c>
      <c r="H1135" s="1" t="s">
        <v>29</v>
      </c>
      <c r="I1135" s="1" t="s">
        <v>361</v>
      </c>
      <c r="J1135" s="1" t="s">
        <v>1967</v>
      </c>
      <c r="K1135" s="1">
        <v>87105</v>
      </c>
      <c r="L1135" s="4">
        <v>42054</v>
      </c>
      <c r="M1135" s="4">
        <v>42055</v>
      </c>
      <c r="N1135" s="1" t="s">
        <v>22</v>
      </c>
      <c r="O1135" s="1" t="s">
        <v>35</v>
      </c>
      <c r="P1135" s="1" t="s">
        <v>72</v>
      </c>
      <c r="Q1135" s="1" t="s">
        <v>73</v>
      </c>
      <c r="R1135" s="1" t="s">
        <v>54</v>
      </c>
      <c r="S1135" s="1" t="s">
        <v>930</v>
      </c>
      <c r="T1135" s="5">
        <v>35.99</v>
      </c>
      <c r="U1135" s="1">
        <v>19</v>
      </c>
      <c r="V1135" s="5">
        <f t="shared" si="85"/>
        <v>683.81000000000006</v>
      </c>
      <c r="W1135" s="5">
        <v>21.594000000000001</v>
      </c>
      <c r="X1135" s="5">
        <f t="shared" si="86"/>
        <v>410.286</v>
      </c>
      <c r="Y1135" s="5">
        <v>1.1000000000000001</v>
      </c>
      <c r="Z1135" s="5">
        <f t="shared" si="87"/>
        <v>272.42400000000004</v>
      </c>
      <c r="AA1135" s="1" t="str">
        <f>_xlfn.IFNA(IF(VLOOKUP(B1135,Returns!$A$2:$B$1635,2,FALSE) = "Returned", "Yes", "No"),"No")</f>
        <v>No</v>
      </c>
      <c r="AB1135" s="5">
        <f t="shared" si="88"/>
        <v>0</v>
      </c>
      <c r="AC1135" s="5">
        <f t="shared" si="89"/>
        <v>272.42400000000004</v>
      </c>
    </row>
    <row r="1136" spans="1:29" ht="12.75" customHeight="1" x14ac:dyDescent="0.25">
      <c r="A1136" s="1">
        <v>20481</v>
      </c>
      <c r="B1136" s="3">
        <v>88040</v>
      </c>
      <c r="C1136" s="1" t="s">
        <v>51</v>
      </c>
      <c r="D1136" s="1">
        <v>2058</v>
      </c>
      <c r="E1136" s="1" t="s">
        <v>1968</v>
      </c>
      <c r="F1136" s="1" t="s">
        <v>3029</v>
      </c>
      <c r="G1136" s="1" t="s">
        <v>28</v>
      </c>
      <c r="H1136" s="1" t="s">
        <v>131</v>
      </c>
      <c r="I1136" s="1" t="s">
        <v>317</v>
      </c>
      <c r="J1136" s="1" t="s">
        <v>1969</v>
      </c>
      <c r="K1136" s="1">
        <v>28601</v>
      </c>
      <c r="L1136" s="4">
        <v>42048</v>
      </c>
      <c r="M1136" s="4">
        <v>42050</v>
      </c>
      <c r="N1136" s="1" t="s">
        <v>44</v>
      </c>
      <c r="O1136" s="1" t="s">
        <v>23</v>
      </c>
      <c r="P1136" s="1" t="s">
        <v>24</v>
      </c>
      <c r="Q1136" s="1" t="s">
        <v>88</v>
      </c>
      <c r="R1136" s="1" t="s">
        <v>54</v>
      </c>
      <c r="S1136" s="1" t="s">
        <v>1046</v>
      </c>
      <c r="T1136" s="5">
        <v>5.98</v>
      </c>
      <c r="U1136" s="1">
        <v>5</v>
      </c>
      <c r="V1136" s="5">
        <f t="shared" si="85"/>
        <v>29.900000000000002</v>
      </c>
      <c r="W1136" s="5">
        <v>2.99</v>
      </c>
      <c r="X1136" s="5">
        <f t="shared" si="86"/>
        <v>14.950000000000001</v>
      </c>
      <c r="Y1136" s="5">
        <v>5.46</v>
      </c>
      <c r="Z1136" s="5">
        <f t="shared" si="87"/>
        <v>9.490000000000002</v>
      </c>
      <c r="AA1136" s="1" t="str">
        <f>_xlfn.IFNA(IF(VLOOKUP(B1136,Returns!$A$2:$B$1635,2,FALSE) = "Returned", "Yes", "No"),"No")</f>
        <v>No</v>
      </c>
      <c r="AB1136" s="5">
        <f t="shared" si="88"/>
        <v>0</v>
      </c>
      <c r="AC1136" s="5">
        <f t="shared" si="89"/>
        <v>9.490000000000002</v>
      </c>
    </row>
    <row r="1137" spans="1:29" ht="12.75" customHeight="1" x14ac:dyDescent="0.25">
      <c r="A1137" s="1">
        <v>23499</v>
      </c>
      <c r="B1137" s="3">
        <v>88039</v>
      </c>
      <c r="C1137" s="1" t="s">
        <v>32</v>
      </c>
      <c r="D1137" s="1">
        <v>2059</v>
      </c>
      <c r="E1137" s="1" t="s">
        <v>1970</v>
      </c>
      <c r="F1137" s="1" t="s">
        <v>3029</v>
      </c>
      <c r="G1137" s="1" t="s">
        <v>28</v>
      </c>
      <c r="H1137" s="1" t="s">
        <v>131</v>
      </c>
      <c r="I1137" s="1" t="s">
        <v>317</v>
      </c>
      <c r="J1137" s="1" t="s">
        <v>1971</v>
      </c>
      <c r="K1137" s="1">
        <v>27260</v>
      </c>
      <c r="L1137" s="4">
        <v>42021</v>
      </c>
      <c r="M1137" s="4">
        <v>42022</v>
      </c>
      <c r="N1137" s="1" t="s">
        <v>44</v>
      </c>
      <c r="O1137" s="1" t="s">
        <v>23</v>
      </c>
      <c r="P1137" s="1" t="s">
        <v>72</v>
      </c>
      <c r="Q1137" s="1" t="s">
        <v>175</v>
      </c>
      <c r="R1137" s="1" t="s">
        <v>46</v>
      </c>
      <c r="S1137" s="1" t="s">
        <v>402</v>
      </c>
      <c r="T1137" s="5">
        <v>28.48</v>
      </c>
      <c r="U1137" s="1">
        <v>13</v>
      </c>
      <c r="V1137" s="5">
        <f t="shared" si="85"/>
        <v>370.24</v>
      </c>
      <c r="W1137" s="5">
        <v>17.088000000000001</v>
      </c>
      <c r="X1137" s="5">
        <f t="shared" si="86"/>
        <v>222.14400000000001</v>
      </c>
      <c r="Y1137" s="5">
        <v>1.99</v>
      </c>
      <c r="Z1137" s="5">
        <f t="shared" si="87"/>
        <v>146.10599999999999</v>
      </c>
      <c r="AA1137" s="1" t="str">
        <f>_xlfn.IFNA(IF(VLOOKUP(B1137,Returns!$A$2:$B$1635,2,FALSE) = "Returned", "Yes", "No"),"No")</f>
        <v>No</v>
      </c>
      <c r="AB1137" s="5">
        <f t="shared" si="88"/>
        <v>0</v>
      </c>
      <c r="AC1137" s="5">
        <f t="shared" si="89"/>
        <v>146.10599999999999</v>
      </c>
    </row>
    <row r="1138" spans="1:29" ht="12.75" customHeight="1" x14ac:dyDescent="0.25">
      <c r="A1138" s="1">
        <v>21632</v>
      </c>
      <c r="B1138" s="3">
        <v>88041</v>
      </c>
      <c r="C1138" s="1" t="s">
        <v>42</v>
      </c>
      <c r="D1138" s="1">
        <v>2059</v>
      </c>
      <c r="E1138" s="1" t="s">
        <v>1970</v>
      </c>
      <c r="F1138" s="1" t="s">
        <v>3029</v>
      </c>
      <c r="G1138" s="1" t="s">
        <v>28</v>
      </c>
      <c r="H1138" s="1" t="s">
        <v>131</v>
      </c>
      <c r="I1138" s="1" t="s">
        <v>317</v>
      </c>
      <c r="J1138" s="1" t="s">
        <v>1971</v>
      </c>
      <c r="K1138" s="1">
        <v>27260</v>
      </c>
      <c r="L1138" s="4">
        <v>42090</v>
      </c>
      <c r="M1138" s="4">
        <v>42091</v>
      </c>
      <c r="N1138" s="1" t="s">
        <v>44</v>
      </c>
      <c r="O1138" s="1" t="s">
        <v>23</v>
      </c>
      <c r="P1138" s="1" t="s">
        <v>24</v>
      </c>
      <c r="Q1138" s="1" t="s">
        <v>25</v>
      </c>
      <c r="R1138" s="1" t="s">
        <v>26</v>
      </c>
      <c r="S1138" s="1" t="s">
        <v>1972</v>
      </c>
      <c r="T1138" s="5">
        <v>9.85</v>
      </c>
      <c r="U1138" s="1">
        <v>12</v>
      </c>
      <c r="V1138" s="5">
        <f t="shared" si="85"/>
        <v>118.19999999999999</v>
      </c>
      <c r="W1138" s="5">
        <v>4.9249999999999998</v>
      </c>
      <c r="X1138" s="5">
        <f t="shared" si="86"/>
        <v>59.099999999999994</v>
      </c>
      <c r="Y1138" s="5">
        <v>4.82</v>
      </c>
      <c r="Z1138" s="5">
        <f t="shared" si="87"/>
        <v>54.279999999999994</v>
      </c>
      <c r="AA1138" s="1" t="str">
        <f>_xlfn.IFNA(IF(VLOOKUP(B1138,Returns!$A$2:$B$1635,2,FALSE) = "Returned", "Yes", "No"),"No")</f>
        <v>No</v>
      </c>
      <c r="AB1138" s="5">
        <f t="shared" si="88"/>
        <v>0</v>
      </c>
      <c r="AC1138" s="5">
        <f t="shared" si="89"/>
        <v>54.279999999999994</v>
      </c>
    </row>
    <row r="1139" spans="1:29" ht="12.75" customHeight="1" x14ac:dyDescent="0.25">
      <c r="A1139" s="1">
        <v>21633</v>
      </c>
      <c r="B1139" s="3">
        <v>88041</v>
      </c>
      <c r="C1139" s="1" t="s">
        <v>42</v>
      </c>
      <c r="D1139" s="1">
        <v>2059</v>
      </c>
      <c r="E1139" s="1" t="s">
        <v>1970</v>
      </c>
      <c r="F1139" s="1" t="s">
        <v>3029</v>
      </c>
      <c r="G1139" s="1" t="s">
        <v>28</v>
      </c>
      <c r="H1139" s="1" t="s">
        <v>131</v>
      </c>
      <c r="I1139" s="1" t="s">
        <v>317</v>
      </c>
      <c r="J1139" s="1" t="s">
        <v>1971</v>
      </c>
      <c r="K1139" s="1">
        <v>27260</v>
      </c>
      <c r="L1139" s="4">
        <v>42090</v>
      </c>
      <c r="M1139" s="4">
        <v>42091</v>
      </c>
      <c r="N1139" s="1" t="s">
        <v>44</v>
      </c>
      <c r="O1139" s="1" t="s">
        <v>23</v>
      </c>
      <c r="P1139" s="1" t="s">
        <v>72</v>
      </c>
      <c r="Q1139" s="1" t="s">
        <v>73</v>
      </c>
      <c r="R1139" s="1" t="s">
        <v>54</v>
      </c>
      <c r="S1139" s="1" t="s">
        <v>1220</v>
      </c>
      <c r="T1139" s="5">
        <v>125.99</v>
      </c>
      <c r="U1139" s="1">
        <v>9</v>
      </c>
      <c r="V1139" s="5">
        <f t="shared" si="85"/>
        <v>1133.9099999999999</v>
      </c>
      <c r="W1139" s="5">
        <v>75.593999999999994</v>
      </c>
      <c r="X1139" s="5">
        <f t="shared" si="86"/>
        <v>680.346</v>
      </c>
      <c r="Y1139" s="5">
        <v>7.69</v>
      </c>
      <c r="Z1139" s="5">
        <f t="shared" si="87"/>
        <v>445.87399999999985</v>
      </c>
      <c r="AA1139" s="1" t="str">
        <f>_xlfn.IFNA(IF(VLOOKUP(B1139,Returns!$A$2:$B$1635,2,FALSE) = "Returned", "Yes", "No"),"No")</f>
        <v>No</v>
      </c>
      <c r="AB1139" s="5">
        <f t="shared" si="88"/>
        <v>0</v>
      </c>
      <c r="AC1139" s="5">
        <f t="shared" si="89"/>
        <v>445.87399999999985</v>
      </c>
    </row>
    <row r="1140" spans="1:29" ht="12.75" customHeight="1" x14ac:dyDescent="0.25">
      <c r="A1140" s="1">
        <v>20841</v>
      </c>
      <c r="B1140" s="3">
        <v>87146</v>
      </c>
      <c r="C1140" s="1" t="s">
        <v>51</v>
      </c>
      <c r="D1140" s="1">
        <v>2061</v>
      </c>
      <c r="E1140" s="1" t="s">
        <v>1973</v>
      </c>
      <c r="F1140" s="1" t="s">
        <v>3027</v>
      </c>
      <c r="G1140" s="1" t="s">
        <v>28</v>
      </c>
      <c r="H1140" s="1" t="s">
        <v>56</v>
      </c>
      <c r="I1140" s="1" t="s">
        <v>491</v>
      </c>
      <c r="J1140" s="1" t="s">
        <v>1975</v>
      </c>
      <c r="K1140" s="1">
        <v>69101</v>
      </c>
      <c r="L1140" s="4">
        <v>42033</v>
      </c>
      <c r="M1140" s="4">
        <v>42035</v>
      </c>
      <c r="N1140" s="1" t="s">
        <v>34</v>
      </c>
      <c r="O1140" s="1" t="s">
        <v>23</v>
      </c>
      <c r="P1140" s="1" t="s">
        <v>36</v>
      </c>
      <c r="Q1140" s="1" t="s">
        <v>186</v>
      </c>
      <c r="R1140" s="1" t="s">
        <v>116</v>
      </c>
      <c r="S1140" s="1" t="s">
        <v>1974</v>
      </c>
      <c r="T1140" s="5">
        <v>240.98</v>
      </c>
      <c r="U1140" s="1">
        <v>1</v>
      </c>
      <c r="V1140" s="5">
        <f t="shared" si="85"/>
        <v>240.98</v>
      </c>
      <c r="W1140" s="5">
        <v>120.49</v>
      </c>
      <c r="X1140" s="5">
        <f t="shared" si="86"/>
        <v>120.49</v>
      </c>
      <c r="Y1140" s="5">
        <v>60.2</v>
      </c>
      <c r="Z1140" s="5">
        <f t="shared" si="87"/>
        <v>60.289999999999992</v>
      </c>
      <c r="AA1140" s="1" t="str">
        <f>_xlfn.IFNA(IF(VLOOKUP(B1140,Returns!$A$2:$B$1635,2,FALSE) = "Returned", "Yes", "No"),"No")</f>
        <v>No</v>
      </c>
      <c r="AB1140" s="5">
        <f t="shared" si="88"/>
        <v>0</v>
      </c>
      <c r="AC1140" s="5">
        <f t="shared" si="89"/>
        <v>60.289999999999992</v>
      </c>
    </row>
    <row r="1141" spans="1:29" ht="12.75" customHeight="1" x14ac:dyDescent="0.25">
      <c r="A1141" s="1">
        <v>20840</v>
      </c>
      <c r="B1141" s="3">
        <v>87146</v>
      </c>
      <c r="C1141" s="1" t="s">
        <v>51</v>
      </c>
      <c r="D1141" s="1">
        <v>2062</v>
      </c>
      <c r="E1141" s="1" t="s">
        <v>1976</v>
      </c>
      <c r="F1141" s="1" t="s">
        <v>3029</v>
      </c>
      <c r="G1141" s="1" t="s">
        <v>28</v>
      </c>
      <c r="H1141" s="1" t="s">
        <v>131</v>
      </c>
      <c r="I1141" s="1" t="s">
        <v>132</v>
      </c>
      <c r="J1141" s="1" t="s">
        <v>1977</v>
      </c>
      <c r="K1141" s="1">
        <v>23111</v>
      </c>
      <c r="L1141" s="4">
        <v>42033</v>
      </c>
      <c r="M1141" s="4">
        <v>42036</v>
      </c>
      <c r="N1141" s="1" t="s">
        <v>44</v>
      </c>
      <c r="O1141" s="1" t="s">
        <v>23</v>
      </c>
      <c r="P1141" s="1" t="s">
        <v>24</v>
      </c>
      <c r="Q1141" s="1" t="s">
        <v>104</v>
      </c>
      <c r="R1141" s="1" t="s">
        <v>54</v>
      </c>
      <c r="S1141" s="1" t="s">
        <v>1505</v>
      </c>
      <c r="T1141" s="5">
        <v>420.98</v>
      </c>
      <c r="U1141" s="1">
        <v>10</v>
      </c>
      <c r="V1141" s="5">
        <f t="shared" si="85"/>
        <v>4209.8</v>
      </c>
      <c r="W1141" s="5">
        <v>210.49</v>
      </c>
      <c r="X1141" s="5">
        <f t="shared" si="86"/>
        <v>2104.9</v>
      </c>
      <c r="Y1141" s="5">
        <v>19.989999999999998</v>
      </c>
      <c r="Z1141" s="5">
        <f t="shared" si="87"/>
        <v>2084.9100000000003</v>
      </c>
      <c r="AA1141" s="1" t="str">
        <f>_xlfn.IFNA(IF(VLOOKUP(B1141,Returns!$A$2:$B$1635,2,FALSE) = "Returned", "Yes", "No"),"No")</f>
        <v>No</v>
      </c>
      <c r="AB1141" s="5">
        <f t="shared" si="88"/>
        <v>0</v>
      </c>
      <c r="AC1141" s="5">
        <f t="shared" si="89"/>
        <v>2084.9100000000003</v>
      </c>
    </row>
    <row r="1142" spans="1:29" ht="12.75" customHeight="1" x14ac:dyDescent="0.25">
      <c r="A1142" s="1">
        <v>22511</v>
      </c>
      <c r="B1142" s="3">
        <v>87148</v>
      </c>
      <c r="C1142" s="1" t="s">
        <v>101</v>
      </c>
      <c r="D1142" s="1">
        <v>2062</v>
      </c>
      <c r="E1142" s="1" t="s">
        <v>1976</v>
      </c>
      <c r="F1142" s="1" t="s">
        <v>3029</v>
      </c>
      <c r="G1142" s="1" t="s">
        <v>28</v>
      </c>
      <c r="H1142" s="1" t="s">
        <v>131</v>
      </c>
      <c r="I1142" s="1" t="s">
        <v>132</v>
      </c>
      <c r="J1142" s="1" t="s">
        <v>1977</v>
      </c>
      <c r="K1142" s="1">
        <v>23111</v>
      </c>
      <c r="L1142" s="4">
        <v>42181</v>
      </c>
      <c r="M1142" s="4">
        <v>42185</v>
      </c>
      <c r="N1142" s="1" t="s">
        <v>34</v>
      </c>
      <c r="O1142" s="1" t="s">
        <v>23</v>
      </c>
      <c r="P1142" s="1" t="s">
        <v>36</v>
      </c>
      <c r="Q1142" s="1" t="s">
        <v>37</v>
      </c>
      <c r="R1142" s="1" t="s">
        <v>38</v>
      </c>
      <c r="S1142" s="1" t="s">
        <v>140</v>
      </c>
      <c r="T1142" s="5">
        <v>291.73</v>
      </c>
      <c r="U1142" s="1">
        <v>22</v>
      </c>
      <c r="V1142" s="5">
        <f t="shared" si="85"/>
        <v>6418.06</v>
      </c>
      <c r="W1142" s="5">
        <v>145.86500000000001</v>
      </c>
      <c r="X1142" s="5">
        <f t="shared" si="86"/>
        <v>3209.03</v>
      </c>
      <c r="Y1142" s="5">
        <v>48.8</v>
      </c>
      <c r="Z1142" s="5">
        <f t="shared" si="87"/>
        <v>3160.23</v>
      </c>
      <c r="AA1142" s="1" t="str">
        <f>_xlfn.IFNA(IF(VLOOKUP(B1142,Returns!$A$2:$B$1635,2,FALSE) = "Returned", "Yes", "No"),"No")</f>
        <v>No</v>
      </c>
      <c r="AB1142" s="5">
        <f t="shared" si="88"/>
        <v>0</v>
      </c>
      <c r="AC1142" s="5">
        <f t="shared" si="89"/>
        <v>3160.23</v>
      </c>
    </row>
    <row r="1143" spans="1:29" ht="12.75" customHeight="1" x14ac:dyDescent="0.25">
      <c r="A1143" s="1">
        <v>25759</v>
      </c>
      <c r="B1143" s="3">
        <v>87147</v>
      </c>
      <c r="C1143" s="1" t="s">
        <v>101</v>
      </c>
      <c r="D1143" s="1">
        <v>2063</v>
      </c>
      <c r="E1143" s="1" t="s">
        <v>1978</v>
      </c>
      <c r="F1143" s="1" t="s">
        <v>3029</v>
      </c>
      <c r="G1143" s="1" t="s">
        <v>28</v>
      </c>
      <c r="H1143" s="1" t="s">
        <v>131</v>
      </c>
      <c r="I1143" s="1" t="s">
        <v>132</v>
      </c>
      <c r="J1143" s="1" t="s">
        <v>1979</v>
      </c>
      <c r="K1143" s="1">
        <v>23602</v>
      </c>
      <c r="L1143" s="4">
        <v>42132</v>
      </c>
      <c r="M1143" s="4">
        <v>42132</v>
      </c>
      <c r="N1143" s="1" t="s">
        <v>44</v>
      </c>
      <c r="O1143" s="1" t="s">
        <v>23</v>
      </c>
      <c r="P1143" s="1" t="s">
        <v>72</v>
      </c>
      <c r="Q1143" s="1" t="s">
        <v>175</v>
      </c>
      <c r="R1143" s="1" t="s">
        <v>54</v>
      </c>
      <c r="S1143" s="1" t="s">
        <v>1084</v>
      </c>
      <c r="T1143" s="5">
        <v>300.97000000000003</v>
      </c>
      <c r="U1143" s="1">
        <v>1</v>
      </c>
      <c r="V1143" s="5">
        <f t="shared" si="85"/>
        <v>300.97000000000003</v>
      </c>
      <c r="W1143" s="5">
        <v>180.58200000000002</v>
      </c>
      <c r="X1143" s="5">
        <f t="shared" si="86"/>
        <v>180.58200000000002</v>
      </c>
      <c r="Y1143" s="5">
        <v>7.18</v>
      </c>
      <c r="Z1143" s="5">
        <f t="shared" si="87"/>
        <v>113.208</v>
      </c>
      <c r="AA1143" s="1" t="str">
        <f>_xlfn.IFNA(IF(VLOOKUP(B1143,Returns!$A$2:$B$1635,2,FALSE) = "Returned", "Yes", "No"),"No")</f>
        <v>No</v>
      </c>
      <c r="AB1143" s="5">
        <f t="shared" si="88"/>
        <v>0</v>
      </c>
      <c r="AC1143" s="5">
        <f t="shared" si="89"/>
        <v>113.208</v>
      </c>
    </row>
    <row r="1144" spans="1:29" ht="12.75" customHeight="1" x14ac:dyDescent="0.25">
      <c r="A1144" s="1">
        <v>25228</v>
      </c>
      <c r="B1144" s="3">
        <v>85833</v>
      </c>
      <c r="C1144" s="1" t="s">
        <v>51</v>
      </c>
      <c r="D1144" s="1">
        <v>2066</v>
      </c>
      <c r="E1144" s="1" t="s">
        <v>1980</v>
      </c>
      <c r="F1144" s="1" t="s">
        <v>3029</v>
      </c>
      <c r="G1144" s="1" t="s">
        <v>28</v>
      </c>
      <c r="H1144" s="1" t="s">
        <v>131</v>
      </c>
      <c r="I1144" s="1" t="s">
        <v>317</v>
      </c>
      <c r="J1144" s="1" t="s">
        <v>1981</v>
      </c>
      <c r="K1144" s="1">
        <v>28079</v>
      </c>
      <c r="L1144" s="4">
        <v>42089</v>
      </c>
      <c r="M1144" s="4">
        <v>42090</v>
      </c>
      <c r="N1144" s="1" t="s">
        <v>44</v>
      </c>
      <c r="O1144" s="1" t="s">
        <v>35</v>
      </c>
      <c r="P1144" s="1" t="s">
        <v>24</v>
      </c>
      <c r="Q1144" s="1" t="s">
        <v>136</v>
      </c>
      <c r="R1144" s="1" t="s">
        <v>54</v>
      </c>
      <c r="S1144" s="1" t="s">
        <v>719</v>
      </c>
      <c r="T1144" s="5">
        <v>20.89</v>
      </c>
      <c r="U1144" s="1">
        <v>7</v>
      </c>
      <c r="V1144" s="5">
        <f t="shared" si="85"/>
        <v>146.23000000000002</v>
      </c>
      <c r="W1144" s="5">
        <v>10.445</v>
      </c>
      <c r="X1144" s="5">
        <f t="shared" si="86"/>
        <v>73.115000000000009</v>
      </c>
      <c r="Y1144" s="5">
        <v>11.52</v>
      </c>
      <c r="Z1144" s="5">
        <f t="shared" si="87"/>
        <v>61.595000000000013</v>
      </c>
      <c r="AA1144" s="1" t="str">
        <f>_xlfn.IFNA(IF(VLOOKUP(B1144,Returns!$A$2:$B$1635,2,FALSE) = "Returned", "Yes", "No"),"No")</f>
        <v>No</v>
      </c>
      <c r="AB1144" s="5">
        <f t="shared" si="88"/>
        <v>0</v>
      </c>
      <c r="AC1144" s="5">
        <f t="shared" si="89"/>
        <v>61.595000000000013</v>
      </c>
    </row>
    <row r="1145" spans="1:29" ht="12.75" customHeight="1" x14ac:dyDescent="0.25">
      <c r="A1145" s="1">
        <v>24748</v>
      </c>
      <c r="B1145" s="3">
        <v>85834</v>
      </c>
      <c r="C1145" s="1" t="s">
        <v>42</v>
      </c>
      <c r="D1145" s="1">
        <v>2066</v>
      </c>
      <c r="E1145" s="1" t="s">
        <v>1980</v>
      </c>
      <c r="F1145" s="1" t="s">
        <v>3029</v>
      </c>
      <c r="G1145" s="1" t="s">
        <v>28</v>
      </c>
      <c r="H1145" s="1" t="s">
        <v>131</v>
      </c>
      <c r="I1145" s="1" t="s">
        <v>317</v>
      </c>
      <c r="J1145" s="1" t="s">
        <v>1981</v>
      </c>
      <c r="K1145" s="1">
        <v>28079</v>
      </c>
      <c r="L1145" s="4">
        <v>42094</v>
      </c>
      <c r="M1145" s="4">
        <v>42095</v>
      </c>
      <c r="N1145" s="1" t="s">
        <v>22</v>
      </c>
      <c r="O1145" s="1" t="s">
        <v>35</v>
      </c>
      <c r="P1145" s="1" t="s">
        <v>72</v>
      </c>
      <c r="Q1145" s="1" t="s">
        <v>73</v>
      </c>
      <c r="R1145" s="1" t="s">
        <v>81</v>
      </c>
      <c r="S1145" s="1" t="s">
        <v>470</v>
      </c>
      <c r="T1145" s="5">
        <v>20.99</v>
      </c>
      <c r="U1145" s="1">
        <v>2</v>
      </c>
      <c r="V1145" s="5">
        <f t="shared" si="85"/>
        <v>41.98</v>
      </c>
      <c r="W1145" s="5">
        <v>12.593999999999999</v>
      </c>
      <c r="X1145" s="5">
        <f t="shared" si="86"/>
        <v>25.187999999999999</v>
      </c>
      <c r="Y1145" s="5">
        <v>4.8099999999999996</v>
      </c>
      <c r="Z1145" s="5">
        <f t="shared" si="87"/>
        <v>11.981999999999999</v>
      </c>
      <c r="AA1145" s="1" t="str">
        <f>_xlfn.IFNA(IF(VLOOKUP(B1145,Returns!$A$2:$B$1635,2,FALSE) = "Returned", "Yes", "No"),"No")</f>
        <v>No</v>
      </c>
      <c r="AB1145" s="5">
        <f t="shared" si="88"/>
        <v>0</v>
      </c>
      <c r="AC1145" s="5">
        <f t="shared" si="89"/>
        <v>11.981999999999999</v>
      </c>
    </row>
    <row r="1146" spans="1:29" ht="12.75" customHeight="1" x14ac:dyDescent="0.25">
      <c r="A1146" s="1">
        <v>25381</v>
      </c>
      <c r="B1146" s="3">
        <v>85835</v>
      </c>
      <c r="C1146" s="1" t="s">
        <v>101</v>
      </c>
      <c r="D1146" s="1">
        <v>2066</v>
      </c>
      <c r="E1146" s="1" t="s">
        <v>1980</v>
      </c>
      <c r="F1146" s="1" t="s">
        <v>3029</v>
      </c>
      <c r="G1146" s="1" t="s">
        <v>28</v>
      </c>
      <c r="H1146" s="1" t="s">
        <v>131</v>
      </c>
      <c r="I1146" s="1" t="s">
        <v>317</v>
      </c>
      <c r="J1146" s="1" t="s">
        <v>1981</v>
      </c>
      <c r="K1146" s="1">
        <v>28079</v>
      </c>
      <c r="L1146" s="4">
        <v>42113</v>
      </c>
      <c r="M1146" s="4">
        <v>42117</v>
      </c>
      <c r="N1146" s="1" t="s">
        <v>44</v>
      </c>
      <c r="O1146" s="1" t="s">
        <v>23</v>
      </c>
      <c r="P1146" s="1" t="s">
        <v>24</v>
      </c>
      <c r="Q1146" s="1" t="s">
        <v>104</v>
      </c>
      <c r="R1146" s="1" t="s">
        <v>54</v>
      </c>
      <c r="S1146" s="1" t="s">
        <v>105</v>
      </c>
      <c r="T1146" s="5">
        <v>4.24</v>
      </c>
      <c r="U1146" s="1">
        <v>8</v>
      </c>
      <c r="V1146" s="5">
        <f t="shared" si="85"/>
        <v>33.92</v>
      </c>
      <c r="W1146" s="5">
        <v>2.12</v>
      </c>
      <c r="X1146" s="5">
        <f t="shared" si="86"/>
        <v>16.96</v>
      </c>
      <c r="Y1146" s="5">
        <v>5.41</v>
      </c>
      <c r="Z1146" s="5">
        <f t="shared" si="87"/>
        <v>11.55</v>
      </c>
      <c r="AA1146" s="1" t="str">
        <f>_xlfn.IFNA(IF(VLOOKUP(B1146,Returns!$A$2:$B$1635,2,FALSE) = "Returned", "Yes", "No"),"No")</f>
        <v>No</v>
      </c>
      <c r="AB1146" s="5">
        <f t="shared" si="88"/>
        <v>0</v>
      </c>
      <c r="AC1146" s="5">
        <f t="shared" si="89"/>
        <v>11.55</v>
      </c>
    </row>
    <row r="1147" spans="1:29" ht="12.75" customHeight="1" x14ac:dyDescent="0.25">
      <c r="A1147" s="1">
        <v>21901</v>
      </c>
      <c r="B1147" s="3">
        <v>88554</v>
      </c>
      <c r="C1147" s="1" t="s">
        <v>51</v>
      </c>
      <c r="D1147" s="1">
        <v>2069</v>
      </c>
      <c r="E1147" s="1" t="s">
        <v>1982</v>
      </c>
      <c r="F1147" s="1" t="s">
        <v>3029</v>
      </c>
      <c r="G1147" s="1" t="s">
        <v>28</v>
      </c>
      <c r="H1147" s="1" t="s">
        <v>131</v>
      </c>
      <c r="I1147" s="1" t="s">
        <v>608</v>
      </c>
      <c r="J1147" s="1" t="s">
        <v>1983</v>
      </c>
      <c r="K1147" s="1">
        <v>41075</v>
      </c>
      <c r="L1147" s="4">
        <v>42016</v>
      </c>
      <c r="M1147" s="4">
        <v>42018</v>
      </c>
      <c r="N1147" s="1" t="s">
        <v>44</v>
      </c>
      <c r="O1147" s="1" t="s">
        <v>109</v>
      </c>
      <c r="P1147" s="1" t="s">
        <v>72</v>
      </c>
      <c r="Q1147" s="1" t="s">
        <v>175</v>
      </c>
      <c r="R1147" s="1" t="s">
        <v>54</v>
      </c>
      <c r="S1147" s="1" t="s">
        <v>1265</v>
      </c>
      <c r="T1147" s="5">
        <v>40.98</v>
      </c>
      <c r="U1147" s="1">
        <v>3</v>
      </c>
      <c r="V1147" s="5">
        <f t="shared" si="85"/>
        <v>122.94</v>
      </c>
      <c r="W1147" s="5">
        <v>24.587999999999997</v>
      </c>
      <c r="X1147" s="5">
        <f t="shared" si="86"/>
        <v>73.763999999999996</v>
      </c>
      <c r="Y1147" s="5">
        <v>6.5</v>
      </c>
      <c r="Z1147" s="5">
        <f t="shared" si="87"/>
        <v>42.676000000000002</v>
      </c>
      <c r="AA1147" s="1" t="str">
        <f>_xlfn.IFNA(IF(VLOOKUP(B1147,Returns!$A$2:$B$1635,2,FALSE) = "Returned", "Yes", "No"),"No")</f>
        <v>No</v>
      </c>
      <c r="AB1147" s="5">
        <f t="shared" si="88"/>
        <v>0</v>
      </c>
      <c r="AC1147" s="5">
        <f t="shared" si="89"/>
        <v>42.676000000000002</v>
      </c>
    </row>
    <row r="1148" spans="1:29" ht="12.75" customHeight="1" x14ac:dyDescent="0.25">
      <c r="A1148" s="1">
        <v>19567</v>
      </c>
      <c r="B1148" s="3">
        <v>88558</v>
      </c>
      <c r="C1148" s="1" t="s">
        <v>101</v>
      </c>
      <c r="D1148" s="1">
        <v>2070</v>
      </c>
      <c r="E1148" s="1" t="s">
        <v>1984</v>
      </c>
      <c r="F1148" s="1" t="s">
        <v>3027</v>
      </c>
      <c r="G1148" s="1" t="s">
        <v>28</v>
      </c>
      <c r="H1148" s="1" t="s">
        <v>56</v>
      </c>
      <c r="I1148" s="1" t="s">
        <v>295</v>
      </c>
      <c r="J1148" s="1" t="s">
        <v>1985</v>
      </c>
      <c r="K1148" s="1">
        <v>48021</v>
      </c>
      <c r="L1148" s="4">
        <v>42140</v>
      </c>
      <c r="M1148" s="4">
        <v>42144</v>
      </c>
      <c r="N1148" s="1" t="s">
        <v>44</v>
      </c>
      <c r="O1148" s="1" t="s">
        <v>23</v>
      </c>
      <c r="P1148" s="1" t="s">
        <v>72</v>
      </c>
      <c r="Q1148" s="1" t="s">
        <v>73</v>
      </c>
      <c r="R1148" s="1" t="s">
        <v>26</v>
      </c>
      <c r="S1148" s="1" t="s">
        <v>976</v>
      </c>
      <c r="T1148" s="5">
        <v>35.99</v>
      </c>
      <c r="U1148" s="1">
        <v>5</v>
      </c>
      <c r="V1148" s="5">
        <f t="shared" si="85"/>
        <v>179.95000000000002</v>
      </c>
      <c r="W1148" s="5">
        <v>21.594000000000001</v>
      </c>
      <c r="X1148" s="5">
        <f t="shared" si="86"/>
        <v>107.97</v>
      </c>
      <c r="Y1148" s="5">
        <v>5.99</v>
      </c>
      <c r="Z1148" s="5">
        <f t="shared" si="87"/>
        <v>65.990000000000023</v>
      </c>
      <c r="AA1148" s="1" t="str">
        <f>_xlfn.IFNA(IF(VLOOKUP(B1148,Returns!$A$2:$B$1635,2,FALSE) = "Returned", "Yes", "No"),"No")</f>
        <v>No</v>
      </c>
      <c r="AB1148" s="5">
        <f t="shared" si="88"/>
        <v>0</v>
      </c>
      <c r="AC1148" s="5">
        <f t="shared" si="89"/>
        <v>65.990000000000023</v>
      </c>
    </row>
    <row r="1149" spans="1:29" ht="12.75" customHeight="1" x14ac:dyDescent="0.25">
      <c r="A1149" s="1">
        <v>20498</v>
      </c>
      <c r="B1149" s="3">
        <v>88555</v>
      </c>
      <c r="C1149" s="1" t="s">
        <v>32</v>
      </c>
      <c r="D1149" s="1">
        <v>2071</v>
      </c>
      <c r="E1149" s="1" t="s">
        <v>1986</v>
      </c>
      <c r="F1149" s="1" t="s">
        <v>3027</v>
      </c>
      <c r="G1149" s="1" t="s">
        <v>28</v>
      </c>
      <c r="H1149" s="1" t="s">
        <v>56</v>
      </c>
      <c r="I1149" s="1" t="s">
        <v>295</v>
      </c>
      <c r="J1149" s="1" t="s">
        <v>1988</v>
      </c>
      <c r="K1149" s="1">
        <v>48336</v>
      </c>
      <c r="L1149" s="4">
        <v>42036</v>
      </c>
      <c r="M1149" s="4">
        <v>42036</v>
      </c>
      <c r="N1149" s="1" t="s">
        <v>44</v>
      </c>
      <c r="O1149" s="1" t="s">
        <v>23</v>
      </c>
      <c r="P1149" s="1" t="s">
        <v>72</v>
      </c>
      <c r="Q1149" s="1" t="s">
        <v>175</v>
      </c>
      <c r="R1149" s="1" t="s">
        <v>46</v>
      </c>
      <c r="S1149" s="1" t="s">
        <v>1987</v>
      </c>
      <c r="T1149" s="5">
        <v>60.98</v>
      </c>
      <c r="U1149" s="1">
        <v>23</v>
      </c>
      <c r="V1149" s="5">
        <f t="shared" si="85"/>
        <v>1402.54</v>
      </c>
      <c r="W1149" s="5">
        <v>36.587999999999994</v>
      </c>
      <c r="X1149" s="5">
        <f t="shared" si="86"/>
        <v>841.52399999999989</v>
      </c>
      <c r="Y1149" s="5">
        <v>1.99</v>
      </c>
      <c r="Z1149" s="5">
        <f t="shared" si="87"/>
        <v>559.02600000000007</v>
      </c>
      <c r="AA1149" s="1" t="str">
        <f>_xlfn.IFNA(IF(VLOOKUP(B1149,Returns!$A$2:$B$1635,2,FALSE) = "Returned", "Yes", "No"),"No")</f>
        <v>No</v>
      </c>
      <c r="AB1149" s="5">
        <f t="shared" si="88"/>
        <v>0</v>
      </c>
      <c r="AC1149" s="5">
        <f t="shared" si="89"/>
        <v>559.02600000000007</v>
      </c>
    </row>
    <row r="1150" spans="1:29" ht="12.75" customHeight="1" x14ac:dyDescent="0.25">
      <c r="A1150" s="1">
        <v>20499</v>
      </c>
      <c r="B1150" s="3">
        <v>88555</v>
      </c>
      <c r="C1150" s="1" t="s">
        <v>32</v>
      </c>
      <c r="D1150" s="1">
        <v>2071</v>
      </c>
      <c r="E1150" s="1" t="s">
        <v>1986</v>
      </c>
      <c r="F1150" s="1" t="s">
        <v>3027</v>
      </c>
      <c r="G1150" s="1" t="s">
        <v>28</v>
      </c>
      <c r="H1150" s="1" t="s">
        <v>56</v>
      </c>
      <c r="I1150" s="1" t="s">
        <v>295</v>
      </c>
      <c r="J1150" s="1" t="s">
        <v>1988</v>
      </c>
      <c r="K1150" s="1">
        <v>48336</v>
      </c>
      <c r="L1150" s="4">
        <v>42036</v>
      </c>
      <c r="M1150" s="4">
        <v>42037</v>
      </c>
      <c r="N1150" s="1" t="s">
        <v>44</v>
      </c>
      <c r="O1150" s="1" t="s">
        <v>23</v>
      </c>
      <c r="P1150" s="1" t="s">
        <v>24</v>
      </c>
      <c r="Q1150" s="1" t="s">
        <v>129</v>
      </c>
      <c r="R1150" s="1" t="s">
        <v>54</v>
      </c>
      <c r="S1150" s="1" t="s">
        <v>1989</v>
      </c>
      <c r="T1150" s="5">
        <v>3.08</v>
      </c>
      <c r="U1150" s="1">
        <v>11</v>
      </c>
      <c r="V1150" s="5">
        <f t="shared" si="85"/>
        <v>33.880000000000003</v>
      </c>
      <c r="W1150" s="5">
        <v>1.54</v>
      </c>
      <c r="X1150" s="5">
        <f t="shared" si="86"/>
        <v>16.940000000000001</v>
      </c>
      <c r="Y1150" s="5">
        <v>0.99</v>
      </c>
      <c r="Z1150" s="5">
        <f t="shared" si="87"/>
        <v>15.950000000000001</v>
      </c>
      <c r="AA1150" s="1" t="str">
        <f>_xlfn.IFNA(IF(VLOOKUP(B1150,Returns!$A$2:$B$1635,2,FALSE) = "Returned", "Yes", "No"),"No")</f>
        <v>No</v>
      </c>
      <c r="AB1150" s="5">
        <f t="shared" si="88"/>
        <v>0</v>
      </c>
      <c r="AC1150" s="5">
        <f t="shared" si="89"/>
        <v>15.950000000000001</v>
      </c>
    </row>
    <row r="1151" spans="1:29" ht="12.75" customHeight="1" x14ac:dyDescent="0.25">
      <c r="A1151" s="1">
        <v>19568</v>
      </c>
      <c r="B1151" s="3">
        <v>88558</v>
      </c>
      <c r="C1151" s="1" t="s">
        <v>101</v>
      </c>
      <c r="D1151" s="1">
        <v>2071</v>
      </c>
      <c r="E1151" s="1" t="s">
        <v>1986</v>
      </c>
      <c r="F1151" s="1" t="s">
        <v>3027</v>
      </c>
      <c r="G1151" s="1" t="s">
        <v>28</v>
      </c>
      <c r="H1151" s="1" t="s">
        <v>56</v>
      </c>
      <c r="I1151" s="1" t="s">
        <v>295</v>
      </c>
      <c r="J1151" s="1" t="s">
        <v>1988</v>
      </c>
      <c r="K1151" s="1">
        <v>48336</v>
      </c>
      <c r="L1151" s="4">
        <v>42140</v>
      </c>
      <c r="M1151" s="4">
        <v>42147</v>
      </c>
      <c r="N1151" s="1" t="s">
        <v>22</v>
      </c>
      <c r="O1151" s="1" t="s">
        <v>23</v>
      </c>
      <c r="P1151" s="1" t="s">
        <v>72</v>
      </c>
      <c r="Q1151" s="1" t="s">
        <v>73</v>
      </c>
      <c r="R1151" s="1" t="s">
        <v>54</v>
      </c>
      <c r="S1151" s="1" t="s">
        <v>1130</v>
      </c>
      <c r="T1151" s="5">
        <v>65.989999999999995</v>
      </c>
      <c r="U1151" s="1">
        <v>20</v>
      </c>
      <c r="V1151" s="5">
        <f t="shared" si="85"/>
        <v>1319.8</v>
      </c>
      <c r="W1151" s="5">
        <v>39.593999999999994</v>
      </c>
      <c r="X1151" s="5">
        <f t="shared" si="86"/>
        <v>791.87999999999988</v>
      </c>
      <c r="Y1151" s="5">
        <v>5.92</v>
      </c>
      <c r="Z1151" s="5">
        <f t="shared" si="87"/>
        <v>522.00000000000011</v>
      </c>
      <c r="AA1151" s="1" t="str">
        <f>_xlfn.IFNA(IF(VLOOKUP(B1151,Returns!$A$2:$B$1635,2,FALSE) = "Returned", "Yes", "No"),"No")</f>
        <v>No</v>
      </c>
      <c r="AB1151" s="5">
        <f t="shared" si="88"/>
        <v>0</v>
      </c>
      <c r="AC1151" s="5">
        <f t="shared" si="89"/>
        <v>522.00000000000011</v>
      </c>
    </row>
    <row r="1152" spans="1:29" ht="12.75" customHeight="1" x14ac:dyDescent="0.25">
      <c r="A1152" s="1">
        <v>20500</v>
      </c>
      <c r="B1152" s="3">
        <v>88555</v>
      </c>
      <c r="C1152" s="1" t="s">
        <v>32</v>
      </c>
      <c r="D1152" s="1">
        <v>2072</v>
      </c>
      <c r="E1152" s="1" t="s">
        <v>1990</v>
      </c>
      <c r="F1152" s="1" t="s">
        <v>3027</v>
      </c>
      <c r="G1152" s="1" t="s">
        <v>28</v>
      </c>
      <c r="H1152" s="1" t="s">
        <v>56</v>
      </c>
      <c r="I1152" s="1" t="s">
        <v>295</v>
      </c>
      <c r="J1152" s="1" t="s">
        <v>1992</v>
      </c>
      <c r="K1152" s="1">
        <v>48505</v>
      </c>
      <c r="L1152" s="4">
        <v>42036</v>
      </c>
      <c r="M1152" s="4">
        <v>42038</v>
      </c>
      <c r="N1152" s="1" t="s">
        <v>44</v>
      </c>
      <c r="O1152" s="1" t="s">
        <v>23</v>
      </c>
      <c r="P1152" s="1" t="s">
        <v>24</v>
      </c>
      <c r="Q1152" s="1" t="s">
        <v>88</v>
      </c>
      <c r="R1152" s="1" t="s">
        <v>26</v>
      </c>
      <c r="S1152" s="1" t="s">
        <v>1991</v>
      </c>
      <c r="T1152" s="5">
        <v>10.31</v>
      </c>
      <c r="U1152" s="1">
        <v>23</v>
      </c>
      <c r="V1152" s="5">
        <f t="shared" si="85"/>
        <v>237.13000000000002</v>
      </c>
      <c r="W1152" s="5">
        <v>5.1550000000000002</v>
      </c>
      <c r="X1152" s="5">
        <f t="shared" si="86"/>
        <v>118.56500000000001</v>
      </c>
      <c r="Y1152" s="5">
        <v>1.79</v>
      </c>
      <c r="Z1152" s="5">
        <f t="shared" si="87"/>
        <v>116.77500000000001</v>
      </c>
      <c r="AA1152" s="1" t="str">
        <f>_xlfn.IFNA(IF(VLOOKUP(B1152,Returns!$A$2:$B$1635,2,FALSE) = "Returned", "Yes", "No"),"No")</f>
        <v>No</v>
      </c>
      <c r="AB1152" s="5">
        <f t="shared" si="88"/>
        <v>0</v>
      </c>
      <c r="AC1152" s="5">
        <f t="shared" si="89"/>
        <v>116.77500000000001</v>
      </c>
    </row>
    <row r="1153" spans="1:29" ht="12.75" customHeight="1" x14ac:dyDescent="0.25">
      <c r="A1153" s="1">
        <v>20824</v>
      </c>
      <c r="B1153" s="3">
        <v>88556</v>
      </c>
      <c r="C1153" s="1" t="s">
        <v>20</v>
      </c>
      <c r="D1153" s="1">
        <v>2072</v>
      </c>
      <c r="E1153" s="1" t="s">
        <v>1990</v>
      </c>
      <c r="F1153" s="1" t="s">
        <v>3027</v>
      </c>
      <c r="G1153" s="1" t="s">
        <v>28</v>
      </c>
      <c r="H1153" s="1" t="s">
        <v>56</v>
      </c>
      <c r="I1153" s="1" t="s">
        <v>295</v>
      </c>
      <c r="J1153" s="1" t="s">
        <v>1992</v>
      </c>
      <c r="K1153" s="1">
        <v>48505</v>
      </c>
      <c r="L1153" s="4">
        <v>42046</v>
      </c>
      <c r="M1153" s="4">
        <v>42048</v>
      </c>
      <c r="N1153" s="1" t="s">
        <v>34</v>
      </c>
      <c r="O1153" s="1" t="s">
        <v>23</v>
      </c>
      <c r="P1153" s="1" t="s">
        <v>36</v>
      </c>
      <c r="Q1153" s="1" t="s">
        <v>186</v>
      </c>
      <c r="R1153" s="1" t="s">
        <v>116</v>
      </c>
      <c r="S1153" s="1" t="s">
        <v>945</v>
      </c>
      <c r="T1153" s="5">
        <v>260.98</v>
      </c>
      <c r="U1153" s="1">
        <v>14</v>
      </c>
      <c r="V1153" s="5">
        <f t="shared" si="85"/>
        <v>3653.7200000000003</v>
      </c>
      <c r="W1153" s="5">
        <v>130.49</v>
      </c>
      <c r="X1153" s="5">
        <f t="shared" si="86"/>
        <v>1826.8600000000001</v>
      </c>
      <c r="Y1153" s="5">
        <v>41.91</v>
      </c>
      <c r="Z1153" s="5">
        <f t="shared" si="87"/>
        <v>1784.95</v>
      </c>
      <c r="AA1153" s="1" t="str">
        <f>_xlfn.IFNA(IF(VLOOKUP(B1153,Returns!$A$2:$B$1635,2,FALSE) = "Returned", "Yes", "No"),"No")</f>
        <v>No</v>
      </c>
      <c r="AB1153" s="5">
        <f t="shared" si="88"/>
        <v>0</v>
      </c>
      <c r="AC1153" s="5">
        <f t="shared" si="89"/>
        <v>1784.95</v>
      </c>
    </row>
    <row r="1154" spans="1:29" ht="12.75" customHeight="1" x14ac:dyDescent="0.25">
      <c r="A1154" s="1">
        <v>20825</v>
      </c>
      <c r="B1154" s="3">
        <v>88556</v>
      </c>
      <c r="C1154" s="1" t="s">
        <v>20</v>
      </c>
      <c r="D1154" s="1">
        <v>2072</v>
      </c>
      <c r="E1154" s="1" t="s">
        <v>1990</v>
      </c>
      <c r="F1154" s="1" t="s">
        <v>3027</v>
      </c>
      <c r="G1154" s="1" t="s">
        <v>28</v>
      </c>
      <c r="H1154" s="1" t="s">
        <v>56</v>
      </c>
      <c r="I1154" s="1" t="s">
        <v>295</v>
      </c>
      <c r="J1154" s="1" t="s">
        <v>1992</v>
      </c>
      <c r="K1154" s="1">
        <v>48505</v>
      </c>
      <c r="L1154" s="4">
        <v>42046</v>
      </c>
      <c r="M1154" s="4">
        <v>42048</v>
      </c>
      <c r="N1154" s="1" t="s">
        <v>44</v>
      </c>
      <c r="O1154" s="1" t="s">
        <v>23</v>
      </c>
      <c r="P1154" s="1" t="s">
        <v>36</v>
      </c>
      <c r="Q1154" s="1" t="s">
        <v>45</v>
      </c>
      <c r="R1154" s="1" t="s">
        <v>46</v>
      </c>
      <c r="S1154" s="1" t="s">
        <v>1993</v>
      </c>
      <c r="T1154" s="5">
        <v>10.52</v>
      </c>
      <c r="U1154" s="1">
        <v>11</v>
      </c>
      <c r="V1154" s="5">
        <f t="shared" si="85"/>
        <v>115.72</v>
      </c>
      <c r="W1154" s="5">
        <v>5.26</v>
      </c>
      <c r="X1154" s="5">
        <f t="shared" si="86"/>
        <v>57.86</v>
      </c>
      <c r="Y1154" s="5">
        <v>7.94</v>
      </c>
      <c r="Z1154" s="5">
        <f t="shared" si="87"/>
        <v>49.92</v>
      </c>
      <c r="AA1154" s="1" t="str">
        <f>_xlfn.IFNA(IF(VLOOKUP(B1154,Returns!$A$2:$B$1635,2,FALSE) = "Returned", "Yes", "No"),"No")</f>
        <v>No</v>
      </c>
      <c r="AB1154" s="5">
        <f t="shared" si="88"/>
        <v>0</v>
      </c>
      <c r="AC1154" s="5">
        <f t="shared" si="89"/>
        <v>49.92</v>
      </c>
    </row>
    <row r="1155" spans="1:29" ht="12.75" customHeight="1" x14ac:dyDescent="0.25">
      <c r="A1155" s="1">
        <v>20826</v>
      </c>
      <c r="B1155" s="3">
        <v>88556</v>
      </c>
      <c r="C1155" s="1" t="s">
        <v>20</v>
      </c>
      <c r="D1155" s="1">
        <v>2072</v>
      </c>
      <c r="E1155" s="1" t="s">
        <v>1990</v>
      </c>
      <c r="F1155" s="1" t="s">
        <v>3027</v>
      </c>
      <c r="G1155" s="1" t="s">
        <v>28</v>
      </c>
      <c r="H1155" s="1" t="s">
        <v>56</v>
      </c>
      <c r="I1155" s="1" t="s">
        <v>295</v>
      </c>
      <c r="J1155" s="1" t="s">
        <v>1992</v>
      </c>
      <c r="K1155" s="1">
        <v>48505</v>
      </c>
      <c r="L1155" s="4">
        <v>42046</v>
      </c>
      <c r="M1155" s="4">
        <v>42048</v>
      </c>
      <c r="N1155" s="1" t="s">
        <v>22</v>
      </c>
      <c r="O1155" s="1" t="s">
        <v>23</v>
      </c>
      <c r="P1155" s="1" t="s">
        <v>24</v>
      </c>
      <c r="Q1155" s="1" t="s">
        <v>88</v>
      </c>
      <c r="R1155" s="1" t="s">
        <v>54</v>
      </c>
      <c r="S1155" s="1" t="s">
        <v>1994</v>
      </c>
      <c r="T1155" s="5">
        <v>5.98</v>
      </c>
      <c r="U1155" s="1">
        <v>14</v>
      </c>
      <c r="V1155" s="5">
        <f t="shared" ref="V1155:V1218" si="90">T1155*U1155</f>
        <v>83.72</v>
      </c>
      <c r="W1155" s="5">
        <v>2.99</v>
      </c>
      <c r="X1155" s="5">
        <f t="shared" ref="X1155:X1218" si="91">U1155*W1155</f>
        <v>41.86</v>
      </c>
      <c r="Y1155" s="5">
        <v>7.5</v>
      </c>
      <c r="Z1155" s="5">
        <f t="shared" ref="Z1155:Z1218" si="92">V1155-X1155-Y1155</f>
        <v>34.36</v>
      </c>
      <c r="AA1155" s="1" t="str">
        <f>_xlfn.IFNA(IF(VLOOKUP(B1155,Returns!$A$2:$B$1635,2,FALSE) = "Returned", "Yes", "No"),"No")</f>
        <v>No</v>
      </c>
      <c r="AB1155" s="5">
        <f t="shared" ref="AB1155:AB1218" si="93">IF(AA1155= "Yes",Z1155,0)</f>
        <v>0</v>
      </c>
      <c r="AC1155" s="5">
        <f t="shared" ref="AC1155:AC1218" si="94">Z1155-AB1155</f>
        <v>34.36</v>
      </c>
    </row>
    <row r="1156" spans="1:29" ht="12.75" customHeight="1" x14ac:dyDescent="0.25">
      <c r="A1156" s="1">
        <v>24677</v>
      </c>
      <c r="B1156" s="3">
        <v>88557</v>
      </c>
      <c r="C1156" s="1" t="s">
        <v>32</v>
      </c>
      <c r="D1156" s="1">
        <v>2073</v>
      </c>
      <c r="E1156" s="1" t="s">
        <v>1995</v>
      </c>
      <c r="F1156" s="1" t="s">
        <v>3027</v>
      </c>
      <c r="G1156" s="1" t="s">
        <v>28</v>
      </c>
      <c r="H1156" s="1" t="s">
        <v>56</v>
      </c>
      <c r="I1156" s="1" t="s">
        <v>295</v>
      </c>
      <c r="J1156" s="1" t="s">
        <v>1996</v>
      </c>
      <c r="K1156" s="1">
        <v>48135</v>
      </c>
      <c r="L1156" s="4">
        <v>42101</v>
      </c>
      <c r="M1156" s="4">
        <v>42103</v>
      </c>
      <c r="N1156" s="1" t="s">
        <v>34</v>
      </c>
      <c r="O1156" s="1" t="s">
        <v>109</v>
      </c>
      <c r="P1156" s="1" t="s">
        <v>36</v>
      </c>
      <c r="Q1156" s="1" t="s">
        <v>37</v>
      </c>
      <c r="R1156" s="1" t="s">
        <v>38</v>
      </c>
      <c r="S1156" s="1" t="s">
        <v>140</v>
      </c>
      <c r="T1156" s="5">
        <v>291.73</v>
      </c>
      <c r="U1156" s="1">
        <v>6</v>
      </c>
      <c r="V1156" s="5">
        <f t="shared" si="90"/>
        <v>1750.38</v>
      </c>
      <c r="W1156" s="5">
        <v>145.86500000000001</v>
      </c>
      <c r="X1156" s="5">
        <f t="shared" si="91"/>
        <v>875.19</v>
      </c>
      <c r="Y1156" s="5">
        <v>48.8</v>
      </c>
      <c r="Z1156" s="5">
        <f t="shared" si="92"/>
        <v>826.3900000000001</v>
      </c>
      <c r="AA1156" s="1" t="str">
        <f>_xlfn.IFNA(IF(VLOOKUP(B1156,Returns!$A$2:$B$1635,2,FALSE) = "Returned", "Yes", "No"),"No")</f>
        <v>No</v>
      </c>
      <c r="AB1156" s="5">
        <f t="shared" si="93"/>
        <v>0</v>
      </c>
      <c r="AC1156" s="5">
        <f t="shared" si="94"/>
        <v>826.3900000000001</v>
      </c>
    </row>
    <row r="1157" spans="1:29" ht="12.75" customHeight="1" x14ac:dyDescent="0.25">
      <c r="A1157" s="1">
        <v>24094</v>
      </c>
      <c r="B1157" s="3">
        <v>86092</v>
      </c>
      <c r="C1157" s="1" t="s">
        <v>101</v>
      </c>
      <c r="D1157" s="1">
        <v>2081</v>
      </c>
      <c r="E1157" s="1" t="s">
        <v>1997</v>
      </c>
      <c r="F1157" s="1" t="s">
        <v>3028</v>
      </c>
      <c r="G1157" s="1" t="s">
        <v>28</v>
      </c>
      <c r="H1157" s="1" t="s">
        <v>48</v>
      </c>
      <c r="I1157" s="1" t="s">
        <v>66</v>
      </c>
      <c r="J1157" s="1" t="s">
        <v>1999</v>
      </c>
      <c r="K1157" s="1">
        <v>14853</v>
      </c>
      <c r="L1157" s="4">
        <v>42007</v>
      </c>
      <c r="M1157" s="4">
        <v>42009</v>
      </c>
      <c r="N1157" s="1" t="s">
        <v>44</v>
      </c>
      <c r="O1157" s="1" t="s">
        <v>23</v>
      </c>
      <c r="P1157" s="1" t="s">
        <v>24</v>
      </c>
      <c r="Q1157" s="1" t="s">
        <v>61</v>
      </c>
      <c r="R1157" s="1" t="s">
        <v>26</v>
      </c>
      <c r="S1157" s="1" t="s">
        <v>1998</v>
      </c>
      <c r="T1157" s="5">
        <v>1.48</v>
      </c>
      <c r="U1157" s="1">
        <v>6</v>
      </c>
      <c r="V1157" s="5">
        <f t="shared" si="90"/>
        <v>8.879999999999999</v>
      </c>
      <c r="W1157" s="5">
        <v>0.74</v>
      </c>
      <c r="X1157" s="5">
        <f t="shared" si="91"/>
        <v>4.4399999999999995</v>
      </c>
      <c r="Y1157" s="5">
        <v>0.7</v>
      </c>
      <c r="Z1157" s="5">
        <f t="shared" si="92"/>
        <v>3.7399999999999993</v>
      </c>
      <c r="AA1157" s="1" t="str">
        <f>_xlfn.IFNA(IF(VLOOKUP(B1157,Returns!$A$2:$B$1635,2,FALSE) = "Returned", "Yes", "No"),"No")</f>
        <v>No</v>
      </c>
      <c r="AB1157" s="5">
        <f t="shared" si="93"/>
        <v>0</v>
      </c>
      <c r="AC1157" s="5">
        <f t="shared" si="94"/>
        <v>3.7399999999999993</v>
      </c>
    </row>
    <row r="1158" spans="1:29" ht="12.75" customHeight="1" x14ac:dyDescent="0.25">
      <c r="A1158" s="1">
        <v>21697</v>
      </c>
      <c r="B1158" s="3">
        <v>88348</v>
      </c>
      <c r="C1158" s="1" t="s">
        <v>101</v>
      </c>
      <c r="D1158" s="1">
        <v>2089</v>
      </c>
      <c r="E1158" s="1" t="s">
        <v>2000</v>
      </c>
      <c r="F1158" s="1" t="s">
        <v>3028</v>
      </c>
      <c r="G1158" s="1" t="s">
        <v>28</v>
      </c>
      <c r="H1158" s="1" t="s">
        <v>48</v>
      </c>
      <c r="I1158" s="1" t="s">
        <v>66</v>
      </c>
      <c r="J1158" s="1" t="s">
        <v>2002</v>
      </c>
      <c r="K1158" s="1">
        <v>10956</v>
      </c>
      <c r="L1158" s="4">
        <v>42185</v>
      </c>
      <c r="M1158" s="4">
        <v>42191</v>
      </c>
      <c r="N1158" s="1" t="s">
        <v>44</v>
      </c>
      <c r="O1158" s="1" t="s">
        <v>23</v>
      </c>
      <c r="P1158" s="1" t="s">
        <v>24</v>
      </c>
      <c r="Q1158" s="1" t="s">
        <v>252</v>
      </c>
      <c r="R1158" s="1" t="s">
        <v>54</v>
      </c>
      <c r="S1158" s="1" t="s">
        <v>2001</v>
      </c>
      <c r="T1158" s="5">
        <v>38.06</v>
      </c>
      <c r="U1158" s="1">
        <v>17</v>
      </c>
      <c r="V1158" s="5">
        <f t="shared" si="90"/>
        <v>647.02</v>
      </c>
      <c r="W1158" s="5">
        <v>19.03</v>
      </c>
      <c r="X1158" s="5">
        <f t="shared" si="91"/>
        <v>323.51</v>
      </c>
      <c r="Y1158" s="5">
        <v>4.5</v>
      </c>
      <c r="Z1158" s="5">
        <f t="shared" si="92"/>
        <v>319.01</v>
      </c>
      <c r="AA1158" s="1" t="str">
        <f>_xlfn.IFNA(IF(VLOOKUP(B1158,Returns!$A$2:$B$1635,2,FALSE) = "Returned", "Yes", "No"),"No")</f>
        <v>No</v>
      </c>
      <c r="AB1158" s="5">
        <f t="shared" si="93"/>
        <v>0</v>
      </c>
      <c r="AC1158" s="5">
        <f t="shared" si="94"/>
        <v>319.01</v>
      </c>
    </row>
    <row r="1159" spans="1:29" ht="12.75" customHeight="1" x14ac:dyDescent="0.25">
      <c r="A1159" s="1">
        <v>21698</v>
      </c>
      <c r="B1159" s="3">
        <v>88348</v>
      </c>
      <c r="C1159" s="1" t="s">
        <v>101</v>
      </c>
      <c r="D1159" s="1">
        <v>2089</v>
      </c>
      <c r="E1159" s="1" t="s">
        <v>2000</v>
      </c>
      <c r="F1159" s="1" t="s">
        <v>3028</v>
      </c>
      <c r="G1159" s="1" t="s">
        <v>28</v>
      </c>
      <c r="H1159" s="1" t="s">
        <v>48</v>
      </c>
      <c r="I1159" s="1" t="s">
        <v>66</v>
      </c>
      <c r="J1159" s="1" t="s">
        <v>2002</v>
      </c>
      <c r="K1159" s="1">
        <v>10956</v>
      </c>
      <c r="L1159" s="4">
        <v>42185</v>
      </c>
      <c r="M1159" s="4">
        <v>42193</v>
      </c>
      <c r="N1159" s="1" t="s">
        <v>44</v>
      </c>
      <c r="O1159" s="1" t="s">
        <v>23</v>
      </c>
      <c r="P1159" s="1" t="s">
        <v>72</v>
      </c>
      <c r="Q1159" s="1" t="s">
        <v>582</v>
      </c>
      <c r="R1159" s="1" t="s">
        <v>231</v>
      </c>
      <c r="S1159" s="1" t="s">
        <v>2003</v>
      </c>
      <c r="T1159" s="5">
        <v>599.99</v>
      </c>
      <c r="U1159" s="1">
        <v>22</v>
      </c>
      <c r="V1159" s="5">
        <f t="shared" si="90"/>
        <v>13199.78</v>
      </c>
      <c r="W1159" s="5">
        <v>359.99399999999997</v>
      </c>
      <c r="X1159" s="5">
        <f t="shared" si="91"/>
        <v>7919.8679999999995</v>
      </c>
      <c r="Y1159" s="5">
        <v>24.49</v>
      </c>
      <c r="Z1159" s="5">
        <f t="shared" si="92"/>
        <v>5255.4220000000014</v>
      </c>
      <c r="AA1159" s="1" t="str">
        <f>_xlfn.IFNA(IF(VLOOKUP(B1159,Returns!$A$2:$B$1635,2,FALSE) = "Returned", "Yes", "No"),"No")</f>
        <v>No</v>
      </c>
      <c r="AB1159" s="5">
        <f t="shared" si="93"/>
        <v>0</v>
      </c>
      <c r="AC1159" s="5">
        <f t="shared" si="94"/>
        <v>5255.4220000000014</v>
      </c>
    </row>
    <row r="1160" spans="1:29" ht="12.75" customHeight="1" x14ac:dyDescent="0.25">
      <c r="A1160" s="1">
        <v>21699</v>
      </c>
      <c r="B1160" s="3">
        <v>88348</v>
      </c>
      <c r="C1160" s="1" t="s">
        <v>101</v>
      </c>
      <c r="D1160" s="1">
        <v>2089</v>
      </c>
      <c r="E1160" s="1" t="s">
        <v>2000</v>
      </c>
      <c r="F1160" s="1" t="s">
        <v>3028</v>
      </c>
      <c r="G1160" s="1" t="s">
        <v>28</v>
      </c>
      <c r="H1160" s="1" t="s">
        <v>48</v>
      </c>
      <c r="I1160" s="1" t="s">
        <v>66</v>
      </c>
      <c r="J1160" s="1" t="s">
        <v>2002</v>
      </c>
      <c r="K1160" s="1">
        <v>10956</v>
      </c>
      <c r="L1160" s="4">
        <v>42185</v>
      </c>
      <c r="M1160" s="4">
        <v>42189</v>
      </c>
      <c r="N1160" s="1" t="s">
        <v>22</v>
      </c>
      <c r="O1160" s="1" t="s">
        <v>23</v>
      </c>
      <c r="P1160" s="1" t="s">
        <v>24</v>
      </c>
      <c r="Q1160" s="1" t="s">
        <v>88</v>
      </c>
      <c r="R1160" s="1" t="s">
        <v>26</v>
      </c>
      <c r="S1160" s="1" t="s">
        <v>2004</v>
      </c>
      <c r="T1160" s="5">
        <v>3.98</v>
      </c>
      <c r="U1160" s="1">
        <v>5</v>
      </c>
      <c r="V1160" s="5">
        <f t="shared" si="90"/>
        <v>19.899999999999999</v>
      </c>
      <c r="W1160" s="5">
        <v>1.99</v>
      </c>
      <c r="X1160" s="5">
        <f t="shared" si="91"/>
        <v>9.9499999999999993</v>
      </c>
      <c r="Y1160" s="5">
        <v>2.97</v>
      </c>
      <c r="Z1160" s="5">
        <f t="shared" si="92"/>
        <v>6.9799999999999986</v>
      </c>
      <c r="AA1160" s="1" t="str">
        <f>_xlfn.IFNA(IF(VLOOKUP(B1160,Returns!$A$2:$B$1635,2,FALSE) = "Returned", "Yes", "No"),"No")</f>
        <v>No</v>
      </c>
      <c r="AB1160" s="5">
        <f t="shared" si="93"/>
        <v>0</v>
      </c>
      <c r="AC1160" s="5">
        <f t="shared" si="94"/>
        <v>6.9799999999999986</v>
      </c>
    </row>
    <row r="1161" spans="1:29" ht="12.75" customHeight="1" x14ac:dyDescent="0.25">
      <c r="A1161" s="1">
        <v>18696</v>
      </c>
      <c r="B1161" s="3">
        <v>86629</v>
      </c>
      <c r="C1161" s="1" t="s">
        <v>51</v>
      </c>
      <c r="D1161" s="1">
        <v>2094</v>
      </c>
      <c r="E1161" s="1" t="s">
        <v>2005</v>
      </c>
      <c r="F1161" s="1" t="s">
        <v>3030</v>
      </c>
      <c r="G1161" s="1" t="s">
        <v>28</v>
      </c>
      <c r="H1161" s="1" t="s">
        <v>29</v>
      </c>
      <c r="I1161" s="1" t="s">
        <v>40</v>
      </c>
      <c r="J1161" s="1" t="s">
        <v>2006</v>
      </c>
      <c r="K1161" s="1">
        <v>95928</v>
      </c>
      <c r="L1161" s="4">
        <v>42040</v>
      </c>
      <c r="M1161" s="4">
        <v>42041</v>
      </c>
      <c r="N1161" s="1" t="s">
        <v>34</v>
      </c>
      <c r="O1161" s="1" t="s">
        <v>23</v>
      </c>
      <c r="P1161" s="1" t="s">
        <v>36</v>
      </c>
      <c r="Q1161" s="1" t="s">
        <v>147</v>
      </c>
      <c r="R1161" s="1" t="s">
        <v>116</v>
      </c>
      <c r="S1161" s="1" t="s">
        <v>1089</v>
      </c>
      <c r="T1161" s="5">
        <v>400.98</v>
      </c>
      <c r="U1161" s="1">
        <v>20</v>
      </c>
      <c r="V1161" s="5">
        <f t="shared" si="90"/>
        <v>8019.6</v>
      </c>
      <c r="W1161" s="5">
        <v>200.49</v>
      </c>
      <c r="X1161" s="5">
        <f t="shared" si="91"/>
        <v>4009.8</v>
      </c>
      <c r="Y1161" s="5">
        <v>42.52</v>
      </c>
      <c r="Z1161" s="5">
        <f t="shared" si="92"/>
        <v>3967.28</v>
      </c>
      <c r="AA1161" s="1" t="str">
        <f>_xlfn.IFNA(IF(VLOOKUP(B1161,Returns!$A$2:$B$1635,2,FALSE) = "Returned", "Yes", "No"),"No")</f>
        <v>No</v>
      </c>
      <c r="AB1161" s="5">
        <f t="shared" si="93"/>
        <v>0</v>
      </c>
      <c r="AC1161" s="5">
        <f t="shared" si="94"/>
        <v>3967.28</v>
      </c>
    </row>
    <row r="1162" spans="1:29" ht="12.75" customHeight="1" x14ac:dyDescent="0.25">
      <c r="A1162" s="1">
        <v>18417</v>
      </c>
      <c r="B1162" s="3">
        <v>87889</v>
      </c>
      <c r="C1162" s="1" t="s">
        <v>51</v>
      </c>
      <c r="D1162" s="1">
        <v>2097</v>
      </c>
      <c r="E1162" s="1" t="s">
        <v>2007</v>
      </c>
      <c r="F1162" s="1" t="s">
        <v>3029</v>
      </c>
      <c r="G1162" s="1" t="s">
        <v>28</v>
      </c>
      <c r="H1162" s="1" t="s">
        <v>131</v>
      </c>
      <c r="I1162" s="1" t="s">
        <v>927</v>
      </c>
      <c r="J1162" s="1" t="s">
        <v>928</v>
      </c>
      <c r="K1162" s="1">
        <v>29915</v>
      </c>
      <c r="L1162" s="4">
        <v>42112</v>
      </c>
      <c r="M1162" s="4">
        <v>42113</v>
      </c>
      <c r="N1162" s="1" t="s">
        <v>44</v>
      </c>
      <c r="O1162" s="1" t="s">
        <v>35</v>
      </c>
      <c r="P1162" s="1" t="s">
        <v>72</v>
      </c>
      <c r="Q1162" s="1" t="s">
        <v>175</v>
      </c>
      <c r="R1162" s="1" t="s">
        <v>54</v>
      </c>
      <c r="S1162" s="1" t="s">
        <v>1084</v>
      </c>
      <c r="T1162" s="5">
        <v>300.97000000000003</v>
      </c>
      <c r="U1162" s="1">
        <v>4</v>
      </c>
      <c r="V1162" s="5">
        <f t="shared" si="90"/>
        <v>1203.8800000000001</v>
      </c>
      <c r="W1162" s="5">
        <v>180.58200000000002</v>
      </c>
      <c r="X1162" s="5">
        <f t="shared" si="91"/>
        <v>722.32800000000009</v>
      </c>
      <c r="Y1162" s="5">
        <v>7.18</v>
      </c>
      <c r="Z1162" s="5">
        <f t="shared" si="92"/>
        <v>474.37200000000001</v>
      </c>
      <c r="AA1162" s="1" t="str">
        <f>_xlfn.IFNA(IF(VLOOKUP(B1162,Returns!$A$2:$B$1635,2,FALSE) = "Returned", "Yes", "No"),"No")</f>
        <v>No</v>
      </c>
      <c r="AB1162" s="5">
        <f t="shared" si="93"/>
        <v>0</v>
      </c>
      <c r="AC1162" s="5">
        <f t="shared" si="94"/>
        <v>474.37200000000001</v>
      </c>
    </row>
    <row r="1163" spans="1:29" ht="12.75" customHeight="1" x14ac:dyDescent="0.25">
      <c r="A1163" s="1">
        <v>18418</v>
      </c>
      <c r="B1163" s="3">
        <v>87889</v>
      </c>
      <c r="C1163" s="1" t="s">
        <v>51</v>
      </c>
      <c r="D1163" s="1">
        <v>2098</v>
      </c>
      <c r="E1163" s="1" t="s">
        <v>2008</v>
      </c>
      <c r="F1163" s="1" t="s">
        <v>3029</v>
      </c>
      <c r="G1163" s="1" t="s">
        <v>28</v>
      </c>
      <c r="H1163" s="1" t="s">
        <v>131</v>
      </c>
      <c r="I1163" s="1" t="s">
        <v>927</v>
      </c>
      <c r="J1163" s="1" t="s">
        <v>2010</v>
      </c>
      <c r="K1163" s="1">
        <v>29464</v>
      </c>
      <c r="L1163" s="4">
        <v>42112</v>
      </c>
      <c r="M1163" s="4">
        <v>42114</v>
      </c>
      <c r="N1163" s="1" t="s">
        <v>44</v>
      </c>
      <c r="O1163" s="1" t="s">
        <v>35</v>
      </c>
      <c r="P1163" s="1" t="s">
        <v>36</v>
      </c>
      <c r="Q1163" s="1" t="s">
        <v>45</v>
      </c>
      <c r="R1163" s="1" t="s">
        <v>26</v>
      </c>
      <c r="S1163" s="1" t="s">
        <v>2009</v>
      </c>
      <c r="T1163" s="5">
        <v>39.89</v>
      </c>
      <c r="U1163" s="1">
        <v>10</v>
      </c>
      <c r="V1163" s="5">
        <f t="shared" si="90"/>
        <v>398.9</v>
      </c>
      <c r="W1163" s="5">
        <v>19.945</v>
      </c>
      <c r="X1163" s="5">
        <f t="shared" si="91"/>
        <v>199.45</v>
      </c>
      <c r="Y1163" s="5">
        <v>3.04</v>
      </c>
      <c r="Z1163" s="5">
        <f t="shared" si="92"/>
        <v>196.41</v>
      </c>
      <c r="AA1163" s="1" t="str">
        <f>_xlfn.IFNA(IF(VLOOKUP(B1163,Returns!$A$2:$B$1635,2,FALSE) = "Returned", "Yes", "No"),"No")</f>
        <v>No</v>
      </c>
      <c r="AB1163" s="5">
        <f t="shared" si="93"/>
        <v>0</v>
      </c>
      <c r="AC1163" s="5">
        <f t="shared" si="94"/>
        <v>196.41</v>
      </c>
    </row>
    <row r="1164" spans="1:29" ht="12.75" customHeight="1" x14ac:dyDescent="0.25">
      <c r="A1164" s="1">
        <v>22234</v>
      </c>
      <c r="B1164" s="3">
        <v>87888</v>
      </c>
      <c r="C1164" s="1" t="s">
        <v>32</v>
      </c>
      <c r="D1164" s="1">
        <v>2099</v>
      </c>
      <c r="E1164" s="1" t="s">
        <v>2011</v>
      </c>
      <c r="F1164" s="1" t="s">
        <v>3029</v>
      </c>
      <c r="G1164" s="1" t="s">
        <v>28</v>
      </c>
      <c r="H1164" s="1" t="s">
        <v>131</v>
      </c>
      <c r="I1164" s="1" t="s">
        <v>927</v>
      </c>
      <c r="J1164" s="1" t="s">
        <v>2012</v>
      </c>
      <c r="K1164" s="1">
        <v>29577</v>
      </c>
      <c r="L1164" s="4">
        <v>42012</v>
      </c>
      <c r="M1164" s="4">
        <v>42013</v>
      </c>
      <c r="N1164" s="1" t="s">
        <v>44</v>
      </c>
      <c r="O1164" s="1" t="s">
        <v>35</v>
      </c>
      <c r="P1164" s="1" t="s">
        <v>24</v>
      </c>
      <c r="Q1164" s="1" t="s">
        <v>252</v>
      </c>
      <c r="R1164" s="1" t="s">
        <v>54</v>
      </c>
      <c r="S1164" s="1" t="s">
        <v>900</v>
      </c>
      <c r="T1164" s="5">
        <v>14.56</v>
      </c>
      <c r="U1164" s="1">
        <v>6</v>
      </c>
      <c r="V1164" s="5">
        <f t="shared" si="90"/>
        <v>87.36</v>
      </c>
      <c r="W1164" s="5">
        <v>7.28</v>
      </c>
      <c r="X1164" s="5">
        <f t="shared" si="91"/>
        <v>43.68</v>
      </c>
      <c r="Y1164" s="5">
        <v>3.5</v>
      </c>
      <c r="Z1164" s="5">
        <f t="shared" si="92"/>
        <v>40.18</v>
      </c>
      <c r="AA1164" s="1" t="str">
        <f>_xlfn.IFNA(IF(VLOOKUP(B1164,Returns!$A$2:$B$1635,2,FALSE) = "Returned", "Yes", "No"),"No")</f>
        <v>No</v>
      </c>
      <c r="AB1164" s="5">
        <f t="shared" si="93"/>
        <v>0</v>
      </c>
      <c r="AC1164" s="5">
        <f t="shared" si="94"/>
        <v>40.18</v>
      </c>
    </row>
    <row r="1165" spans="1:29" ht="12.75" customHeight="1" x14ac:dyDescent="0.25">
      <c r="A1165" s="1">
        <v>5501</v>
      </c>
      <c r="B1165" s="3">
        <v>39015</v>
      </c>
      <c r="C1165" s="1" t="s">
        <v>51</v>
      </c>
      <c r="D1165" s="1">
        <v>2107</v>
      </c>
      <c r="E1165" s="1" t="s">
        <v>2013</v>
      </c>
      <c r="F1165" s="1" t="s">
        <v>3027</v>
      </c>
      <c r="G1165" s="1" t="s">
        <v>28</v>
      </c>
      <c r="H1165" s="1" t="s">
        <v>56</v>
      </c>
      <c r="I1165" s="1" t="s">
        <v>173</v>
      </c>
      <c r="J1165" s="1" t="s">
        <v>174</v>
      </c>
      <c r="K1165" s="1">
        <v>60601</v>
      </c>
      <c r="L1165" s="4">
        <v>42161</v>
      </c>
      <c r="M1165" s="4">
        <v>42161</v>
      </c>
      <c r="N1165" s="1" t="s">
        <v>34</v>
      </c>
      <c r="O1165" s="1" t="s">
        <v>23</v>
      </c>
      <c r="P1165" s="1" t="s">
        <v>72</v>
      </c>
      <c r="Q1165" s="1" t="s">
        <v>80</v>
      </c>
      <c r="R1165" s="1" t="s">
        <v>116</v>
      </c>
      <c r="S1165" s="1" t="s">
        <v>259</v>
      </c>
      <c r="T1165" s="5">
        <v>399.98</v>
      </c>
      <c r="U1165" s="1">
        <v>24</v>
      </c>
      <c r="V1165" s="5">
        <f t="shared" si="90"/>
        <v>9599.52</v>
      </c>
      <c r="W1165" s="5">
        <v>239.988</v>
      </c>
      <c r="X1165" s="5">
        <f t="shared" si="91"/>
        <v>5759.7119999999995</v>
      </c>
      <c r="Y1165" s="5">
        <v>12.06</v>
      </c>
      <c r="Z1165" s="5">
        <f t="shared" si="92"/>
        <v>3827.748000000001</v>
      </c>
      <c r="AA1165" s="1" t="str">
        <f>_xlfn.IFNA(IF(VLOOKUP(B1165,Returns!$A$2:$B$1635,2,FALSE) = "Returned", "Yes", "No"),"No")</f>
        <v>No</v>
      </c>
      <c r="AB1165" s="5">
        <f t="shared" si="93"/>
        <v>0</v>
      </c>
      <c r="AC1165" s="5">
        <f t="shared" si="94"/>
        <v>3827.748000000001</v>
      </c>
    </row>
    <row r="1166" spans="1:29" ht="12.75" customHeight="1" x14ac:dyDescent="0.25">
      <c r="A1166" s="1">
        <v>5502</v>
      </c>
      <c r="B1166" s="3">
        <v>39015</v>
      </c>
      <c r="C1166" s="1" t="s">
        <v>51</v>
      </c>
      <c r="D1166" s="1">
        <v>2107</v>
      </c>
      <c r="E1166" s="1" t="s">
        <v>2013</v>
      </c>
      <c r="F1166" s="1" t="s">
        <v>3027</v>
      </c>
      <c r="G1166" s="1" t="s">
        <v>28</v>
      </c>
      <c r="H1166" s="1" t="s">
        <v>56</v>
      </c>
      <c r="I1166" s="1" t="s">
        <v>173</v>
      </c>
      <c r="J1166" s="1" t="s">
        <v>174</v>
      </c>
      <c r="K1166" s="1">
        <v>60601</v>
      </c>
      <c r="L1166" s="4">
        <v>42161</v>
      </c>
      <c r="M1166" s="4">
        <v>42161</v>
      </c>
      <c r="N1166" s="1" t="s">
        <v>44</v>
      </c>
      <c r="O1166" s="1" t="s">
        <v>23</v>
      </c>
      <c r="P1166" s="1" t="s">
        <v>24</v>
      </c>
      <c r="Q1166" s="1" t="s">
        <v>88</v>
      </c>
      <c r="R1166" s="1" t="s">
        <v>54</v>
      </c>
      <c r="S1166" s="1" t="s">
        <v>2014</v>
      </c>
      <c r="T1166" s="5">
        <v>6.48</v>
      </c>
      <c r="U1166" s="1">
        <v>20</v>
      </c>
      <c r="V1166" s="5">
        <f t="shared" si="90"/>
        <v>129.60000000000002</v>
      </c>
      <c r="W1166" s="5">
        <v>3.24</v>
      </c>
      <c r="X1166" s="5">
        <f t="shared" si="91"/>
        <v>64.800000000000011</v>
      </c>
      <c r="Y1166" s="5">
        <v>5.74</v>
      </c>
      <c r="Z1166" s="5">
        <f t="shared" si="92"/>
        <v>59.060000000000009</v>
      </c>
      <c r="AA1166" s="1" t="str">
        <f>_xlfn.IFNA(IF(VLOOKUP(B1166,Returns!$A$2:$B$1635,2,FALSE) = "Returned", "Yes", "No"),"No")</f>
        <v>No</v>
      </c>
      <c r="AB1166" s="5">
        <f t="shared" si="93"/>
        <v>0</v>
      </c>
      <c r="AC1166" s="5">
        <f t="shared" si="94"/>
        <v>59.060000000000009</v>
      </c>
    </row>
    <row r="1167" spans="1:29" ht="12.75" customHeight="1" x14ac:dyDescent="0.25">
      <c r="A1167" s="1">
        <v>23502</v>
      </c>
      <c r="B1167" s="3">
        <v>87862</v>
      </c>
      <c r="C1167" s="1" t="s">
        <v>51</v>
      </c>
      <c r="D1167" s="1">
        <v>2108</v>
      </c>
      <c r="E1167" s="1" t="s">
        <v>2015</v>
      </c>
      <c r="F1167" s="1" t="s">
        <v>3027</v>
      </c>
      <c r="G1167" s="1" t="s">
        <v>28</v>
      </c>
      <c r="H1167" s="1" t="s">
        <v>56</v>
      </c>
      <c r="I1167" s="1" t="s">
        <v>501</v>
      </c>
      <c r="J1167" s="1" t="s">
        <v>2016</v>
      </c>
      <c r="K1167" s="1">
        <v>63129</v>
      </c>
      <c r="L1167" s="4">
        <v>42161</v>
      </c>
      <c r="M1167" s="4">
        <v>42161</v>
      </c>
      <c r="N1167" s="1" t="s">
        <v>44</v>
      </c>
      <c r="O1167" s="1" t="s">
        <v>23</v>
      </c>
      <c r="P1167" s="1" t="s">
        <v>24</v>
      </c>
      <c r="Q1167" s="1" t="s">
        <v>88</v>
      </c>
      <c r="R1167" s="1" t="s">
        <v>54</v>
      </c>
      <c r="S1167" s="1" t="s">
        <v>2014</v>
      </c>
      <c r="T1167" s="5">
        <v>6.48</v>
      </c>
      <c r="U1167" s="1">
        <v>5</v>
      </c>
      <c r="V1167" s="5">
        <f t="shared" si="90"/>
        <v>32.400000000000006</v>
      </c>
      <c r="W1167" s="5">
        <v>3.24</v>
      </c>
      <c r="X1167" s="5">
        <f t="shared" si="91"/>
        <v>16.200000000000003</v>
      </c>
      <c r="Y1167" s="5">
        <v>5.74</v>
      </c>
      <c r="Z1167" s="5">
        <f t="shared" si="92"/>
        <v>10.460000000000003</v>
      </c>
      <c r="AA1167" s="1" t="str">
        <f>_xlfn.IFNA(IF(VLOOKUP(B1167,Returns!$A$2:$B$1635,2,FALSE) = "Returned", "Yes", "No"),"No")</f>
        <v>No</v>
      </c>
      <c r="AB1167" s="5">
        <f t="shared" si="93"/>
        <v>0</v>
      </c>
      <c r="AC1167" s="5">
        <f t="shared" si="94"/>
        <v>10.460000000000003</v>
      </c>
    </row>
    <row r="1168" spans="1:29" ht="12.75" customHeight="1" x14ac:dyDescent="0.25">
      <c r="A1168" s="1">
        <v>18540</v>
      </c>
      <c r="B1168" s="3">
        <v>88403</v>
      </c>
      <c r="C1168" s="1" t="s">
        <v>42</v>
      </c>
      <c r="D1168" s="1">
        <v>2114</v>
      </c>
      <c r="E1168" s="1" t="s">
        <v>2017</v>
      </c>
      <c r="F1168" s="1" t="s">
        <v>3029</v>
      </c>
      <c r="G1168" s="1" t="s">
        <v>28</v>
      </c>
      <c r="H1168" s="1" t="s">
        <v>131</v>
      </c>
      <c r="I1168" s="1" t="s">
        <v>132</v>
      </c>
      <c r="J1168" s="1" t="s">
        <v>538</v>
      </c>
      <c r="K1168" s="1">
        <v>23518</v>
      </c>
      <c r="L1168" s="4">
        <v>42089</v>
      </c>
      <c r="M1168" s="4">
        <v>42091</v>
      </c>
      <c r="N1168" s="1" t="s">
        <v>44</v>
      </c>
      <c r="O1168" s="1" t="s">
        <v>23</v>
      </c>
      <c r="P1168" s="1" t="s">
        <v>24</v>
      </c>
      <c r="Q1168" s="1" t="s">
        <v>25</v>
      </c>
      <c r="R1168" s="1" t="s">
        <v>26</v>
      </c>
      <c r="S1168" s="1" t="s">
        <v>2018</v>
      </c>
      <c r="T1168" s="5">
        <v>6.68</v>
      </c>
      <c r="U1168" s="1">
        <v>10</v>
      </c>
      <c r="V1168" s="5">
        <f t="shared" si="90"/>
        <v>66.8</v>
      </c>
      <c r="W1168" s="5">
        <v>3.34</v>
      </c>
      <c r="X1168" s="5">
        <f t="shared" si="91"/>
        <v>33.4</v>
      </c>
      <c r="Y1168" s="5">
        <v>1.5</v>
      </c>
      <c r="Z1168" s="5">
        <f t="shared" si="92"/>
        <v>31.9</v>
      </c>
      <c r="AA1168" s="1" t="str">
        <f>_xlfn.IFNA(IF(VLOOKUP(B1168,Returns!$A$2:$B$1635,2,FALSE) = "Returned", "Yes", "No"),"No")</f>
        <v>No</v>
      </c>
      <c r="AB1168" s="5">
        <f t="shared" si="93"/>
        <v>0</v>
      </c>
      <c r="AC1168" s="5">
        <f t="shared" si="94"/>
        <v>31.9</v>
      </c>
    </row>
    <row r="1169" spans="1:29" ht="12.75" customHeight="1" x14ac:dyDescent="0.25">
      <c r="A1169" s="1">
        <v>18562</v>
      </c>
      <c r="B1169" s="3">
        <v>88404</v>
      </c>
      <c r="C1169" s="1" t="s">
        <v>42</v>
      </c>
      <c r="D1169" s="1">
        <v>2114</v>
      </c>
      <c r="E1169" s="1" t="s">
        <v>2017</v>
      </c>
      <c r="F1169" s="1" t="s">
        <v>3029</v>
      </c>
      <c r="G1169" s="1" t="s">
        <v>28</v>
      </c>
      <c r="H1169" s="1" t="s">
        <v>131</v>
      </c>
      <c r="I1169" s="1" t="s">
        <v>132</v>
      </c>
      <c r="J1169" s="1" t="s">
        <v>538</v>
      </c>
      <c r="K1169" s="1">
        <v>23518</v>
      </c>
      <c r="L1169" s="4">
        <v>42117</v>
      </c>
      <c r="M1169" s="4">
        <v>42117</v>
      </c>
      <c r="N1169" s="1" t="s">
        <v>44</v>
      </c>
      <c r="O1169" s="1" t="s">
        <v>23</v>
      </c>
      <c r="P1169" s="1" t="s">
        <v>24</v>
      </c>
      <c r="Q1169" s="1" t="s">
        <v>129</v>
      </c>
      <c r="R1169" s="1" t="s">
        <v>54</v>
      </c>
      <c r="S1169" s="1" t="s">
        <v>2019</v>
      </c>
      <c r="T1169" s="5">
        <v>2.89</v>
      </c>
      <c r="U1169" s="1">
        <v>1</v>
      </c>
      <c r="V1169" s="5">
        <f t="shared" si="90"/>
        <v>2.89</v>
      </c>
      <c r="W1169" s="5">
        <v>1.4450000000000001</v>
      </c>
      <c r="X1169" s="5">
        <f t="shared" si="91"/>
        <v>1.4450000000000001</v>
      </c>
      <c r="Y1169" s="5">
        <v>0.49</v>
      </c>
      <c r="Z1169" s="5">
        <f t="shared" si="92"/>
        <v>0.95500000000000007</v>
      </c>
      <c r="AA1169" s="1" t="str">
        <f>_xlfn.IFNA(IF(VLOOKUP(B1169,Returns!$A$2:$B$1635,2,FALSE) = "Returned", "Yes", "No"),"No")</f>
        <v>No</v>
      </c>
      <c r="AB1169" s="5">
        <f t="shared" si="93"/>
        <v>0</v>
      </c>
      <c r="AC1169" s="5">
        <f t="shared" si="94"/>
        <v>0.95500000000000007</v>
      </c>
    </row>
    <row r="1170" spans="1:29" ht="12.75" customHeight="1" x14ac:dyDescent="0.25">
      <c r="A1170" s="1">
        <v>21066</v>
      </c>
      <c r="B1170" s="3">
        <v>88405</v>
      </c>
      <c r="C1170" s="1" t="s">
        <v>42</v>
      </c>
      <c r="D1170" s="1">
        <v>2114</v>
      </c>
      <c r="E1170" s="1" t="s">
        <v>2017</v>
      </c>
      <c r="F1170" s="1" t="s">
        <v>3029</v>
      </c>
      <c r="G1170" s="1" t="s">
        <v>28</v>
      </c>
      <c r="H1170" s="1" t="s">
        <v>131</v>
      </c>
      <c r="I1170" s="1" t="s">
        <v>132</v>
      </c>
      <c r="J1170" s="1" t="s">
        <v>538</v>
      </c>
      <c r="K1170" s="1">
        <v>23518</v>
      </c>
      <c r="L1170" s="4">
        <v>42061</v>
      </c>
      <c r="M1170" s="4">
        <v>42062</v>
      </c>
      <c r="N1170" s="1" t="s">
        <v>34</v>
      </c>
      <c r="O1170" s="1" t="s">
        <v>23</v>
      </c>
      <c r="P1170" s="1" t="s">
        <v>36</v>
      </c>
      <c r="Q1170" s="1" t="s">
        <v>37</v>
      </c>
      <c r="R1170" s="1" t="s">
        <v>38</v>
      </c>
      <c r="S1170" s="1" t="s">
        <v>1581</v>
      </c>
      <c r="T1170" s="5">
        <v>226.67</v>
      </c>
      <c r="U1170" s="1">
        <v>1</v>
      </c>
      <c r="V1170" s="5">
        <f t="shared" si="90"/>
        <v>226.67</v>
      </c>
      <c r="W1170" s="5">
        <v>113.33499999999999</v>
      </c>
      <c r="X1170" s="5">
        <f t="shared" si="91"/>
        <v>113.33499999999999</v>
      </c>
      <c r="Y1170" s="5">
        <v>28.16</v>
      </c>
      <c r="Z1170" s="5">
        <f t="shared" si="92"/>
        <v>85.174999999999997</v>
      </c>
      <c r="AA1170" s="1" t="str">
        <f>_xlfn.IFNA(IF(VLOOKUP(B1170,Returns!$A$2:$B$1635,2,FALSE) = "Returned", "Yes", "No"),"No")</f>
        <v>No</v>
      </c>
      <c r="AB1170" s="5">
        <f t="shared" si="93"/>
        <v>0</v>
      </c>
      <c r="AC1170" s="5">
        <f t="shared" si="94"/>
        <v>85.174999999999997</v>
      </c>
    </row>
    <row r="1171" spans="1:29" ht="12.75" customHeight="1" x14ac:dyDescent="0.25">
      <c r="A1171" s="1">
        <v>21067</v>
      </c>
      <c r="B1171" s="3">
        <v>88405</v>
      </c>
      <c r="C1171" s="1" t="s">
        <v>42</v>
      </c>
      <c r="D1171" s="1">
        <v>2114</v>
      </c>
      <c r="E1171" s="1" t="s">
        <v>2017</v>
      </c>
      <c r="F1171" s="1" t="s">
        <v>3029</v>
      </c>
      <c r="G1171" s="1" t="s">
        <v>28</v>
      </c>
      <c r="H1171" s="1" t="s">
        <v>131</v>
      </c>
      <c r="I1171" s="1" t="s">
        <v>132</v>
      </c>
      <c r="J1171" s="1" t="s">
        <v>538</v>
      </c>
      <c r="K1171" s="1">
        <v>23518</v>
      </c>
      <c r="L1171" s="4">
        <v>42061</v>
      </c>
      <c r="M1171" s="4">
        <v>42063</v>
      </c>
      <c r="N1171" s="1" t="s">
        <v>34</v>
      </c>
      <c r="O1171" s="1" t="s">
        <v>23</v>
      </c>
      <c r="P1171" s="1" t="s">
        <v>24</v>
      </c>
      <c r="Q1171" s="1" t="s">
        <v>136</v>
      </c>
      <c r="R1171" s="1" t="s">
        <v>38</v>
      </c>
      <c r="S1171" s="1" t="s">
        <v>612</v>
      </c>
      <c r="T1171" s="5">
        <v>20.98</v>
      </c>
      <c r="U1171" s="1">
        <v>20</v>
      </c>
      <c r="V1171" s="5">
        <f t="shared" si="90"/>
        <v>419.6</v>
      </c>
      <c r="W1171" s="5">
        <v>10.49</v>
      </c>
      <c r="X1171" s="5">
        <f t="shared" si="91"/>
        <v>209.8</v>
      </c>
      <c r="Y1171" s="5">
        <v>53.03</v>
      </c>
      <c r="Z1171" s="5">
        <f t="shared" si="92"/>
        <v>156.77000000000001</v>
      </c>
      <c r="AA1171" s="1" t="str">
        <f>_xlfn.IFNA(IF(VLOOKUP(B1171,Returns!$A$2:$B$1635,2,FALSE) = "Returned", "Yes", "No"),"No")</f>
        <v>No</v>
      </c>
      <c r="AB1171" s="5">
        <f t="shared" si="93"/>
        <v>0</v>
      </c>
      <c r="AC1171" s="5">
        <f t="shared" si="94"/>
        <v>156.77000000000001</v>
      </c>
    </row>
    <row r="1172" spans="1:29" ht="12.75" customHeight="1" x14ac:dyDescent="0.25">
      <c r="A1172" s="1">
        <v>21153</v>
      </c>
      <c r="B1172" s="3">
        <v>88406</v>
      </c>
      <c r="C1172" s="1" t="s">
        <v>51</v>
      </c>
      <c r="D1172" s="1">
        <v>2115</v>
      </c>
      <c r="E1172" s="1" t="s">
        <v>2020</v>
      </c>
      <c r="F1172" s="1" t="s">
        <v>3029</v>
      </c>
      <c r="G1172" s="1" t="s">
        <v>28</v>
      </c>
      <c r="H1172" s="1" t="s">
        <v>131</v>
      </c>
      <c r="I1172" s="1" t="s">
        <v>132</v>
      </c>
      <c r="J1172" s="1" t="s">
        <v>2022</v>
      </c>
      <c r="K1172" s="1">
        <v>22124</v>
      </c>
      <c r="L1172" s="4">
        <v>42123</v>
      </c>
      <c r="M1172" s="4">
        <v>42125</v>
      </c>
      <c r="N1172" s="1" t="s">
        <v>34</v>
      </c>
      <c r="O1172" s="1" t="s">
        <v>23</v>
      </c>
      <c r="P1172" s="1" t="s">
        <v>36</v>
      </c>
      <c r="Q1172" s="1" t="s">
        <v>37</v>
      </c>
      <c r="R1172" s="1" t="s">
        <v>38</v>
      </c>
      <c r="S1172" s="1" t="s">
        <v>2021</v>
      </c>
      <c r="T1172" s="5">
        <v>95.95</v>
      </c>
      <c r="U1172" s="1">
        <v>14</v>
      </c>
      <c r="V1172" s="5">
        <f t="shared" si="90"/>
        <v>1343.3</v>
      </c>
      <c r="W1172" s="5">
        <v>47.975000000000001</v>
      </c>
      <c r="X1172" s="5">
        <f t="shared" si="91"/>
        <v>671.65</v>
      </c>
      <c r="Y1172" s="5">
        <v>74.349999999999994</v>
      </c>
      <c r="Z1172" s="5">
        <f t="shared" si="92"/>
        <v>597.29999999999995</v>
      </c>
      <c r="AA1172" s="1" t="str">
        <f>_xlfn.IFNA(IF(VLOOKUP(B1172,Returns!$A$2:$B$1635,2,FALSE) = "Returned", "Yes", "No"),"No")</f>
        <v>No</v>
      </c>
      <c r="AB1172" s="5">
        <f t="shared" si="93"/>
        <v>0</v>
      </c>
      <c r="AC1172" s="5">
        <f t="shared" si="94"/>
        <v>597.29999999999995</v>
      </c>
    </row>
    <row r="1173" spans="1:29" ht="12.75" customHeight="1" x14ac:dyDescent="0.25">
      <c r="A1173" s="1">
        <v>20249</v>
      </c>
      <c r="B1173" s="3">
        <v>90891</v>
      </c>
      <c r="C1173" s="1" t="s">
        <v>20</v>
      </c>
      <c r="D1173" s="1">
        <v>2117</v>
      </c>
      <c r="E1173" s="1" t="s">
        <v>2023</v>
      </c>
      <c r="F1173" s="1" t="s">
        <v>3027</v>
      </c>
      <c r="G1173" s="1" t="s">
        <v>28</v>
      </c>
      <c r="H1173" s="1" t="s">
        <v>56</v>
      </c>
      <c r="I1173" s="1" t="s">
        <v>125</v>
      </c>
      <c r="J1173" s="1" t="s">
        <v>1571</v>
      </c>
      <c r="K1173" s="1">
        <v>75401</v>
      </c>
      <c r="L1173" s="4">
        <v>42114</v>
      </c>
      <c r="M1173" s="4">
        <v>42116</v>
      </c>
      <c r="N1173" s="1" t="s">
        <v>44</v>
      </c>
      <c r="O1173" s="1" t="s">
        <v>35</v>
      </c>
      <c r="P1173" s="1" t="s">
        <v>36</v>
      </c>
      <c r="Q1173" s="1" t="s">
        <v>37</v>
      </c>
      <c r="R1173" s="1" t="s">
        <v>231</v>
      </c>
      <c r="S1173" s="1" t="s">
        <v>2024</v>
      </c>
      <c r="T1173" s="5">
        <v>320.98</v>
      </c>
      <c r="U1173" s="1">
        <v>20</v>
      </c>
      <c r="V1173" s="5">
        <f t="shared" si="90"/>
        <v>6419.6</v>
      </c>
      <c r="W1173" s="5">
        <v>160.49</v>
      </c>
      <c r="X1173" s="5">
        <f t="shared" si="91"/>
        <v>3209.8</v>
      </c>
      <c r="Y1173" s="5">
        <v>24.49</v>
      </c>
      <c r="Z1173" s="5">
        <f t="shared" si="92"/>
        <v>3185.3100000000004</v>
      </c>
      <c r="AA1173" s="1" t="str">
        <f>_xlfn.IFNA(IF(VLOOKUP(B1173,Returns!$A$2:$B$1635,2,FALSE) = "Returned", "Yes", "No"),"No")</f>
        <v>No</v>
      </c>
      <c r="AB1173" s="5">
        <f t="shared" si="93"/>
        <v>0</v>
      </c>
      <c r="AC1173" s="5">
        <f t="shared" si="94"/>
        <v>3185.3100000000004</v>
      </c>
    </row>
    <row r="1174" spans="1:29" ht="12.75" customHeight="1" x14ac:dyDescent="0.25">
      <c r="A1174" s="1">
        <v>20250</v>
      </c>
      <c r="B1174" s="3">
        <v>90891</v>
      </c>
      <c r="C1174" s="1" t="s">
        <v>20</v>
      </c>
      <c r="D1174" s="1">
        <v>2117</v>
      </c>
      <c r="E1174" s="1" t="s">
        <v>2023</v>
      </c>
      <c r="F1174" s="1" t="s">
        <v>3027</v>
      </c>
      <c r="G1174" s="1" t="s">
        <v>28</v>
      </c>
      <c r="H1174" s="1" t="s">
        <v>56</v>
      </c>
      <c r="I1174" s="1" t="s">
        <v>125</v>
      </c>
      <c r="J1174" s="1" t="s">
        <v>1571</v>
      </c>
      <c r="K1174" s="1">
        <v>75401</v>
      </c>
      <c r="L1174" s="4">
        <v>42114</v>
      </c>
      <c r="M1174" s="4">
        <v>42115</v>
      </c>
      <c r="N1174" s="1" t="s">
        <v>44</v>
      </c>
      <c r="O1174" s="1" t="s">
        <v>35</v>
      </c>
      <c r="P1174" s="1" t="s">
        <v>72</v>
      </c>
      <c r="Q1174" s="1" t="s">
        <v>73</v>
      </c>
      <c r="R1174" s="1" t="s">
        <v>54</v>
      </c>
      <c r="S1174" s="1" t="s">
        <v>2025</v>
      </c>
      <c r="T1174" s="5">
        <v>125.99</v>
      </c>
      <c r="U1174" s="1">
        <v>18</v>
      </c>
      <c r="V1174" s="5">
        <f t="shared" si="90"/>
        <v>2267.8199999999997</v>
      </c>
      <c r="W1174" s="5">
        <v>75.593999999999994</v>
      </c>
      <c r="X1174" s="5">
        <f t="shared" si="91"/>
        <v>1360.692</v>
      </c>
      <c r="Y1174" s="5">
        <v>8.8000000000000007</v>
      </c>
      <c r="Z1174" s="5">
        <f t="shared" si="92"/>
        <v>898.32799999999975</v>
      </c>
      <c r="AA1174" s="1" t="str">
        <f>_xlfn.IFNA(IF(VLOOKUP(B1174,Returns!$A$2:$B$1635,2,FALSE) = "Returned", "Yes", "No"),"No")</f>
        <v>No</v>
      </c>
      <c r="AB1174" s="5">
        <f t="shared" si="93"/>
        <v>0</v>
      </c>
      <c r="AC1174" s="5">
        <f t="shared" si="94"/>
        <v>898.32799999999975</v>
      </c>
    </row>
    <row r="1175" spans="1:29" ht="12.75" customHeight="1" x14ac:dyDescent="0.25">
      <c r="A1175" s="1">
        <v>22231</v>
      </c>
      <c r="B1175" s="3">
        <v>89664</v>
      </c>
      <c r="C1175" s="1" t="s">
        <v>42</v>
      </c>
      <c r="D1175" s="1">
        <v>2122</v>
      </c>
      <c r="E1175" s="1" t="s">
        <v>2026</v>
      </c>
      <c r="F1175" s="1" t="s">
        <v>3029</v>
      </c>
      <c r="G1175" s="1" t="s">
        <v>28</v>
      </c>
      <c r="H1175" s="1" t="s">
        <v>131</v>
      </c>
      <c r="I1175" s="1" t="s">
        <v>953</v>
      </c>
      <c r="J1175" s="1" t="s">
        <v>2028</v>
      </c>
      <c r="K1175" s="1">
        <v>72116</v>
      </c>
      <c r="L1175" s="4">
        <v>42036</v>
      </c>
      <c r="M1175" s="4">
        <v>42038</v>
      </c>
      <c r="N1175" s="1" t="s">
        <v>34</v>
      </c>
      <c r="O1175" s="1" t="s">
        <v>109</v>
      </c>
      <c r="P1175" s="1" t="s">
        <v>72</v>
      </c>
      <c r="Q1175" s="1" t="s">
        <v>80</v>
      </c>
      <c r="R1175" s="1" t="s">
        <v>38</v>
      </c>
      <c r="S1175" s="1" t="s">
        <v>2027</v>
      </c>
      <c r="T1175" s="5">
        <v>80.97</v>
      </c>
      <c r="U1175" s="1">
        <v>10</v>
      </c>
      <c r="V1175" s="5">
        <f t="shared" si="90"/>
        <v>809.7</v>
      </c>
      <c r="W1175" s="5">
        <v>48.582000000000001</v>
      </c>
      <c r="X1175" s="5">
        <f t="shared" si="91"/>
        <v>485.82</v>
      </c>
      <c r="Y1175" s="5">
        <v>33.6</v>
      </c>
      <c r="Z1175" s="5">
        <f t="shared" si="92"/>
        <v>290.28000000000003</v>
      </c>
      <c r="AA1175" s="1" t="str">
        <f>_xlfn.IFNA(IF(VLOOKUP(B1175,Returns!$A$2:$B$1635,2,FALSE) = "Returned", "Yes", "No"),"No")</f>
        <v>No</v>
      </c>
      <c r="AB1175" s="5">
        <f t="shared" si="93"/>
        <v>0</v>
      </c>
      <c r="AC1175" s="5">
        <f t="shared" si="94"/>
        <v>290.28000000000003</v>
      </c>
    </row>
    <row r="1176" spans="1:29" ht="12.75" customHeight="1" x14ac:dyDescent="0.25">
      <c r="A1176" s="1">
        <v>24674</v>
      </c>
      <c r="B1176" s="3">
        <v>89665</v>
      </c>
      <c r="C1176" s="1" t="s">
        <v>20</v>
      </c>
      <c r="D1176" s="1">
        <v>2124</v>
      </c>
      <c r="E1176" s="1" t="s">
        <v>2029</v>
      </c>
      <c r="F1176" s="1" t="s">
        <v>3029</v>
      </c>
      <c r="G1176" s="1" t="s">
        <v>28</v>
      </c>
      <c r="H1176" s="1" t="s">
        <v>131</v>
      </c>
      <c r="I1176" s="1" t="s">
        <v>953</v>
      </c>
      <c r="J1176" s="1" t="s">
        <v>2030</v>
      </c>
      <c r="K1176" s="1">
        <v>72301</v>
      </c>
      <c r="L1176" s="4">
        <v>42005</v>
      </c>
      <c r="M1176" s="4">
        <v>42006</v>
      </c>
      <c r="N1176" s="1" t="s">
        <v>44</v>
      </c>
      <c r="O1176" s="1" t="s">
        <v>109</v>
      </c>
      <c r="P1176" s="1" t="s">
        <v>72</v>
      </c>
      <c r="Q1176" s="1" t="s">
        <v>175</v>
      </c>
      <c r="R1176" s="1" t="s">
        <v>46</v>
      </c>
      <c r="S1176" s="1" t="s">
        <v>1095</v>
      </c>
      <c r="T1176" s="5">
        <v>45.19</v>
      </c>
      <c r="U1176" s="1">
        <v>13</v>
      </c>
      <c r="V1176" s="5">
        <f t="shared" si="90"/>
        <v>587.47</v>
      </c>
      <c r="W1176" s="5">
        <v>27.113999999999997</v>
      </c>
      <c r="X1176" s="5">
        <f t="shared" si="91"/>
        <v>352.48199999999997</v>
      </c>
      <c r="Y1176" s="5">
        <v>1.99</v>
      </c>
      <c r="Z1176" s="5">
        <f t="shared" si="92"/>
        <v>232.99800000000005</v>
      </c>
      <c r="AA1176" s="1" t="str">
        <f>_xlfn.IFNA(IF(VLOOKUP(B1176,Returns!$A$2:$B$1635,2,FALSE) = "Returned", "Yes", "No"),"No")</f>
        <v>No</v>
      </c>
      <c r="AB1176" s="5">
        <f t="shared" si="93"/>
        <v>0</v>
      </c>
      <c r="AC1176" s="5">
        <f t="shared" si="94"/>
        <v>232.99800000000005</v>
      </c>
    </row>
    <row r="1177" spans="1:29" ht="12.75" customHeight="1" x14ac:dyDescent="0.25">
      <c r="A1177" s="1">
        <v>23852</v>
      </c>
      <c r="B1177" s="3">
        <v>89666</v>
      </c>
      <c r="C1177" s="1" t="s">
        <v>20</v>
      </c>
      <c r="D1177" s="1">
        <v>2124</v>
      </c>
      <c r="E1177" s="1" t="s">
        <v>2029</v>
      </c>
      <c r="F1177" s="1" t="s">
        <v>3029</v>
      </c>
      <c r="G1177" s="1" t="s">
        <v>28</v>
      </c>
      <c r="H1177" s="1" t="s">
        <v>131</v>
      </c>
      <c r="I1177" s="1" t="s">
        <v>953</v>
      </c>
      <c r="J1177" s="1" t="s">
        <v>2030</v>
      </c>
      <c r="K1177" s="1">
        <v>72301</v>
      </c>
      <c r="L1177" s="4">
        <v>42089</v>
      </c>
      <c r="M1177" s="4">
        <v>42090</v>
      </c>
      <c r="N1177" s="1" t="s">
        <v>34</v>
      </c>
      <c r="O1177" s="1" t="s">
        <v>23</v>
      </c>
      <c r="P1177" s="1" t="s">
        <v>36</v>
      </c>
      <c r="Q1177" s="1" t="s">
        <v>147</v>
      </c>
      <c r="R1177" s="1" t="s">
        <v>116</v>
      </c>
      <c r="S1177" s="1" t="s">
        <v>457</v>
      </c>
      <c r="T1177" s="5">
        <v>124.49</v>
      </c>
      <c r="U1177" s="1">
        <v>21</v>
      </c>
      <c r="V1177" s="5">
        <f t="shared" si="90"/>
        <v>2614.29</v>
      </c>
      <c r="W1177" s="5">
        <v>62.244999999999997</v>
      </c>
      <c r="X1177" s="5">
        <f t="shared" si="91"/>
        <v>1307.145</v>
      </c>
      <c r="Y1177" s="5">
        <v>51.94</v>
      </c>
      <c r="Z1177" s="5">
        <f t="shared" si="92"/>
        <v>1255.2049999999999</v>
      </c>
      <c r="AA1177" s="1" t="str">
        <f>_xlfn.IFNA(IF(VLOOKUP(B1177,Returns!$A$2:$B$1635,2,FALSE) = "Returned", "Yes", "No"),"No")</f>
        <v>No</v>
      </c>
      <c r="AB1177" s="5">
        <f t="shared" si="93"/>
        <v>0</v>
      </c>
      <c r="AC1177" s="5">
        <f t="shared" si="94"/>
        <v>1255.2049999999999</v>
      </c>
    </row>
    <row r="1178" spans="1:29" ht="12.75" customHeight="1" x14ac:dyDescent="0.25">
      <c r="A1178" s="1">
        <v>24091</v>
      </c>
      <c r="B1178" s="3">
        <v>88418</v>
      </c>
      <c r="C1178" s="1" t="s">
        <v>42</v>
      </c>
      <c r="D1178" s="1">
        <v>2127</v>
      </c>
      <c r="E1178" s="1" t="s">
        <v>2031</v>
      </c>
      <c r="F1178" s="1" t="s">
        <v>3027</v>
      </c>
      <c r="G1178" s="1" t="s">
        <v>28</v>
      </c>
      <c r="H1178" s="1" t="s">
        <v>56</v>
      </c>
      <c r="I1178" s="1" t="s">
        <v>295</v>
      </c>
      <c r="J1178" s="1" t="s">
        <v>2033</v>
      </c>
      <c r="K1178" s="1">
        <v>48310</v>
      </c>
      <c r="L1178" s="4">
        <v>42081</v>
      </c>
      <c r="M1178" s="4">
        <v>42083</v>
      </c>
      <c r="N1178" s="1" t="s">
        <v>44</v>
      </c>
      <c r="O1178" s="1" t="s">
        <v>35</v>
      </c>
      <c r="P1178" s="1" t="s">
        <v>24</v>
      </c>
      <c r="Q1178" s="1" t="s">
        <v>88</v>
      </c>
      <c r="R1178" s="1" t="s">
        <v>54</v>
      </c>
      <c r="S1178" s="1" t="s">
        <v>2032</v>
      </c>
      <c r="T1178" s="5">
        <v>5.98</v>
      </c>
      <c r="U1178" s="1">
        <v>6</v>
      </c>
      <c r="V1178" s="5">
        <f t="shared" si="90"/>
        <v>35.880000000000003</v>
      </c>
      <c r="W1178" s="5">
        <v>2.99</v>
      </c>
      <c r="X1178" s="5">
        <f t="shared" si="91"/>
        <v>17.940000000000001</v>
      </c>
      <c r="Y1178" s="5">
        <v>5.14</v>
      </c>
      <c r="Z1178" s="5">
        <f t="shared" si="92"/>
        <v>12.8</v>
      </c>
      <c r="AA1178" s="1" t="str">
        <f>_xlfn.IFNA(IF(VLOOKUP(B1178,Returns!$A$2:$B$1635,2,FALSE) = "Returned", "Yes", "No"),"No")</f>
        <v>No</v>
      </c>
      <c r="AB1178" s="5">
        <f t="shared" si="93"/>
        <v>0</v>
      </c>
      <c r="AC1178" s="5">
        <f t="shared" si="94"/>
        <v>12.8</v>
      </c>
    </row>
    <row r="1179" spans="1:29" ht="12.75" customHeight="1" x14ac:dyDescent="0.25">
      <c r="A1179" s="1">
        <v>21902</v>
      </c>
      <c r="B1179" s="3">
        <v>90079</v>
      </c>
      <c r="C1179" s="1" t="s">
        <v>20</v>
      </c>
      <c r="D1179" s="1">
        <v>2131</v>
      </c>
      <c r="E1179" s="1" t="s">
        <v>2034</v>
      </c>
      <c r="F1179" s="1" t="s">
        <v>3027</v>
      </c>
      <c r="G1179" s="1" t="s">
        <v>28</v>
      </c>
      <c r="H1179" s="1" t="s">
        <v>56</v>
      </c>
      <c r="I1179" s="1" t="s">
        <v>501</v>
      </c>
      <c r="J1179" s="1" t="s">
        <v>2036</v>
      </c>
      <c r="K1179" s="1">
        <v>64118</v>
      </c>
      <c r="L1179" s="4">
        <v>42007</v>
      </c>
      <c r="M1179" s="4">
        <v>42008</v>
      </c>
      <c r="N1179" s="1" t="s">
        <v>34</v>
      </c>
      <c r="O1179" s="1" t="s">
        <v>35</v>
      </c>
      <c r="P1179" s="1" t="s">
        <v>36</v>
      </c>
      <c r="Q1179" s="1" t="s">
        <v>186</v>
      </c>
      <c r="R1179" s="1" t="s">
        <v>116</v>
      </c>
      <c r="S1179" s="1" t="s">
        <v>2035</v>
      </c>
      <c r="T1179" s="5">
        <v>150.97999999999999</v>
      </c>
      <c r="U1179" s="1">
        <v>2</v>
      </c>
      <c r="V1179" s="5">
        <f t="shared" si="90"/>
        <v>301.95999999999998</v>
      </c>
      <c r="W1179" s="5">
        <v>75.489999999999995</v>
      </c>
      <c r="X1179" s="5">
        <f t="shared" si="91"/>
        <v>150.97999999999999</v>
      </c>
      <c r="Y1179" s="5">
        <v>66.27</v>
      </c>
      <c r="Z1179" s="5">
        <f t="shared" si="92"/>
        <v>84.71</v>
      </c>
      <c r="AA1179" s="1" t="str">
        <f>_xlfn.IFNA(IF(VLOOKUP(B1179,Returns!$A$2:$B$1635,2,FALSE) = "Returned", "Yes", "No"),"No")</f>
        <v>No</v>
      </c>
      <c r="AB1179" s="5">
        <f t="shared" si="93"/>
        <v>0</v>
      </c>
      <c r="AC1179" s="5">
        <f t="shared" si="94"/>
        <v>84.71</v>
      </c>
    </row>
    <row r="1180" spans="1:29" ht="12.75" customHeight="1" x14ac:dyDescent="0.25">
      <c r="A1180" s="1">
        <v>21964</v>
      </c>
      <c r="B1180" s="3">
        <v>90078</v>
      </c>
      <c r="C1180" s="1" t="s">
        <v>101</v>
      </c>
      <c r="D1180" s="1">
        <v>2132</v>
      </c>
      <c r="E1180" s="1" t="s">
        <v>2037</v>
      </c>
      <c r="F1180" s="1" t="s">
        <v>3027</v>
      </c>
      <c r="G1180" s="1" t="s">
        <v>28</v>
      </c>
      <c r="H1180" s="1" t="s">
        <v>56</v>
      </c>
      <c r="I1180" s="1" t="s">
        <v>501</v>
      </c>
      <c r="J1180" s="1" t="s">
        <v>2038</v>
      </c>
      <c r="K1180" s="1">
        <v>63042</v>
      </c>
      <c r="L1180" s="4">
        <v>42014</v>
      </c>
      <c r="M1180" s="4">
        <v>42018</v>
      </c>
      <c r="N1180" s="1" t="s">
        <v>22</v>
      </c>
      <c r="O1180" s="1" t="s">
        <v>35</v>
      </c>
      <c r="P1180" s="1" t="s">
        <v>72</v>
      </c>
      <c r="Q1180" s="1" t="s">
        <v>175</v>
      </c>
      <c r="R1180" s="1" t="s">
        <v>54</v>
      </c>
      <c r="S1180" s="1" t="s">
        <v>1191</v>
      </c>
      <c r="T1180" s="5">
        <v>30.42</v>
      </c>
      <c r="U1180" s="1">
        <v>11</v>
      </c>
      <c r="V1180" s="5">
        <f t="shared" si="90"/>
        <v>334.62</v>
      </c>
      <c r="W1180" s="5">
        <v>18.251999999999999</v>
      </c>
      <c r="X1180" s="5">
        <f t="shared" si="91"/>
        <v>200.77199999999999</v>
      </c>
      <c r="Y1180" s="5">
        <v>8.65</v>
      </c>
      <c r="Z1180" s="5">
        <f t="shared" si="92"/>
        <v>125.19800000000001</v>
      </c>
      <c r="AA1180" s="1" t="str">
        <f>_xlfn.IFNA(IF(VLOOKUP(B1180,Returns!$A$2:$B$1635,2,FALSE) = "Returned", "Yes", "No"),"No")</f>
        <v>No</v>
      </c>
      <c r="AB1180" s="5">
        <f t="shared" si="93"/>
        <v>0</v>
      </c>
      <c r="AC1180" s="5">
        <f t="shared" si="94"/>
        <v>125.19800000000001</v>
      </c>
    </row>
    <row r="1181" spans="1:29" ht="12.75" customHeight="1" x14ac:dyDescent="0.25">
      <c r="A1181" s="1">
        <v>24348</v>
      </c>
      <c r="B1181" s="3">
        <v>91583</v>
      </c>
      <c r="C1181" s="1" t="s">
        <v>20</v>
      </c>
      <c r="D1181" s="1">
        <v>2135</v>
      </c>
      <c r="E1181" s="1" t="s">
        <v>2039</v>
      </c>
      <c r="F1181" s="1" t="s">
        <v>3030</v>
      </c>
      <c r="G1181" s="1" t="s">
        <v>28</v>
      </c>
      <c r="H1181" s="1" t="s">
        <v>29</v>
      </c>
      <c r="I1181" s="1" t="s">
        <v>361</v>
      </c>
      <c r="J1181" s="1" t="s">
        <v>2041</v>
      </c>
      <c r="K1181" s="1">
        <v>88101</v>
      </c>
      <c r="L1181" s="4">
        <v>42041</v>
      </c>
      <c r="M1181" s="4">
        <v>42042</v>
      </c>
      <c r="N1181" s="1" t="s">
        <v>44</v>
      </c>
      <c r="O1181" s="1" t="s">
        <v>35</v>
      </c>
      <c r="P1181" s="1" t="s">
        <v>72</v>
      </c>
      <c r="Q1181" s="1" t="s">
        <v>73</v>
      </c>
      <c r="R1181" s="1" t="s">
        <v>81</v>
      </c>
      <c r="S1181" s="1" t="s">
        <v>2040</v>
      </c>
      <c r="T1181" s="5">
        <v>28.99</v>
      </c>
      <c r="U1181" s="1">
        <v>21</v>
      </c>
      <c r="V1181" s="5">
        <f t="shared" si="90"/>
        <v>608.79</v>
      </c>
      <c r="W1181" s="5">
        <v>17.393999999999998</v>
      </c>
      <c r="X1181" s="5">
        <f t="shared" si="91"/>
        <v>365.27399999999994</v>
      </c>
      <c r="Y1181" s="5">
        <v>8.59</v>
      </c>
      <c r="Z1181" s="5">
        <f t="shared" si="92"/>
        <v>234.92600000000002</v>
      </c>
      <c r="AA1181" s="1" t="str">
        <f>_xlfn.IFNA(IF(VLOOKUP(B1181,Returns!$A$2:$B$1635,2,FALSE) = "Returned", "Yes", "No"),"No")</f>
        <v>No</v>
      </c>
      <c r="AB1181" s="5">
        <f t="shared" si="93"/>
        <v>0</v>
      </c>
      <c r="AC1181" s="5">
        <f t="shared" si="94"/>
        <v>234.92600000000002</v>
      </c>
    </row>
    <row r="1182" spans="1:29" ht="12.75" customHeight="1" x14ac:dyDescent="0.25">
      <c r="A1182" s="1">
        <v>20138</v>
      </c>
      <c r="B1182" s="3">
        <v>86002</v>
      </c>
      <c r="C1182" s="1" t="s">
        <v>32</v>
      </c>
      <c r="D1182" s="1">
        <v>2137</v>
      </c>
      <c r="E1182" s="1" t="s">
        <v>2042</v>
      </c>
      <c r="F1182" s="1" t="s">
        <v>3029</v>
      </c>
      <c r="G1182" s="1" t="s">
        <v>28</v>
      </c>
      <c r="H1182" s="1" t="s">
        <v>131</v>
      </c>
      <c r="I1182" s="1" t="s">
        <v>357</v>
      </c>
      <c r="J1182" s="1" t="s">
        <v>2043</v>
      </c>
      <c r="K1182" s="1">
        <v>33407</v>
      </c>
      <c r="L1182" s="4">
        <v>42035</v>
      </c>
      <c r="M1182" s="4">
        <v>42037</v>
      </c>
      <c r="N1182" s="1" t="s">
        <v>44</v>
      </c>
      <c r="O1182" s="1" t="s">
        <v>23</v>
      </c>
      <c r="P1182" s="1" t="s">
        <v>24</v>
      </c>
      <c r="Q1182" s="1" t="s">
        <v>88</v>
      </c>
      <c r="R1182" s="1" t="s">
        <v>26</v>
      </c>
      <c r="S1182" s="1" t="s">
        <v>950</v>
      </c>
      <c r="T1182" s="5">
        <v>6.98</v>
      </c>
      <c r="U1182" s="1">
        <v>9</v>
      </c>
      <c r="V1182" s="5">
        <f t="shared" si="90"/>
        <v>62.820000000000007</v>
      </c>
      <c r="W1182" s="5">
        <v>3.49</v>
      </c>
      <c r="X1182" s="5">
        <f t="shared" si="91"/>
        <v>31.410000000000004</v>
      </c>
      <c r="Y1182" s="5">
        <v>1.6</v>
      </c>
      <c r="Z1182" s="5">
        <f t="shared" si="92"/>
        <v>29.810000000000002</v>
      </c>
      <c r="AA1182" s="1" t="str">
        <f>_xlfn.IFNA(IF(VLOOKUP(B1182,Returns!$A$2:$B$1635,2,FALSE) = "Returned", "Yes", "No"),"No")</f>
        <v>No</v>
      </c>
      <c r="AB1182" s="5">
        <f t="shared" si="93"/>
        <v>0</v>
      </c>
      <c r="AC1182" s="5">
        <f t="shared" si="94"/>
        <v>29.810000000000002</v>
      </c>
    </row>
    <row r="1183" spans="1:29" ht="12.75" customHeight="1" x14ac:dyDescent="0.25">
      <c r="A1183" s="1">
        <v>20712</v>
      </c>
      <c r="B1183" s="3">
        <v>86003</v>
      </c>
      <c r="C1183" s="1" t="s">
        <v>42</v>
      </c>
      <c r="D1183" s="1">
        <v>2139</v>
      </c>
      <c r="E1183" s="1" t="s">
        <v>2044</v>
      </c>
      <c r="F1183" s="1" t="s">
        <v>3027</v>
      </c>
      <c r="G1183" s="1" t="s">
        <v>28</v>
      </c>
      <c r="H1183" s="1" t="s">
        <v>56</v>
      </c>
      <c r="I1183" s="1" t="s">
        <v>1853</v>
      </c>
      <c r="J1183" s="1" t="s">
        <v>451</v>
      </c>
      <c r="K1183" s="1">
        <v>53094</v>
      </c>
      <c r="L1183" s="4">
        <v>42110</v>
      </c>
      <c r="M1183" s="4">
        <v>42111</v>
      </c>
      <c r="N1183" s="1" t="s">
        <v>34</v>
      </c>
      <c r="O1183" s="1" t="s">
        <v>23</v>
      </c>
      <c r="P1183" s="1" t="s">
        <v>72</v>
      </c>
      <c r="Q1183" s="1" t="s">
        <v>80</v>
      </c>
      <c r="R1183" s="1" t="s">
        <v>38</v>
      </c>
      <c r="S1183" s="1" t="s">
        <v>1212</v>
      </c>
      <c r="T1183" s="5">
        <v>2550.14</v>
      </c>
      <c r="U1183" s="1">
        <v>2</v>
      </c>
      <c r="V1183" s="5">
        <f t="shared" si="90"/>
        <v>5100.28</v>
      </c>
      <c r="W1183" s="5">
        <v>1530.0839999999998</v>
      </c>
      <c r="X1183" s="5">
        <f t="shared" si="91"/>
        <v>3060.1679999999997</v>
      </c>
      <c r="Y1183" s="5">
        <v>29.7</v>
      </c>
      <c r="Z1183" s="5">
        <f t="shared" si="92"/>
        <v>2010.412</v>
      </c>
      <c r="AA1183" s="1" t="str">
        <f>_xlfn.IFNA(IF(VLOOKUP(B1183,Returns!$A$2:$B$1635,2,FALSE) = "Returned", "Yes", "No"),"No")</f>
        <v>No</v>
      </c>
      <c r="AB1183" s="5">
        <f t="shared" si="93"/>
        <v>0</v>
      </c>
      <c r="AC1183" s="5">
        <f t="shared" si="94"/>
        <v>2010.412</v>
      </c>
    </row>
    <row r="1184" spans="1:29" ht="12.75" customHeight="1" x14ac:dyDescent="0.25">
      <c r="A1184" s="1">
        <v>18409</v>
      </c>
      <c r="B1184" s="3">
        <v>87570</v>
      </c>
      <c r="C1184" s="1" t="s">
        <v>20</v>
      </c>
      <c r="D1184" s="1">
        <v>2141</v>
      </c>
      <c r="E1184" s="1" t="s">
        <v>2045</v>
      </c>
      <c r="F1184" s="1" t="s">
        <v>3030</v>
      </c>
      <c r="G1184" s="1" t="s">
        <v>28</v>
      </c>
      <c r="H1184" s="1" t="s">
        <v>29</v>
      </c>
      <c r="I1184" s="1" t="s">
        <v>250</v>
      </c>
      <c r="J1184" s="1" t="s">
        <v>1941</v>
      </c>
      <c r="K1184" s="1">
        <v>81301</v>
      </c>
      <c r="L1184" s="4">
        <v>42053</v>
      </c>
      <c r="M1184" s="4">
        <v>42054</v>
      </c>
      <c r="N1184" s="1" t="s">
        <v>44</v>
      </c>
      <c r="O1184" s="1" t="s">
        <v>35</v>
      </c>
      <c r="P1184" s="1" t="s">
        <v>24</v>
      </c>
      <c r="Q1184" s="1" t="s">
        <v>104</v>
      </c>
      <c r="R1184" s="1" t="s">
        <v>54</v>
      </c>
      <c r="S1184" s="1" t="s">
        <v>1162</v>
      </c>
      <c r="T1184" s="5">
        <v>5.44</v>
      </c>
      <c r="U1184" s="1">
        <v>3</v>
      </c>
      <c r="V1184" s="5">
        <f t="shared" si="90"/>
        <v>16.32</v>
      </c>
      <c r="W1184" s="5">
        <v>2.72</v>
      </c>
      <c r="X1184" s="5">
        <f t="shared" si="91"/>
        <v>8.16</v>
      </c>
      <c r="Y1184" s="5">
        <v>7.46</v>
      </c>
      <c r="Z1184" s="5">
        <f t="shared" si="92"/>
        <v>0.70000000000000018</v>
      </c>
      <c r="AA1184" s="1" t="str">
        <f>_xlfn.IFNA(IF(VLOOKUP(B1184,Returns!$A$2:$B$1635,2,FALSE) = "Returned", "Yes", "No"),"No")</f>
        <v>No</v>
      </c>
      <c r="AB1184" s="5">
        <f t="shared" si="93"/>
        <v>0</v>
      </c>
      <c r="AC1184" s="5">
        <f t="shared" si="94"/>
        <v>0.70000000000000018</v>
      </c>
    </row>
    <row r="1185" spans="1:29" ht="12.75" customHeight="1" x14ac:dyDescent="0.25">
      <c r="A1185" s="1">
        <v>18410</v>
      </c>
      <c r="B1185" s="3">
        <v>87570</v>
      </c>
      <c r="C1185" s="1" t="s">
        <v>20</v>
      </c>
      <c r="D1185" s="1">
        <v>2141</v>
      </c>
      <c r="E1185" s="1" t="s">
        <v>2045</v>
      </c>
      <c r="F1185" s="1" t="s">
        <v>3030</v>
      </c>
      <c r="G1185" s="1" t="s">
        <v>28</v>
      </c>
      <c r="H1185" s="1" t="s">
        <v>29</v>
      </c>
      <c r="I1185" s="1" t="s">
        <v>250</v>
      </c>
      <c r="J1185" s="1" t="s">
        <v>1941</v>
      </c>
      <c r="K1185" s="1">
        <v>81301</v>
      </c>
      <c r="L1185" s="4">
        <v>42053</v>
      </c>
      <c r="M1185" s="4">
        <v>42055</v>
      </c>
      <c r="N1185" s="1" t="s">
        <v>34</v>
      </c>
      <c r="O1185" s="1" t="s">
        <v>35</v>
      </c>
      <c r="P1185" s="1" t="s">
        <v>72</v>
      </c>
      <c r="Q1185" s="1" t="s">
        <v>582</v>
      </c>
      <c r="R1185" s="1" t="s">
        <v>38</v>
      </c>
      <c r="S1185" s="1" t="s">
        <v>651</v>
      </c>
      <c r="T1185" s="5">
        <v>549.99</v>
      </c>
      <c r="U1185" s="1">
        <v>18</v>
      </c>
      <c r="V1185" s="5">
        <f t="shared" si="90"/>
        <v>9899.82</v>
      </c>
      <c r="W1185" s="5">
        <v>329.99399999999997</v>
      </c>
      <c r="X1185" s="5">
        <f t="shared" si="91"/>
        <v>5939.8919999999998</v>
      </c>
      <c r="Y1185" s="5">
        <v>49</v>
      </c>
      <c r="Z1185" s="5">
        <f t="shared" si="92"/>
        <v>3910.9279999999999</v>
      </c>
      <c r="AA1185" s="1" t="str">
        <f>_xlfn.IFNA(IF(VLOOKUP(B1185,Returns!$A$2:$B$1635,2,FALSE) = "Returned", "Yes", "No"),"No")</f>
        <v>No</v>
      </c>
      <c r="AB1185" s="5">
        <f t="shared" si="93"/>
        <v>0</v>
      </c>
      <c r="AC1185" s="5">
        <f t="shared" si="94"/>
        <v>3910.9279999999999</v>
      </c>
    </row>
    <row r="1186" spans="1:29" ht="12.75" customHeight="1" x14ac:dyDescent="0.25">
      <c r="A1186" s="1">
        <v>18411</v>
      </c>
      <c r="B1186" s="3">
        <v>87570</v>
      </c>
      <c r="C1186" s="1" t="s">
        <v>20</v>
      </c>
      <c r="D1186" s="1">
        <v>2141</v>
      </c>
      <c r="E1186" s="1" t="s">
        <v>2045</v>
      </c>
      <c r="F1186" s="1" t="s">
        <v>3030</v>
      </c>
      <c r="G1186" s="1" t="s">
        <v>28</v>
      </c>
      <c r="H1186" s="1" t="s">
        <v>29</v>
      </c>
      <c r="I1186" s="1" t="s">
        <v>250</v>
      </c>
      <c r="J1186" s="1" t="s">
        <v>1941</v>
      </c>
      <c r="K1186" s="1">
        <v>81301</v>
      </c>
      <c r="L1186" s="4">
        <v>42053</v>
      </c>
      <c r="M1186" s="4">
        <v>42054</v>
      </c>
      <c r="N1186" s="1" t="s">
        <v>22</v>
      </c>
      <c r="O1186" s="1" t="s">
        <v>35</v>
      </c>
      <c r="P1186" s="1" t="s">
        <v>24</v>
      </c>
      <c r="Q1186" s="1" t="s">
        <v>25</v>
      </c>
      <c r="R1186" s="1" t="s">
        <v>46</v>
      </c>
      <c r="S1186" s="1" t="s">
        <v>2046</v>
      </c>
      <c r="T1186" s="5">
        <v>22.01</v>
      </c>
      <c r="U1186" s="1">
        <v>7</v>
      </c>
      <c r="V1186" s="5">
        <f t="shared" si="90"/>
        <v>154.07000000000002</v>
      </c>
      <c r="W1186" s="5">
        <v>11.005000000000001</v>
      </c>
      <c r="X1186" s="5">
        <f t="shared" si="91"/>
        <v>77.035000000000011</v>
      </c>
      <c r="Y1186" s="5">
        <v>5.53</v>
      </c>
      <c r="Z1186" s="5">
        <f t="shared" si="92"/>
        <v>71.50500000000001</v>
      </c>
      <c r="AA1186" s="1" t="str">
        <f>_xlfn.IFNA(IF(VLOOKUP(B1186,Returns!$A$2:$B$1635,2,FALSE) = "Returned", "Yes", "No"),"No")</f>
        <v>No</v>
      </c>
      <c r="AB1186" s="5">
        <f t="shared" si="93"/>
        <v>0</v>
      </c>
      <c r="AC1186" s="5">
        <f t="shared" si="94"/>
        <v>71.50500000000001</v>
      </c>
    </row>
    <row r="1187" spans="1:29" ht="12.75" customHeight="1" x14ac:dyDescent="0.25">
      <c r="A1187" s="1">
        <v>18412</v>
      </c>
      <c r="B1187" s="3">
        <v>87570</v>
      </c>
      <c r="C1187" s="1" t="s">
        <v>20</v>
      </c>
      <c r="D1187" s="1">
        <v>2141</v>
      </c>
      <c r="E1187" s="1" t="s">
        <v>2045</v>
      </c>
      <c r="F1187" s="1" t="s">
        <v>3030</v>
      </c>
      <c r="G1187" s="1" t="s">
        <v>28</v>
      </c>
      <c r="H1187" s="1" t="s">
        <v>29</v>
      </c>
      <c r="I1187" s="1" t="s">
        <v>250</v>
      </c>
      <c r="J1187" s="1" t="s">
        <v>1941</v>
      </c>
      <c r="K1187" s="1">
        <v>81301</v>
      </c>
      <c r="L1187" s="4">
        <v>42053</v>
      </c>
      <c r="M1187" s="4">
        <v>42055</v>
      </c>
      <c r="N1187" s="1" t="s">
        <v>44</v>
      </c>
      <c r="O1187" s="1" t="s">
        <v>35</v>
      </c>
      <c r="P1187" s="1" t="s">
        <v>24</v>
      </c>
      <c r="Q1187" s="1" t="s">
        <v>136</v>
      </c>
      <c r="R1187" s="1" t="s">
        <v>54</v>
      </c>
      <c r="S1187" s="1" t="s">
        <v>2047</v>
      </c>
      <c r="T1187" s="5">
        <v>34.76</v>
      </c>
      <c r="U1187" s="1">
        <v>7</v>
      </c>
      <c r="V1187" s="5">
        <f t="shared" si="90"/>
        <v>243.32</v>
      </c>
      <c r="W1187" s="5">
        <v>17.38</v>
      </c>
      <c r="X1187" s="5">
        <f t="shared" si="91"/>
        <v>121.66</v>
      </c>
      <c r="Y1187" s="5">
        <v>8.2200000000000006</v>
      </c>
      <c r="Z1187" s="5">
        <f t="shared" si="92"/>
        <v>113.44</v>
      </c>
      <c r="AA1187" s="1" t="str">
        <f>_xlfn.IFNA(IF(VLOOKUP(B1187,Returns!$A$2:$B$1635,2,FALSE) = "Returned", "Yes", "No"),"No")</f>
        <v>No</v>
      </c>
      <c r="AB1187" s="5">
        <f t="shared" si="93"/>
        <v>0</v>
      </c>
      <c r="AC1187" s="5">
        <f t="shared" si="94"/>
        <v>113.44</v>
      </c>
    </row>
    <row r="1188" spans="1:29" ht="12.75" customHeight="1" x14ac:dyDescent="0.25">
      <c r="A1188" s="1">
        <v>23249</v>
      </c>
      <c r="B1188" s="3">
        <v>87569</v>
      </c>
      <c r="C1188" s="1" t="s">
        <v>20</v>
      </c>
      <c r="D1188" s="1">
        <v>2143</v>
      </c>
      <c r="E1188" s="1" t="s">
        <v>2048</v>
      </c>
      <c r="F1188" s="1" t="s">
        <v>3029</v>
      </c>
      <c r="G1188" s="1" t="s">
        <v>28</v>
      </c>
      <c r="H1188" s="1" t="s">
        <v>131</v>
      </c>
      <c r="I1188" s="1" t="s">
        <v>132</v>
      </c>
      <c r="J1188" s="1" t="s">
        <v>2049</v>
      </c>
      <c r="K1188" s="1">
        <v>20151</v>
      </c>
      <c r="L1188" s="4">
        <v>42168</v>
      </c>
      <c r="M1188" s="4">
        <v>42171</v>
      </c>
      <c r="N1188" s="1" t="s">
        <v>44</v>
      </c>
      <c r="O1188" s="1" t="s">
        <v>35</v>
      </c>
      <c r="P1188" s="1" t="s">
        <v>24</v>
      </c>
      <c r="Q1188" s="1" t="s">
        <v>136</v>
      </c>
      <c r="R1188" s="1" t="s">
        <v>54</v>
      </c>
      <c r="S1188" s="1" t="s">
        <v>600</v>
      </c>
      <c r="T1188" s="5">
        <v>17.149999999999999</v>
      </c>
      <c r="U1188" s="1">
        <v>12</v>
      </c>
      <c r="V1188" s="5">
        <f t="shared" si="90"/>
        <v>205.79999999999998</v>
      </c>
      <c r="W1188" s="5">
        <v>8.5749999999999993</v>
      </c>
      <c r="X1188" s="5">
        <f t="shared" si="91"/>
        <v>102.89999999999999</v>
      </c>
      <c r="Y1188" s="5">
        <v>4.96</v>
      </c>
      <c r="Z1188" s="5">
        <f t="shared" si="92"/>
        <v>97.94</v>
      </c>
      <c r="AA1188" s="1" t="str">
        <f>_xlfn.IFNA(IF(VLOOKUP(B1188,Returns!$A$2:$B$1635,2,FALSE) = "Returned", "Yes", "No"),"No")</f>
        <v>No</v>
      </c>
      <c r="AB1188" s="5">
        <f t="shared" si="93"/>
        <v>0</v>
      </c>
      <c r="AC1188" s="5">
        <f t="shared" si="94"/>
        <v>97.94</v>
      </c>
    </row>
    <row r="1189" spans="1:29" ht="12.75" customHeight="1" x14ac:dyDescent="0.25">
      <c r="A1189" s="1">
        <v>24264</v>
      </c>
      <c r="B1189" s="3">
        <v>87072</v>
      </c>
      <c r="C1189" s="1" t="s">
        <v>51</v>
      </c>
      <c r="D1189" s="1">
        <v>2145</v>
      </c>
      <c r="E1189" s="1" t="s">
        <v>2050</v>
      </c>
      <c r="F1189" s="1" t="s">
        <v>3029</v>
      </c>
      <c r="G1189" s="1" t="s">
        <v>28</v>
      </c>
      <c r="H1189" s="1" t="s">
        <v>131</v>
      </c>
      <c r="I1189" s="1" t="s">
        <v>357</v>
      </c>
      <c r="J1189" s="1" t="s">
        <v>2051</v>
      </c>
      <c r="K1189" s="1">
        <v>33311</v>
      </c>
      <c r="L1189" s="4">
        <v>42045</v>
      </c>
      <c r="M1189" s="4">
        <v>42047</v>
      </c>
      <c r="N1189" s="1" t="s">
        <v>44</v>
      </c>
      <c r="O1189" s="1" t="s">
        <v>23</v>
      </c>
      <c r="P1189" s="1" t="s">
        <v>36</v>
      </c>
      <c r="Q1189" s="1" t="s">
        <v>45</v>
      </c>
      <c r="R1189" s="1" t="s">
        <v>54</v>
      </c>
      <c r="S1189" s="1" t="s">
        <v>1905</v>
      </c>
      <c r="T1189" s="5">
        <v>20.28</v>
      </c>
      <c r="U1189" s="1">
        <v>11</v>
      </c>
      <c r="V1189" s="5">
        <f t="shared" si="90"/>
        <v>223.08</v>
      </c>
      <c r="W1189" s="5">
        <v>10.14</v>
      </c>
      <c r="X1189" s="5">
        <f t="shared" si="91"/>
        <v>111.54</v>
      </c>
      <c r="Y1189" s="5">
        <v>14.39</v>
      </c>
      <c r="Z1189" s="5">
        <f t="shared" si="92"/>
        <v>97.15</v>
      </c>
      <c r="AA1189" s="1" t="str">
        <f>_xlfn.IFNA(IF(VLOOKUP(B1189,Returns!$A$2:$B$1635,2,FALSE) = "Returned", "Yes", "No"),"No")</f>
        <v>No</v>
      </c>
      <c r="AB1189" s="5">
        <f t="shared" si="93"/>
        <v>0</v>
      </c>
      <c r="AC1189" s="5">
        <f t="shared" si="94"/>
        <v>97.15</v>
      </c>
    </row>
    <row r="1190" spans="1:29" ht="12.75" customHeight="1" x14ac:dyDescent="0.25">
      <c r="A1190" s="1">
        <v>23795</v>
      </c>
      <c r="B1190" s="3">
        <v>87071</v>
      </c>
      <c r="C1190" s="1" t="s">
        <v>101</v>
      </c>
      <c r="D1190" s="1">
        <v>2146</v>
      </c>
      <c r="E1190" s="1" t="s">
        <v>2052</v>
      </c>
      <c r="F1190" s="1" t="s">
        <v>3029</v>
      </c>
      <c r="G1190" s="1" t="s">
        <v>28</v>
      </c>
      <c r="H1190" s="1" t="s">
        <v>131</v>
      </c>
      <c r="I1190" s="1" t="s">
        <v>132</v>
      </c>
      <c r="J1190" s="1" t="s">
        <v>2049</v>
      </c>
      <c r="K1190" s="1">
        <v>20151</v>
      </c>
      <c r="L1190" s="4">
        <v>42010</v>
      </c>
      <c r="M1190" s="4">
        <v>42014</v>
      </c>
      <c r="N1190" s="1" t="s">
        <v>44</v>
      </c>
      <c r="O1190" s="1" t="s">
        <v>23</v>
      </c>
      <c r="P1190" s="1" t="s">
        <v>24</v>
      </c>
      <c r="Q1190" s="1" t="s">
        <v>136</v>
      </c>
      <c r="R1190" s="1" t="s">
        <v>231</v>
      </c>
      <c r="S1190" s="1" t="s">
        <v>370</v>
      </c>
      <c r="T1190" s="5">
        <v>20.34</v>
      </c>
      <c r="U1190" s="1">
        <v>2</v>
      </c>
      <c r="V1190" s="5">
        <f t="shared" si="90"/>
        <v>40.68</v>
      </c>
      <c r="W1190" s="5">
        <v>10.17</v>
      </c>
      <c r="X1190" s="5">
        <f t="shared" si="91"/>
        <v>20.34</v>
      </c>
      <c r="Y1190" s="5">
        <v>35</v>
      </c>
      <c r="Z1190" s="5">
        <f t="shared" si="92"/>
        <v>-14.66</v>
      </c>
      <c r="AA1190" s="1" t="str">
        <f>_xlfn.IFNA(IF(VLOOKUP(B1190,Returns!$A$2:$B$1635,2,FALSE) = "Returned", "Yes", "No"),"No")</f>
        <v>No</v>
      </c>
      <c r="AB1190" s="5">
        <f t="shared" si="93"/>
        <v>0</v>
      </c>
      <c r="AC1190" s="5">
        <f t="shared" si="94"/>
        <v>-14.66</v>
      </c>
    </row>
    <row r="1191" spans="1:29" ht="12.75" customHeight="1" x14ac:dyDescent="0.25">
      <c r="A1191" s="1">
        <v>22555</v>
      </c>
      <c r="B1191" s="3">
        <v>90404</v>
      </c>
      <c r="C1191" s="1" t="s">
        <v>32</v>
      </c>
      <c r="D1191" s="1">
        <v>2151</v>
      </c>
      <c r="E1191" s="1" t="s">
        <v>2053</v>
      </c>
      <c r="F1191" s="1" t="s">
        <v>3027</v>
      </c>
      <c r="G1191" s="1" t="s">
        <v>28</v>
      </c>
      <c r="H1191" s="1" t="s">
        <v>56</v>
      </c>
      <c r="I1191" s="1" t="s">
        <v>325</v>
      </c>
      <c r="J1191" s="1" t="s">
        <v>2055</v>
      </c>
      <c r="K1191" s="1">
        <v>52001</v>
      </c>
      <c r="L1191" s="4">
        <v>42009</v>
      </c>
      <c r="M1191" s="4">
        <v>42010</v>
      </c>
      <c r="N1191" s="1" t="s">
        <v>34</v>
      </c>
      <c r="O1191" s="1" t="s">
        <v>23</v>
      </c>
      <c r="P1191" s="1" t="s">
        <v>36</v>
      </c>
      <c r="Q1191" s="1" t="s">
        <v>37</v>
      </c>
      <c r="R1191" s="1" t="s">
        <v>38</v>
      </c>
      <c r="S1191" s="1" t="s">
        <v>2054</v>
      </c>
      <c r="T1191" s="5">
        <v>243.98</v>
      </c>
      <c r="U1191" s="1">
        <v>1</v>
      </c>
      <c r="V1191" s="5">
        <f t="shared" si="90"/>
        <v>243.98</v>
      </c>
      <c r="W1191" s="5">
        <v>121.99</v>
      </c>
      <c r="X1191" s="5">
        <f t="shared" si="91"/>
        <v>121.99</v>
      </c>
      <c r="Y1191" s="5">
        <v>43.32</v>
      </c>
      <c r="Z1191" s="5">
        <f t="shared" si="92"/>
        <v>78.669999999999987</v>
      </c>
      <c r="AA1191" s="1" t="str">
        <f>_xlfn.IFNA(IF(VLOOKUP(B1191,Returns!$A$2:$B$1635,2,FALSE) = "Returned", "Yes", "No"),"No")</f>
        <v>No</v>
      </c>
      <c r="AB1191" s="5">
        <f t="shared" si="93"/>
        <v>0</v>
      </c>
      <c r="AC1191" s="5">
        <f t="shared" si="94"/>
        <v>78.669999999999987</v>
      </c>
    </row>
    <row r="1192" spans="1:29" ht="12.75" customHeight="1" x14ac:dyDescent="0.25">
      <c r="A1192" s="1">
        <v>24791</v>
      </c>
      <c r="B1192" s="3">
        <v>90405</v>
      </c>
      <c r="C1192" s="1" t="s">
        <v>20</v>
      </c>
      <c r="D1192" s="1">
        <v>2151</v>
      </c>
      <c r="E1192" s="1" t="s">
        <v>2053</v>
      </c>
      <c r="F1192" s="1" t="s">
        <v>3027</v>
      </c>
      <c r="G1192" s="1" t="s">
        <v>28</v>
      </c>
      <c r="H1192" s="1" t="s">
        <v>56</v>
      </c>
      <c r="I1192" s="1" t="s">
        <v>325</v>
      </c>
      <c r="J1192" s="1" t="s">
        <v>2055</v>
      </c>
      <c r="K1192" s="1">
        <v>52001</v>
      </c>
      <c r="L1192" s="4">
        <v>42044</v>
      </c>
      <c r="M1192" s="4">
        <v>42046</v>
      </c>
      <c r="N1192" s="1" t="s">
        <v>44</v>
      </c>
      <c r="O1192" s="1" t="s">
        <v>23</v>
      </c>
      <c r="P1192" s="1" t="s">
        <v>24</v>
      </c>
      <c r="Q1192" s="1" t="s">
        <v>104</v>
      </c>
      <c r="R1192" s="1" t="s">
        <v>54</v>
      </c>
      <c r="S1192" s="1" t="s">
        <v>2056</v>
      </c>
      <c r="T1192" s="5">
        <v>5.74</v>
      </c>
      <c r="U1192" s="1">
        <v>1</v>
      </c>
      <c r="V1192" s="5">
        <f t="shared" si="90"/>
        <v>5.74</v>
      </c>
      <c r="W1192" s="5">
        <v>2.87</v>
      </c>
      <c r="X1192" s="5">
        <f t="shared" si="91"/>
        <v>2.87</v>
      </c>
      <c r="Y1192" s="5">
        <v>5.01</v>
      </c>
      <c r="Z1192" s="5">
        <f t="shared" si="92"/>
        <v>-2.1399999999999997</v>
      </c>
      <c r="AA1192" s="1" t="str">
        <f>_xlfn.IFNA(IF(VLOOKUP(B1192,Returns!$A$2:$B$1635,2,FALSE) = "Returned", "Yes", "No"),"No")</f>
        <v>No</v>
      </c>
      <c r="AB1192" s="5">
        <f t="shared" si="93"/>
        <v>0</v>
      </c>
      <c r="AC1192" s="5">
        <f t="shared" si="94"/>
        <v>-2.1399999999999997</v>
      </c>
    </row>
    <row r="1193" spans="1:29" ht="12.75" customHeight="1" x14ac:dyDescent="0.25">
      <c r="A1193" s="1">
        <v>21834</v>
      </c>
      <c r="B1193" s="3">
        <v>90385</v>
      </c>
      <c r="C1193" s="1" t="s">
        <v>101</v>
      </c>
      <c r="D1193" s="1">
        <v>2157</v>
      </c>
      <c r="E1193" s="1" t="s">
        <v>2057</v>
      </c>
      <c r="F1193" s="1" t="s">
        <v>3027</v>
      </c>
      <c r="G1193" s="1" t="s">
        <v>28</v>
      </c>
      <c r="H1193" s="1" t="s">
        <v>56</v>
      </c>
      <c r="I1193" s="1" t="s">
        <v>295</v>
      </c>
      <c r="J1193" s="1" t="s">
        <v>2059</v>
      </c>
      <c r="K1193" s="1">
        <v>48093</v>
      </c>
      <c r="L1193" s="4">
        <v>42079</v>
      </c>
      <c r="M1193" s="4">
        <v>42079</v>
      </c>
      <c r="N1193" s="1" t="s">
        <v>44</v>
      </c>
      <c r="O1193" s="1" t="s">
        <v>35</v>
      </c>
      <c r="P1193" s="1" t="s">
        <v>36</v>
      </c>
      <c r="Q1193" s="1" t="s">
        <v>45</v>
      </c>
      <c r="R1193" s="1" t="s">
        <v>81</v>
      </c>
      <c r="S1193" s="1" t="s">
        <v>2058</v>
      </c>
      <c r="T1193" s="5">
        <v>55.5</v>
      </c>
      <c r="U1193" s="1">
        <v>4</v>
      </c>
      <c r="V1193" s="5">
        <f t="shared" si="90"/>
        <v>222</v>
      </c>
      <c r="W1193" s="5">
        <v>27.75</v>
      </c>
      <c r="X1193" s="5">
        <f t="shared" si="91"/>
        <v>111</v>
      </c>
      <c r="Y1193" s="5">
        <v>52.2</v>
      </c>
      <c r="Z1193" s="5">
        <f t="shared" si="92"/>
        <v>58.8</v>
      </c>
      <c r="AA1193" s="1" t="str">
        <f>_xlfn.IFNA(IF(VLOOKUP(B1193,Returns!$A$2:$B$1635,2,FALSE) = "Returned", "Yes", "No"),"No")</f>
        <v>No</v>
      </c>
      <c r="AB1193" s="5">
        <f t="shared" si="93"/>
        <v>0</v>
      </c>
      <c r="AC1193" s="5">
        <f t="shared" si="94"/>
        <v>58.8</v>
      </c>
    </row>
    <row r="1194" spans="1:29" ht="12.75" customHeight="1" x14ac:dyDescent="0.25">
      <c r="A1194" s="1">
        <v>21835</v>
      </c>
      <c r="B1194" s="3">
        <v>90385</v>
      </c>
      <c r="C1194" s="1" t="s">
        <v>101</v>
      </c>
      <c r="D1194" s="1">
        <v>2157</v>
      </c>
      <c r="E1194" s="1" t="s">
        <v>2057</v>
      </c>
      <c r="F1194" s="1" t="s">
        <v>3027</v>
      </c>
      <c r="G1194" s="1" t="s">
        <v>28</v>
      </c>
      <c r="H1194" s="1" t="s">
        <v>56</v>
      </c>
      <c r="I1194" s="1" t="s">
        <v>295</v>
      </c>
      <c r="J1194" s="1" t="s">
        <v>2059</v>
      </c>
      <c r="K1194" s="1">
        <v>48093</v>
      </c>
      <c r="L1194" s="4">
        <v>42079</v>
      </c>
      <c r="M1194" s="4">
        <v>42088</v>
      </c>
      <c r="N1194" s="1" t="s">
        <v>34</v>
      </c>
      <c r="O1194" s="1" t="s">
        <v>35</v>
      </c>
      <c r="P1194" s="1" t="s">
        <v>72</v>
      </c>
      <c r="Q1194" s="1" t="s">
        <v>80</v>
      </c>
      <c r="R1194" s="1" t="s">
        <v>38</v>
      </c>
      <c r="S1194" s="1" t="s">
        <v>331</v>
      </c>
      <c r="T1194" s="5">
        <v>442.14</v>
      </c>
      <c r="U1194" s="1">
        <v>14</v>
      </c>
      <c r="V1194" s="5">
        <f t="shared" si="90"/>
        <v>6189.96</v>
      </c>
      <c r="W1194" s="5">
        <v>265.28399999999999</v>
      </c>
      <c r="X1194" s="5">
        <f t="shared" si="91"/>
        <v>3713.9759999999997</v>
      </c>
      <c r="Y1194" s="5">
        <v>14.7</v>
      </c>
      <c r="Z1194" s="5">
        <f t="shared" si="92"/>
        <v>2461.2840000000006</v>
      </c>
      <c r="AA1194" s="1" t="str">
        <f>_xlfn.IFNA(IF(VLOOKUP(B1194,Returns!$A$2:$B$1635,2,FALSE) = "Returned", "Yes", "No"),"No")</f>
        <v>No</v>
      </c>
      <c r="AB1194" s="5">
        <f t="shared" si="93"/>
        <v>0</v>
      </c>
      <c r="AC1194" s="5">
        <f t="shared" si="94"/>
        <v>2461.2840000000006</v>
      </c>
    </row>
    <row r="1195" spans="1:29" ht="12.75" customHeight="1" x14ac:dyDescent="0.25">
      <c r="A1195" s="1">
        <v>21975</v>
      </c>
      <c r="B1195" s="3">
        <v>90386</v>
      </c>
      <c r="C1195" s="1" t="s">
        <v>20</v>
      </c>
      <c r="D1195" s="1">
        <v>2157</v>
      </c>
      <c r="E1195" s="1" t="s">
        <v>2057</v>
      </c>
      <c r="F1195" s="1" t="s">
        <v>3027</v>
      </c>
      <c r="G1195" s="1" t="s">
        <v>28</v>
      </c>
      <c r="H1195" s="1" t="s">
        <v>56</v>
      </c>
      <c r="I1195" s="1" t="s">
        <v>295</v>
      </c>
      <c r="J1195" s="1" t="s">
        <v>2059</v>
      </c>
      <c r="K1195" s="1">
        <v>48093</v>
      </c>
      <c r="L1195" s="4">
        <v>42127</v>
      </c>
      <c r="M1195" s="4">
        <v>42128</v>
      </c>
      <c r="N1195" s="1" t="s">
        <v>44</v>
      </c>
      <c r="O1195" s="1" t="s">
        <v>35</v>
      </c>
      <c r="P1195" s="1" t="s">
        <v>36</v>
      </c>
      <c r="Q1195" s="1" t="s">
        <v>45</v>
      </c>
      <c r="R1195" s="1" t="s">
        <v>46</v>
      </c>
      <c r="S1195" s="1" t="s">
        <v>1745</v>
      </c>
      <c r="T1195" s="5">
        <v>30.93</v>
      </c>
      <c r="U1195" s="1">
        <v>19</v>
      </c>
      <c r="V1195" s="5">
        <f t="shared" si="90"/>
        <v>587.66999999999996</v>
      </c>
      <c r="W1195" s="5">
        <v>15.465</v>
      </c>
      <c r="X1195" s="5">
        <f t="shared" si="91"/>
        <v>293.83499999999998</v>
      </c>
      <c r="Y1195" s="5">
        <v>3.92</v>
      </c>
      <c r="Z1195" s="5">
        <f t="shared" si="92"/>
        <v>289.91499999999996</v>
      </c>
      <c r="AA1195" s="1" t="str">
        <f>_xlfn.IFNA(IF(VLOOKUP(B1195,Returns!$A$2:$B$1635,2,FALSE) = "Returned", "Yes", "No"),"No")</f>
        <v>No</v>
      </c>
      <c r="AB1195" s="5">
        <f t="shared" si="93"/>
        <v>0</v>
      </c>
      <c r="AC1195" s="5">
        <f t="shared" si="94"/>
        <v>289.91499999999996</v>
      </c>
    </row>
    <row r="1196" spans="1:29" ht="12.75" customHeight="1" x14ac:dyDescent="0.25">
      <c r="A1196" s="1">
        <v>21976</v>
      </c>
      <c r="B1196" s="3">
        <v>90386</v>
      </c>
      <c r="C1196" s="1" t="s">
        <v>20</v>
      </c>
      <c r="D1196" s="1">
        <v>2157</v>
      </c>
      <c r="E1196" s="1" t="s">
        <v>2057</v>
      </c>
      <c r="F1196" s="1" t="s">
        <v>3027</v>
      </c>
      <c r="G1196" s="1" t="s">
        <v>28</v>
      </c>
      <c r="H1196" s="1" t="s">
        <v>56</v>
      </c>
      <c r="I1196" s="1" t="s">
        <v>295</v>
      </c>
      <c r="J1196" s="1" t="s">
        <v>2059</v>
      </c>
      <c r="K1196" s="1">
        <v>48093</v>
      </c>
      <c r="L1196" s="4">
        <v>42127</v>
      </c>
      <c r="M1196" s="4">
        <v>42128</v>
      </c>
      <c r="N1196" s="1" t="s">
        <v>34</v>
      </c>
      <c r="O1196" s="1" t="s">
        <v>35</v>
      </c>
      <c r="P1196" s="1" t="s">
        <v>72</v>
      </c>
      <c r="Q1196" s="1" t="s">
        <v>80</v>
      </c>
      <c r="R1196" s="1" t="s">
        <v>38</v>
      </c>
      <c r="S1196" s="1" t="s">
        <v>560</v>
      </c>
      <c r="T1196" s="5">
        <v>297.48</v>
      </c>
      <c r="U1196" s="1">
        <v>14</v>
      </c>
      <c r="V1196" s="5">
        <f t="shared" si="90"/>
        <v>4164.72</v>
      </c>
      <c r="W1196" s="5">
        <v>178.488</v>
      </c>
      <c r="X1196" s="5">
        <f t="shared" si="91"/>
        <v>2498.8319999999999</v>
      </c>
      <c r="Y1196" s="5">
        <v>18.059999999999999</v>
      </c>
      <c r="Z1196" s="5">
        <f t="shared" si="92"/>
        <v>1647.8280000000004</v>
      </c>
      <c r="AA1196" s="1" t="str">
        <f>_xlfn.IFNA(IF(VLOOKUP(B1196,Returns!$A$2:$B$1635,2,FALSE) = "Returned", "Yes", "No"),"No")</f>
        <v>No</v>
      </c>
      <c r="AB1196" s="5">
        <f t="shared" si="93"/>
        <v>0</v>
      </c>
      <c r="AC1196" s="5">
        <f t="shared" si="94"/>
        <v>1647.8280000000004</v>
      </c>
    </row>
    <row r="1197" spans="1:29" ht="12.75" customHeight="1" x14ac:dyDescent="0.25">
      <c r="A1197" s="1">
        <v>21977</v>
      </c>
      <c r="B1197" s="3">
        <v>90386</v>
      </c>
      <c r="C1197" s="1" t="s">
        <v>20</v>
      </c>
      <c r="D1197" s="1">
        <v>2157</v>
      </c>
      <c r="E1197" s="1" t="s">
        <v>2057</v>
      </c>
      <c r="F1197" s="1" t="s">
        <v>3027</v>
      </c>
      <c r="G1197" s="1" t="s">
        <v>28</v>
      </c>
      <c r="H1197" s="1" t="s">
        <v>56</v>
      </c>
      <c r="I1197" s="1" t="s">
        <v>295</v>
      </c>
      <c r="J1197" s="1" t="s">
        <v>2059</v>
      </c>
      <c r="K1197" s="1">
        <v>48093</v>
      </c>
      <c r="L1197" s="4">
        <v>42127</v>
      </c>
      <c r="M1197" s="4">
        <v>42129</v>
      </c>
      <c r="N1197" s="1" t="s">
        <v>34</v>
      </c>
      <c r="O1197" s="1" t="s">
        <v>35</v>
      </c>
      <c r="P1197" s="1" t="s">
        <v>36</v>
      </c>
      <c r="Q1197" s="1" t="s">
        <v>147</v>
      </c>
      <c r="R1197" s="1" t="s">
        <v>116</v>
      </c>
      <c r="S1197" s="1" t="s">
        <v>148</v>
      </c>
      <c r="T1197" s="5">
        <v>296.18</v>
      </c>
      <c r="U1197" s="1">
        <v>6</v>
      </c>
      <c r="V1197" s="5">
        <f t="shared" si="90"/>
        <v>1777.08</v>
      </c>
      <c r="W1197" s="5">
        <v>148.09</v>
      </c>
      <c r="X1197" s="5">
        <f t="shared" si="91"/>
        <v>888.54</v>
      </c>
      <c r="Y1197" s="5">
        <v>54.12</v>
      </c>
      <c r="Z1197" s="5">
        <f t="shared" si="92"/>
        <v>834.42</v>
      </c>
      <c r="AA1197" s="1" t="str">
        <f>_xlfn.IFNA(IF(VLOOKUP(B1197,Returns!$A$2:$B$1635,2,FALSE) = "Returned", "Yes", "No"),"No")</f>
        <v>No</v>
      </c>
      <c r="AB1197" s="5">
        <f t="shared" si="93"/>
        <v>0</v>
      </c>
      <c r="AC1197" s="5">
        <f t="shared" si="94"/>
        <v>834.42</v>
      </c>
    </row>
    <row r="1198" spans="1:29" ht="12.75" customHeight="1" x14ac:dyDescent="0.25">
      <c r="A1198" s="1">
        <v>23775</v>
      </c>
      <c r="B1198" s="3">
        <v>90387</v>
      </c>
      <c r="C1198" s="1" t="s">
        <v>51</v>
      </c>
      <c r="D1198" s="1">
        <v>2159</v>
      </c>
      <c r="E1198" s="1" t="s">
        <v>2060</v>
      </c>
      <c r="F1198" s="1" t="s">
        <v>3027</v>
      </c>
      <c r="G1198" s="1" t="s">
        <v>28</v>
      </c>
      <c r="H1198" s="1" t="s">
        <v>56</v>
      </c>
      <c r="I1198" s="1" t="s">
        <v>295</v>
      </c>
      <c r="J1198" s="1" t="s">
        <v>2062</v>
      </c>
      <c r="K1198" s="1">
        <v>48185</v>
      </c>
      <c r="L1198" s="4">
        <v>42144</v>
      </c>
      <c r="M1198" s="4">
        <v>42145</v>
      </c>
      <c r="N1198" s="1" t="s">
        <v>44</v>
      </c>
      <c r="O1198" s="1" t="s">
        <v>23</v>
      </c>
      <c r="P1198" s="1" t="s">
        <v>24</v>
      </c>
      <c r="Q1198" s="1" t="s">
        <v>88</v>
      </c>
      <c r="R1198" s="1" t="s">
        <v>54</v>
      </c>
      <c r="S1198" s="1" t="s">
        <v>2061</v>
      </c>
      <c r="T1198" s="5">
        <v>30.98</v>
      </c>
      <c r="U1198" s="1">
        <v>25</v>
      </c>
      <c r="V1198" s="5">
        <f t="shared" si="90"/>
        <v>774.5</v>
      </c>
      <c r="W1198" s="5">
        <v>15.49</v>
      </c>
      <c r="X1198" s="5">
        <f t="shared" si="91"/>
        <v>387.25</v>
      </c>
      <c r="Y1198" s="5">
        <v>8.74</v>
      </c>
      <c r="Z1198" s="5">
        <f t="shared" si="92"/>
        <v>378.51</v>
      </c>
      <c r="AA1198" s="1" t="str">
        <f>_xlfn.IFNA(IF(VLOOKUP(B1198,Returns!$A$2:$B$1635,2,FALSE) = "Returned", "Yes", "No"),"No")</f>
        <v>No</v>
      </c>
      <c r="AB1198" s="5">
        <f t="shared" si="93"/>
        <v>0</v>
      </c>
      <c r="AC1198" s="5">
        <f t="shared" si="94"/>
        <v>378.51</v>
      </c>
    </row>
    <row r="1199" spans="1:29" ht="12.75" customHeight="1" x14ac:dyDescent="0.25">
      <c r="A1199" s="1">
        <v>23773</v>
      </c>
      <c r="B1199" s="3">
        <v>90387</v>
      </c>
      <c r="C1199" s="1" t="s">
        <v>51</v>
      </c>
      <c r="D1199" s="1">
        <v>2162</v>
      </c>
      <c r="E1199" s="1" t="s">
        <v>2063</v>
      </c>
      <c r="F1199" s="1" t="s">
        <v>3028</v>
      </c>
      <c r="G1199" s="1" t="s">
        <v>28</v>
      </c>
      <c r="H1199" s="1" t="s">
        <v>48</v>
      </c>
      <c r="I1199" s="1" t="s">
        <v>229</v>
      </c>
      <c r="J1199" s="1" t="s">
        <v>2065</v>
      </c>
      <c r="K1199" s="1">
        <v>16146</v>
      </c>
      <c r="L1199" s="4">
        <v>42144</v>
      </c>
      <c r="M1199" s="4">
        <v>42146</v>
      </c>
      <c r="N1199" s="1" t="s">
        <v>34</v>
      </c>
      <c r="O1199" s="1" t="s">
        <v>23</v>
      </c>
      <c r="P1199" s="1" t="s">
        <v>36</v>
      </c>
      <c r="Q1199" s="1" t="s">
        <v>147</v>
      </c>
      <c r="R1199" s="1" t="s">
        <v>38</v>
      </c>
      <c r="S1199" s="1" t="s">
        <v>2064</v>
      </c>
      <c r="T1199" s="5">
        <v>159.31</v>
      </c>
      <c r="U1199" s="1">
        <v>41</v>
      </c>
      <c r="V1199" s="5">
        <f t="shared" si="90"/>
        <v>6531.71</v>
      </c>
      <c r="W1199" s="5">
        <v>79.655000000000001</v>
      </c>
      <c r="X1199" s="5">
        <f t="shared" si="91"/>
        <v>3265.855</v>
      </c>
      <c r="Y1199" s="5">
        <v>60</v>
      </c>
      <c r="Z1199" s="5">
        <f t="shared" si="92"/>
        <v>3205.855</v>
      </c>
      <c r="AA1199" s="1" t="str">
        <f>_xlfn.IFNA(IF(VLOOKUP(B1199,Returns!$A$2:$B$1635,2,FALSE) = "Returned", "Yes", "No"),"No")</f>
        <v>No</v>
      </c>
      <c r="AB1199" s="5">
        <f t="shared" si="93"/>
        <v>0</v>
      </c>
      <c r="AC1199" s="5">
        <f t="shared" si="94"/>
        <v>3205.855</v>
      </c>
    </row>
    <row r="1200" spans="1:29" ht="12.75" customHeight="1" x14ac:dyDescent="0.25">
      <c r="A1200" s="1">
        <v>23774</v>
      </c>
      <c r="B1200" s="3">
        <v>90387</v>
      </c>
      <c r="C1200" s="1" t="s">
        <v>51</v>
      </c>
      <c r="D1200" s="1">
        <v>2162</v>
      </c>
      <c r="E1200" s="1" t="s">
        <v>2063</v>
      </c>
      <c r="F1200" s="1" t="s">
        <v>3028</v>
      </c>
      <c r="G1200" s="1" t="s">
        <v>28</v>
      </c>
      <c r="H1200" s="1" t="s">
        <v>48</v>
      </c>
      <c r="I1200" s="1" t="s">
        <v>229</v>
      </c>
      <c r="J1200" s="1" t="s">
        <v>2065</v>
      </c>
      <c r="K1200" s="1">
        <v>16146</v>
      </c>
      <c r="L1200" s="4">
        <v>42144</v>
      </c>
      <c r="M1200" s="4">
        <v>42146</v>
      </c>
      <c r="N1200" s="1" t="s">
        <v>44</v>
      </c>
      <c r="O1200" s="1" t="s">
        <v>23</v>
      </c>
      <c r="P1200" s="1" t="s">
        <v>72</v>
      </c>
      <c r="Q1200" s="1" t="s">
        <v>73</v>
      </c>
      <c r="R1200" s="1" t="s">
        <v>46</v>
      </c>
      <c r="S1200" s="1" t="s">
        <v>393</v>
      </c>
      <c r="T1200" s="5">
        <v>55.99</v>
      </c>
      <c r="U1200" s="1">
        <v>33</v>
      </c>
      <c r="V1200" s="5">
        <f t="shared" si="90"/>
        <v>1847.67</v>
      </c>
      <c r="W1200" s="5">
        <v>33.594000000000001</v>
      </c>
      <c r="X1200" s="5">
        <f t="shared" si="91"/>
        <v>1108.6020000000001</v>
      </c>
      <c r="Y1200" s="5">
        <v>5</v>
      </c>
      <c r="Z1200" s="5">
        <f t="shared" si="92"/>
        <v>734.06799999999998</v>
      </c>
      <c r="AA1200" s="1" t="str">
        <f>_xlfn.IFNA(IF(VLOOKUP(B1200,Returns!$A$2:$B$1635,2,FALSE) = "Returned", "Yes", "No"),"No")</f>
        <v>No</v>
      </c>
      <c r="AB1200" s="5">
        <f t="shared" si="93"/>
        <v>0</v>
      </c>
      <c r="AC1200" s="5">
        <f t="shared" si="94"/>
        <v>734.06799999999998</v>
      </c>
    </row>
    <row r="1201" spans="1:29" ht="12.75" customHeight="1" x14ac:dyDescent="0.25">
      <c r="A1201" s="1">
        <v>22450</v>
      </c>
      <c r="B1201" s="3">
        <v>88794</v>
      </c>
      <c r="C1201" s="1" t="s">
        <v>32</v>
      </c>
      <c r="D1201" s="1">
        <v>2164</v>
      </c>
      <c r="E1201" s="1" t="s">
        <v>2066</v>
      </c>
      <c r="F1201" s="1" t="s">
        <v>3030</v>
      </c>
      <c r="G1201" s="1" t="s">
        <v>28</v>
      </c>
      <c r="H1201" s="1" t="s">
        <v>29</v>
      </c>
      <c r="I1201" s="1" t="s">
        <v>40</v>
      </c>
      <c r="J1201" s="1" t="s">
        <v>2068</v>
      </c>
      <c r="K1201" s="1">
        <v>91104</v>
      </c>
      <c r="L1201" s="4">
        <v>42013</v>
      </c>
      <c r="M1201" s="4">
        <v>42014</v>
      </c>
      <c r="N1201" s="1" t="s">
        <v>44</v>
      </c>
      <c r="O1201" s="1" t="s">
        <v>53</v>
      </c>
      <c r="P1201" s="1" t="s">
        <v>24</v>
      </c>
      <c r="Q1201" s="1" t="s">
        <v>104</v>
      </c>
      <c r="R1201" s="1" t="s">
        <v>54</v>
      </c>
      <c r="S1201" s="1" t="s">
        <v>2067</v>
      </c>
      <c r="T1201" s="5">
        <v>5.38</v>
      </c>
      <c r="U1201" s="1">
        <v>3</v>
      </c>
      <c r="V1201" s="5">
        <f t="shared" si="90"/>
        <v>16.14</v>
      </c>
      <c r="W1201" s="5">
        <v>2.69</v>
      </c>
      <c r="X1201" s="5">
        <f t="shared" si="91"/>
        <v>8.07</v>
      </c>
      <c r="Y1201" s="5">
        <v>7.57</v>
      </c>
      <c r="Z1201" s="5">
        <f t="shared" si="92"/>
        <v>0.5</v>
      </c>
      <c r="AA1201" s="1" t="str">
        <f>_xlfn.IFNA(IF(VLOOKUP(B1201,Returns!$A$2:$B$1635,2,FALSE) = "Returned", "Yes", "No"),"No")</f>
        <v>No</v>
      </c>
      <c r="AB1201" s="5">
        <f t="shared" si="93"/>
        <v>0</v>
      </c>
      <c r="AC1201" s="5">
        <f t="shared" si="94"/>
        <v>0.5</v>
      </c>
    </row>
    <row r="1202" spans="1:29" ht="12.75" customHeight="1" x14ac:dyDescent="0.25">
      <c r="A1202" s="1">
        <v>22451</v>
      </c>
      <c r="B1202" s="3">
        <v>88794</v>
      </c>
      <c r="C1202" s="1" t="s">
        <v>32</v>
      </c>
      <c r="D1202" s="1">
        <v>2164</v>
      </c>
      <c r="E1202" s="1" t="s">
        <v>2066</v>
      </c>
      <c r="F1202" s="1" t="s">
        <v>3030</v>
      </c>
      <c r="G1202" s="1" t="s">
        <v>28</v>
      </c>
      <c r="H1202" s="1" t="s">
        <v>29</v>
      </c>
      <c r="I1202" s="1" t="s">
        <v>40</v>
      </c>
      <c r="J1202" s="1" t="s">
        <v>2068</v>
      </c>
      <c r="K1202" s="1">
        <v>91104</v>
      </c>
      <c r="L1202" s="4">
        <v>42013</v>
      </c>
      <c r="M1202" s="4">
        <v>42013</v>
      </c>
      <c r="N1202" s="1" t="s">
        <v>44</v>
      </c>
      <c r="O1202" s="1" t="s">
        <v>53</v>
      </c>
      <c r="P1202" s="1" t="s">
        <v>24</v>
      </c>
      <c r="Q1202" s="1" t="s">
        <v>25</v>
      </c>
      <c r="R1202" s="1" t="s">
        <v>26</v>
      </c>
      <c r="S1202" s="1" t="s">
        <v>1004</v>
      </c>
      <c r="T1202" s="5">
        <v>3.28</v>
      </c>
      <c r="U1202" s="1">
        <v>11</v>
      </c>
      <c r="V1202" s="5">
        <f t="shared" si="90"/>
        <v>36.08</v>
      </c>
      <c r="W1202" s="5">
        <v>1.64</v>
      </c>
      <c r="X1202" s="5">
        <f t="shared" si="91"/>
        <v>18.04</v>
      </c>
      <c r="Y1202" s="5">
        <v>3.97</v>
      </c>
      <c r="Z1202" s="5">
        <f t="shared" si="92"/>
        <v>14.069999999999999</v>
      </c>
      <c r="AA1202" s="1" t="str">
        <f>_xlfn.IFNA(IF(VLOOKUP(B1202,Returns!$A$2:$B$1635,2,FALSE) = "Returned", "Yes", "No"),"No")</f>
        <v>No</v>
      </c>
      <c r="AB1202" s="5">
        <f t="shared" si="93"/>
        <v>0</v>
      </c>
      <c r="AC1202" s="5">
        <f t="shared" si="94"/>
        <v>14.069999999999999</v>
      </c>
    </row>
    <row r="1203" spans="1:29" ht="12.75" customHeight="1" x14ac:dyDescent="0.25">
      <c r="A1203" s="1">
        <v>22449</v>
      </c>
      <c r="B1203" s="3">
        <v>88794</v>
      </c>
      <c r="C1203" s="1" t="s">
        <v>32</v>
      </c>
      <c r="D1203" s="1">
        <v>2165</v>
      </c>
      <c r="E1203" s="1" t="s">
        <v>2069</v>
      </c>
      <c r="F1203" s="1" t="s">
        <v>3028</v>
      </c>
      <c r="G1203" s="1" t="s">
        <v>28</v>
      </c>
      <c r="H1203" s="1" t="s">
        <v>48</v>
      </c>
      <c r="I1203" s="1" t="s">
        <v>183</v>
      </c>
      <c r="J1203" s="1" t="s">
        <v>1040</v>
      </c>
      <c r="K1203" s="1">
        <v>4330</v>
      </c>
      <c r="L1203" s="4">
        <v>42013</v>
      </c>
      <c r="M1203" s="4">
        <v>42015</v>
      </c>
      <c r="N1203" s="1" t="s">
        <v>44</v>
      </c>
      <c r="O1203" s="1" t="s">
        <v>53</v>
      </c>
      <c r="P1203" s="1" t="s">
        <v>24</v>
      </c>
      <c r="Q1203" s="1" t="s">
        <v>25</v>
      </c>
      <c r="R1203" s="1" t="s">
        <v>26</v>
      </c>
      <c r="S1203" s="1" t="s">
        <v>2070</v>
      </c>
      <c r="T1203" s="5">
        <v>2.78</v>
      </c>
      <c r="U1203" s="1">
        <v>6</v>
      </c>
      <c r="V1203" s="5">
        <f t="shared" si="90"/>
        <v>16.68</v>
      </c>
      <c r="W1203" s="5">
        <v>1.39</v>
      </c>
      <c r="X1203" s="5">
        <f t="shared" si="91"/>
        <v>8.34</v>
      </c>
      <c r="Y1203" s="5">
        <v>0.97</v>
      </c>
      <c r="Z1203" s="5">
        <f t="shared" si="92"/>
        <v>7.37</v>
      </c>
      <c r="AA1203" s="1" t="str">
        <f>_xlfn.IFNA(IF(VLOOKUP(B1203,Returns!$A$2:$B$1635,2,FALSE) = "Returned", "Yes", "No"),"No")</f>
        <v>No</v>
      </c>
      <c r="AB1203" s="5">
        <f t="shared" si="93"/>
        <v>0</v>
      </c>
      <c r="AC1203" s="5">
        <f t="shared" si="94"/>
        <v>7.37</v>
      </c>
    </row>
    <row r="1204" spans="1:29" ht="12.75" customHeight="1" x14ac:dyDescent="0.25">
      <c r="A1204" s="1">
        <v>20980</v>
      </c>
      <c r="B1204" s="3">
        <v>89465</v>
      </c>
      <c r="C1204" s="1" t="s">
        <v>51</v>
      </c>
      <c r="D1204" s="1">
        <v>2178</v>
      </c>
      <c r="E1204" s="1" t="s">
        <v>2071</v>
      </c>
      <c r="F1204" s="1" t="s">
        <v>3028</v>
      </c>
      <c r="G1204" s="1" t="s">
        <v>28</v>
      </c>
      <c r="H1204" s="1" t="s">
        <v>48</v>
      </c>
      <c r="I1204" s="1" t="s">
        <v>188</v>
      </c>
      <c r="J1204" s="1" t="s">
        <v>2072</v>
      </c>
      <c r="K1204" s="1">
        <v>1610</v>
      </c>
      <c r="L1204" s="4">
        <v>42031</v>
      </c>
      <c r="M1204" s="4">
        <v>42033</v>
      </c>
      <c r="N1204" s="1" t="s">
        <v>44</v>
      </c>
      <c r="O1204" s="1" t="s">
        <v>53</v>
      </c>
      <c r="P1204" s="1" t="s">
        <v>24</v>
      </c>
      <c r="Q1204" s="1" t="s">
        <v>25</v>
      </c>
      <c r="R1204" s="1" t="s">
        <v>26</v>
      </c>
      <c r="S1204" s="1" t="s">
        <v>594</v>
      </c>
      <c r="T1204" s="5">
        <v>2.94</v>
      </c>
      <c r="U1204" s="1">
        <v>9</v>
      </c>
      <c r="V1204" s="5">
        <f t="shared" si="90"/>
        <v>26.46</v>
      </c>
      <c r="W1204" s="5">
        <v>1.47</v>
      </c>
      <c r="X1204" s="5">
        <f t="shared" si="91"/>
        <v>13.23</v>
      </c>
      <c r="Y1204" s="5">
        <v>0.96</v>
      </c>
      <c r="Z1204" s="5">
        <f t="shared" si="92"/>
        <v>12.27</v>
      </c>
      <c r="AA1204" s="1" t="str">
        <f>_xlfn.IFNA(IF(VLOOKUP(B1204,Returns!$A$2:$B$1635,2,FALSE) = "Returned", "Yes", "No"),"No")</f>
        <v>No</v>
      </c>
      <c r="AB1204" s="5">
        <f t="shared" si="93"/>
        <v>0</v>
      </c>
      <c r="AC1204" s="5">
        <f t="shared" si="94"/>
        <v>12.27</v>
      </c>
    </row>
    <row r="1205" spans="1:29" ht="12.75" customHeight="1" x14ac:dyDescent="0.25">
      <c r="A1205" s="1">
        <v>26331</v>
      </c>
      <c r="B1205" s="3">
        <v>91571</v>
      </c>
      <c r="C1205" s="1" t="s">
        <v>32</v>
      </c>
      <c r="D1205" s="1">
        <v>2183</v>
      </c>
      <c r="E1205" s="1" t="s">
        <v>2073</v>
      </c>
      <c r="F1205" s="1" t="s">
        <v>3029</v>
      </c>
      <c r="G1205" s="1" t="s">
        <v>28</v>
      </c>
      <c r="H1205" s="1" t="s">
        <v>131</v>
      </c>
      <c r="I1205" s="1" t="s">
        <v>608</v>
      </c>
      <c r="J1205" s="1" t="s">
        <v>2074</v>
      </c>
      <c r="K1205" s="1">
        <v>42301</v>
      </c>
      <c r="L1205" s="4">
        <v>42170</v>
      </c>
      <c r="M1205" s="4">
        <v>42172</v>
      </c>
      <c r="N1205" s="1" t="s">
        <v>44</v>
      </c>
      <c r="O1205" s="1" t="s">
        <v>35</v>
      </c>
      <c r="P1205" s="1" t="s">
        <v>24</v>
      </c>
      <c r="Q1205" s="1" t="s">
        <v>61</v>
      </c>
      <c r="R1205" s="1" t="s">
        <v>26</v>
      </c>
      <c r="S1205" s="1" t="s">
        <v>1998</v>
      </c>
      <c r="T1205" s="5">
        <v>1.48</v>
      </c>
      <c r="U1205" s="1">
        <v>12</v>
      </c>
      <c r="V1205" s="5">
        <f t="shared" si="90"/>
        <v>17.759999999999998</v>
      </c>
      <c r="W1205" s="5">
        <v>0.74</v>
      </c>
      <c r="X1205" s="5">
        <f t="shared" si="91"/>
        <v>8.879999999999999</v>
      </c>
      <c r="Y1205" s="5">
        <v>0.7</v>
      </c>
      <c r="Z1205" s="5">
        <f t="shared" si="92"/>
        <v>8.18</v>
      </c>
      <c r="AA1205" s="1" t="str">
        <f>_xlfn.IFNA(IF(VLOOKUP(B1205,Returns!$A$2:$B$1635,2,FALSE) = "Returned", "Yes", "No"),"No")</f>
        <v>No</v>
      </c>
      <c r="AB1205" s="5">
        <f t="shared" si="93"/>
        <v>0</v>
      </c>
      <c r="AC1205" s="5">
        <f t="shared" si="94"/>
        <v>8.18</v>
      </c>
    </row>
    <row r="1206" spans="1:29" ht="12.75" customHeight="1" x14ac:dyDescent="0.25">
      <c r="A1206" s="1">
        <v>19008</v>
      </c>
      <c r="B1206" s="3">
        <v>89440</v>
      </c>
      <c r="C1206" s="1" t="s">
        <v>20</v>
      </c>
      <c r="D1206" s="1">
        <v>2187</v>
      </c>
      <c r="E1206" s="1" t="s">
        <v>2075</v>
      </c>
      <c r="F1206" s="1" t="s">
        <v>3027</v>
      </c>
      <c r="G1206" s="1" t="s">
        <v>28</v>
      </c>
      <c r="H1206" s="1" t="s">
        <v>56</v>
      </c>
      <c r="I1206" s="1" t="s">
        <v>501</v>
      </c>
      <c r="J1206" s="1" t="s">
        <v>2077</v>
      </c>
      <c r="K1206" s="1">
        <v>64055</v>
      </c>
      <c r="L1206" s="4">
        <v>42132</v>
      </c>
      <c r="M1206" s="4">
        <v>42134</v>
      </c>
      <c r="N1206" s="1" t="s">
        <v>44</v>
      </c>
      <c r="O1206" s="1" t="s">
        <v>23</v>
      </c>
      <c r="P1206" s="1" t="s">
        <v>24</v>
      </c>
      <c r="Q1206" s="1" t="s">
        <v>64</v>
      </c>
      <c r="R1206" s="1" t="s">
        <v>54</v>
      </c>
      <c r="S1206" s="1" t="s">
        <v>2076</v>
      </c>
      <c r="T1206" s="5">
        <v>16.98</v>
      </c>
      <c r="U1206" s="1">
        <v>5</v>
      </c>
      <c r="V1206" s="5">
        <f t="shared" si="90"/>
        <v>84.9</v>
      </c>
      <c r="W1206" s="5">
        <v>8.49</v>
      </c>
      <c r="X1206" s="5">
        <f t="shared" si="91"/>
        <v>42.45</v>
      </c>
      <c r="Y1206" s="5">
        <v>12.39</v>
      </c>
      <c r="Z1206" s="5">
        <f t="shared" si="92"/>
        <v>30.060000000000002</v>
      </c>
      <c r="AA1206" s="1" t="str">
        <f>_xlfn.IFNA(IF(VLOOKUP(B1206,Returns!$A$2:$B$1635,2,FALSE) = "Returned", "Yes", "No"),"No")</f>
        <v>No</v>
      </c>
      <c r="AB1206" s="5">
        <f t="shared" si="93"/>
        <v>0</v>
      </c>
      <c r="AC1206" s="5">
        <f t="shared" si="94"/>
        <v>30.060000000000002</v>
      </c>
    </row>
    <row r="1207" spans="1:29" ht="12.75" customHeight="1" x14ac:dyDescent="0.25">
      <c r="A1207" s="1">
        <v>1008</v>
      </c>
      <c r="B1207" s="3">
        <v>7364</v>
      </c>
      <c r="C1207" s="1" t="s">
        <v>20</v>
      </c>
      <c r="D1207" s="1">
        <v>2189</v>
      </c>
      <c r="E1207" s="1" t="s">
        <v>2078</v>
      </c>
      <c r="F1207" s="1" t="s">
        <v>3028</v>
      </c>
      <c r="G1207" s="1" t="s">
        <v>28</v>
      </c>
      <c r="H1207" s="1" t="s">
        <v>48</v>
      </c>
      <c r="I1207" s="1" t="s">
        <v>66</v>
      </c>
      <c r="J1207" s="1" t="s">
        <v>85</v>
      </c>
      <c r="K1207" s="1">
        <v>10177</v>
      </c>
      <c r="L1207" s="4">
        <v>42132</v>
      </c>
      <c r="M1207" s="4">
        <v>42134</v>
      </c>
      <c r="N1207" s="1" t="s">
        <v>44</v>
      </c>
      <c r="O1207" s="1" t="s">
        <v>23</v>
      </c>
      <c r="P1207" s="1" t="s">
        <v>24</v>
      </c>
      <c r="Q1207" s="1" t="s">
        <v>64</v>
      </c>
      <c r="R1207" s="1" t="s">
        <v>54</v>
      </c>
      <c r="S1207" s="1" t="s">
        <v>2076</v>
      </c>
      <c r="T1207" s="5">
        <v>16.98</v>
      </c>
      <c r="U1207" s="1">
        <v>22</v>
      </c>
      <c r="V1207" s="5">
        <f t="shared" si="90"/>
        <v>373.56</v>
      </c>
      <c r="W1207" s="5">
        <v>8.49</v>
      </c>
      <c r="X1207" s="5">
        <f t="shared" si="91"/>
        <v>186.78</v>
      </c>
      <c r="Y1207" s="5">
        <v>12.39</v>
      </c>
      <c r="Z1207" s="5">
        <f t="shared" si="92"/>
        <v>174.39</v>
      </c>
      <c r="AA1207" s="1" t="str">
        <f>_xlfn.IFNA(IF(VLOOKUP(B1207,Returns!$A$2:$B$1635,2,FALSE) = "Returned", "Yes", "No"),"No")</f>
        <v>Yes</v>
      </c>
      <c r="AB1207" s="5">
        <f t="shared" si="93"/>
        <v>174.39</v>
      </c>
      <c r="AC1207" s="5">
        <f t="shared" si="94"/>
        <v>0</v>
      </c>
    </row>
    <row r="1208" spans="1:29" ht="12.75" customHeight="1" x14ac:dyDescent="0.25">
      <c r="A1208" s="1">
        <v>5870</v>
      </c>
      <c r="B1208" s="3">
        <v>41636</v>
      </c>
      <c r="C1208" s="1" t="s">
        <v>42</v>
      </c>
      <c r="D1208" s="1">
        <v>2190</v>
      </c>
      <c r="E1208" s="1" t="s">
        <v>2079</v>
      </c>
      <c r="F1208" s="1" t="s">
        <v>3027</v>
      </c>
      <c r="G1208" s="1" t="s">
        <v>28</v>
      </c>
      <c r="H1208" s="1" t="s">
        <v>56</v>
      </c>
      <c r="I1208" s="1" t="s">
        <v>295</v>
      </c>
      <c r="J1208" s="1" t="s">
        <v>296</v>
      </c>
      <c r="K1208" s="1">
        <v>48227</v>
      </c>
      <c r="L1208" s="4">
        <v>42049</v>
      </c>
      <c r="M1208" s="4">
        <v>42051</v>
      </c>
      <c r="N1208" s="1" t="s">
        <v>44</v>
      </c>
      <c r="O1208" s="1" t="s">
        <v>35</v>
      </c>
      <c r="P1208" s="1" t="s">
        <v>24</v>
      </c>
      <c r="Q1208" s="1" t="s">
        <v>25</v>
      </c>
      <c r="R1208" s="1" t="s">
        <v>46</v>
      </c>
      <c r="S1208" s="1" t="s">
        <v>2080</v>
      </c>
      <c r="T1208" s="5">
        <v>16.98</v>
      </c>
      <c r="U1208" s="1">
        <v>45</v>
      </c>
      <c r="V1208" s="5">
        <f t="shared" si="90"/>
        <v>764.1</v>
      </c>
      <c r="W1208" s="5">
        <v>8.49</v>
      </c>
      <c r="X1208" s="5">
        <f t="shared" si="91"/>
        <v>382.05</v>
      </c>
      <c r="Y1208" s="5">
        <v>7.78</v>
      </c>
      <c r="Z1208" s="5">
        <f t="shared" si="92"/>
        <v>374.27000000000004</v>
      </c>
      <c r="AA1208" s="1" t="str">
        <f>_xlfn.IFNA(IF(VLOOKUP(B1208,Returns!$A$2:$B$1635,2,FALSE) = "Returned", "Yes", "No"),"No")</f>
        <v>No</v>
      </c>
      <c r="AB1208" s="5">
        <f t="shared" si="93"/>
        <v>0</v>
      </c>
      <c r="AC1208" s="5">
        <f t="shared" si="94"/>
        <v>374.27000000000004</v>
      </c>
    </row>
    <row r="1209" spans="1:29" ht="12.75" customHeight="1" x14ac:dyDescent="0.25">
      <c r="A1209" s="1">
        <v>5871</v>
      </c>
      <c r="B1209" s="3">
        <v>41636</v>
      </c>
      <c r="C1209" s="1" t="s">
        <v>42</v>
      </c>
      <c r="D1209" s="1">
        <v>2190</v>
      </c>
      <c r="E1209" s="1" t="s">
        <v>2079</v>
      </c>
      <c r="F1209" s="1" t="s">
        <v>3027</v>
      </c>
      <c r="G1209" s="1" t="s">
        <v>28</v>
      </c>
      <c r="H1209" s="1" t="s">
        <v>56</v>
      </c>
      <c r="I1209" s="1" t="s">
        <v>295</v>
      </c>
      <c r="J1209" s="1" t="s">
        <v>296</v>
      </c>
      <c r="K1209" s="1">
        <v>48227</v>
      </c>
      <c r="L1209" s="4">
        <v>42049</v>
      </c>
      <c r="M1209" s="4">
        <v>42051</v>
      </c>
      <c r="N1209" s="1" t="s">
        <v>44</v>
      </c>
      <c r="O1209" s="1" t="s">
        <v>35</v>
      </c>
      <c r="P1209" s="1" t="s">
        <v>72</v>
      </c>
      <c r="Q1209" s="1" t="s">
        <v>73</v>
      </c>
      <c r="R1209" s="1" t="s">
        <v>54</v>
      </c>
      <c r="S1209" s="1" t="s">
        <v>2081</v>
      </c>
      <c r="T1209" s="5">
        <v>115.99</v>
      </c>
      <c r="U1209" s="1">
        <v>49</v>
      </c>
      <c r="V1209" s="5">
        <f t="shared" si="90"/>
        <v>5683.5099999999993</v>
      </c>
      <c r="W1209" s="5">
        <v>69.593999999999994</v>
      </c>
      <c r="X1209" s="5">
        <f t="shared" si="91"/>
        <v>3410.1059999999998</v>
      </c>
      <c r="Y1209" s="5">
        <v>4.2300000000000004</v>
      </c>
      <c r="Z1209" s="5">
        <f t="shared" si="92"/>
        <v>2269.1739999999995</v>
      </c>
      <c r="AA1209" s="1" t="str">
        <f>_xlfn.IFNA(IF(VLOOKUP(B1209,Returns!$A$2:$B$1635,2,FALSE) = "Returned", "Yes", "No"),"No")</f>
        <v>No</v>
      </c>
      <c r="AB1209" s="5">
        <f t="shared" si="93"/>
        <v>0</v>
      </c>
      <c r="AC1209" s="5">
        <f t="shared" si="94"/>
        <v>2269.1739999999995</v>
      </c>
    </row>
    <row r="1210" spans="1:29" ht="12.75" customHeight="1" x14ac:dyDescent="0.25">
      <c r="A1210" s="1">
        <v>23870</v>
      </c>
      <c r="B1210" s="3">
        <v>90685</v>
      </c>
      <c r="C1210" s="1" t="s">
        <v>42</v>
      </c>
      <c r="D1210" s="1">
        <v>2193</v>
      </c>
      <c r="E1210" s="1" t="s">
        <v>2082</v>
      </c>
      <c r="F1210" s="1" t="s">
        <v>3029</v>
      </c>
      <c r="G1210" s="1" t="s">
        <v>28</v>
      </c>
      <c r="H1210" s="1" t="s">
        <v>131</v>
      </c>
      <c r="I1210" s="1" t="s">
        <v>317</v>
      </c>
      <c r="J1210" s="1" t="s">
        <v>2083</v>
      </c>
      <c r="K1210" s="1">
        <v>28560</v>
      </c>
      <c r="L1210" s="4">
        <v>42049</v>
      </c>
      <c r="M1210" s="4">
        <v>42051</v>
      </c>
      <c r="N1210" s="1" t="s">
        <v>44</v>
      </c>
      <c r="O1210" s="1" t="s">
        <v>35</v>
      </c>
      <c r="P1210" s="1" t="s">
        <v>24</v>
      </c>
      <c r="Q1210" s="1" t="s">
        <v>25</v>
      </c>
      <c r="R1210" s="1" t="s">
        <v>46</v>
      </c>
      <c r="S1210" s="1" t="s">
        <v>2080</v>
      </c>
      <c r="T1210" s="5">
        <v>16.98</v>
      </c>
      <c r="U1210" s="1">
        <v>11</v>
      </c>
      <c r="V1210" s="5">
        <f t="shared" si="90"/>
        <v>186.78</v>
      </c>
      <c r="W1210" s="5">
        <v>8.49</v>
      </c>
      <c r="X1210" s="5">
        <f t="shared" si="91"/>
        <v>93.39</v>
      </c>
      <c r="Y1210" s="5">
        <v>7.78</v>
      </c>
      <c r="Z1210" s="5">
        <f t="shared" si="92"/>
        <v>85.61</v>
      </c>
      <c r="AA1210" s="1" t="str">
        <f>_xlfn.IFNA(IF(VLOOKUP(B1210,Returns!$A$2:$B$1635,2,FALSE) = "Returned", "Yes", "No"),"No")</f>
        <v>No</v>
      </c>
      <c r="AB1210" s="5">
        <f t="shared" si="93"/>
        <v>0</v>
      </c>
      <c r="AC1210" s="5">
        <f t="shared" si="94"/>
        <v>85.61</v>
      </c>
    </row>
    <row r="1211" spans="1:29" ht="12.75" customHeight="1" x14ac:dyDescent="0.25">
      <c r="A1211" s="1">
        <v>23871</v>
      </c>
      <c r="B1211" s="3">
        <v>90685</v>
      </c>
      <c r="C1211" s="1" t="s">
        <v>42</v>
      </c>
      <c r="D1211" s="1">
        <v>2193</v>
      </c>
      <c r="E1211" s="1" t="s">
        <v>2082</v>
      </c>
      <c r="F1211" s="1" t="s">
        <v>3029</v>
      </c>
      <c r="G1211" s="1" t="s">
        <v>28</v>
      </c>
      <c r="H1211" s="1" t="s">
        <v>131</v>
      </c>
      <c r="I1211" s="1" t="s">
        <v>317</v>
      </c>
      <c r="J1211" s="1" t="s">
        <v>2083</v>
      </c>
      <c r="K1211" s="1">
        <v>28560</v>
      </c>
      <c r="L1211" s="4">
        <v>42049</v>
      </c>
      <c r="M1211" s="4">
        <v>42051</v>
      </c>
      <c r="N1211" s="1" t="s">
        <v>44</v>
      </c>
      <c r="O1211" s="1" t="s">
        <v>35</v>
      </c>
      <c r="P1211" s="1" t="s">
        <v>72</v>
      </c>
      <c r="Q1211" s="1" t="s">
        <v>73</v>
      </c>
      <c r="R1211" s="1" t="s">
        <v>54</v>
      </c>
      <c r="S1211" s="1" t="s">
        <v>2081</v>
      </c>
      <c r="T1211" s="5">
        <v>115.99</v>
      </c>
      <c r="U1211" s="1">
        <v>12</v>
      </c>
      <c r="V1211" s="5">
        <f t="shared" si="90"/>
        <v>1391.8799999999999</v>
      </c>
      <c r="W1211" s="5">
        <v>69.593999999999994</v>
      </c>
      <c r="X1211" s="5">
        <f t="shared" si="91"/>
        <v>835.12799999999993</v>
      </c>
      <c r="Y1211" s="5">
        <v>4.2300000000000004</v>
      </c>
      <c r="Z1211" s="5">
        <f t="shared" si="92"/>
        <v>552.52199999999993</v>
      </c>
      <c r="AA1211" s="1" t="str">
        <f>_xlfn.IFNA(IF(VLOOKUP(B1211,Returns!$A$2:$B$1635,2,FALSE) = "Returned", "Yes", "No"),"No")</f>
        <v>No</v>
      </c>
      <c r="AB1211" s="5">
        <f t="shared" si="93"/>
        <v>0</v>
      </c>
      <c r="AC1211" s="5">
        <f t="shared" si="94"/>
        <v>552.52199999999993</v>
      </c>
    </row>
    <row r="1212" spans="1:29" ht="12.75" customHeight="1" x14ac:dyDescent="0.25">
      <c r="A1212" s="1">
        <v>19112</v>
      </c>
      <c r="B1212" s="3">
        <v>89175</v>
      </c>
      <c r="C1212" s="1" t="s">
        <v>51</v>
      </c>
      <c r="D1212" s="1">
        <v>2196</v>
      </c>
      <c r="E1212" s="1" t="s">
        <v>2084</v>
      </c>
      <c r="F1212" s="1" t="s">
        <v>3028</v>
      </c>
      <c r="G1212" s="1" t="s">
        <v>28</v>
      </c>
      <c r="H1212" s="1" t="s">
        <v>48</v>
      </c>
      <c r="I1212" s="1" t="s">
        <v>66</v>
      </c>
      <c r="J1212" s="1" t="s">
        <v>2085</v>
      </c>
      <c r="K1212" s="1">
        <v>14701</v>
      </c>
      <c r="L1212" s="4">
        <v>42101</v>
      </c>
      <c r="M1212" s="4">
        <v>42102</v>
      </c>
      <c r="N1212" s="1" t="s">
        <v>44</v>
      </c>
      <c r="O1212" s="1" t="s">
        <v>53</v>
      </c>
      <c r="P1212" s="1" t="s">
        <v>72</v>
      </c>
      <c r="Q1212" s="1" t="s">
        <v>175</v>
      </c>
      <c r="R1212" s="1" t="s">
        <v>54</v>
      </c>
      <c r="S1212" s="1" t="s">
        <v>865</v>
      </c>
      <c r="T1212" s="5">
        <v>27.48</v>
      </c>
      <c r="U1212" s="1">
        <v>11</v>
      </c>
      <c r="V1212" s="5">
        <f t="shared" si="90"/>
        <v>302.28000000000003</v>
      </c>
      <c r="W1212" s="5">
        <v>16.488</v>
      </c>
      <c r="X1212" s="5">
        <f t="shared" si="91"/>
        <v>181.36799999999999</v>
      </c>
      <c r="Y1212" s="5">
        <v>4</v>
      </c>
      <c r="Z1212" s="5">
        <f t="shared" si="92"/>
        <v>116.91200000000003</v>
      </c>
      <c r="AA1212" s="1" t="str">
        <f>_xlfn.IFNA(IF(VLOOKUP(B1212,Returns!$A$2:$B$1635,2,FALSE) = "Returned", "Yes", "No"),"No")</f>
        <v>No</v>
      </c>
      <c r="AB1212" s="5">
        <f t="shared" si="93"/>
        <v>0</v>
      </c>
      <c r="AC1212" s="5">
        <f t="shared" si="94"/>
        <v>116.91200000000003</v>
      </c>
    </row>
    <row r="1213" spans="1:29" ht="12.75" customHeight="1" x14ac:dyDescent="0.25">
      <c r="A1213" s="1">
        <v>19113</v>
      </c>
      <c r="B1213" s="3">
        <v>89175</v>
      </c>
      <c r="C1213" s="1" t="s">
        <v>51</v>
      </c>
      <c r="D1213" s="1">
        <v>2196</v>
      </c>
      <c r="E1213" s="1" t="s">
        <v>2084</v>
      </c>
      <c r="F1213" s="1" t="s">
        <v>3028</v>
      </c>
      <c r="G1213" s="1" t="s">
        <v>28</v>
      </c>
      <c r="H1213" s="1" t="s">
        <v>48</v>
      </c>
      <c r="I1213" s="1" t="s">
        <v>66</v>
      </c>
      <c r="J1213" s="1" t="s">
        <v>2085</v>
      </c>
      <c r="K1213" s="1">
        <v>14701</v>
      </c>
      <c r="L1213" s="4">
        <v>42101</v>
      </c>
      <c r="M1213" s="4">
        <v>42102</v>
      </c>
      <c r="N1213" s="1" t="s">
        <v>44</v>
      </c>
      <c r="O1213" s="1" t="s">
        <v>53</v>
      </c>
      <c r="P1213" s="1" t="s">
        <v>72</v>
      </c>
      <c r="Q1213" s="1" t="s">
        <v>175</v>
      </c>
      <c r="R1213" s="1" t="s">
        <v>54</v>
      </c>
      <c r="S1213" s="1" t="s">
        <v>574</v>
      </c>
      <c r="T1213" s="5">
        <v>179.99</v>
      </c>
      <c r="U1213" s="1">
        <v>14</v>
      </c>
      <c r="V1213" s="5">
        <f t="shared" si="90"/>
        <v>2519.86</v>
      </c>
      <c r="W1213" s="5">
        <v>107.994</v>
      </c>
      <c r="X1213" s="5">
        <f t="shared" si="91"/>
        <v>1511.9159999999999</v>
      </c>
      <c r="Y1213" s="5">
        <v>19.989999999999998</v>
      </c>
      <c r="Z1213" s="5">
        <f t="shared" si="92"/>
        <v>987.95400000000018</v>
      </c>
      <c r="AA1213" s="1" t="str">
        <f>_xlfn.IFNA(IF(VLOOKUP(B1213,Returns!$A$2:$B$1635,2,FALSE) = "Returned", "Yes", "No"),"No")</f>
        <v>No</v>
      </c>
      <c r="AB1213" s="5">
        <f t="shared" si="93"/>
        <v>0</v>
      </c>
      <c r="AC1213" s="5">
        <f t="shared" si="94"/>
        <v>987.95400000000018</v>
      </c>
    </row>
    <row r="1214" spans="1:29" ht="12.75" customHeight="1" x14ac:dyDescent="0.25">
      <c r="A1214" s="1">
        <v>19114</v>
      </c>
      <c r="B1214" s="3">
        <v>89175</v>
      </c>
      <c r="C1214" s="1" t="s">
        <v>51</v>
      </c>
      <c r="D1214" s="1">
        <v>2196</v>
      </c>
      <c r="E1214" s="1" t="s">
        <v>2084</v>
      </c>
      <c r="F1214" s="1" t="s">
        <v>3028</v>
      </c>
      <c r="G1214" s="1" t="s">
        <v>28</v>
      </c>
      <c r="H1214" s="1" t="s">
        <v>48</v>
      </c>
      <c r="I1214" s="1" t="s">
        <v>66</v>
      </c>
      <c r="J1214" s="1" t="s">
        <v>2085</v>
      </c>
      <c r="K1214" s="1">
        <v>14701</v>
      </c>
      <c r="L1214" s="4">
        <v>42101</v>
      </c>
      <c r="M1214" s="4">
        <v>42103</v>
      </c>
      <c r="N1214" s="1" t="s">
        <v>44</v>
      </c>
      <c r="O1214" s="1" t="s">
        <v>53</v>
      </c>
      <c r="P1214" s="1" t="s">
        <v>24</v>
      </c>
      <c r="Q1214" s="1" t="s">
        <v>136</v>
      </c>
      <c r="R1214" s="1" t="s">
        <v>54</v>
      </c>
      <c r="S1214" s="1" t="s">
        <v>2086</v>
      </c>
      <c r="T1214" s="5">
        <v>140.85</v>
      </c>
      <c r="U1214" s="1">
        <v>19</v>
      </c>
      <c r="V1214" s="5">
        <f t="shared" si="90"/>
        <v>2676.15</v>
      </c>
      <c r="W1214" s="5">
        <v>70.424999999999997</v>
      </c>
      <c r="X1214" s="5">
        <f t="shared" si="91"/>
        <v>1338.075</v>
      </c>
      <c r="Y1214" s="5">
        <v>19.989999999999998</v>
      </c>
      <c r="Z1214" s="5">
        <f t="shared" si="92"/>
        <v>1318.085</v>
      </c>
      <c r="AA1214" s="1" t="str">
        <f>_xlfn.IFNA(IF(VLOOKUP(B1214,Returns!$A$2:$B$1635,2,FALSE) = "Returned", "Yes", "No"),"No")</f>
        <v>No</v>
      </c>
      <c r="AB1214" s="5">
        <f t="shared" si="93"/>
        <v>0</v>
      </c>
      <c r="AC1214" s="5">
        <f t="shared" si="94"/>
        <v>1318.085</v>
      </c>
    </row>
    <row r="1215" spans="1:29" ht="12.75" customHeight="1" x14ac:dyDescent="0.25">
      <c r="A1215" s="1">
        <v>23300</v>
      </c>
      <c r="B1215" s="3">
        <v>89176</v>
      </c>
      <c r="C1215" s="1" t="s">
        <v>42</v>
      </c>
      <c r="D1215" s="1">
        <v>2197</v>
      </c>
      <c r="E1215" s="1" t="s">
        <v>2087</v>
      </c>
      <c r="F1215" s="1" t="s">
        <v>3028</v>
      </c>
      <c r="G1215" s="1" t="s">
        <v>28</v>
      </c>
      <c r="H1215" s="1" t="s">
        <v>48</v>
      </c>
      <c r="I1215" s="1" t="s">
        <v>66</v>
      </c>
      <c r="J1215" s="1" t="s">
        <v>1701</v>
      </c>
      <c r="K1215" s="1">
        <v>11756</v>
      </c>
      <c r="L1215" s="4">
        <v>42181</v>
      </c>
      <c r="M1215" s="4">
        <v>42182</v>
      </c>
      <c r="N1215" s="1" t="s">
        <v>44</v>
      </c>
      <c r="O1215" s="1" t="s">
        <v>53</v>
      </c>
      <c r="P1215" s="1" t="s">
        <v>72</v>
      </c>
      <c r="Q1215" s="1" t="s">
        <v>175</v>
      </c>
      <c r="R1215" s="1" t="s">
        <v>54</v>
      </c>
      <c r="S1215" s="1" t="s">
        <v>2088</v>
      </c>
      <c r="T1215" s="5">
        <v>100.97</v>
      </c>
      <c r="U1215" s="1">
        <v>7</v>
      </c>
      <c r="V1215" s="5">
        <f t="shared" si="90"/>
        <v>706.79</v>
      </c>
      <c r="W1215" s="5">
        <v>60.581999999999994</v>
      </c>
      <c r="X1215" s="5">
        <f t="shared" si="91"/>
        <v>424.07399999999996</v>
      </c>
      <c r="Y1215" s="5">
        <v>7.18</v>
      </c>
      <c r="Z1215" s="5">
        <f t="shared" si="92"/>
        <v>275.536</v>
      </c>
      <c r="AA1215" s="1" t="str">
        <f>_xlfn.IFNA(IF(VLOOKUP(B1215,Returns!$A$2:$B$1635,2,FALSE) = "Returned", "Yes", "No"),"No")</f>
        <v>No</v>
      </c>
      <c r="AB1215" s="5">
        <f t="shared" si="93"/>
        <v>0</v>
      </c>
      <c r="AC1215" s="5">
        <f t="shared" si="94"/>
        <v>275.536</v>
      </c>
    </row>
    <row r="1216" spans="1:29" ht="12.75" customHeight="1" x14ac:dyDescent="0.25">
      <c r="A1216" s="1">
        <v>23301</v>
      </c>
      <c r="B1216" s="3">
        <v>89176</v>
      </c>
      <c r="C1216" s="1" t="s">
        <v>42</v>
      </c>
      <c r="D1216" s="1">
        <v>2197</v>
      </c>
      <c r="E1216" s="1" t="s">
        <v>2087</v>
      </c>
      <c r="F1216" s="1" t="s">
        <v>3028</v>
      </c>
      <c r="G1216" s="1" t="s">
        <v>28</v>
      </c>
      <c r="H1216" s="1" t="s">
        <v>48</v>
      </c>
      <c r="I1216" s="1" t="s">
        <v>66</v>
      </c>
      <c r="J1216" s="1" t="s">
        <v>1701</v>
      </c>
      <c r="K1216" s="1">
        <v>11756</v>
      </c>
      <c r="L1216" s="4">
        <v>42181</v>
      </c>
      <c r="M1216" s="4">
        <v>42182</v>
      </c>
      <c r="N1216" s="1" t="s">
        <v>44</v>
      </c>
      <c r="O1216" s="1" t="s">
        <v>53</v>
      </c>
      <c r="P1216" s="1" t="s">
        <v>36</v>
      </c>
      <c r="Q1216" s="1" t="s">
        <v>45</v>
      </c>
      <c r="R1216" s="1" t="s">
        <v>46</v>
      </c>
      <c r="S1216" s="1" t="s">
        <v>765</v>
      </c>
      <c r="T1216" s="5">
        <v>13.4</v>
      </c>
      <c r="U1216" s="1">
        <v>19</v>
      </c>
      <c r="V1216" s="5">
        <f t="shared" si="90"/>
        <v>254.6</v>
      </c>
      <c r="W1216" s="5">
        <v>6.7</v>
      </c>
      <c r="X1216" s="5">
        <f t="shared" si="91"/>
        <v>127.3</v>
      </c>
      <c r="Y1216" s="5">
        <v>4.95</v>
      </c>
      <c r="Z1216" s="5">
        <f t="shared" si="92"/>
        <v>122.35</v>
      </c>
      <c r="AA1216" s="1" t="str">
        <f>_xlfn.IFNA(IF(VLOOKUP(B1216,Returns!$A$2:$B$1635,2,FALSE) = "Returned", "Yes", "No"),"No")</f>
        <v>No</v>
      </c>
      <c r="AB1216" s="5">
        <f t="shared" si="93"/>
        <v>0</v>
      </c>
      <c r="AC1216" s="5">
        <f t="shared" si="94"/>
        <v>122.35</v>
      </c>
    </row>
    <row r="1217" spans="1:29" ht="12.75" customHeight="1" x14ac:dyDescent="0.25">
      <c r="A1217" s="1">
        <v>26083</v>
      </c>
      <c r="B1217" s="3">
        <v>89174</v>
      </c>
      <c r="C1217" s="1" t="s">
        <v>32</v>
      </c>
      <c r="D1217" s="1">
        <v>2198</v>
      </c>
      <c r="E1217" s="1" t="s">
        <v>2089</v>
      </c>
      <c r="F1217" s="1" t="s">
        <v>3028</v>
      </c>
      <c r="G1217" s="1" t="s">
        <v>28</v>
      </c>
      <c r="H1217" s="1" t="s">
        <v>48</v>
      </c>
      <c r="I1217" s="1" t="s">
        <v>66</v>
      </c>
      <c r="J1217" s="1" t="s">
        <v>2091</v>
      </c>
      <c r="K1217" s="1">
        <v>11757</v>
      </c>
      <c r="L1217" s="4">
        <v>42146</v>
      </c>
      <c r="M1217" s="4">
        <v>42149</v>
      </c>
      <c r="N1217" s="1" t="s">
        <v>44</v>
      </c>
      <c r="O1217" s="1" t="s">
        <v>53</v>
      </c>
      <c r="P1217" s="1" t="s">
        <v>24</v>
      </c>
      <c r="Q1217" s="1" t="s">
        <v>25</v>
      </c>
      <c r="R1217" s="1" t="s">
        <v>46</v>
      </c>
      <c r="S1217" s="1" t="s">
        <v>2090</v>
      </c>
      <c r="T1217" s="5">
        <v>25.98</v>
      </c>
      <c r="U1217" s="1">
        <v>16</v>
      </c>
      <c r="V1217" s="5">
        <f t="shared" si="90"/>
        <v>415.68</v>
      </c>
      <c r="W1217" s="5">
        <v>12.99</v>
      </c>
      <c r="X1217" s="5">
        <f t="shared" si="91"/>
        <v>207.84</v>
      </c>
      <c r="Y1217" s="5">
        <v>4.08</v>
      </c>
      <c r="Z1217" s="5">
        <f t="shared" si="92"/>
        <v>203.76</v>
      </c>
      <c r="AA1217" s="1" t="str">
        <f>_xlfn.IFNA(IF(VLOOKUP(B1217,Returns!$A$2:$B$1635,2,FALSE) = "Returned", "Yes", "No"),"No")</f>
        <v>No</v>
      </c>
      <c r="AB1217" s="5">
        <f t="shared" si="93"/>
        <v>0</v>
      </c>
      <c r="AC1217" s="5">
        <f t="shared" si="94"/>
        <v>203.76</v>
      </c>
    </row>
    <row r="1218" spans="1:29" ht="12.75" customHeight="1" x14ac:dyDescent="0.25">
      <c r="A1218" s="1">
        <v>26084</v>
      </c>
      <c r="B1218" s="3">
        <v>89174</v>
      </c>
      <c r="C1218" s="1" t="s">
        <v>32</v>
      </c>
      <c r="D1218" s="1">
        <v>2198</v>
      </c>
      <c r="E1218" s="1" t="s">
        <v>2089</v>
      </c>
      <c r="F1218" s="1" t="s">
        <v>3028</v>
      </c>
      <c r="G1218" s="1" t="s">
        <v>28</v>
      </c>
      <c r="H1218" s="1" t="s">
        <v>48</v>
      </c>
      <c r="I1218" s="1" t="s">
        <v>66</v>
      </c>
      <c r="J1218" s="1" t="s">
        <v>2091</v>
      </c>
      <c r="K1218" s="1">
        <v>11757</v>
      </c>
      <c r="L1218" s="4">
        <v>42146</v>
      </c>
      <c r="M1218" s="4">
        <v>42146</v>
      </c>
      <c r="N1218" s="1" t="s">
        <v>34</v>
      </c>
      <c r="O1218" s="1" t="s">
        <v>53</v>
      </c>
      <c r="P1218" s="1" t="s">
        <v>24</v>
      </c>
      <c r="Q1218" s="1" t="s">
        <v>136</v>
      </c>
      <c r="R1218" s="1" t="s">
        <v>38</v>
      </c>
      <c r="S1218" s="1" t="s">
        <v>612</v>
      </c>
      <c r="T1218" s="5">
        <v>20.98</v>
      </c>
      <c r="U1218" s="1">
        <v>16</v>
      </c>
      <c r="V1218" s="5">
        <f t="shared" si="90"/>
        <v>335.68</v>
      </c>
      <c r="W1218" s="5">
        <v>10.49</v>
      </c>
      <c r="X1218" s="5">
        <f t="shared" si="91"/>
        <v>167.84</v>
      </c>
      <c r="Y1218" s="5">
        <v>53.03</v>
      </c>
      <c r="Z1218" s="5">
        <f t="shared" si="92"/>
        <v>114.81</v>
      </c>
      <c r="AA1218" s="1" t="str">
        <f>_xlfn.IFNA(IF(VLOOKUP(B1218,Returns!$A$2:$B$1635,2,FALSE) = "Returned", "Yes", "No"),"No")</f>
        <v>No</v>
      </c>
      <c r="AB1218" s="5">
        <f t="shared" si="93"/>
        <v>0</v>
      </c>
      <c r="AC1218" s="5">
        <f t="shared" si="94"/>
        <v>114.81</v>
      </c>
    </row>
    <row r="1219" spans="1:29" ht="12.75" customHeight="1" x14ac:dyDescent="0.25">
      <c r="A1219" s="1">
        <v>20234</v>
      </c>
      <c r="B1219" s="3">
        <v>86054</v>
      </c>
      <c r="C1219" s="1" t="s">
        <v>42</v>
      </c>
      <c r="D1219" s="1">
        <v>2201</v>
      </c>
      <c r="E1219" s="1" t="s">
        <v>2092</v>
      </c>
      <c r="F1219" s="1" t="s">
        <v>3027</v>
      </c>
      <c r="G1219" s="1" t="s">
        <v>28</v>
      </c>
      <c r="H1219" s="1" t="s">
        <v>56</v>
      </c>
      <c r="I1219" s="1" t="s">
        <v>57</v>
      </c>
      <c r="J1219" s="1" t="s">
        <v>484</v>
      </c>
      <c r="K1219" s="1">
        <v>55420</v>
      </c>
      <c r="L1219" s="4">
        <v>42088</v>
      </c>
      <c r="M1219" s="4">
        <v>42090</v>
      </c>
      <c r="N1219" s="1" t="s">
        <v>44</v>
      </c>
      <c r="O1219" s="1" t="s">
        <v>53</v>
      </c>
      <c r="P1219" s="1" t="s">
        <v>36</v>
      </c>
      <c r="Q1219" s="1" t="s">
        <v>45</v>
      </c>
      <c r="R1219" s="1" t="s">
        <v>231</v>
      </c>
      <c r="S1219" s="1" t="s">
        <v>2093</v>
      </c>
      <c r="T1219" s="5">
        <v>14.89</v>
      </c>
      <c r="U1219" s="1">
        <v>1</v>
      </c>
      <c r="V1219" s="5">
        <f t="shared" ref="V1219:V1282" si="95">T1219*U1219</f>
        <v>14.89</v>
      </c>
      <c r="W1219" s="5">
        <v>7.4450000000000003</v>
      </c>
      <c r="X1219" s="5">
        <f t="shared" ref="X1219:X1282" si="96">U1219*W1219</f>
        <v>7.4450000000000003</v>
      </c>
      <c r="Y1219" s="5">
        <v>13.56</v>
      </c>
      <c r="Z1219" s="5">
        <f t="shared" ref="Z1219:Z1282" si="97">V1219-X1219-Y1219</f>
        <v>-6.1150000000000002</v>
      </c>
      <c r="AA1219" s="1" t="str">
        <f>_xlfn.IFNA(IF(VLOOKUP(B1219,Returns!$A$2:$B$1635,2,FALSE) = "Returned", "Yes", "No"),"No")</f>
        <v>No</v>
      </c>
      <c r="AB1219" s="5">
        <f t="shared" ref="AB1219:AB1282" si="98">IF(AA1219= "Yes",Z1219,0)</f>
        <v>0</v>
      </c>
      <c r="AC1219" s="5">
        <f t="shared" ref="AC1219:AC1282" si="99">Z1219-AB1219</f>
        <v>-6.1150000000000002</v>
      </c>
    </row>
    <row r="1220" spans="1:29" ht="12.75" customHeight="1" x14ac:dyDescent="0.25">
      <c r="A1220" s="1">
        <v>22259</v>
      </c>
      <c r="B1220" s="3">
        <v>86050</v>
      </c>
      <c r="C1220" s="1" t="s">
        <v>101</v>
      </c>
      <c r="D1220" s="1">
        <v>2202</v>
      </c>
      <c r="E1220" s="1" t="s">
        <v>2094</v>
      </c>
      <c r="F1220" s="1" t="s">
        <v>3027</v>
      </c>
      <c r="G1220" s="1" t="s">
        <v>28</v>
      </c>
      <c r="H1220" s="1" t="s">
        <v>56</v>
      </c>
      <c r="I1220" s="1" t="s">
        <v>57</v>
      </c>
      <c r="J1220" s="1" t="s">
        <v>2095</v>
      </c>
      <c r="K1220" s="1">
        <v>55429</v>
      </c>
      <c r="L1220" s="4">
        <v>42035</v>
      </c>
      <c r="M1220" s="4">
        <v>42035</v>
      </c>
      <c r="N1220" s="1" t="s">
        <v>34</v>
      </c>
      <c r="O1220" s="1" t="s">
        <v>35</v>
      </c>
      <c r="P1220" s="1" t="s">
        <v>36</v>
      </c>
      <c r="Q1220" s="1" t="s">
        <v>37</v>
      </c>
      <c r="R1220" s="1" t="s">
        <v>38</v>
      </c>
      <c r="S1220" s="1" t="s">
        <v>172</v>
      </c>
      <c r="T1220" s="5">
        <v>160.97999999999999</v>
      </c>
      <c r="U1220" s="1">
        <v>11</v>
      </c>
      <c r="V1220" s="5">
        <f t="shared" si="95"/>
        <v>1770.78</v>
      </c>
      <c r="W1220" s="5">
        <v>80.489999999999995</v>
      </c>
      <c r="X1220" s="5">
        <f t="shared" si="96"/>
        <v>885.39</v>
      </c>
      <c r="Y1220" s="5">
        <v>30</v>
      </c>
      <c r="Z1220" s="5">
        <f t="shared" si="97"/>
        <v>855.39</v>
      </c>
      <c r="AA1220" s="1" t="str">
        <f>_xlfn.IFNA(IF(VLOOKUP(B1220,Returns!$A$2:$B$1635,2,FALSE) = "Returned", "Yes", "No"),"No")</f>
        <v>No</v>
      </c>
      <c r="AB1220" s="5">
        <f t="shared" si="98"/>
        <v>0</v>
      </c>
      <c r="AC1220" s="5">
        <f t="shared" si="99"/>
        <v>855.39</v>
      </c>
    </row>
    <row r="1221" spans="1:29" ht="12.75" customHeight="1" x14ac:dyDescent="0.25">
      <c r="A1221" s="1">
        <v>22260</v>
      </c>
      <c r="B1221" s="3">
        <v>86050</v>
      </c>
      <c r="C1221" s="1" t="s">
        <v>101</v>
      </c>
      <c r="D1221" s="1">
        <v>2202</v>
      </c>
      <c r="E1221" s="1" t="s">
        <v>2094</v>
      </c>
      <c r="F1221" s="1" t="s">
        <v>3027</v>
      </c>
      <c r="G1221" s="1" t="s">
        <v>28</v>
      </c>
      <c r="H1221" s="1" t="s">
        <v>56</v>
      </c>
      <c r="I1221" s="1" t="s">
        <v>57</v>
      </c>
      <c r="J1221" s="1" t="s">
        <v>2095</v>
      </c>
      <c r="K1221" s="1">
        <v>55429</v>
      </c>
      <c r="L1221" s="4">
        <v>42035</v>
      </c>
      <c r="M1221" s="4">
        <v>42035</v>
      </c>
      <c r="N1221" s="1" t="s">
        <v>44</v>
      </c>
      <c r="O1221" s="1" t="s">
        <v>35</v>
      </c>
      <c r="P1221" s="1" t="s">
        <v>24</v>
      </c>
      <c r="Q1221" s="1" t="s">
        <v>129</v>
      </c>
      <c r="R1221" s="1" t="s">
        <v>54</v>
      </c>
      <c r="S1221" s="1" t="s">
        <v>206</v>
      </c>
      <c r="T1221" s="5">
        <v>6.3</v>
      </c>
      <c r="U1221" s="1">
        <v>10</v>
      </c>
      <c r="V1221" s="5">
        <f t="shared" si="95"/>
        <v>63</v>
      </c>
      <c r="W1221" s="5">
        <v>3.15</v>
      </c>
      <c r="X1221" s="5">
        <f t="shared" si="96"/>
        <v>31.5</v>
      </c>
      <c r="Y1221" s="5">
        <v>0.5</v>
      </c>
      <c r="Z1221" s="5">
        <f t="shared" si="97"/>
        <v>31</v>
      </c>
      <c r="AA1221" s="1" t="str">
        <f>_xlfn.IFNA(IF(VLOOKUP(B1221,Returns!$A$2:$B$1635,2,FALSE) = "Returned", "Yes", "No"),"No")</f>
        <v>No</v>
      </c>
      <c r="AB1221" s="5">
        <f t="shared" si="98"/>
        <v>0</v>
      </c>
      <c r="AC1221" s="5">
        <f t="shared" si="99"/>
        <v>31</v>
      </c>
    </row>
    <row r="1222" spans="1:29" ht="12.75" customHeight="1" x14ac:dyDescent="0.25">
      <c r="A1222" s="1">
        <v>22261</v>
      </c>
      <c r="B1222" s="3">
        <v>86050</v>
      </c>
      <c r="C1222" s="1" t="s">
        <v>101</v>
      </c>
      <c r="D1222" s="1">
        <v>2202</v>
      </c>
      <c r="E1222" s="1" t="s">
        <v>2094</v>
      </c>
      <c r="F1222" s="1" t="s">
        <v>3027</v>
      </c>
      <c r="G1222" s="1" t="s">
        <v>28</v>
      </c>
      <c r="H1222" s="1" t="s">
        <v>56</v>
      </c>
      <c r="I1222" s="1" t="s">
        <v>57</v>
      </c>
      <c r="J1222" s="1" t="s">
        <v>2095</v>
      </c>
      <c r="K1222" s="1">
        <v>55429</v>
      </c>
      <c r="L1222" s="4">
        <v>42035</v>
      </c>
      <c r="M1222" s="4">
        <v>42042</v>
      </c>
      <c r="N1222" s="1" t="s">
        <v>44</v>
      </c>
      <c r="O1222" s="1" t="s">
        <v>35</v>
      </c>
      <c r="P1222" s="1" t="s">
        <v>24</v>
      </c>
      <c r="Q1222" s="1" t="s">
        <v>88</v>
      </c>
      <c r="R1222" s="1" t="s">
        <v>26</v>
      </c>
      <c r="S1222" s="1" t="s">
        <v>517</v>
      </c>
      <c r="T1222" s="5">
        <v>4.9800000000000004</v>
      </c>
      <c r="U1222" s="1">
        <v>8</v>
      </c>
      <c r="V1222" s="5">
        <f t="shared" si="95"/>
        <v>39.840000000000003</v>
      </c>
      <c r="W1222" s="5">
        <v>2.4900000000000002</v>
      </c>
      <c r="X1222" s="5">
        <f t="shared" si="96"/>
        <v>19.920000000000002</v>
      </c>
      <c r="Y1222" s="5">
        <v>0.8</v>
      </c>
      <c r="Z1222" s="5">
        <f t="shared" si="97"/>
        <v>19.12</v>
      </c>
      <c r="AA1222" s="1" t="str">
        <f>_xlfn.IFNA(IF(VLOOKUP(B1222,Returns!$A$2:$B$1635,2,FALSE) = "Returned", "Yes", "No"),"No")</f>
        <v>No</v>
      </c>
      <c r="AB1222" s="5">
        <f t="shared" si="98"/>
        <v>0</v>
      </c>
      <c r="AC1222" s="5">
        <f t="shared" si="99"/>
        <v>19.12</v>
      </c>
    </row>
    <row r="1223" spans="1:29" ht="12.75" customHeight="1" x14ac:dyDescent="0.25">
      <c r="A1223" s="1">
        <v>23919</v>
      </c>
      <c r="B1223" s="3">
        <v>86051</v>
      </c>
      <c r="C1223" s="1" t="s">
        <v>101</v>
      </c>
      <c r="D1223" s="1">
        <v>2203</v>
      </c>
      <c r="E1223" s="1" t="s">
        <v>2096</v>
      </c>
      <c r="F1223" s="1" t="s">
        <v>3027</v>
      </c>
      <c r="G1223" s="1" t="s">
        <v>28</v>
      </c>
      <c r="H1223" s="1" t="s">
        <v>56</v>
      </c>
      <c r="I1223" s="1" t="s">
        <v>57</v>
      </c>
      <c r="J1223" s="1" t="s">
        <v>2097</v>
      </c>
      <c r="K1223" s="1">
        <v>55445</v>
      </c>
      <c r="L1223" s="4">
        <v>42039</v>
      </c>
      <c r="M1223" s="4">
        <v>42039</v>
      </c>
      <c r="N1223" s="1" t="s">
        <v>34</v>
      </c>
      <c r="O1223" s="1" t="s">
        <v>35</v>
      </c>
      <c r="P1223" s="1" t="s">
        <v>72</v>
      </c>
      <c r="Q1223" s="1" t="s">
        <v>80</v>
      </c>
      <c r="R1223" s="1" t="s">
        <v>38</v>
      </c>
      <c r="S1223" s="1" t="s">
        <v>1070</v>
      </c>
      <c r="T1223" s="5">
        <v>145.44999999999999</v>
      </c>
      <c r="U1223" s="1">
        <v>8</v>
      </c>
      <c r="V1223" s="5">
        <f t="shared" si="95"/>
        <v>1163.5999999999999</v>
      </c>
      <c r="W1223" s="5">
        <v>87.27</v>
      </c>
      <c r="X1223" s="5">
        <f t="shared" si="96"/>
        <v>698.16</v>
      </c>
      <c r="Y1223" s="5">
        <v>17.850000000000001</v>
      </c>
      <c r="Z1223" s="5">
        <f t="shared" si="97"/>
        <v>447.58999999999992</v>
      </c>
      <c r="AA1223" s="1" t="str">
        <f>_xlfn.IFNA(IF(VLOOKUP(B1223,Returns!$A$2:$B$1635,2,FALSE) = "Returned", "Yes", "No"),"No")</f>
        <v>No</v>
      </c>
      <c r="AB1223" s="5">
        <f t="shared" si="98"/>
        <v>0</v>
      </c>
      <c r="AC1223" s="5">
        <f t="shared" si="99"/>
        <v>447.58999999999992</v>
      </c>
    </row>
    <row r="1224" spans="1:29" ht="12.75" customHeight="1" x14ac:dyDescent="0.25">
      <c r="A1224" s="1">
        <v>22595</v>
      </c>
      <c r="B1224" s="3">
        <v>86052</v>
      </c>
      <c r="C1224" s="1" t="s">
        <v>42</v>
      </c>
      <c r="D1224" s="1">
        <v>2203</v>
      </c>
      <c r="E1224" s="1" t="s">
        <v>2096</v>
      </c>
      <c r="F1224" s="1" t="s">
        <v>3027</v>
      </c>
      <c r="G1224" s="1" t="s">
        <v>28</v>
      </c>
      <c r="H1224" s="1" t="s">
        <v>56</v>
      </c>
      <c r="I1224" s="1" t="s">
        <v>57</v>
      </c>
      <c r="J1224" s="1" t="s">
        <v>2097</v>
      </c>
      <c r="K1224" s="1">
        <v>55445</v>
      </c>
      <c r="L1224" s="4">
        <v>42008</v>
      </c>
      <c r="M1224" s="4">
        <v>42010</v>
      </c>
      <c r="N1224" s="1" t="s">
        <v>34</v>
      </c>
      <c r="O1224" s="1" t="s">
        <v>35</v>
      </c>
      <c r="P1224" s="1" t="s">
        <v>72</v>
      </c>
      <c r="Q1224" s="1" t="s">
        <v>80</v>
      </c>
      <c r="R1224" s="1" t="s">
        <v>116</v>
      </c>
      <c r="S1224" s="1" t="s">
        <v>259</v>
      </c>
      <c r="T1224" s="5">
        <v>399.98</v>
      </c>
      <c r="U1224" s="1">
        <v>2</v>
      </c>
      <c r="V1224" s="5">
        <f t="shared" si="95"/>
        <v>799.96</v>
      </c>
      <c r="W1224" s="5">
        <v>239.988</v>
      </c>
      <c r="X1224" s="5">
        <f t="shared" si="96"/>
        <v>479.976</v>
      </c>
      <c r="Y1224" s="5">
        <v>12.06</v>
      </c>
      <c r="Z1224" s="5">
        <f t="shared" si="97"/>
        <v>307.92400000000004</v>
      </c>
      <c r="AA1224" s="1" t="str">
        <f>_xlfn.IFNA(IF(VLOOKUP(B1224,Returns!$A$2:$B$1635,2,FALSE) = "Returned", "Yes", "No"),"No")</f>
        <v>No</v>
      </c>
      <c r="AB1224" s="5">
        <f t="shared" si="98"/>
        <v>0</v>
      </c>
      <c r="AC1224" s="5">
        <f t="shared" si="99"/>
        <v>307.92400000000004</v>
      </c>
    </row>
    <row r="1225" spans="1:29" ht="12.75" customHeight="1" x14ac:dyDescent="0.25">
      <c r="A1225" s="1">
        <v>23920</v>
      </c>
      <c r="B1225" s="3">
        <v>86051</v>
      </c>
      <c r="C1225" s="1" t="s">
        <v>101</v>
      </c>
      <c r="D1225" s="1">
        <v>2204</v>
      </c>
      <c r="E1225" s="1" t="s">
        <v>2098</v>
      </c>
      <c r="F1225" s="1" t="s">
        <v>3027</v>
      </c>
      <c r="G1225" s="1" t="s">
        <v>28</v>
      </c>
      <c r="H1225" s="1" t="s">
        <v>56</v>
      </c>
      <c r="I1225" s="1" t="s">
        <v>57</v>
      </c>
      <c r="J1225" s="1" t="s">
        <v>2099</v>
      </c>
      <c r="K1225" s="1">
        <v>55337</v>
      </c>
      <c r="L1225" s="4">
        <v>42039</v>
      </c>
      <c r="M1225" s="4">
        <v>42043</v>
      </c>
      <c r="N1225" s="1" t="s">
        <v>34</v>
      </c>
      <c r="O1225" s="1" t="s">
        <v>35</v>
      </c>
      <c r="P1225" s="1" t="s">
        <v>36</v>
      </c>
      <c r="Q1225" s="1" t="s">
        <v>37</v>
      </c>
      <c r="R1225" s="1" t="s">
        <v>38</v>
      </c>
      <c r="S1225" s="1" t="s">
        <v>998</v>
      </c>
      <c r="T1225" s="5">
        <v>33.94</v>
      </c>
      <c r="U1225" s="1">
        <v>5</v>
      </c>
      <c r="V1225" s="5">
        <f t="shared" si="95"/>
        <v>169.7</v>
      </c>
      <c r="W1225" s="5">
        <v>16.97</v>
      </c>
      <c r="X1225" s="5">
        <f t="shared" si="96"/>
        <v>84.85</v>
      </c>
      <c r="Y1225" s="5">
        <v>19.190000000000001</v>
      </c>
      <c r="Z1225" s="5">
        <f t="shared" si="97"/>
        <v>65.66</v>
      </c>
      <c r="AA1225" s="1" t="str">
        <f>_xlfn.IFNA(IF(VLOOKUP(B1225,Returns!$A$2:$B$1635,2,FALSE) = "Returned", "Yes", "No"),"No")</f>
        <v>No</v>
      </c>
      <c r="AB1225" s="5">
        <f t="shared" si="98"/>
        <v>0</v>
      </c>
      <c r="AC1225" s="5">
        <f t="shared" si="99"/>
        <v>65.66</v>
      </c>
    </row>
    <row r="1226" spans="1:29" ht="12.75" customHeight="1" x14ac:dyDescent="0.25">
      <c r="A1226" s="1">
        <v>24434</v>
      </c>
      <c r="B1226" s="3">
        <v>86053</v>
      </c>
      <c r="C1226" s="1" t="s">
        <v>42</v>
      </c>
      <c r="D1226" s="1">
        <v>2204</v>
      </c>
      <c r="E1226" s="1" t="s">
        <v>2098</v>
      </c>
      <c r="F1226" s="1" t="s">
        <v>3027</v>
      </c>
      <c r="G1226" s="1" t="s">
        <v>28</v>
      </c>
      <c r="H1226" s="1" t="s">
        <v>56</v>
      </c>
      <c r="I1226" s="1" t="s">
        <v>57</v>
      </c>
      <c r="J1226" s="1" t="s">
        <v>2099</v>
      </c>
      <c r="K1226" s="1">
        <v>55337</v>
      </c>
      <c r="L1226" s="4">
        <v>42045</v>
      </c>
      <c r="M1226" s="4">
        <v>42046</v>
      </c>
      <c r="N1226" s="1" t="s">
        <v>34</v>
      </c>
      <c r="O1226" s="1" t="s">
        <v>109</v>
      </c>
      <c r="P1226" s="1" t="s">
        <v>36</v>
      </c>
      <c r="Q1226" s="1" t="s">
        <v>147</v>
      </c>
      <c r="R1226" s="1" t="s">
        <v>116</v>
      </c>
      <c r="S1226" s="1" t="s">
        <v>148</v>
      </c>
      <c r="T1226" s="5">
        <v>296.18</v>
      </c>
      <c r="U1226" s="1">
        <v>20</v>
      </c>
      <c r="V1226" s="5">
        <f t="shared" si="95"/>
        <v>5923.6</v>
      </c>
      <c r="W1226" s="5">
        <v>148.09</v>
      </c>
      <c r="X1226" s="5">
        <f t="shared" si="96"/>
        <v>2961.8</v>
      </c>
      <c r="Y1226" s="5">
        <v>154.12</v>
      </c>
      <c r="Z1226" s="5">
        <f t="shared" si="97"/>
        <v>2807.6800000000003</v>
      </c>
      <c r="AA1226" s="1" t="str">
        <f>_xlfn.IFNA(IF(VLOOKUP(B1226,Returns!$A$2:$B$1635,2,FALSE) = "Returned", "Yes", "No"),"No")</f>
        <v>No</v>
      </c>
      <c r="AB1226" s="5">
        <f t="shared" si="98"/>
        <v>0</v>
      </c>
      <c r="AC1226" s="5">
        <f t="shared" si="99"/>
        <v>2807.6800000000003</v>
      </c>
    </row>
    <row r="1227" spans="1:29" ht="12.75" customHeight="1" x14ac:dyDescent="0.25">
      <c r="A1227" s="1">
        <v>18164</v>
      </c>
      <c r="B1227" s="3">
        <v>86258</v>
      </c>
      <c r="C1227" s="1" t="s">
        <v>20</v>
      </c>
      <c r="D1227" s="1">
        <v>2206</v>
      </c>
      <c r="E1227" s="1" t="s">
        <v>2100</v>
      </c>
      <c r="F1227" s="1" t="s">
        <v>3027</v>
      </c>
      <c r="G1227" s="1" t="s">
        <v>28</v>
      </c>
      <c r="H1227" s="1" t="s">
        <v>56</v>
      </c>
      <c r="I1227" s="1" t="s">
        <v>325</v>
      </c>
      <c r="J1227" s="1" t="s">
        <v>2101</v>
      </c>
      <c r="K1227" s="1">
        <v>50501</v>
      </c>
      <c r="L1227" s="4">
        <v>42009</v>
      </c>
      <c r="M1227" s="4">
        <v>42010</v>
      </c>
      <c r="N1227" s="1" t="s">
        <v>44</v>
      </c>
      <c r="O1227" s="1" t="s">
        <v>109</v>
      </c>
      <c r="P1227" s="1" t="s">
        <v>72</v>
      </c>
      <c r="Q1227" s="1" t="s">
        <v>175</v>
      </c>
      <c r="R1227" s="1" t="s">
        <v>46</v>
      </c>
      <c r="S1227" s="1" t="s">
        <v>402</v>
      </c>
      <c r="T1227" s="5">
        <v>28.48</v>
      </c>
      <c r="U1227" s="1">
        <v>2</v>
      </c>
      <c r="V1227" s="5">
        <f t="shared" si="95"/>
        <v>56.96</v>
      </c>
      <c r="W1227" s="5">
        <v>17.088000000000001</v>
      </c>
      <c r="X1227" s="5">
        <f t="shared" si="96"/>
        <v>34.176000000000002</v>
      </c>
      <c r="Y1227" s="5">
        <v>1.99</v>
      </c>
      <c r="Z1227" s="5">
        <f t="shared" si="97"/>
        <v>20.794</v>
      </c>
      <c r="AA1227" s="1" t="str">
        <f>_xlfn.IFNA(IF(VLOOKUP(B1227,Returns!$A$2:$B$1635,2,FALSE) = "Returned", "Yes", "No"),"No")</f>
        <v>No</v>
      </c>
      <c r="AB1227" s="5">
        <f t="shared" si="98"/>
        <v>0</v>
      </c>
      <c r="AC1227" s="5">
        <f t="shared" si="99"/>
        <v>20.794</v>
      </c>
    </row>
    <row r="1228" spans="1:29" ht="12.75" customHeight="1" x14ac:dyDescent="0.25">
      <c r="A1228" s="1">
        <v>18165</v>
      </c>
      <c r="B1228" s="3">
        <v>86258</v>
      </c>
      <c r="C1228" s="1" t="s">
        <v>20</v>
      </c>
      <c r="D1228" s="1">
        <v>2206</v>
      </c>
      <c r="E1228" s="1" t="s">
        <v>2100</v>
      </c>
      <c r="F1228" s="1" t="s">
        <v>3027</v>
      </c>
      <c r="G1228" s="1" t="s">
        <v>28</v>
      </c>
      <c r="H1228" s="1" t="s">
        <v>56</v>
      </c>
      <c r="I1228" s="1" t="s">
        <v>325</v>
      </c>
      <c r="J1228" s="1" t="s">
        <v>2101</v>
      </c>
      <c r="K1228" s="1">
        <v>50501</v>
      </c>
      <c r="L1228" s="4">
        <v>42009</v>
      </c>
      <c r="M1228" s="4">
        <v>42011</v>
      </c>
      <c r="N1228" s="1" t="s">
        <v>44</v>
      </c>
      <c r="O1228" s="1" t="s">
        <v>109</v>
      </c>
      <c r="P1228" s="1" t="s">
        <v>72</v>
      </c>
      <c r="Q1228" s="1" t="s">
        <v>73</v>
      </c>
      <c r="R1228" s="1" t="s">
        <v>54</v>
      </c>
      <c r="S1228" s="1" t="s">
        <v>2102</v>
      </c>
      <c r="T1228" s="5">
        <v>205.99</v>
      </c>
      <c r="U1228" s="1">
        <v>3</v>
      </c>
      <c r="V1228" s="5">
        <f t="shared" si="95"/>
        <v>617.97</v>
      </c>
      <c r="W1228" s="5">
        <v>123.59399999999999</v>
      </c>
      <c r="X1228" s="5">
        <f t="shared" si="96"/>
        <v>370.78199999999998</v>
      </c>
      <c r="Y1228" s="5">
        <v>5.99</v>
      </c>
      <c r="Z1228" s="5">
        <f t="shared" si="97"/>
        <v>241.19800000000004</v>
      </c>
      <c r="AA1228" s="1" t="str">
        <f>_xlfn.IFNA(IF(VLOOKUP(B1228,Returns!$A$2:$B$1635,2,FALSE) = "Returned", "Yes", "No"),"No")</f>
        <v>No</v>
      </c>
      <c r="AB1228" s="5">
        <f t="shared" si="98"/>
        <v>0</v>
      </c>
      <c r="AC1228" s="5">
        <f t="shared" si="99"/>
        <v>241.19800000000004</v>
      </c>
    </row>
    <row r="1229" spans="1:29" ht="12.75" customHeight="1" x14ac:dyDescent="0.25">
      <c r="A1229" s="1">
        <v>23317</v>
      </c>
      <c r="B1229" s="3">
        <v>88030</v>
      </c>
      <c r="C1229" s="1" t="s">
        <v>101</v>
      </c>
      <c r="D1229" s="1">
        <v>2209</v>
      </c>
      <c r="E1229" s="1" t="s">
        <v>2103</v>
      </c>
      <c r="F1229" s="1" t="s">
        <v>3029</v>
      </c>
      <c r="G1229" s="1" t="s">
        <v>28</v>
      </c>
      <c r="H1229" s="1" t="s">
        <v>131</v>
      </c>
      <c r="I1229" s="1" t="s">
        <v>382</v>
      </c>
      <c r="J1229" s="1" t="s">
        <v>2104</v>
      </c>
      <c r="K1229" s="1">
        <v>30337</v>
      </c>
      <c r="L1229" s="4">
        <v>42026</v>
      </c>
      <c r="M1229" s="4">
        <v>42033</v>
      </c>
      <c r="N1229" s="1" t="s">
        <v>44</v>
      </c>
      <c r="O1229" s="1" t="s">
        <v>35</v>
      </c>
      <c r="P1229" s="1" t="s">
        <v>24</v>
      </c>
      <c r="Q1229" s="1" t="s">
        <v>88</v>
      </c>
      <c r="R1229" s="1" t="s">
        <v>26</v>
      </c>
      <c r="S1229" s="1" t="s">
        <v>950</v>
      </c>
      <c r="T1229" s="5">
        <v>6.98</v>
      </c>
      <c r="U1229" s="1">
        <v>12</v>
      </c>
      <c r="V1229" s="5">
        <f t="shared" si="95"/>
        <v>83.76</v>
      </c>
      <c r="W1229" s="5">
        <v>3.49</v>
      </c>
      <c r="X1229" s="5">
        <f t="shared" si="96"/>
        <v>41.88</v>
      </c>
      <c r="Y1229" s="5">
        <v>1.6</v>
      </c>
      <c r="Z1229" s="5">
        <f t="shared" si="97"/>
        <v>40.28</v>
      </c>
      <c r="AA1229" s="1" t="str">
        <f>_xlfn.IFNA(IF(VLOOKUP(B1229,Returns!$A$2:$B$1635,2,FALSE) = "Returned", "Yes", "No"),"No")</f>
        <v>No</v>
      </c>
      <c r="AB1229" s="5">
        <f t="shared" si="98"/>
        <v>0</v>
      </c>
      <c r="AC1229" s="5">
        <f t="shared" si="99"/>
        <v>40.28</v>
      </c>
    </row>
    <row r="1230" spans="1:29" ht="12.75" customHeight="1" x14ac:dyDescent="0.25">
      <c r="A1230" s="1">
        <v>19914</v>
      </c>
      <c r="B1230" s="3">
        <v>88028</v>
      </c>
      <c r="C1230" s="1" t="s">
        <v>32</v>
      </c>
      <c r="D1230" s="1">
        <v>2211</v>
      </c>
      <c r="E1230" s="1" t="s">
        <v>2105</v>
      </c>
      <c r="F1230" s="1" t="s">
        <v>3028</v>
      </c>
      <c r="G1230" s="1" t="s">
        <v>28</v>
      </c>
      <c r="H1230" s="1" t="s">
        <v>48</v>
      </c>
      <c r="I1230" s="1" t="s">
        <v>410</v>
      </c>
      <c r="J1230" s="1" t="s">
        <v>2107</v>
      </c>
      <c r="K1230" s="1">
        <v>20715</v>
      </c>
      <c r="L1230" s="4">
        <v>42005</v>
      </c>
      <c r="M1230" s="4">
        <v>42007</v>
      </c>
      <c r="N1230" s="1" t="s">
        <v>22</v>
      </c>
      <c r="O1230" s="1" t="s">
        <v>35</v>
      </c>
      <c r="P1230" s="1" t="s">
        <v>24</v>
      </c>
      <c r="Q1230" s="1" t="s">
        <v>136</v>
      </c>
      <c r="R1230" s="1" t="s">
        <v>231</v>
      </c>
      <c r="S1230" s="1" t="s">
        <v>2106</v>
      </c>
      <c r="T1230" s="5">
        <v>95.99</v>
      </c>
      <c r="U1230" s="1">
        <v>2</v>
      </c>
      <c r="V1230" s="5">
        <f t="shared" si="95"/>
        <v>191.98</v>
      </c>
      <c r="W1230" s="5">
        <v>47.994999999999997</v>
      </c>
      <c r="X1230" s="5">
        <f t="shared" si="96"/>
        <v>95.99</v>
      </c>
      <c r="Y1230" s="5">
        <v>35</v>
      </c>
      <c r="Z1230" s="5">
        <f t="shared" si="97"/>
        <v>60.989999999999995</v>
      </c>
      <c r="AA1230" s="1" t="str">
        <f>_xlfn.IFNA(IF(VLOOKUP(B1230,Returns!$A$2:$B$1635,2,FALSE) = "Returned", "Yes", "No"),"No")</f>
        <v>No</v>
      </c>
      <c r="AB1230" s="5">
        <f t="shared" si="98"/>
        <v>0</v>
      </c>
      <c r="AC1230" s="5">
        <f t="shared" si="99"/>
        <v>60.989999999999995</v>
      </c>
    </row>
    <row r="1231" spans="1:29" ht="12.75" customHeight="1" x14ac:dyDescent="0.25">
      <c r="A1231" s="1">
        <v>24756</v>
      </c>
      <c r="B1231" s="3">
        <v>88029</v>
      </c>
      <c r="C1231" s="1" t="s">
        <v>20</v>
      </c>
      <c r="D1231" s="1">
        <v>2212</v>
      </c>
      <c r="E1231" s="1" t="s">
        <v>2108</v>
      </c>
      <c r="F1231" s="1" t="s">
        <v>3028</v>
      </c>
      <c r="G1231" s="1" t="s">
        <v>28</v>
      </c>
      <c r="H1231" s="1" t="s">
        <v>48</v>
      </c>
      <c r="I1231" s="1" t="s">
        <v>410</v>
      </c>
      <c r="J1231" s="1" t="s">
        <v>2109</v>
      </c>
      <c r="K1231" s="1">
        <v>21228</v>
      </c>
      <c r="L1231" s="4">
        <v>42113</v>
      </c>
      <c r="M1231" s="4">
        <v>42115</v>
      </c>
      <c r="N1231" s="1" t="s">
        <v>22</v>
      </c>
      <c r="O1231" s="1" t="s">
        <v>35</v>
      </c>
      <c r="P1231" s="1" t="s">
        <v>72</v>
      </c>
      <c r="Q1231" s="1" t="s">
        <v>582</v>
      </c>
      <c r="R1231" s="1" t="s">
        <v>231</v>
      </c>
      <c r="S1231" s="1" t="s">
        <v>1374</v>
      </c>
      <c r="T1231" s="5">
        <v>199.99</v>
      </c>
      <c r="U1231" s="1">
        <v>5</v>
      </c>
      <c r="V1231" s="5">
        <f t="shared" si="95"/>
        <v>999.95</v>
      </c>
      <c r="W1231" s="5">
        <v>119.994</v>
      </c>
      <c r="X1231" s="5">
        <f t="shared" si="96"/>
        <v>599.97</v>
      </c>
      <c r="Y1231" s="5">
        <v>24.49</v>
      </c>
      <c r="Z1231" s="5">
        <f t="shared" si="97"/>
        <v>375.49</v>
      </c>
      <c r="AA1231" s="1" t="str">
        <f>_xlfn.IFNA(IF(VLOOKUP(B1231,Returns!$A$2:$B$1635,2,FALSE) = "Returned", "Yes", "No"),"No")</f>
        <v>No</v>
      </c>
      <c r="AB1231" s="5">
        <f t="shared" si="98"/>
        <v>0</v>
      </c>
      <c r="AC1231" s="5">
        <f t="shared" si="99"/>
        <v>375.49</v>
      </c>
    </row>
    <row r="1232" spans="1:29" ht="12.75" customHeight="1" x14ac:dyDescent="0.25">
      <c r="A1232" s="1">
        <v>23512</v>
      </c>
      <c r="B1232" s="3">
        <v>90314</v>
      </c>
      <c r="C1232" s="1" t="s">
        <v>101</v>
      </c>
      <c r="D1232" s="1">
        <v>2215</v>
      </c>
      <c r="E1232" s="1" t="s">
        <v>2110</v>
      </c>
      <c r="F1232" s="1" t="s">
        <v>3028</v>
      </c>
      <c r="G1232" s="1" t="s">
        <v>28</v>
      </c>
      <c r="H1232" s="1" t="s">
        <v>48</v>
      </c>
      <c r="I1232" s="1" t="s">
        <v>149</v>
      </c>
      <c r="J1232" s="1" t="s">
        <v>2111</v>
      </c>
      <c r="K1232" s="1">
        <v>44646</v>
      </c>
      <c r="L1232" s="4">
        <v>42178</v>
      </c>
      <c r="M1232" s="4">
        <v>42178</v>
      </c>
      <c r="N1232" s="1" t="s">
        <v>44</v>
      </c>
      <c r="O1232" s="1" t="s">
        <v>23</v>
      </c>
      <c r="P1232" s="1" t="s">
        <v>24</v>
      </c>
      <c r="Q1232" s="1" t="s">
        <v>25</v>
      </c>
      <c r="R1232" s="1" t="s">
        <v>26</v>
      </c>
      <c r="S1232" s="1" t="s">
        <v>1004</v>
      </c>
      <c r="T1232" s="5">
        <v>3.28</v>
      </c>
      <c r="U1232" s="1">
        <v>4</v>
      </c>
      <c r="V1232" s="5">
        <f t="shared" si="95"/>
        <v>13.12</v>
      </c>
      <c r="W1232" s="5">
        <v>1.64</v>
      </c>
      <c r="X1232" s="5">
        <f t="shared" si="96"/>
        <v>6.56</v>
      </c>
      <c r="Y1232" s="5">
        <v>3.97</v>
      </c>
      <c r="Z1232" s="5">
        <f t="shared" si="97"/>
        <v>2.5899999999999994</v>
      </c>
      <c r="AA1232" s="1" t="str">
        <f>_xlfn.IFNA(IF(VLOOKUP(B1232,Returns!$A$2:$B$1635,2,FALSE) = "Returned", "Yes", "No"),"No")</f>
        <v>No</v>
      </c>
      <c r="AB1232" s="5">
        <f t="shared" si="98"/>
        <v>0</v>
      </c>
      <c r="AC1232" s="5">
        <f t="shared" si="99"/>
        <v>2.5899999999999994</v>
      </c>
    </row>
    <row r="1233" spans="1:29" ht="12.75" customHeight="1" x14ac:dyDescent="0.25">
      <c r="A1233" s="1">
        <v>23513</v>
      </c>
      <c r="B1233" s="3">
        <v>90314</v>
      </c>
      <c r="C1233" s="1" t="s">
        <v>101</v>
      </c>
      <c r="D1233" s="1">
        <v>2216</v>
      </c>
      <c r="E1233" s="1" t="s">
        <v>2112</v>
      </c>
      <c r="F1233" s="1" t="s">
        <v>3028</v>
      </c>
      <c r="G1233" s="1" t="s">
        <v>28</v>
      </c>
      <c r="H1233" s="1" t="s">
        <v>48</v>
      </c>
      <c r="I1233" s="1" t="s">
        <v>149</v>
      </c>
      <c r="J1233" s="1" t="s">
        <v>2113</v>
      </c>
      <c r="K1233" s="1">
        <v>44256</v>
      </c>
      <c r="L1233" s="4">
        <v>42178</v>
      </c>
      <c r="M1233" s="4">
        <v>42185</v>
      </c>
      <c r="N1233" s="1" t="s">
        <v>44</v>
      </c>
      <c r="O1233" s="1" t="s">
        <v>23</v>
      </c>
      <c r="P1233" s="1" t="s">
        <v>72</v>
      </c>
      <c r="Q1233" s="1" t="s">
        <v>175</v>
      </c>
      <c r="R1233" s="1" t="s">
        <v>54</v>
      </c>
      <c r="S1233" s="1" t="s">
        <v>1331</v>
      </c>
      <c r="T1233" s="5">
        <v>256.99</v>
      </c>
      <c r="U1233" s="1">
        <v>3</v>
      </c>
      <c r="V1233" s="5">
        <f t="shared" si="95"/>
        <v>770.97</v>
      </c>
      <c r="W1233" s="5">
        <v>154.19399999999999</v>
      </c>
      <c r="X1233" s="5">
        <f t="shared" si="96"/>
        <v>462.58199999999999</v>
      </c>
      <c r="Y1233" s="5">
        <v>11.25</v>
      </c>
      <c r="Z1233" s="5">
        <f t="shared" si="97"/>
        <v>297.13800000000003</v>
      </c>
      <c r="AA1233" s="1" t="str">
        <f>_xlfn.IFNA(IF(VLOOKUP(B1233,Returns!$A$2:$B$1635,2,FALSE) = "Returned", "Yes", "No"),"No")</f>
        <v>No</v>
      </c>
      <c r="AB1233" s="5">
        <f t="shared" si="98"/>
        <v>0</v>
      </c>
      <c r="AC1233" s="5">
        <f t="shared" si="99"/>
        <v>297.13800000000003</v>
      </c>
    </row>
    <row r="1234" spans="1:29" ht="12.75" customHeight="1" x14ac:dyDescent="0.25">
      <c r="A1234" s="1">
        <v>23514</v>
      </c>
      <c r="B1234" s="3">
        <v>90314</v>
      </c>
      <c r="C1234" s="1" t="s">
        <v>101</v>
      </c>
      <c r="D1234" s="1">
        <v>2216</v>
      </c>
      <c r="E1234" s="1" t="s">
        <v>2112</v>
      </c>
      <c r="F1234" s="1" t="s">
        <v>3028</v>
      </c>
      <c r="G1234" s="1" t="s">
        <v>28</v>
      </c>
      <c r="H1234" s="1" t="s">
        <v>48</v>
      </c>
      <c r="I1234" s="1" t="s">
        <v>149</v>
      </c>
      <c r="J1234" s="1" t="s">
        <v>2113</v>
      </c>
      <c r="K1234" s="1">
        <v>44256</v>
      </c>
      <c r="L1234" s="4">
        <v>42178</v>
      </c>
      <c r="M1234" s="4">
        <v>42180</v>
      </c>
      <c r="N1234" s="1" t="s">
        <v>44</v>
      </c>
      <c r="O1234" s="1" t="s">
        <v>23</v>
      </c>
      <c r="P1234" s="1" t="s">
        <v>24</v>
      </c>
      <c r="Q1234" s="1" t="s">
        <v>88</v>
      </c>
      <c r="R1234" s="1" t="s">
        <v>54</v>
      </c>
      <c r="S1234" s="1" t="s">
        <v>933</v>
      </c>
      <c r="T1234" s="5">
        <v>6.48</v>
      </c>
      <c r="U1234" s="1">
        <v>10</v>
      </c>
      <c r="V1234" s="5">
        <f t="shared" si="95"/>
        <v>64.800000000000011</v>
      </c>
      <c r="W1234" s="5">
        <v>3.24</v>
      </c>
      <c r="X1234" s="5">
        <f t="shared" si="96"/>
        <v>32.400000000000006</v>
      </c>
      <c r="Y1234" s="5">
        <v>5.14</v>
      </c>
      <c r="Z1234" s="5">
        <f t="shared" si="97"/>
        <v>27.260000000000005</v>
      </c>
      <c r="AA1234" s="1" t="str">
        <f>_xlfn.IFNA(IF(VLOOKUP(B1234,Returns!$A$2:$B$1635,2,FALSE) = "Returned", "Yes", "No"),"No")</f>
        <v>No</v>
      </c>
      <c r="AB1234" s="5">
        <f t="shared" si="98"/>
        <v>0</v>
      </c>
      <c r="AC1234" s="5">
        <f t="shared" si="99"/>
        <v>27.260000000000005</v>
      </c>
    </row>
    <row r="1235" spans="1:29" ht="12.75" customHeight="1" x14ac:dyDescent="0.25">
      <c r="A1235" s="1">
        <v>22712</v>
      </c>
      <c r="B1235" s="3">
        <v>91036</v>
      </c>
      <c r="C1235" s="1" t="s">
        <v>101</v>
      </c>
      <c r="D1235" s="1">
        <v>2220</v>
      </c>
      <c r="E1235" s="1" t="s">
        <v>2114</v>
      </c>
      <c r="F1235" s="1" t="s">
        <v>3029</v>
      </c>
      <c r="G1235" s="1" t="s">
        <v>28</v>
      </c>
      <c r="H1235" s="1" t="s">
        <v>131</v>
      </c>
      <c r="I1235" s="1" t="s">
        <v>357</v>
      </c>
      <c r="J1235" s="1" t="s">
        <v>2115</v>
      </c>
      <c r="K1235" s="1">
        <v>34787</v>
      </c>
      <c r="L1235" s="4">
        <v>42063</v>
      </c>
      <c r="M1235" s="4">
        <v>42064</v>
      </c>
      <c r="N1235" s="1" t="s">
        <v>44</v>
      </c>
      <c r="O1235" s="1" t="s">
        <v>109</v>
      </c>
      <c r="P1235" s="1" t="s">
        <v>36</v>
      </c>
      <c r="Q1235" s="1" t="s">
        <v>45</v>
      </c>
      <c r="R1235" s="1" t="s">
        <v>26</v>
      </c>
      <c r="S1235" s="1" t="s">
        <v>725</v>
      </c>
      <c r="T1235" s="5">
        <v>14.2</v>
      </c>
      <c r="U1235" s="1">
        <v>4</v>
      </c>
      <c r="V1235" s="5">
        <f t="shared" si="95"/>
        <v>56.8</v>
      </c>
      <c r="W1235" s="5">
        <v>7.1</v>
      </c>
      <c r="X1235" s="5">
        <f t="shared" si="96"/>
        <v>28.4</v>
      </c>
      <c r="Y1235" s="5">
        <v>5.3</v>
      </c>
      <c r="Z1235" s="5">
        <f t="shared" si="97"/>
        <v>23.099999999999998</v>
      </c>
      <c r="AA1235" s="1" t="str">
        <f>_xlfn.IFNA(IF(VLOOKUP(B1235,Returns!$A$2:$B$1635,2,FALSE) = "Returned", "Yes", "No"),"No")</f>
        <v>No</v>
      </c>
      <c r="AB1235" s="5">
        <f t="shared" si="98"/>
        <v>0</v>
      </c>
      <c r="AC1235" s="5">
        <f t="shared" si="99"/>
        <v>23.099999999999998</v>
      </c>
    </row>
    <row r="1236" spans="1:29" ht="12.75" customHeight="1" x14ac:dyDescent="0.25">
      <c r="A1236" s="1">
        <v>24113</v>
      </c>
      <c r="B1236" s="3">
        <v>89970</v>
      </c>
      <c r="C1236" s="1" t="s">
        <v>42</v>
      </c>
      <c r="D1236" s="1">
        <v>2225</v>
      </c>
      <c r="E1236" s="1" t="s">
        <v>2116</v>
      </c>
      <c r="F1236" s="1" t="s">
        <v>3030</v>
      </c>
      <c r="G1236" s="1" t="s">
        <v>28</v>
      </c>
      <c r="H1236" s="1" t="s">
        <v>29</v>
      </c>
      <c r="I1236" s="1" t="s">
        <v>361</v>
      </c>
      <c r="J1236" s="1" t="s">
        <v>2118</v>
      </c>
      <c r="K1236" s="1">
        <v>88240</v>
      </c>
      <c r="L1236" s="4">
        <v>42056</v>
      </c>
      <c r="M1236" s="4">
        <v>42057</v>
      </c>
      <c r="N1236" s="1" t="s">
        <v>34</v>
      </c>
      <c r="O1236" s="1" t="s">
        <v>53</v>
      </c>
      <c r="P1236" s="1" t="s">
        <v>36</v>
      </c>
      <c r="Q1236" s="1" t="s">
        <v>37</v>
      </c>
      <c r="R1236" s="1" t="s">
        <v>38</v>
      </c>
      <c r="S1236" s="1" t="s">
        <v>2117</v>
      </c>
      <c r="T1236" s="5">
        <v>100.89</v>
      </c>
      <c r="U1236" s="1">
        <v>15</v>
      </c>
      <c r="V1236" s="5">
        <f t="shared" si="95"/>
        <v>1513.35</v>
      </c>
      <c r="W1236" s="5">
        <v>50.445</v>
      </c>
      <c r="X1236" s="5">
        <f t="shared" si="96"/>
        <v>756.67499999999995</v>
      </c>
      <c r="Y1236" s="5">
        <v>42</v>
      </c>
      <c r="Z1236" s="5">
        <f t="shared" si="97"/>
        <v>714.67499999999995</v>
      </c>
      <c r="AA1236" s="1" t="str">
        <f>_xlfn.IFNA(IF(VLOOKUP(B1236,Returns!$A$2:$B$1635,2,FALSE) = "Returned", "Yes", "No"),"No")</f>
        <v>No</v>
      </c>
      <c r="AB1236" s="5">
        <f t="shared" si="98"/>
        <v>0</v>
      </c>
      <c r="AC1236" s="5">
        <f t="shared" si="99"/>
        <v>714.67499999999995</v>
      </c>
    </row>
    <row r="1237" spans="1:29" ht="12.75" customHeight="1" x14ac:dyDescent="0.25">
      <c r="A1237" s="1">
        <v>18820</v>
      </c>
      <c r="B1237" s="3">
        <v>89102</v>
      </c>
      <c r="C1237" s="1" t="s">
        <v>101</v>
      </c>
      <c r="D1237" s="1">
        <v>2240</v>
      </c>
      <c r="E1237" s="1" t="s">
        <v>2119</v>
      </c>
      <c r="F1237" s="1" t="s">
        <v>3029</v>
      </c>
      <c r="G1237" s="1" t="s">
        <v>28</v>
      </c>
      <c r="H1237" s="1" t="s">
        <v>131</v>
      </c>
      <c r="I1237" s="1" t="s">
        <v>357</v>
      </c>
      <c r="J1237" s="1" t="s">
        <v>2120</v>
      </c>
      <c r="K1237" s="1">
        <v>33801</v>
      </c>
      <c r="L1237" s="4">
        <v>42100</v>
      </c>
      <c r="M1237" s="4">
        <v>42107</v>
      </c>
      <c r="N1237" s="1" t="s">
        <v>22</v>
      </c>
      <c r="O1237" s="1" t="s">
        <v>23</v>
      </c>
      <c r="P1237" s="1" t="s">
        <v>24</v>
      </c>
      <c r="Q1237" s="1" t="s">
        <v>136</v>
      </c>
      <c r="R1237" s="1" t="s">
        <v>54</v>
      </c>
      <c r="S1237" s="1" t="s">
        <v>1697</v>
      </c>
      <c r="T1237" s="5">
        <v>13.43</v>
      </c>
      <c r="U1237" s="1">
        <v>7</v>
      </c>
      <c r="V1237" s="5">
        <f t="shared" si="95"/>
        <v>94.009999999999991</v>
      </c>
      <c r="W1237" s="5">
        <v>6.7149999999999999</v>
      </c>
      <c r="X1237" s="5">
        <f t="shared" si="96"/>
        <v>47.004999999999995</v>
      </c>
      <c r="Y1237" s="5">
        <v>5.5</v>
      </c>
      <c r="Z1237" s="5">
        <f t="shared" si="97"/>
        <v>41.504999999999995</v>
      </c>
      <c r="AA1237" s="1" t="str">
        <f>_xlfn.IFNA(IF(VLOOKUP(B1237,Returns!$A$2:$B$1635,2,FALSE) = "Returned", "Yes", "No"),"No")</f>
        <v>No</v>
      </c>
      <c r="AB1237" s="5">
        <f t="shared" si="98"/>
        <v>0</v>
      </c>
      <c r="AC1237" s="5">
        <f t="shared" si="99"/>
        <v>41.504999999999995</v>
      </c>
    </row>
    <row r="1238" spans="1:29" ht="12.75" customHeight="1" x14ac:dyDescent="0.25">
      <c r="A1238" s="1">
        <v>24121</v>
      </c>
      <c r="B1238" s="3">
        <v>86699</v>
      </c>
      <c r="C1238" s="1" t="s">
        <v>101</v>
      </c>
      <c r="D1238" s="1">
        <v>2250</v>
      </c>
      <c r="E1238" s="1" t="s">
        <v>2121</v>
      </c>
      <c r="F1238" s="1" t="s">
        <v>3028</v>
      </c>
      <c r="G1238" s="1" t="s">
        <v>28</v>
      </c>
      <c r="H1238" s="1" t="s">
        <v>48</v>
      </c>
      <c r="I1238" s="1" t="s">
        <v>229</v>
      </c>
      <c r="J1238" s="1" t="s">
        <v>2122</v>
      </c>
      <c r="K1238" s="1">
        <v>16801</v>
      </c>
      <c r="L1238" s="4">
        <v>42107</v>
      </c>
      <c r="M1238" s="4">
        <v>42114</v>
      </c>
      <c r="N1238" s="1" t="s">
        <v>44</v>
      </c>
      <c r="O1238" s="1" t="s">
        <v>35</v>
      </c>
      <c r="P1238" s="1" t="s">
        <v>36</v>
      </c>
      <c r="Q1238" s="1" t="s">
        <v>45</v>
      </c>
      <c r="R1238" s="1" t="s">
        <v>54</v>
      </c>
      <c r="S1238" s="1" t="s">
        <v>739</v>
      </c>
      <c r="T1238" s="5">
        <v>2.08</v>
      </c>
      <c r="U1238" s="1">
        <v>22</v>
      </c>
      <c r="V1238" s="5">
        <f t="shared" si="95"/>
        <v>45.760000000000005</v>
      </c>
      <c r="W1238" s="5">
        <v>1.04</v>
      </c>
      <c r="X1238" s="5">
        <f t="shared" si="96"/>
        <v>22.880000000000003</v>
      </c>
      <c r="Y1238" s="5">
        <v>5.33</v>
      </c>
      <c r="Z1238" s="5">
        <f t="shared" si="97"/>
        <v>17.550000000000004</v>
      </c>
      <c r="AA1238" s="1" t="str">
        <f>_xlfn.IFNA(IF(VLOOKUP(B1238,Returns!$A$2:$B$1635,2,FALSE) = "Returned", "Yes", "No"),"No")</f>
        <v>No</v>
      </c>
      <c r="AB1238" s="5">
        <f t="shared" si="98"/>
        <v>0</v>
      </c>
      <c r="AC1238" s="5">
        <f t="shared" si="99"/>
        <v>17.550000000000004</v>
      </c>
    </row>
    <row r="1239" spans="1:29" ht="12.75" customHeight="1" x14ac:dyDescent="0.25">
      <c r="A1239" s="1">
        <v>25440</v>
      </c>
      <c r="B1239" s="3">
        <v>89278</v>
      </c>
      <c r="C1239" s="1" t="s">
        <v>101</v>
      </c>
      <c r="D1239" s="1">
        <v>2254</v>
      </c>
      <c r="E1239" s="1" t="s">
        <v>2123</v>
      </c>
      <c r="F1239" s="1" t="s">
        <v>3029</v>
      </c>
      <c r="G1239" s="1" t="s">
        <v>28</v>
      </c>
      <c r="H1239" s="1" t="s">
        <v>131</v>
      </c>
      <c r="I1239" s="1" t="s">
        <v>608</v>
      </c>
      <c r="J1239" s="1" t="s">
        <v>2124</v>
      </c>
      <c r="K1239" s="1">
        <v>42003</v>
      </c>
      <c r="L1239" s="4">
        <v>42031</v>
      </c>
      <c r="M1239" s="4">
        <v>42036</v>
      </c>
      <c r="N1239" s="1" t="s">
        <v>44</v>
      </c>
      <c r="O1239" s="1" t="s">
        <v>23</v>
      </c>
      <c r="P1239" s="1" t="s">
        <v>24</v>
      </c>
      <c r="Q1239" s="1" t="s">
        <v>129</v>
      </c>
      <c r="R1239" s="1" t="s">
        <v>54</v>
      </c>
      <c r="S1239" s="1" t="s">
        <v>1153</v>
      </c>
      <c r="T1239" s="5">
        <v>6.3</v>
      </c>
      <c r="U1239" s="1">
        <v>12</v>
      </c>
      <c r="V1239" s="5">
        <f t="shared" si="95"/>
        <v>75.599999999999994</v>
      </c>
      <c r="W1239" s="5">
        <v>3.15</v>
      </c>
      <c r="X1239" s="5">
        <f t="shared" si="96"/>
        <v>37.799999999999997</v>
      </c>
      <c r="Y1239" s="5">
        <v>0.5</v>
      </c>
      <c r="Z1239" s="5">
        <f t="shared" si="97"/>
        <v>37.299999999999997</v>
      </c>
      <c r="AA1239" s="1" t="str">
        <f>_xlfn.IFNA(IF(VLOOKUP(B1239,Returns!$A$2:$B$1635,2,FALSE) = "Returned", "Yes", "No"),"No")</f>
        <v>No</v>
      </c>
      <c r="AB1239" s="5">
        <f t="shared" si="98"/>
        <v>0</v>
      </c>
      <c r="AC1239" s="5">
        <f t="shared" si="99"/>
        <v>37.299999999999997</v>
      </c>
    </row>
    <row r="1240" spans="1:29" ht="12.75" customHeight="1" x14ac:dyDescent="0.25">
      <c r="A1240" s="1">
        <v>20639</v>
      </c>
      <c r="B1240" s="3">
        <v>89279</v>
      </c>
      <c r="C1240" s="1" t="s">
        <v>20</v>
      </c>
      <c r="D1240" s="1">
        <v>2254</v>
      </c>
      <c r="E1240" s="1" t="s">
        <v>2123</v>
      </c>
      <c r="F1240" s="1" t="s">
        <v>3029</v>
      </c>
      <c r="G1240" s="1" t="s">
        <v>28</v>
      </c>
      <c r="H1240" s="1" t="s">
        <v>131</v>
      </c>
      <c r="I1240" s="1" t="s">
        <v>608</v>
      </c>
      <c r="J1240" s="1" t="s">
        <v>2124</v>
      </c>
      <c r="K1240" s="1">
        <v>42003</v>
      </c>
      <c r="L1240" s="4">
        <v>42122</v>
      </c>
      <c r="M1240" s="4">
        <v>42124</v>
      </c>
      <c r="N1240" s="1" t="s">
        <v>44</v>
      </c>
      <c r="O1240" s="1" t="s">
        <v>23</v>
      </c>
      <c r="P1240" s="1" t="s">
        <v>24</v>
      </c>
      <c r="Q1240" s="1" t="s">
        <v>88</v>
      </c>
      <c r="R1240" s="1" t="s">
        <v>54</v>
      </c>
      <c r="S1240" s="1" t="s">
        <v>2125</v>
      </c>
      <c r="T1240" s="5">
        <v>48.91</v>
      </c>
      <c r="U1240" s="1">
        <v>14</v>
      </c>
      <c r="V1240" s="5">
        <f t="shared" si="95"/>
        <v>684.74</v>
      </c>
      <c r="W1240" s="5">
        <v>24.454999999999998</v>
      </c>
      <c r="X1240" s="5">
        <f t="shared" si="96"/>
        <v>342.37</v>
      </c>
      <c r="Y1240" s="5">
        <v>5.97</v>
      </c>
      <c r="Z1240" s="5">
        <f t="shared" si="97"/>
        <v>336.4</v>
      </c>
      <c r="AA1240" s="1" t="str">
        <f>_xlfn.IFNA(IF(VLOOKUP(B1240,Returns!$A$2:$B$1635,2,FALSE) = "Returned", "Yes", "No"),"No")</f>
        <v>No</v>
      </c>
      <c r="AB1240" s="5">
        <f t="shared" si="98"/>
        <v>0</v>
      </c>
      <c r="AC1240" s="5">
        <f t="shared" si="99"/>
        <v>336.4</v>
      </c>
    </row>
    <row r="1241" spans="1:29" ht="12.75" customHeight="1" x14ac:dyDescent="0.25">
      <c r="A1241" s="1">
        <v>20640</v>
      </c>
      <c r="B1241" s="3">
        <v>89279</v>
      </c>
      <c r="C1241" s="1" t="s">
        <v>20</v>
      </c>
      <c r="D1241" s="1">
        <v>2254</v>
      </c>
      <c r="E1241" s="1" t="s">
        <v>2123</v>
      </c>
      <c r="F1241" s="1" t="s">
        <v>3029</v>
      </c>
      <c r="G1241" s="1" t="s">
        <v>28</v>
      </c>
      <c r="H1241" s="1" t="s">
        <v>131</v>
      </c>
      <c r="I1241" s="1" t="s">
        <v>608</v>
      </c>
      <c r="J1241" s="1" t="s">
        <v>2124</v>
      </c>
      <c r="K1241" s="1">
        <v>42003</v>
      </c>
      <c r="L1241" s="4">
        <v>42122</v>
      </c>
      <c r="M1241" s="4">
        <v>42122</v>
      </c>
      <c r="N1241" s="1" t="s">
        <v>44</v>
      </c>
      <c r="O1241" s="1" t="s">
        <v>23</v>
      </c>
      <c r="P1241" s="1" t="s">
        <v>24</v>
      </c>
      <c r="Q1241" s="1" t="s">
        <v>88</v>
      </c>
      <c r="R1241" s="1" t="s">
        <v>54</v>
      </c>
      <c r="S1241" s="1" t="s">
        <v>1046</v>
      </c>
      <c r="T1241" s="5">
        <v>5.98</v>
      </c>
      <c r="U1241" s="1">
        <v>13</v>
      </c>
      <c r="V1241" s="5">
        <f t="shared" si="95"/>
        <v>77.740000000000009</v>
      </c>
      <c r="W1241" s="5">
        <v>2.99</v>
      </c>
      <c r="X1241" s="5">
        <f t="shared" si="96"/>
        <v>38.870000000000005</v>
      </c>
      <c r="Y1241" s="5">
        <v>5.46</v>
      </c>
      <c r="Z1241" s="5">
        <f t="shared" si="97"/>
        <v>33.410000000000004</v>
      </c>
      <c r="AA1241" s="1" t="str">
        <f>_xlfn.IFNA(IF(VLOOKUP(B1241,Returns!$A$2:$B$1635,2,FALSE) = "Returned", "Yes", "No"),"No")</f>
        <v>No</v>
      </c>
      <c r="AB1241" s="5">
        <f t="shared" si="98"/>
        <v>0</v>
      </c>
      <c r="AC1241" s="5">
        <f t="shared" si="99"/>
        <v>33.410000000000004</v>
      </c>
    </row>
    <row r="1242" spans="1:29" ht="12.75" customHeight="1" x14ac:dyDescent="0.25">
      <c r="A1242" s="1">
        <v>19054</v>
      </c>
      <c r="B1242" s="3">
        <v>87963</v>
      </c>
      <c r="C1242" s="1" t="s">
        <v>42</v>
      </c>
      <c r="D1242" s="1">
        <v>2256</v>
      </c>
      <c r="E1242" s="1" t="s">
        <v>2126</v>
      </c>
      <c r="F1242" s="1" t="s">
        <v>3029</v>
      </c>
      <c r="G1242" s="1" t="s">
        <v>28</v>
      </c>
      <c r="H1242" s="1" t="s">
        <v>131</v>
      </c>
      <c r="I1242" s="1" t="s">
        <v>317</v>
      </c>
      <c r="J1242" s="1" t="s">
        <v>2083</v>
      </c>
      <c r="K1242" s="1">
        <v>28560</v>
      </c>
      <c r="L1242" s="4">
        <v>42006</v>
      </c>
      <c r="M1242" s="4">
        <v>42008</v>
      </c>
      <c r="N1242" s="1" t="s">
        <v>22</v>
      </c>
      <c r="O1242" s="1" t="s">
        <v>23</v>
      </c>
      <c r="P1242" s="1" t="s">
        <v>24</v>
      </c>
      <c r="Q1242" s="1" t="s">
        <v>252</v>
      </c>
      <c r="R1242" s="1" t="s">
        <v>54</v>
      </c>
      <c r="S1242" s="1" t="s">
        <v>2127</v>
      </c>
      <c r="T1242" s="5">
        <v>60.97</v>
      </c>
      <c r="U1242" s="1">
        <v>6</v>
      </c>
      <c r="V1242" s="5">
        <f t="shared" si="95"/>
        <v>365.82</v>
      </c>
      <c r="W1242" s="5">
        <v>30.484999999999999</v>
      </c>
      <c r="X1242" s="5">
        <f t="shared" si="96"/>
        <v>182.91</v>
      </c>
      <c r="Y1242" s="5">
        <v>4.5</v>
      </c>
      <c r="Z1242" s="5">
        <f t="shared" si="97"/>
        <v>178.41</v>
      </c>
      <c r="AA1242" s="1" t="str">
        <f>_xlfn.IFNA(IF(VLOOKUP(B1242,Returns!$A$2:$B$1635,2,FALSE) = "Returned", "Yes", "No"),"No")</f>
        <v>No</v>
      </c>
      <c r="AB1242" s="5">
        <f t="shared" si="98"/>
        <v>0</v>
      </c>
      <c r="AC1242" s="5">
        <f t="shared" si="99"/>
        <v>178.41</v>
      </c>
    </row>
    <row r="1243" spans="1:29" ht="12.75" customHeight="1" x14ac:dyDescent="0.25">
      <c r="A1243" s="1">
        <v>18652</v>
      </c>
      <c r="B1243" s="3">
        <v>87964</v>
      </c>
      <c r="C1243" s="1" t="s">
        <v>51</v>
      </c>
      <c r="D1243" s="1">
        <v>2256</v>
      </c>
      <c r="E1243" s="1" t="s">
        <v>2126</v>
      </c>
      <c r="F1243" s="1" t="s">
        <v>3029</v>
      </c>
      <c r="G1243" s="1" t="s">
        <v>28</v>
      </c>
      <c r="H1243" s="1" t="s">
        <v>131</v>
      </c>
      <c r="I1243" s="1" t="s">
        <v>317</v>
      </c>
      <c r="J1243" s="1" t="s">
        <v>2083</v>
      </c>
      <c r="K1243" s="1">
        <v>28560</v>
      </c>
      <c r="L1243" s="4">
        <v>42087</v>
      </c>
      <c r="M1243" s="4">
        <v>42089</v>
      </c>
      <c r="N1243" s="1" t="s">
        <v>34</v>
      </c>
      <c r="O1243" s="1" t="s">
        <v>23</v>
      </c>
      <c r="P1243" s="1" t="s">
        <v>36</v>
      </c>
      <c r="Q1243" s="1" t="s">
        <v>37</v>
      </c>
      <c r="R1243" s="1" t="s">
        <v>38</v>
      </c>
      <c r="S1243" s="1" t="s">
        <v>2128</v>
      </c>
      <c r="T1243" s="5">
        <v>70.98</v>
      </c>
      <c r="U1243" s="1">
        <v>20</v>
      </c>
      <c r="V1243" s="5">
        <f t="shared" si="95"/>
        <v>1419.6000000000001</v>
      </c>
      <c r="W1243" s="5">
        <v>35.49</v>
      </c>
      <c r="X1243" s="5">
        <f t="shared" si="96"/>
        <v>709.80000000000007</v>
      </c>
      <c r="Y1243" s="5">
        <v>30</v>
      </c>
      <c r="Z1243" s="5">
        <f t="shared" si="97"/>
        <v>679.80000000000007</v>
      </c>
      <c r="AA1243" s="1" t="str">
        <f>_xlfn.IFNA(IF(VLOOKUP(B1243,Returns!$A$2:$B$1635,2,FALSE) = "Returned", "Yes", "No"),"No")</f>
        <v>No</v>
      </c>
      <c r="AB1243" s="5">
        <f t="shared" si="98"/>
        <v>0</v>
      </c>
      <c r="AC1243" s="5">
        <f t="shared" si="99"/>
        <v>679.80000000000007</v>
      </c>
    </row>
    <row r="1244" spans="1:29" ht="12.75" customHeight="1" x14ac:dyDescent="0.25">
      <c r="A1244" s="1">
        <v>21937</v>
      </c>
      <c r="B1244" s="3">
        <v>87965</v>
      </c>
      <c r="C1244" s="1" t="s">
        <v>20</v>
      </c>
      <c r="D1244" s="1">
        <v>2257</v>
      </c>
      <c r="E1244" s="1" t="s">
        <v>2129</v>
      </c>
      <c r="F1244" s="1" t="s">
        <v>3029</v>
      </c>
      <c r="G1244" s="1" t="s">
        <v>28</v>
      </c>
      <c r="H1244" s="1" t="s">
        <v>131</v>
      </c>
      <c r="I1244" s="1" t="s">
        <v>317</v>
      </c>
      <c r="J1244" s="1" t="s">
        <v>2131</v>
      </c>
      <c r="K1244" s="1">
        <v>27604</v>
      </c>
      <c r="L1244" s="4">
        <v>42167</v>
      </c>
      <c r="M1244" s="4">
        <v>42168</v>
      </c>
      <c r="N1244" s="1" t="s">
        <v>44</v>
      </c>
      <c r="O1244" s="1" t="s">
        <v>23</v>
      </c>
      <c r="P1244" s="1" t="s">
        <v>24</v>
      </c>
      <c r="Q1244" s="1" t="s">
        <v>88</v>
      </c>
      <c r="R1244" s="1" t="s">
        <v>54</v>
      </c>
      <c r="S1244" s="1" t="s">
        <v>2130</v>
      </c>
      <c r="T1244" s="5">
        <v>6.68</v>
      </c>
      <c r="U1244" s="1">
        <v>14</v>
      </c>
      <c r="V1244" s="5">
        <f t="shared" si="95"/>
        <v>93.52</v>
      </c>
      <c r="W1244" s="5">
        <v>3.34</v>
      </c>
      <c r="X1244" s="5">
        <f t="shared" si="96"/>
        <v>46.76</v>
      </c>
      <c r="Y1244" s="5">
        <v>6.93</v>
      </c>
      <c r="Z1244" s="5">
        <f t="shared" si="97"/>
        <v>39.83</v>
      </c>
      <c r="AA1244" s="1" t="str">
        <f>_xlfn.IFNA(IF(VLOOKUP(B1244,Returns!$A$2:$B$1635,2,FALSE) = "Returned", "Yes", "No"),"No")</f>
        <v>No</v>
      </c>
      <c r="AB1244" s="5">
        <f t="shared" si="98"/>
        <v>0</v>
      </c>
      <c r="AC1244" s="5">
        <f t="shared" si="99"/>
        <v>39.83</v>
      </c>
    </row>
    <row r="1245" spans="1:29" ht="12.75" customHeight="1" x14ac:dyDescent="0.25">
      <c r="A1245" s="1">
        <v>26361</v>
      </c>
      <c r="B1245" s="3">
        <v>87962</v>
      </c>
      <c r="C1245" s="1" t="s">
        <v>101</v>
      </c>
      <c r="D1245" s="1">
        <v>2258</v>
      </c>
      <c r="E1245" s="1" t="s">
        <v>2132</v>
      </c>
      <c r="F1245" s="1" t="s">
        <v>3029</v>
      </c>
      <c r="G1245" s="1" t="s">
        <v>28</v>
      </c>
      <c r="H1245" s="1" t="s">
        <v>131</v>
      </c>
      <c r="I1245" s="1" t="s">
        <v>317</v>
      </c>
      <c r="J1245" s="1" t="s">
        <v>2133</v>
      </c>
      <c r="K1245" s="1">
        <v>27801</v>
      </c>
      <c r="L1245" s="4">
        <v>42072</v>
      </c>
      <c r="M1245" s="4">
        <v>42076</v>
      </c>
      <c r="N1245" s="1" t="s">
        <v>22</v>
      </c>
      <c r="O1245" s="1" t="s">
        <v>23</v>
      </c>
      <c r="P1245" s="1" t="s">
        <v>24</v>
      </c>
      <c r="Q1245" s="1" t="s">
        <v>64</v>
      </c>
      <c r="R1245" s="1" t="s">
        <v>54</v>
      </c>
      <c r="S1245" s="1" t="s">
        <v>1234</v>
      </c>
      <c r="T1245" s="5">
        <v>7.64</v>
      </c>
      <c r="U1245" s="1">
        <v>9</v>
      </c>
      <c r="V1245" s="5">
        <f t="shared" si="95"/>
        <v>68.759999999999991</v>
      </c>
      <c r="W1245" s="5">
        <v>3.82</v>
      </c>
      <c r="X1245" s="5">
        <f t="shared" si="96"/>
        <v>34.379999999999995</v>
      </c>
      <c r="Y1245" s="5">
        <v>1.39</v>
      </c>
      <c r="Z1245" s="5">
        <f t="shared" si="97"/>
        <v>32.989999999999995</v>
      </c>
      <c r="AA1245" s="1" t="str">
        <f>_xlfn.IFNA(IF(VLOOKUP(B1245,Returns!$A$2:$B$1635,2,FALSE) = "Returned", "Yes", "No"),"No")</f>
        <v>No</v>
      </c>
      <c r="AB1245" s="5">
        <f t="shared" si="98"/>
        <v>0</v>
      </c>
      <c r="AC1245" s="5">
        <f t="shared" si="99"/>
        <v>32.989999999999995</v>
      </c>
    </row>
    <row r="1246" spans="1:29" ht="12.75" customHeight="1" x14ac:dyDescent="0.25">
      <c r="A1246" s="1">
        <v>26362</v>
      </c>
      <c r="B1246" s="3">
        <v>87962</v>
      </c>
      <c r="C1246" s="1" t="s">
        <v>101</v>
      </c>
      <c r="D1246" s="1">
        <v>2258</v>
      </c>
      <c r="E1246" s="1" t="s">
        <v>2132</v>
      </c>
      <c r="F1246" s="1" t="s">
        <v>3029</v>
      </c>
      <c r="G1246" s="1" t="s">
        <v>28</v>
      </c>
      <c r="H1246" s="1" t="s">
        <v>131</v>
      </c>
      <c r="I1246" s="1" t="s">
        <v>317</v>
      </c>
      <c r="J1246" s="1" t="s">
        <v>2133</v>
      </c>
      <c r="K1246" s="1">
        <v>27801</v>
      </c>
      <c r="L1246" s="4">
        <v>42072</v>
      </c>
      <c r="M1246" s="4">
        <v>42076</v>
      </c>
      <c r="N1246" s="1" t="s">
        <v>34</v>
      </c>
      <c r="O1246" s="1" t="s">
        <v>23</v>
      </c>
      <c r="P1246" s="1" t="s">
        <v>72</v>
      </c>
      <c r="Q1246" s="1" t="s">
        <v>80</v>
      </c>
      <c r="R1246" s="1" t="s">
        <v>116</v>
      </c>
      <c r="S1246" s="1" t="s">
        <v>1277</v>
      </c>
      <c r="T1246" s="5">
        <v>400.97</v>
      </c>
      <c r="U1246" s="1">
        <v>8</v>
      </c>
      <c r="V1246" s="5">
        <f t="shared" si="95"/>
        <v>3207.76</v>
      </c>
      <c r="W1246" s="5">
        <v>240.58199999999999</v>
      </c>
      <c r="X1246" s="5">
        <f t="shared" si="96"/>
        <v>1924.6559999999999</v>
      </c>
      <c r="Y1246" s="5">
        <v>48.26</v>
      </c>
      <c r="Z1246" s="5">
        <f t="shared" si="97"/>
        <v>1234.8440000000003</v>
      </c>
      <c r="AA1246" s="1" t="str">
        <f>_xlfn.IFNA(IF(VLOOKUP(B1246,Returns!$A$2:$B$1635,2,FALSE) = "Returned", "Yes", "No"),"No")</f>
        <v>No</v>
      </c>
      <c r="AB1246" s="5">
        <f t="shared" si="98"/>
        <v>0</v>
      </c>
      <c r="AC1246" s="5">
        <f t="shared" si="99"/>
        <v>1234.8440000000003</v>
      </c>
    </row>
    <row r="1247" spans="1:29" ht="12.75" customHeight="1" x14ac:dyDescent="0.25">
      <c r="A1247" s="1">
        <v>20187</v>
      </c>
      <c r="B1247" s="3">
        <v>89601</v>
      </c>
      <c r="C1247" s="1" t="s">
        <v>42</v>
      </c>
      <c r="D1247" s="1">
        <v>2260</v>
      </c>
      <c r="E1247" s="1" t="s">
        <v>2134</v>
      </c>
      <c r="F1247" s="1" t="s">
        <v>3029</v>
      </c>
      <c r="G1247" s="1" t="s">
        <v>28</v>
      </c>
      <c r="H1247" s="1" t="s">
        <v>131</v>
      </c>
      <c r="I1247" s="1" t="s">
        <v>382</v>
      </c>
      <c r="J1247" s="1" t="s">
        <v>2135</v>
      </c>
      <c r="K1247" s="1">
        <v>30161</v>
      </c>
      <c r="L1247" s="4">
        <v>42050</v>
      </c>
      <c r="M1247" s="4">
        <v>42051</v>
      </c>
      <c r="N1247" s="1" t="s">
        <v>44</v>
      </c>
      <c r="O1247" s="1" t="s">
        <v>23</v>
      </c>
      <c r="P1247" s="1" t="s">
        <v>24</v>
      </c>
      <c r="Q1247" s="1" t="s">
        <v>129</v>
      </c>
      <c r="R1247" s="1" t="s">
        <v>54</v>
      </c>
      <c r="S1247" s="1" t="s">
        <v>1417</v>
      </c>
      <c r="T1247" s="5">
        <v>4.9800000000000004</v>
      </c>
      <c r="U1247" s="1">
        <v>17</v>
      </c>
      <c r="V1247" s="5">
        <f t="shared" si="95"/>
        <v>84.660000000000011</v>
      </c>
      <c r="W1247" s="5">
        <v>2.4900000000000002</v>
      </c>
      <c r="X1247" s="5">
        <f t="shared" si="96"/>
        <v>42.330000000000005</v>
      </c>
      <c r="Y1247" s="5">
        <v>0.49</v>
      </c>
      <c r="Z1247" s="5">
        <f t="shared" si="97"/>
        <v>41.84</v>
      </c>
      <c r="AA1247" s="1" t="str">
        <f>_xlfn.IFNA(IF(VLOOKUP(B1247,Returns!$A$2:$B$1635,2,FALSE) = "Returned", "Yes", "No"),"No")</f>
        <v>No</v>
      </c>
      <c r="AB1247" s="5">
        <f t="shared" si="98"/>
        <v>0</v>
      </c>
      <c r="AC1247" s="5">
        <f t="shared" si="99"/>
        <v>41.84</v>
      </c>
    </row>
    <row r="1248" spans="1:29" ht="12.75" customHeight="1" x14ac:dyDescent="0.25">
      <c r="A1248" s="1">
        <v>20188</v>
      </c>
      <c r="B1248" s="3">
        <v>89601</v>
      </c>
      <c r="C1248" s="1" t="s">
        <v>42</v>
      </c>
      <c r="D1248" s="1">
        <v>2260</v>
      </c>
      <c r="E1248" s="1" t="s">
        <v>2134</v>
      </c>
      <c r="F1248" s="1" t="s">
        <v>3029</v>
      </c>
      <c r="G1248" s="1" t="s">
        <v>28</v>
      </c>
      <c r="H1248" s="1" t="s">
        <v>131</v>
      </c>
      <c r="I1248" s="1" t="s">
        <v>382</v>
      </c>
      <c r="J1248" s="1" t="s">
        <v>2135</v>
      </c>
      <c r="K1248" s="1">
        <v>30161</v>
      </c>
      <c r="L1248" s="4">
        <v>42050</v>
      </c>
      <c r="M1248" s="4">
        <v>42051</v>
      </c>
      <c r="N1248" s="1" t="s">
        <v>44</v>
      </c>
      <c r="O1248" s="1" t="s">
        <v>23</v>
      </c>
      <c r="P1248" s="1" t="s">
        <v>72</v>
      </c>
      <c r="Q1248" s="1" t="s">
        <v>73</v>
      </c>
      <c r="R1248" s="1" t="s">
        <v>46</v>
      </c>
      <c r="S1248" s="1" t="s">
        <v>2136</v>
      </c>
      <c r="T1248" s="5">
        <v>20.99</v>
      </c>
      <c r="U1248" s="1">
        <v>9</v>
      </c>
      <c r="V1248" s="5">
        <f t="shared" si="95"/>
        <v>188.91</v>
      </c>
      <c r="W1248" s="5">
        <v>12.593999999999999</v>
      </c>
      <c r="X1248" s="5">
        <f t="shared" si="96"/>
        <v>113.34599999999999</v>
      </c>
      <c r="Y1248" s="5">
        <v>0.99</v>
      </c>
      <c r="Z1248" s="5">
        <f t="shared" si="97"/>
        <v>74.574000000000012</v>
      </c>
      <c r="AA1248" s="1" t="str">
        <f>_xlfn.IFNA(IF(VLOOKUP(B1248,Returns!$A$2:$B$1635,2,FALSE) = "Returned", "Yes", "No"),"No")</f>
        <v>No</v>
      </c>
      <c r="AB1248" s="5">
        <f t="shared" si="98"/>
        <v>0</v>
      </c>
      <c r="AC1248" s="5">
        <f t="shared" si="99"/>
        <v>74.574000000000012</v>
      </c>
    </row>
    <row r="1249" spans="1:29" ht="12.75" customHeight="1" x14ac:dyDescent="0.25">
      <c r="A1249" s="1">
        <v>19569</v>
      </c>
      <c r="B1249" s="3">
        <v>89602</v>
      </c>
      <c r="C1249" s="1" t="s">
        <v>20</v>
      </c>
      <c r="D1249" s="1">
        <v>2260</v>
      </c>
      <c r="E1249" s="1" t="s">
        <v>2134</v>
      </c>
      <c r="F1249" s="1" t="s">
        <v>3029</v>
      </c>
      <c r="G1249" s="1" t="s">
        <v>28</v>
      </c>
      <c r="H1249" s="1" t="s">
        <v>131</v>
      </c>
      <c r="I1249" s="1" t="s">
        <v>382</v>
      </c>
      <c r="J1249" s="1" t="s">
        <v>2135</v>
      </c>
      <c r="K1249" s="1">
        <v>30161</v>
      </c>
      <c r="L1249" s="4">
        <v>42115</v>
      </c>
      <c r="M1249" s="4">
        <v>42116</v>
      </c>
      <c r="N1249" s="1" t="s">
        <v>44</v>
      </c>
      <c r="O1249" s="1" t="s">
        <v>23</v>
      </c>
      <c r="P1249" s="1" t="s">
        <v>24</v>
      </c>
      <c r="Q1249" s="1" t="s">
        <v>129</v>
      </c>
      <c r="R1249" s="1" t="s">
        <v>54</v>
      </c>
      <c r="S1249" s="1" t="s">
        <v>1417</v>
      </c>
      <c r="T1249" s="5">
        <v>4.9800000000000004</v>
      </c>
      <c r="U1249" s="1">
        <v>1</v>
      </c>
      <c r="V1249" s="5">
        <f t="shared" si="95"/>
        <v>4.9800000000000004</v>
      </c>
      <c r="W1249" s="5">
        <v>2.4900000000000002</v>
      </c>
      <c r="X1249" s="5">
        <f t="shared" si="96"/>
        <v>2.4900000000000002</v>
      </c>
      <c r="Y1249" s="5">
        <v>0.49</v>
      </c>
      <c r="Z1249" s="5">
        <f t="shared" si="97"/>
        <v>2</v>
      </c>
      <c r="AA1249" s="1" t="str">
        <f>_xlfn.IFNA(IF(VLOOKUP(B1249,Returns!$A$2:$B$1635,2,FALSE) = "Returned", "Yes", "No"),"No")</f>
        <v>No</v>
      </c>
      <c r="AB1249" s="5">
        <f t="shared" si="98"/>
        <v>0</v>
      </c>
      <c r="AC1249" s="5">
        <f t="shared" si="99"/>
        <v>2</v>
      </c>
    </row>
    <row r="1250" spans="1:29" ht="12.75" customHeight="1" x14ac:dyDescent="0.25">
      <c r="A1250" s="1">
        <v>19570</v>
      </c>
      <c r="B1250" s="3">
        <v>89602</v>
      </c>
      <c r="C1250" s="1" t="s">
        <v>20</v>
      </c>
      <c r="D1250" s="1">
        <v>2260</v>
      </c>
      <c r="E1250" s="1" t="s">
        <v>2134</v>
      </c>
      <c r="F1250" s="1" t="s">
        <v>3029</v>
      </c>
      <c r="G1250" s="1" t="s">
        <v>28</v>
      </c>
      <c r="H1250" s="1" t="s">
        <v>131</v>
      </c>
      <c r="I1250" s="1" t="s">
        <v>382</v>
      </c>
      <c r="J1250" s="1" t="s">
        <v>2135</v>
      </c>
      <c r="K1250" s="1">
        <v>30161</v>
      </c>
      <c r="L1250" s="4">
        <v>42115</v>
      </c>
      <c r="M1250" s="4">
        <v>42117</v>
      </c>
      <c r="N1250" s="1" t="s">
        <v>34</v>
      </c>
      <c r="O1250" s="1" t="s">
        <v>23</v>
      </c>
      <c r="P1250" s="1" t="s">
        <v>72</v>
      </c>
      <c r="Q1250" s="1" t="s">
        <v>80</v>
      </c>
      <c r="R1250" s="1" t="s">
        <v>38</v>
      </c>
      <c r="S1250" s="1" t="s">
        <v>885</v>
      </c>
      <c r="T1250" s="5">
        <v>119.99</v>
      </c>
      <c r="U1250" s="1">
        <v>4</v>
      </c>
      <c r="V1250" s="5">
        <f t="shared" si="95"/>
        <v>479.96</v>
      </c>
      <c r="W1250" s="5">
        <v>71.994</v>
      </c>
      <c r="X1250" s="5">
        <f t="shared" si="96"/>
        <v>287.976</v>
      </c>
      <c r="Y1250" s="5">
        <v>14</v>
      </c>
      <c r="Z1250" s="5">
        <f t="shared" si="97"/>
        <v>177.98399999999998</v>
      </c>
      <c r="AA1250" s="1" t="str">
        <f>_xlfn.IFNA(IF(VLOOKUP(B1250,Returns!$A$2:$B$1635,2,FALSE) = "Returned", "Yes", "No"),"No")</f>
        <v>No</v>
      </c>
      <c r="AB1250" s="5">
        <f t="shared" si="98"/>
        <v>0</v>
      </c>
      <c r="AC1250" s="5">
        <f t="shared" si="99"/>
        <v>177.98399999999998</v>
      </c>
    </row>
    <row r="1251" spans="1:29" ht="12.75" customHeight="1" x14ac:dyDescent="0.25">
      <c r="A1251" s="1">
        <v>18142</v>
      </c>
      <c r="B1251" s="3">
        <v>86611</v>
      </c>
      <c r="C1251" s="1" t="s">
        <v>32</v>
      </c>
      <c r="D1251" s="1">
        <v>2264</v>
      </c>
      <c r="E1251" s="1" t="s">
        <v>2137</v>
      </c>
      <c r="F1251" s="1" t="s">
        <v>3027</v>
      </c>
      <c r="G1251" s="1" t="s">
        <v>28</v>
      </c>
      <c r="H1251" s="1" t="s">
        <v>56</v>
      </c>
      <c r="I1251" s="1" t="s">
        <v>501</v>
      </c>
      <c r="J1251" s="1" t="s">
        <v>2139</v>
      </c>
      <c r="K1251" s="1">
        <v>64804</v>
      </c>
      <c r="L1251" s="4">
        <v>42030</v>
      </c>
      <c r="M1251" s="4">
        <v>42033</v>
      </c>
      <c r="N1251" s="1" t="s">
        <v>44</v>
      </c>
      <c r="O1251" s="1" t="s">
        <v>23</v>
      </c>
      <c r="P1251" s="1" t="s">
        <v>24</v>
      </c>
      <c r="Q1251" s="1" t="s">
        <v>252</v>
      </c>
      <c r="R1251" s="1" t="s">
        <v>54</v>
      </c>
      <c r="S1251" s="1" t="s">
        <v>2138</v>
      </c>
      <c r="T1251" s="5">
        <v>207.48</v>
      </c>
      <c r="U1251" s="1">
        <v>3</v>
      </c>
      <c r="V1251" s="5">
        <f t="shared" si="95"/>
        <v>622.43999999999994</v>
      </c>
      <c r="W1251" s="5">
        <v>103.74</v>
      </c>
      <c r="X1251" s="5">
        <f t="shared" si="96"/>
        <v>311.21999999999997</v>
      </c>
      <c r="Y1251" s="5">
        <v>0.99</v>
      </c>
      <c r="Z1251" s="5">
        <f t="shared" si="97"/>
        <v>310.22999999999996</v>
      </c>
      <c r="AA1251" s="1" t="str">
        <f>_xlfn.IFNA(IF(VLOOKUP(B1251,Returns!$A$2:$B$1635,2,FALSE) = "Returned", "Yes", "No"),"No")</f>
        <v>No</v>
      </c>
      <c r="AB1251" s="5">
        <f t="shared" si="98"/>
        <v>0</v>
      </c>
      <c r="AC1251" s="5">
        <f t="shared" si="99"/>
        <v>310.22999999999996</v>
      </c>
    </row>
    <row r="1252" spans="1:29" ht="12.75" customHeight="1" x14ac:dyDescent="0.25">
      <c r="A1252" s="1">
        <v>19171</v>
      </c>
      <c r="B1252" s="3">
        <v>86612</v>
      </c>
      <c r="C1252" s="1" t="s">
        <v>42</v>
      </c>
      <c r="D1252" s="1">
        <v>2265</v>
      </c>
      <c r="E1252" s="1" t="s">
        <v>2140</v>
      </c>
      <c r="F1252" s="1" t="s">
        <v>3027</v>
      </c>
      <c r="G1252" s="1" t="s">
        <v>28</v>
      </c>
      <c r="H1252" s="1" t="s">
        <v>56</v>
      </c>
      <c r="I1252" s="1" t="s">
        <v>501</v>
      </c>
      <c r="J1252" s="1" t="s">
        <v>2142</v>
      </c>
      <c r="K1252" s="1">
        <v>64130</v>
      </c>
      <c r="L1252" s="4">
        <v>42033</v>
      </c>
      <c r="M1252" s="4">
        <v>42036</v>
      </c>
      <c r="N1252" s="1" t="s">
        <v>44</v>
      </c>
      <c r="O1252" s="1" t="s">
        <v>23</v>
      </c>
      <c r="P1252" s="1" t="s">
        <v>24</v>
      </c>
      <c r="Q1252" s="1" t="s">
        <v>104</v>
      </c>
      <c r="R1252" s="1" t="s">
        <v>54</v>
      </c>
      <c r="S1252" s="1" t="s">
        <v>2141</v>
      </c>
      <c r="T1252" s="5">
        <v>7.45</v>
      </c>
      <c r="U1252" s="1">
        <v>8</v>
      </c>
      <c r="V1252" s="5">
        <f t="shared" si="95"/>
        <v>59.6</v>
      </c>
      <c r="W1252" s="5">
        <v>3.7250000000000001</v>
      </c>
      <c r="X1252" s="5">
        <f t="shared" si="96"/>
        <v>29.8</v>
      </c>
      <c r="Y1252" s="5">
        <v>6.28</v>
      </c>
      <c r="Z1252" s="5">
        <f t="shared" si="97"/>
        <v>23.52</v>
      </c>
      <c r="AA1252" s="1" t="str">
        <f>_xlfn.IFNA(IF(VLOOKUP(B1252,Returns!$A$2:$B$1635,2,FALSE) = "Returned", "Yes", "No"),"No")</f>
        <v>No</v>
      </c>
      <c r="AB1252" s="5">
        <f t="shared" si="98"/>
        <v>0</v>
      </c>
      <c r="AC1252" s="5">
        <f t="shared" si="99"/>
        <v>23.52</v>
      </c>
    </row>
    <row r="1253" spans="1:29" ht="12.75" customHeight="1" x14ac:dyDescent="0.25">
      <c r="A1253" s="1">
        <v>19172</v>
      </c>
      <c r="B1253" s="3">
        <v>86612</v>
      </c>
      <c r="C1253" s="1" t="s">
        <v>42</v>
      </c>
      <c r="D1253" s="1">
        <v>2265</v>
      </c>
      <c r="E1253" s="1" t="s">
        <v>2140</v>
      </c>
      <c r="F1253" s="1" t="s">
        <v>3027</v>
      </c>
      <c r="G1253" s="1" t="s">
        <v>28</v>
      </c>
      <c r="H1253" s="1" t="s">
        <v>56</v>
      </c>
      <c r="I1253" s="1" t="s">
        <v>501</v>
      </c>
      <c r="J1253" s="1" t="s">
        <v>2142</v>
      </c>
      <c r="K1253" s="1">
        <v>64130</v>
      </c>
      <c r="L1253" s="4">
        <v>42033</v>
      </c>
      <c r="M1253" s="4">
        <v>42035</v>
      </c>
      <c r="N1253" s="1" t="s">
        <v>44</v>
      </c>
      <c r="O1253" s="1" t="s">
        <v>23</v>
      </c>
      <c r="P1253" s="1" t="s">
        <v>24</v>
      </c>
      <c r="Q1253" s="1" t="s">
        <v>88</v>
      </c>
      <c r="R1253" s="1" t="s">
        <v>54</v>
      </c>
      <c r="S1253" s="1" t="s">
        <v>1116</v>
      </c>
      <c r="T1253" s="5">
        <v>6.48</v>
      </c>
      <c r="U1253" s="1">
        <v>10</v>
      </c>
      <c r="V1253" s="5">
        <f t="shared" si="95"/>
        <v>64.800000000000011</v>
      </c>
      <c r="W1253" s="5">
        <v>3.24</v>
      </c>
      <c r="X1253" s="5">
        <f t="shared" si="96"/>
        <v>32.400000000000006</v>
      </c>
      <c r="Y1253" s="5">
        <v>7.86</v>
      </c>
      <c r="Z1253" s="5">
        <f t="shared" si="97"/>
        <v>24.540000000000006</v>
      </c>
      <c r="AA1253" s="1" t="str">
        <f>_xlfn.IFNA(IF(VLOOKUP(B1253,Returns!$A$2:$B$1635,2,FALSE) = "Returned", "Yes", "No"),"No")</f>
        <v>No</v>
      </c>
      <c r="AB1253" s="5">
        <f t="shared" si="98"/>
        <v>0</v>
      </c>
      <c r="AC1253" s="5">
        <f t="shared" si="99"/>
        <v>24.540000000000006</v>
      </c>
    </row>
    <row r="1254" spans="1:29" ht="12.75" customHeight="1" x14ac:dyDescent="0.25">
      <c r="A1254" s="1">
        <v>25996</v>
      </c>
      <c r="B1254" s="3">
        <v>86610</v>
      </c>
      <c r="C1254" s="1" t="s">
        <v>42</v>
      </c>
      <c r="D1254" s="1">
        <v>2266</v>
      </c>
      <c r="E1254" s="1" t="s">
        <v>2143</v>
      </c>
      <c r="F1254" s="1" t="s">
        <v>3027</v>
      </c>
      <c r="G1254" s="1" t="s">
        <v>28</v>
      </c>
      <c r="H1254" s="1" t="s">
        <v>56</v>
      </c>
      <c r="I1254" s="1" t="s">
        <v>501</v>
      </c>
      <c r="J1254" s="1" t="s">
        <v>2145</v>
      </c>
      <c r="K1254" s="1">
        <v>63122</v>
      </c>
      <c r="L1254" s="4">
        <v>42150</v>
      </c>
      <c r="M1254" s="4">
        <v>42152</v>
      </c>
      <c r="N1254" s="1" t="s">
        <v>44</v>
      </c>
      <c r="O1254" s="1" t="s">
        <v>23</v>
      </c>
      <c r="P1254" s="1" t="s">
        <v>24</v>
      </c>
      <c r="Q1254" s="1" t="s">
        <v>252</v>
      </c>
      <c r="R1254" s="1" t="s">
        <v>81</v>
      </c>
      <c r="S1254" s="1" t="s">
        <v>2144</v>
      </c>
      <c r="T1254" s="5">
        <v>11.33</v>
      </c>
      <c r="U1254" s="1">
        <v>3</v>
      </c>
      <c r="V1254" s="5">
        <f t="shared" si="95"/>
        <v>33.99</v>
      </c>
      <c r="W1254" s="5">
        <v>5.665</v>
      </c>
      <c r="X1254" s="5">
        <f t="shared" si="96"/>
        <v>16.995000000000001</v>
      </c>
      <c r="Y1254" s="5">
        <v>6.12</v>
      </c>
      <c r="Z1254" s="5">
        <f t="shared" si="97"/>
        <v>10.875</v>
      </c>
      <c r="AA1254" s="1" t="str">
        <f>_xlfn.IFNA(IF(VLOOKUP(B1254,Returns!$A$2:$B$1635,2,FALSE) = "Returned", "Yes", "No"),"No")</f>
        <v>No</v>
      </c>
      <c r="AB1254" s="5">
        <f t="shared" si="98"/>
        <v>0</v>
      </c>
      <c r="AC1254" s="5">
        <f t="shared" si="99"/>
        <v>10.875</v>
      </c>
    </row>
    <row r="1255" spans="1:29" ht="12.75" customHeight="1" x14ac:dyDescent="0.25">
      <c r="A1255" s="1">
        <v>25997</v>
      </c>
      <c r="B1255" s="3">
        <v>86610</v>
      </c>
      <c r="C1255" s="1" t="s">
        <v>42</v>
      </c>
      <c r="D1255" s="1">
        <v>2266</v>
      </c>
      <c r="E1255" s="1" t="s">
        <v>2143</v>
      </c>
      <c r="F1255" s="1" t="s">
        <v>3027</v>
      </c>
      <c r="G1255" s="1" t="s">
        <v>28</v>
      </c>
      <c r="H1255" s="1" t="s">
        <v>56</v>
      </c>
      <c r="I1255" s="1" t="s">
        <v>501</v>
      </c>
      <c r="J1255" s="1" t="s">
        <v>2145</v>
      </c>
      <c r="K1255" s="1">
        <v>63122</v>
      </c>
      <c r="L1255" s="4">
        <v>42150</v>
      </c>
      <c r="M1255" s="4">
        <v>42151</v>
      </c>
      <c r="N1255" s="1" t="s">
        <v>44</v>
      </c>
      <c r="O1255" s="1" t="s">
        <v>23</v>
      </c>
      <c r="P1255" s="1" t="s">
        <v>24</v>
      </c>
      <c r="Q1255" s="1" t="s">
        <v>64</v>
      </c>
      <c r="R1255" s="1" t="s">
        <v>54</v>
      </c>
      <c r="S1255" s="1" t="s">
        <v>1695</v>
      </c>
      <c r="T1255" s="5">
        <v>15.67</v>
      </c>
      <c r="U1255" s="1">
        <v>16</v>
      </c>
      <c r="V1255" s="5">
        <f t="shared" si="95"/>
        <v>250.72</v>
      </c>
      <c r="W1255" s="5">
        <v>7.835</v>
      </c>
      <c r="X1255" s="5">
        <f t="shared" si="96"/>
        <v>125.36</v>
      </c>
      <c r="Y1255" s="5">
        <v>1.39</v>
      </c>
      <c r="Z1255" s="5">
        <f t="shared" si="97"/>
        <v>123.97</v>
      </c>
      <c r="AA1255" s="1" t="str">
        <f>_xlfn.IFNA(IF(VLOOKUP(B1255,Returns!$A$2:$B$1635,2,FALSE) = "Returned", "Yes", "No"),"No")</f>
        <v>No</v>
      </c>
      <c r="AB1255" s="5">
        <f t="shared" si="98"/>
        <v>0</v>
      </c>
      <c r="AC1255" s="5">
        <f t="shared" si="99"/>
        <v>123.97</v>
      </c>
    </row>
    <row r="1256" spans="1:29" ht="12.75" customHeight="1" x14ac:dyDescent="0.25">
      <c r="A1256" s="1">
        <v>19072</v>
      </c>
      <c r="B1256" s="3">
        <v>89571</v>
      </c>
      <c r="C1256" s="1" t="s">
        <v>101</v>
      </c>
      <c r="D1256" s="1">
        <v>2268</v>
      </c>
      <c r="E1256" s="1" t="s">
        <v>2146</v>
      </c>
      <c r="F1256" s="1" t="s">
        <v>3029</v>
      </c>
      <c r="G1256" s="1" t="s">
        <v>28</v>
      </c>
      <c r="H1256" s="1" t="s">
        <v>131</v>
      </c>
      <c r="I1256" s="1" t="s">
        <v>357</v>
      </c>
      <c r="J1256" s="1" t="s">
        <v>2147</v>
      </c>
      <c r="K1256" s="1">
        <v>34639</v>
      </c>
      <c r="L1256" s="4">
        <v>42158</v>
      </c>
      <c r="M1256" s="4">
        <v>42162</v>
      </c>
      <c r="N1256" s="1" t="s">
        <v>34</v>
      </c>
      <c r="O1256" s="1" t="s">
        <v>53</v>
      </c>
      <c r="P1256" s="1" t="s">
        <v>36</v>
      </c>
      <c r="Q1256" s="1" t="s">
        <v>147</v>
      </c>
      <c r="R1256" s="1" t="s">
        <v>116</v>
      </c>
      <c r="S1256" s="1" t="s">
        <v>337</v>
      </c>
      <c r="T1256" s="5">
        <v>259.70999999999998</v>
      </c>
      <c r="U1256" s="1">
        <v>17</v>
      </c>
      <c r="V1256" s="5">
        <f t="shared" si="95"/>
        <v>4415.07</v>
      </c>
      <c r="W1256" s="5">
        <v>129.85499999999999</v>
      </c>
      <c r="X1256" s="5">
        <f t="shared" si="96"/>
        <v>2207.5349999999999</v>
      </c>
      <c r="Y1256" s="5">
        <v>66.67</v>
      </c>
      <c r="Z1256" s="5">
        <f t="shared" si="97"/>
        <v>2140.8649999999998</v>
      </c>
      <c r="AA1256" s="1" t="str">
        <f>_xlfn.IFNA(IF(VLOOKUP(B1256,Returns!$A$2:$B$1635,2,FALSE) = "Returned", "Yes", "No"),"No")</f>
        <v>No</v>
      </c>
      <c r="AB1256" s="5">
        <f t="shared" si="98"/>
        <v>0</v>
      </c>
      <c r="AC1256" s="5">
        <f t="shared" si="99"/>
        <v>2140.8649999999998</v>
      </c>
    </row>
    <row r="1257" spans="1:29" ht="12.75" customHeight="1" x14ac:dyDescent="0.25">
      <c r="A1257" s="1">
        <v>23963</v>
      </c>
      <c r="B1257" s="3">
        <v>89572</v>
      </c>
      <c r="C1257" s="1" t="s">
        <v>101</v>
      </c>
      <c r="D1257" s="1">
        <v>2270</v>
      </c>
      <c r="E1257" s="1" t="s">
        <v>2148</v>
      </c>
      <c r="F1257" s="1" t="s">
        <v>3029</v>
      </c>
      <c r="G1257" s="1" t="s">
        <v>28</v>
      </c>
      <c r="H1257" s="1" t="s">
        <v>131</v>
      </c>
      <c r="I1257" s="1" t="s">
        <v>927</v>
      </c>
      <c r="J1257" s="1" t="s">
        <v>2149</v>
      </c>
      <c r="K1257" s="1">
        <v>29662</v>
      </c>
      <c r="L1257" s="4">
        <v>42041</v>
      </c>
      <c r="M1257" s="4">
        <v>42043</v>
      </c>
      <c r="N1257" s="1" t="s">
        <v>44</v>
      </c>
      <c r="O1257" s="1" t="s">
        <v>53</v>
      </c>
      <c r="P1257" s="1" t="s">
        <v>24</v>
      </c>
      <c r="Q1257" s="1" t="s">
        <v>252</v>
      </c>
      <c r="R1257" s="1" t="s">
        <v>54</v>
      </c>
      <c r="S1257" s="1" t="s">
        <v>1915</v>
      </c>
      <c r="T1257" s="5">
        <v>20.48</v>
      </c>
      <c r="U1257" s="1">
        <v>18</v>
      </c>
      <c r="V1257" s="5">
        <f t="shared" si="95"/>
        <v>368.64</v>
      </c>
      <c r="W1257" s="5">
        <v>10.24</v>
      </c>
      <c r="X1257" s="5">
        <f t="shared" si="96"/>
        <v>184.32</v>
      </c>
      <c r="Y1257" s="5">
        <v>6.32</v>
      </c>
      <c r="Z1257" s="5">
        <f t="shared" si="97"/>
        <v>178</v>
      </c>
      <c r="AA1257" s="1" t="str">
        <f>_xlfn.IFNA(IF(VLOOKUP(B1257,Returns!$A$2:$B$1635,2,FALSE) = "Returned", "Yes", "No"),"No")</f>
        <v>No</v>
      </c>
      <c r="AB1257" s="5">
        <f t="shared" si="98"/>
        <v>0</v>
      </c>
      <c r="AC1257" s="5">
        <f t="shared" si="99"/>
        <v>178</v>
      </c>
    </row>
    <row r="1258" spans="1:29" ht="12.75" customHeight="1" x14ac:dyDescent="0.25">
      <c r="A1258" s="1">
        <v>23964</v>
      </c>
      <c r="B1258" s="3">
        <v>89572</v>
      </c>
      <c r="C1258" s="1" t="s">
        <v>101</v>
      </c>
      <c r="D1258" s="1">
        <v>2270</v>
      </c>
      <c r="E1258" s="1" t="s">
        <v>2148</v>
      </c>
      <c r="F1258" s="1" t="s">
        <v>3029</v>
      </c>
      <c r="G1258" s="1" t="s">
        <v>28</v>
      </c>
      <c r="H1258" s="1" t="s">
        <v>131</v>
      </c>
      <c r="I1258" s="1" t="s">
        <v>927</v>
      </c>
      <c r="J1258" s="1" t="s">
        <v>2149</v>
      </c>
      <c r="K1258" s="1">
        <v>29662</v>
      </c>
      <c r="L1258" s="4">
        <v>42041</v>
      </c>
      <c r="M1258" s="4">
        <v>42046</v>
      </c>
      <c r="N1258" s="1" t="s">
        <v>44</v>
      </c>
      <c r="O1258" s="1" t="s">
        <v>53</v>
      </c>
      <c r="P1258" s="1" t="s">
        <v>24</v>
      </c>
      <c r="Q1258" s="1" t="s">
        <v>61</v>
      </c>
      <c r="R1258" s="1" t="s">
        <v>26</v>
      </c>
      <c r="S1258" s="1" t="s">
        <v>303</v>
      </c>
      <c r="T1258" s="5">
        <v>1.86</v>
      </c>
      <c r="U1258" s="1">
        <v>12</v>
      </c>
      <c r="V1258" s="5">
        <f t="shared" si="95"/>
        <v>22.32</v>
      </c>
      <c r="W1258" s="5">
        <v>0.93</v>
      </c>
      <c r="X1258" s="5">
        <f t="shared" si="96"/>
        <v>11.16</v>
      </c>
      <c r="Y1258" s="5">
        <v>2.58</v>
      </c>
      <c r="Z1258" s="5">
        <f t="shared" si="97"/>
        <v>8.58</v>
      </c>
      <c r="AA1258" s="1" t="str">
        <f>_xlfn.IFNA(IF(VLOOKUP(B1258,Returns!$A$2:$B$1635,2,FALSE) = "Returned", "Yes", "No"),"No")</f>
        <v>No</v>
      </c>
      <c r="AB1258" s="5">
        <f t="shared" si="98"/>
        <v>0</v>
      </c>
      <c r="AC1258" s="5">
        <f t="shared" si="99"/>
        <v>8.58</v>
      </c>
    </row>
    <row r="1259" spans="1:29" ht="12.75" customHeight="1" x14ac:dyDescent="0.25">
      <c r="A1259" s="1">
        <v>23965</v>
      </c>
      <c r="B1259" s="3">
        <v>89572</v>
      </c>
      <c r="C1259" s="1" t="s">
        <v>101</v>
      </c>
      <c r="D1259" s="1">
        <v>2270</v>
      </c>
      <c r="E1259" s="1" t="s">
        <v>2148</v>
      </c>
      <c r="F1259" s="1" t="s">
        <v>3029</v>
      </c>
      <c r="G1259" s="1" t="s">
        <v>28</v>
      </c>
      <c r="H1259" s="1" t="s">
        <v>131</v>
      </c>
      <c r="I1259" s="1" t="s">
        <v>927</v>
      </c>
      <c r="J1259" s="1" t="s">
        <v>2149</v>
      </c>
      <c r="K1259" s="1">
        <v>29662</v>
      </c>
      <c r="L1259" s="4">
        <v>42041</v>
      </c>
      <c r="M1259" s="4">
        <v>42046</v>
      </c>
      <c r="N1259" s="1" t="s">
        <v>44</v>
      </c>
      <c r="O1259" s="1" t="s">
        <v>53</v>
      </c>
      <c r="P1259" s="1" t="s">
        <v>72</v>
      </c>
      <c r="Q1259" s="1" t="s">
        <v>73</v>
      </c>
      <c r="R1259" s="1" t="s">
        <v>54</v>
      </c>
      <c r="S1259" s="1" t="s">
        <v>2150</v>
      </c>
      <c r="T1259" s="5">
        <v>205.99</v>
      </c>
      <c r="U1259" s="1">
        <v>17</v>
      </c>
      <c r="V1259" s="5">
        <f t="shared" si="95"/>
        <v>3501.83</v>
      </c>
      <c r="W1259" s="5">
        <v>123.59399999999999</v>
      </c>
      <c r="X1259" s="5">
        <f t="shared" si="96"/>
        <v>2101.098</v>
      </c>
      <c r="Y1259" s="5">
        <v>2.5</v>
      </c>
      <c r="Z1259" s="5">
        <f t="shared" si="97"/>
        <v>1398.232</v>
      </c>
      <c r="AA1259" s="1" t="str">
        <f>_xlfn.IFNA(IF(VLOOKUP(B1259,Returns!$A$2:$B$1635,2,FALSE) = "Returned", "Yes", "No"),"No")</f>
        <v>No</v>
      </c>
      <c r="AB1259" s="5">
        <f t="shared" si="98"/>
        <v>0</v>
      </c>
      <c r="AC1259" s="5">
        <f t="shared" si="99"/>
        <v>1398.232</v>
      </c>
    </row>
    <row r="1260" spans="1:29" ht="12.75" customHeight="1" x14ac:dyDescent="0.25">
      <c r="A1260" s="1">
        <v>19438</v>
      </c>
      <c r="B1260" s="3">
        <v>90110</v>
      </c>
      <c r="C1260" s="1" t="s">
        <v>20</v>
      </c>
      <c r="D1260" s="1">
        <v>2272</v>
      </c>
      <c r="E1260" s="1" t="s">
        <v>2151</v>
      </c>
      <c r="F1260" s="1" t="s">
        <v>3027</v>
      </c>
      <c r="G1260" s="1" t="s">
        <v>28</v>
      </c>
      <c r="H1260" s="1" t="s">
        <v>56</v>
      </c>
      <c r="I1260" s="1" t="s">
        <v>125</v>
      </c>
      <c r="J1260" s="1" t="s">
        <v>2153</v>
      </c>
      <c r="K1260" s="1">
        <v>76543</v>
      </c>
      <c r="L1260" s="4">
        <v>42079</v>
      </c>
      <c r="M1260" s="4">
        <v>42081</v>
      </c>
      <c r="N1260" s="1" t="s">
        <v>22</v>
      </c>
      <c r="O1260" s="1" t="s">
        <v>23</v>
      </c>
      <c r="P1260" s="1" t="s">
        <v>24</v>
      </c>
      <c r="Q1260" s="1" t="s">
        <v>169</v>
      </c>
      <c r="R1260" s="1" t="s">
        <v>46</v>
      </c>
      <c r="S1260" s="1" t="s">
        <v>2152</v>
      </c>
      <c r="T1260" s="5">
        <v>15.73</v>
      </c>
      <c r="U1260" s="1">
        <v>5</v>
      </c>
      <c r="V1260" s="5">
        <f t="shared" si="95"/>
        <v>78.650000000000006</v>
      </c>
      <c r="W1260" s="5">
        <v>7.8650000000000002</v>
      </c>
      <c r="X1260" s="5">
        <f t="shared" si="96"/>
        <v>39.325000000000003</v>
      </c>
      <c r="Y1260" s="5">
        <v>7.42</v>
      </c>
      <c r="Z1260" s="5">
        <f t="shared" si="97"/>
        <v>31.905000000000001</v>
      </c>
      <c r="AA1260" s="1" t="str">
        <f>_xlfn.IFNA(IF(VLOOKUP(B1260,Returns!$A$2:$B$1635,2,FALSE) = "Returned", "Yes", "No"),"No")</f>
        <v>No</v>
      </c>
      <c r="AB1260" s="5">
        <f t="shared" si="98"/>
        <v>0</v>
      </c>
      <c r="AC1260" s="5">
        <f t="shared" si="99"/>
        <v>31.905000000000001</v>
      </c>
    </row>
    <row r="1261" spans="1:29" ht="12.75" customHeight="1" x14ac:dyDescent="0.25">
      <c r="A1261" s="1">
        <v>23416</v>
      </c>
      <c r="B1261" s="3">
        <v>90109</v>
      </c>
      <c r="C1261" s="1" t="s">
        <v>101</v>
      </c>
      <c r="D1261" s="1">
        <v>2273</v>
      </c>
      <c r="E1261" s="1" t="s">
        <v>2154</v>
      </c>
      <c r="F1261" s="1" t="s">
        <v>3027</v>
      </c>
      <c r="G1261" s="1" t="s">
        <v>28</v>
      </c>
      <c r="H1261" s="1" t="s">
        <v>56</v>
      </c>
      <c r="I1261" s="1" t="s">
        <v>125</v>
      </c>
      <c r="J1261" s="1" t="s">
        <v>2156</v>
      </c>
      <c r="K1261" s="1">
        <v>78550</v>
      </c>
      <c r="L1261" s="4">
        <v>42129</v>
      </c>
      <c r="M1261" s="4">
        <v>42129</v>
      </c>
      <c r="N1261" s="1" t="s">
        <v>44</v>
      </c>
      <c r="O1261" s="1" t="s">
        <v>23</v>
      </c>
      <c r="P1261" s="1" t="s">
        <v>24</v>
      </c>
      <c r="Q1261" s="1" t="s">
        <v>252</v>
      </c>
      <c r="R1261" s="1" t="s">
        <v>54</v>
      </c>
      <c r="S1261" s="1" t="s">
        <v>2155</v>
      </c>
      <c r="T1261" s="5">
        <v>120.98</v>
      </c>
      <c r="U1261" s="1">
        <v>17</v>
      </c>
      <c r="V1261" s="5">
        <f t="shared" si="95"/>
        <v>2056.66</v>
      </c>
      <c r="W1261" s="5">
        <v>60.49</v>
      </c>
      <c r="X1261" s="5">
        <f t="shared" si="96"/>
        <v>1028.33</v>
      </c>
      <c r="Y1261" s="5">
        <v>3.99</v>
      </c>
      <c r="Z1261" s="5">
        <f t="shared" si="97"/>
        <v>1024.3399999999999</v>
      </c>
      <c r="AA1261" s="1" t="str">
        <f>_xlfn.IFNA(IF(VLOOKUP(B1261,Returns!$A$2:$B$1635,2,FALSE) = "Returned", "Yes", "No"),"No")</f>
        <v>No</v>
      </c>
      <c r="AB1261" s="5">
        <f t="shared" si="98"/>
        <v>0</v>
      </c>
      <c r="AC1261" s="5">
        <f t="shared" si="99"/>
        <v>1024.3399999999999</v>
      </c>
    </row>
    <row r="1262" spans="1:29" ht="12.75" customHeight="1" x14ac:dyDescent="0.25">
      <c r="A1262" s="1">
        <v>23417</v>
      </c>
      <c r="B1262" s="3">
        <v>90109</v>
      </c>
      <c r="C1262" s="1" t="s">
        <v>101</v>
      </c>
      <c r="D1262" s="1">
        <v>2273</v>
      </c>
      <c r="E1262" s="1" t="s">
        <v>2154</v>
      </c>
      <c r="F1262" s="1" t="s">
        <v>3027</v>
      </c>
      <c r="G1262" s="1" t="s">
        <v>28</v>
      </c>
      <c r="H1262" s="1" t="s">
        <v>56</v>
      </c>
      <c r="I1262" s="1" t="s">
        <v>125</v>
      </c>
      <c r="J1262" s="1" t="s">
        <v>2156</v>
      </c>
      <c r="K1262" s="1">
        <v>78550</v>
      </c>
      <c r="L1262" s="4">
        <v>42129</v>
      </c>
      <c r="M1262" s="4">
        <v>42129</v>
      </c>
      <c r="N1262" s="1" t="s">
        <v>44</v>
      </c>
      <c r="O1262" s="1" t="s">
        <v>23</v>
      </c>
      <c r="P1262" s="1" t="s">
        <v>72</v>
      </c>
      <c r="Q1262" s="1" t="s">
        <v>73</v>
      </c>
      <c r="R1262" s="1" t="s">
        <v>46</v>
      </c>
      <c r="S1262" s="1" t="s">
        <v>393</v>
      </c>
      <c r="T1262" s="5">
        <v>55.99</v>
      </c>
      <c r="U1262" s="1">
        <v>4</v>
      </c>
      <c r="V1262" s="5">
        <f t="shared" si="95"/>
        <v>223.96</v>
      </c>
      <c r="W1262" s="5">
        <v>33.594000000000001</v>
      </c>
      <c r="X1262" s="5">
        <f t="shared" si="96"/>
        <v>134.376</v>
      </c>
      <c r="Y1262" s="5">
        <v>5</v>
      </c>
      <c r="Z1262" s="5">
        <f t="shared" si="97"/>
        <v>84.584000000000003</v>
      </c>
      <c r="AA1262" s="1" t="str">
        <f>_xlfn.IFNA(IF(VLOOKUP(B1262,Returns!$A$2:$B$1635,2,FALSE) = "Returned", "Yes", "No"),"No")</f>
        <v>No</v>
      </c>
      <c r="AB1262" s="5">
        <f t="shared" si="98"/>
        <v>0</v>
      </c>
      <c r="AC1262" s="5">
        <f t="shared" si="99"/>
        <v>84.584000000000003</v>
      </c>
    </row>
    <row r="1263" spans="1:29" ht="12.75" customHeight="1" x14ac:dyDescent="0.25">
      <c r="A1263" s="1">
        <v>23418</v>
      </c>
      <c r="B1263" s="3">
        <v>90109</v>
      </c>
      <c r="C1263" s="1" t="s">
        <v>101</v>
      </c>
      <c r="D1263" s="1">
        <v>2274</v>
      </c>
      <c r="E1263" s="1" t="s">
        <v>2157</v>
      </c>
      <c r="F1263" s="1" t="s">
        <v>3027</v>
      </c>
      <c r="G1263" s="1" t="s">
        <v>28</v>
      </c>
      <c r="H1263" s="1" t="s">
        <v>56</v>
      </c>
      <c r="I1263" s="1" t="s">
        <v>125</v>
      </c>
      <c r="J1263" s="1" t="s">
        <v>2159</v>
      </c>
      <c r="K1263" s="1">
        <v>77036</v>
      </c>
      <c r="L1263" s="4">
        <v>42129</v>
      </c>
      <c r="M1263" s="4">
        <v>42133</v>
      </c>
      <c r="N1263" s="1" t="s">
        <v>34</v>
      </c>
      <c r="O1263" s="1" t="s">
        <v>23</v>
      </c>
      <c r="P1263" s="1" t="s">
        <v>36</v>
      </c>
      <c r="Q1263" s="1" t="s">
        <v>45</v>
      </c>
      <c r="R1263" s="1" t="s">
        <v>38</v>
      </c>
      <c r="S1263" s="1" t="s">
        <v>2158</v>
      </c>
      <c r="T1263" s="5">
        <v>23.99</v>
      </c>
      <c r="U1263" s="1">
        <v>12</v>
      </c>
      <c r="V1263" s="5">
        <f t="shared" si="95"/>
        <v>287.88</v>
      </c>
      <c r="W1263" s="5">
        <v>11.994999999999999</v>
      </c>
      <c r="X1263" s="5">
        <f t="shared" si="96"/>
        <v>143.94</v>
      </c>
      <c r="Y1263" s="5">
        <v>15.68</v>
      </c>
      <c r="Z1263" s="5">
        <f t="shared" si="97"/>
        <v>128.26</v>
      </c>
      <c r="AA1263" s="1" t="str">
        <f>_xlfn.IFNA(IF(VLOOKUP(B1263,Returns!$A$2:$B$1635,2,FALSE) = "Returned", "Yes", "No"),"No")</f>
        <v>No</v>
      </c>
      <c r="AB1263" s="5">
        <f t="shared" si="98"/>
        <v>0</v>
      </c>
      <c r="AC1263" s="5">
        <f t="shared" si="99"/>
        <v>128.26</v>
      </c>
    </row>
    <row r="1264" spans="1:29" ht="12.75" customHeight="1" x14ac:dyDescent="0.25">
      <c r="A1264" s="1">
        <v>24552</v>
      </c>
      <c r="B1264" s="3">
        <v>91502</v>
      </c>
      <c r="C1264" s="1" t="s">
        <v>32</v>
      </c>
      <c r="D1264" s="1">
        <v>2276</v>
      </c>
      <c r="E1264" s="1" t="s">
        <v>2160</v>
      </c>
      <c r="F1264" s="1" t="s">
        <v>3028</v>
      </c>
      <c r="G1264" s="1" t="s">
        <v>28</v>
      </c>
      <c r="H1264" s="1" t="s">
        <v>48</v>
      </c>
      <c r="I1264" s="1" t="s">
        <v>66</v>
      </c>
      <c r="J1264" s="1" t="s">
        <v>2161</v>
      </c>
      <c r="K1264" s="1">
        <v>14304</v>
      </c>
      <c r="L1264" s="4">
        <v>42185</v>
      </c>
      <c r="M1264" s="4">
        <v>42185</v>
      </c>
      <c r="N1264" s="1" t="s">
        <v>44</v>
      </c>
      <c r="O1264" s="1" t="s">
        <v>109</v>
      </c>
      <c r="P1264" s="1" t="s">
        <v>72</v>
      </c>
      <c r="Q1264" s="1" t="s">
        <v>73</v>
      </c>
      <c r="R1264" s="1" t="s">
        <v>54</v>
      </c>
      <c r="S1264" s="1" t="s">
        <v>729</v>
      </c>
      <c r="T1264" s="5">
        <v>195.99</v>
      </c>
      <c r="U1264" s="1">
        <v>22</v>
      </c>
      <c r="V1264" s="5">
        <f t="shared" si="95"/>
        <v>4311.7800000000007</v>
      </c>
      <c r="W1264" s="5">
        <v>117.59399999999999</v>
      </c>
      <c r="X1264" s="5">
        <f t="shared" si="96"/>
        <v>2587.0679999999998</v>
      </c>
      <c r="Y1264" s="5">
        <v>8.99</v>
      </c>
      <c r="Z1264" s="5">
        <f t="shared" si="97"/>
        <v>1715.7220000000009</v>
      </c>
      <c r="AA1264" s="1" t="str">
        <f>_xlfn.IFNA(IF(VLOOKUP(B1264,Returns!$A$2:$B$1635,2,FALSE) = "Returned", "Yes", "No"),"No")</f>
        <v>No</v>
      </c>
      <c r="AB1264" s="5">
        <f t="shared" si="98"/>
        <v>0</v>
      </c>
      <c r="AC1264" s="5">
        <f t="shared" si="99"/>
        <v>1715.7220000000009</v>
      </c>
    </row>
    <row r="1265" spans="1:29" ht="12.75" customHeight="1" x14ac:dyDescent="0.25">
      <c r="A1265" s="1">
        <v>23572</v>
      </c>
      <c r="B1265" s="3">
        <v>85949</v>
      </c>
      <c r="C1265" s="1" t="s">
        <v>101</v>
      </c>
      <c r="D1265" s="1">
        <v>2279</v>
      </c>
      <c r="E1265" s="1" t="s">
        <v>2162</v>
      </c>
      <c r="F1265" s="1" t="s">
        <v>3028</v>
      </c>
      <c r="G1265" s="1" t="s">
        <v>28</v>
      </c>
      <c r="H1265" s="1" t="s">
        <v>48</v>
      </c>
      <c r="I1265" s="1" t="s">
        <v>229</v>
      </c>
      <c r="J1265" s="1" t="s">
        <v>2163</v>
      </c>
      <c r="K1265" s="1">
        <v>15601</v>
      </c>
      <c r="L1265" s="4">
        <v>42177</v>
      </c>
      <c r="M1265" s="4">
        <v>42181</v>
      </c>
      <c r="N1265" s="1" t="s">
        <v>22</v>
      </c>
      <c r="O1265" s="1" t="s">
        <v>35</v>
      </c>
      <c r="P1265" s="1" t="s">
        <v>24</v>
      </c>
      <c r="Q1265" s="1" t="s">
        <v>64</v>
      </c>
      <c r="R1265" s="1" t="s">
        <v>54</v>
      </c>
      <c r="S1265" s="1" t="s">
        <v>1125</v>
      </c>
      <c r="T1265" s="5">
        <v>4.4800000000000004</v>
      </c>
      <c r="U1265" s="1">
        <v>7</v>
      </c>
      <c r="V1265" s="5">
        <f t="shared" si="95"/>
        <v>31.360000000000003</v>
      </c>
      <c r="W1265" s="5">
        <v>2.2400000000000002</v>
      </c>
      <c r="X1265" s="5">
        <f t="shared" si="96"/>
        <v>15.680000000000001</v>
      </c>
      <c r="Y1265" s="5">
        <v>2.5</v>
      </c>
      <c r="Z1265" s="5">
        <f t="shared" si="97"/>
        <v>13.180000000000001</v>
      </c>
      <c r="AA1265" s="1" t="str">
        <f>_xlfn.IFNA(IF(VLOOKUP(B1265,Returns!$A$2:$B$1635,2,FALSE) = "Returned", "Yes", "No"),"No")</f>
        <v>No</v>
      </c>
      <c r="AB1265" s="5">
        <f t="shared" si="98"/>
        <v>0</v>
      </c>
      <c r="AC1265" s="5">
        <f t="shared" si="99"/>
        <v>13.180000000000001</v>
      </c>
    </row>
    <row r="1266" spans="1:29" ht="12.75" customHeight="1" x14ac:dyDescent="0.25">
      <c r="A1266" s="1">
        <v>19615</v>
      </c>
      <c r="B1266" s="3">
        <v>85948</v>
      </c>
      <c r="C1266" s="1" t="s">
        <v>32</v>
      </c>
      <c r="D1266" s="1">
        <v>2281</v>
      </c>
      <c r="E1266" s="1" t="s">
        <v>2164</v>
      </c>
      <c r="F1266" s="1" t="s">
        <v>3027</v>
      </c>
      <c r="G1266" s="1" t="s">
        <v>28</v>
      </c>
      <c r="H1266" s="1" t="s">
        <v>56</v>
      </c>
      <c r="I1266" s="1" t="s">
        <v>1853</v>
      </c>
      <c r="J1266" s="1" t="s">
        <v>2165</v>
      </c>
      <c r="K1266" s="1">
        <v>54703</v>
      </c>
      <c r="L1266" s="4">
        <v>42031</v>
      </c>
      <c r="M1266" s="4">
        <v>42032</v>
      </c>
      <c r="N1266" s="1" t="s">
        <v>44</v>
      </c>
      <c r="O1266" s="1" t="s">
        <v>35</v>
      </c>
      <c r="P1266" s="1" t="s">
        <v>72</v>
      </c>
      <c r="Q1266" s="1" t="s">
        <v>73</v>
      </c>
      <c r="R1266" s="1" t="s">
        <v>54</v>
      </c>
      <c r="S1266" s="1" t="s">
        <v>2150</v>
      </c>
      <c r="T1266" s="5">
        <v>205.99</v>
      </c>
      <c r="U1266" s="1">
        <v>10</v>
      </c>
      <c r="V1266" s="5">
        <f t="shared" si="95"/>
        <v>2059.9</v>
      </c>
      <c r="W1266" s="5">
        <v>123.59399999999999</v>
      </c>
      <c r="X1266" s="5">
        <f t="shared" si="96"/>
        <v>1235.94</v>
      </c>
      <c r="Y1266" s="5">
        <v>2.5</v>
      </c>
      <c r="Z1266" s="5">
        <f t="shared" si="97"/>
        <v>821.46</v>
      </c>
      <c r="AA1266" s="1" t="str">
        <f>_xlfn.IFNA(IF(VLOOKUP(B1266,Returns!$A$2:$B$1635,2,FALSE) = "Returned", "Yes", "No"),"No")</f>
        <v>No</v>
      </c>
      <c r="AB1266" s="5">
        <f t="shared" si="98"/>
        <v>0</v>
      </c>
      <c r="AC1266" s="5">
        <f t="shared" si="99"/>
        <v>821.46</v>
      </c>
    </row>
    <row r="1267" spans="1:29" ht="12.75" customHeight="1" x14ac:dyDescent="0.25">
      <c r="A1267" s="1">
        <v>21260</v>
      </c>
      <c r="B1267" s="3">
        <v>85950</v>
      </c>
      <c r="C1267" s="1" t="s">
        <v>51</v>
      </c>
      <c r="D1267" s="1">
        <v>2282</v>
      </c>
      <c r="E1267" s="1" t="s">
        <v>2166</v>
      </c>
      <c r="F1267" s="1" t="s">
        <v>3027</v>
      </c>
      <c r="G1267" s="1" t="s">
        <v>28</v>
      </c>
      <c r="H1267" s="1" t="s">
        <v>56</v>
      </c>
      <c r="I1267" s="1" t="s">
        <v>1853</v>
      </c>
      <c r="J1267" s="1" t="s">
        <v>2167</v>
      </c>
      <c r="K1267" s="1">
        <v>53713</v>
      </c>
      <c r="L1267" s="4">
        <v>42040</v>
      </c>
      <c r="M1267" s="4">
        <v>42042</v>
      </c>
      <c r="N1267" s="1" t="s">
        <v>44</v>
      </c>
      <c r="O1267" s="1" t="s">
        <v>35</v>
      </c>
      <c r="P1267" s="1" t="s">
        <v>24</v>
      </c>
      <c r="Q1267" s="1" t="s">
        <v>88</v>
      </c>
      <c r="R1267" s="1" t="s">
        <v>54</v>
      </c>
      <c r="S1267" s="1" t="s">
        <v>118</v>
      </c>
      <c r="T1267" s="5">
        <v>5.98</v>
      </c>
      <c r="U1267" s="1">
        <v>14</v>
      </c>
      <c r="V1267" s="5">
        <f t="shared" si="95"/>
        <v>83.72</v>
      </c>
      <c r="W1267" s="5">
        <v>2.99</v>
      </c>
      <c r="X1267" s="5">
        <f t="shared" si="96"/>
        <v>41.86</v>
      </c>
      <c r="Y1267" s="5">
        <v>5.79</v>
      </c>
      <c r="Z1267" s="5">
        <f t="shared" si="97"/>
        <v>36.07</v>
      </c>
      <c r="AA1267" s="1" t="str">
        <f>_xlfn.IFNA(IF(VLOOKUP(B1267,Returns!$A$2:$B$1635,2,FALSE) = "Returned", "Yes", "No"),"No")</f>
        <v>No</v>
      </c>
      <c r="AB1267" s="5">
        <f t="shared" si="98"/>
        <v>0</v>
      </c>
      <c r="AC1267" s="5">
        <f t="shared" si="99"/>
        <v>36.07</v>
      </c>
    </row>
    <row r="1268" spans="1:29" ht="12.75" customHeight="1" x14ac:dyDescent="0.25">
      <c r="A1268" s="1">
        <v>26148</v>
      </c>
      <c r="B1268" s="3">
        <v>85947</v>
      </c>
      <c r="C1268" s="1" t="s">
        <v>51</v>
      </c>
      <c r="D1268" s="1">
        <v>2283</v>
      </c>
      <c r="E1268" s="1" t="s">
        <v>2168</v>
      </c>
      <c r="F1268" s="1" t="s">
        <v>3027</v>
      </c>
      <c r="G1268" s="1" t="s">
        <v>28</v>
      </c>
      <c r="H1268" s="1" t="s">
        <v>56</v>
      </c>
      <c r="I1268" s="1" t="s">
        <v>1853</v>
      </c>
      <c r="J1268" s="1" t="s">
        <v>2169</v>
      </c>
      <c r="K1268" s="1">
        <v>53132</v>
      </c>
      <c r="L1268" s="4">
        <v>42028</v>
      </c>
      <c r="M1268" s="4">
        <v>42030</v>
      </c>
      <c r="N1268" s="1" t="s">
        <v>44</v>
      </c>
      <c r="O1268" s="1" t="s">
        <v>35</v>
      </c>
      <c r="P1268" s="1" t="s">
        <v>24</v>
      </c>
      <c r="Q1268" s="1" t="s">
        <v>252</v>
      </c>
      <c r="R1268" s="1" t="s">
        <v>81</v>
      </c>
      <c r="S1268" s="1" t="s">
        <v>1275</v>
      </c>
      <c r="T1268" s="5">
        <v>11.7</v>
      </c>
      <c r="U1268" s="1">
        <v>6</v>
      </c>
      <c r="V1268" s="5">
        <f t="shared" si="95"/>
        <v>70.199999999999989</v>
      </c>
      <c r="W1268" s="5">
        <v>5.85</v>
      </c>
      <c r="X1268" s="5">
        <f t="shared" si="96"/>
        <v>35.099999999999994</v>
      </c>
      <c r="Y1268" s="5">
        <v>6.96</v>
      </c>
      <c r="Z1268" s="5">
        <f t="shared" si="97"/>
        <v>28.139999999999993</v>
      </c>
      <c r="AA1268" s="1" t="str">
        <f>_xlfn.IFNA(IF(VLOOKUP(B1268,Returns!$A$2:$B$1635,2,FALSE) = "Returned", "Yes", "No"),"No")</f>
        <v>No</v>
      </c>
      <c r="AB1268" s="5">
        <f t="shared" si="98"/>
        <v>0</v>
      </c>
      <c r="AC1268" s="5">
        <f t="shared" si="99"/>
        <v>28.139999999999993</v>
      </c>
    </row>
    <row r="1269" spans="1:29" ht="12.75" customHeight="1" x14ac:dyDescent="0.25">
      <c r="A1269" s="1">
        <v>19460</v>
      </c>
      <c r="B1269" s="3">
        <v>90148</v>
      </c>
      <c r="C1269" s="1" t="s">
        <v>51</v>
      </c>
      <c r="D1269" s="1">
        <v>2285</v>
      </c>
      <c r="E1269" s="1" t="s">
        <v>2170</v>
      </c>
      <c r="F1269" s="1" t="s">
        <v>3029</v>
      </c>
      <c r="G1269" s="1" t="s">
        <v>28</v>
      </c>
      <c r="H1269" s="1" t="s">
        <v>131</v>
      </c>
      <c r="I1269" s="1" t="s">
        <v>927</v>
      </c>
      <c r="J1269" s="1" t="s">
        <v>2171</v>
      </c>
      <c r="K1269" s="1">
        <v>29730</v>
      </c>
      <c r="L1269" s="4">
        <v>42076</v>
      </c>
      <c r="M1269" s="4">
        <v>42078</v>
      </c>
      <c r="N1269" s="1" t="s">
        <v>22</v>
      </c>
      <c r="O1269" s="1" t="s">
        <v>23</v>
      </c>
      <c r="P1269" s="1" t="s">
        <v>24</v>
      </c>
      <c r="Q1269" s="1" t="s">
        <v>136</v>
      </c>
      <c r="R1269" s="1" t="s">
        <v>54</v>
      </c>
      <c r="S1269" s="1" t="s">
        <v>1564</v>
      </c>
      <c r="T1269" s="5">
        <v>17.7</v>
      </c>
      <c r="U1269" s="1">
        <v>21</v>
      </c>
      <c r="V1269" s="5">
        <f t="shared" si="95"/>
        <v>371.7</v>
      </c>
      <c r="W1269" s="5">
        <v>8.85</v>
      </c>
      <c r="X1269" s="5">
        <f t="shared" si="96"/>
        <v>185.85</v>
      </c>
      <c r="Y1269" s="5">
        <v>9.4700000000000006</v>
      </c>
      <c r="Z1269" s="5">
        <f t="shared" si="97"/>
        <v>176.38</v>
      </c>
      <c r="AA1269" s="1" t="str">
        <f>_xlfn.IFNA(IF(VLOOKUP(B1269,Returns!$A$2:$B$1635,2,FALSE) = "Returned", "Yes", "No"),"No")</f>
        <v>No</v>
      </c>
      <c r="AB1269" s="5">
        <f t="shared" si="98"/>
        <v>0</v>
      </c>
      <c r="AC1269" s="5">
        <f t="shared" si="99"/>
        <v>176.38</v>
      </c>
    </row>
    <row r="1270" spans="1:29" ht="12.75" customHeight="1" x14ac:dyDescent="0.25">
      <c r="A1270" s="1">
        <v>21529</v>
      </c>
      <c r="B1270" s="3">
        <v>90145</v>
      </c>
      <c r="C1270" s="1" t="s">
        <v>51</v>
      </c>
      <c r="D1270" s="1">
        <v>2286</v>
      </c>
      <c r="E1270" s="1" t="s">
        <v>2172</v>
      </c>
      <c r="F1270" s="1" t="s">
        <v>3029</v>
      </c>
      <c r="G1270" s="1" t="s">
        <v>28</v>
      </c>
      <c r="H1270" s="1" t="s">
        <v>131</v>
      </c>
      <c r="I1270" s="1" t="s">
        <v>927</v>
      </c>
      <c r="J1270" s="1" t="s">
        <v>2173</v>
      </c>
      <c r="K1270" s="1">
        <v>29301</v>
      </c>
      <c r="L1270" s="4">
        <v>42039</v>
      </c>
      <c r="M1270" s="4">
        <v>42041</v>
      </c>
      <c r="N1270" s="1" t="s">
        <v>44</v>
      </c>
      <c r="O1270" s="1" t="s">
        <v>23</v>
      </c>
      <c r="P1270" s="1" t="s">
        <v>24</v>
      </c>
      <c r="Q1270" s="1" t="s">
        <v>129</v>
      </c>
      <c r="R1270" s="1" t="s">
        <v>54</v>
      </c>
      <c r="S1270" s="1" t="s">
        <v>158</v>
      </c>
      <c r="T1270" s="5">
        <v>4.91</v>
      </c>
      <c r="U1270" s="1">
        <v>12</v>
      </c>
      <c r="V1270" s="5">
        <f t="shared" si="95"/>
        <v>58.92</v>
      </c>
      <c r="W1270" s="5">
        <v>2.4550000000000001</v>
      </c>
      <c r="X1270" s="5">
        <f t="shared" si="96"/>
        <v>29.46</v>
      </c>
      <c r="Y1270" s="5">
        <v>0.5</v>
      </c>
      <c r="Z1270" s="5">
        <f t="shared" si="97"/>
        <v>28.96</v>
      </c>
      <c r="AA1270" s="1" t="str">
        <f>_xlfn.IFNA(IF(VLOOKUP(B1270,Returns!$A$2:$B$1635,2,FALSE) = "Returned", "Yes", "No"),"No")</f>
        <v>No</v>
      </c>
      <c r="AB1270" s="5">
        <f t="shared" si="98"/>
        <v>0</v>
      </c>
      <c r="AC1270" s="5">
        <f t="shared" si="99"/>
        <v>28.96</v>
      </c>
    </row>
    <row r="1271" spans="1:29" ht="12.75" customHeight="1" x14ac:dyDescent="0.25">
      <c r="A1271" s="1">
        <v>21530</v>
      </c>
      <c r="B1271" s="3">
        <v>90145</v>
      </c>
      <c r="C1271" s="1" t="s">
        <v>51</v>
      </c>
      <c r="D1271" s="1">
        <v>2286</v>
      </c>
      <c r="E1271" s="1" t="s">
        <v>2172</v>
      </c>
      <c r="F1271" s="1" t="s">
        <v>3029</v>
      </c>
      <c r="G1271" s="1" t="s">
        <v>28</v>
      </c>
      <c r="H1271" s="1" t="s">
        <v>131</v>
      </c>
      <c r="I1271" s="1" t="s">
        <v>927</v>
      </c>
      <c r="J1271" s="1" t="s">
        <v>2173</v>
      </c>
      <c r="K1271" s="1">
        <v>29301</v>
      </c>
      <c r="L1271" s="4">
        <v>42039</v>
      </c>
      <c r="M1271" s="4">
        <v>42040</v>
      </c>
      <c r="N1271" s="1" t="s">
        <v>44</v>
      </c>
      <c r="O1271" s="1" t="s">
        <v>23</v>
      </c>
      <c r="P1271" s="1" t="s">
        <v>24</v>
      </c>
      <c r="Q1271" s="1" t="s">
        <v>88</v>
      </c>
      <c r="R1271" s="1" t="s">
        <v>54</v>
      </c>
      <c r="S1271" s="1" t="s">
        <v>849</v>
      </c>
      <c r="T1271" s="5">
        <v>7.28</v>
      </c>
      <c r="U1271" s="1">
        <v>6</v>
      </c>
      <c r="V1271" s="5">
        <f t="shared" si="95"/>
        <v>43.68</v>
      </c>
      <c r="W1271" s="5">
        <v>3.64</v>
      </c>
      <c r="X1271" s="5">
        <f t="shared" si="96"/>
        <v>21.84</v>
      </c>
      <c r="Y1271" s="5">
        <v>11.15</v>
      </c>
      <c r="Z1271" s="5">
        <f t="shared" si="97"/>
        <v>10.69</v>
      </c>
      <c r="AA1271" s="1" t="str">
        <f>_xlfn.IFNA(IF(VLOOKUP(B1271,Returns!$A$2:$B$1635,2,FALSE) = "Returned", "Yes", "No"),"No")</f>
        <v>No</v>
      </c>
      <c r="AB1271" s="5">
        <f t="shared" si="98"/>
        <v>0</v>
      </c>
      <c r="AC1271" s="5">
        <f t="shared" si="99"/>
        <v>10.69</v>
      </c>
    </row>
    <row r="1272" spans="1:29" ht="12.75" customHeight="1" x14ac:dyDescent="0.25">
      <c r="A1272" s="1">
        <v>21531</v>
      </c>
      <c r="B1272" s="3">
        <v>90145</v>
      </c>
      <c r="C1272" s="1" t="s">
        <v>51</v>
      </c>
      <c r="D1272" s="1">
        <v>2286</v>
      </c>
      <c r="E1272" s="1" t="s">
        <v>2172</v>
      </c>
      <c r="F1272" s="1" t="s">
        <v>3029</v>
      </c>
      <c r="G1272" s="1" t="s">
        <v>28</v>
      </c>
      <c r="H1272" s="1" t="s">
        <v>131</v>
      </c>
      <c r="I1272" s="1" t="s">
        <v>927</v>
      </c>
      <c r="J1272" s="1" t="s">
        <v>2173</v>
      </c>
      <c r="K1272" s="1">
        <v>29301</v>
      </c>
      <c r="L1272" s="4">
        <v>42039</v>
      </c>
      <c r="M1272" s="4">
        <v>42042</v>
      </c>
      <c r="N1272" s="1" t="s">
        <v>44</v>
      </c>
      <c r="O1272" s="1" t="s">
        <v>23</v>
      </c>
      <c r="P1272" s="1" t="s">
        <v>24</v>
      </c>
      <c r="Q1272" s="1" t="s">
        <v>88</v>
      </c>
      <c r="R1272" s="1" t="s">
        <v>54</v>
      </c>
      <c r="S1272" s="1" t="s">
        <v>2130</v>
      </c>
      <c r="T1272" s="5">
        <v>6.68</v>
      </c>
      <c r="U1272" s="1">
        <v>3</v>
      </c>
      <c r="V1272" s="5">
        <f t="shared" si="95"/>
        <v>20.04</v>
      </c>
      <c r="W1272" s="5">
        <v>3.34</v>
      </c>
      <c r="X1272" s="5">
        <f t="shared" si="96"/>
        <v>10.02</v>
      </c>
      <c r="Y1272" s="5">
        <v>6.93</v>
      </c>
      <c r="Z1272" s="5">
        <f t="shared" si="97"/>
        <v>3.09</v>
      </c>
      <c r="AA1272" s="1" t="str">
        <f>_xlfn.IFNA(IF(VLOOKUP(B1272,Returns!$A$2:$B$1635,2,FALSE) = "Returned", "Yes", "No"),"No")</f>
        <v>No</v>
      </c>
      <c r="AB1272" s="5">
        <f t="shared" si="98"/>
        <v>0</v>
      </c>
      <c r="AC1272" s="5">
        <f t="shared" si="99"/>
        <v>3.09</v>
      </c>
    </row>
    <row r="1273" spans="1:29" ht="12.75" customHeight="1" x14ac:dyDescent="0.25">
      <c r="A1273" s="1">
        <v>25183</v>
      </c>
      <c r="B1273" s="3">
        <v>90146</v>
      </c>
      <c r="C1273" s="1" t="s">
        <v>32</v>
      </c>
      <c r="D1273" s="1">
        <v>2287</v>
      </c>
      <c r="E1273" s="1" t="s">
        <v>2174</v>
      </c>
      <c r="F1273" s="1" t="s">
        <v>3029</v>
      </c>
      <c r="G1273" s="1" t="s">
        <v>28</v>
      </c>
      <c r="H1273" s="1" t="s">
        <v>131</v>
      </c>
      <c r="I1273" s="1" t="s">
        <v>927</v>
      </c>
      <c r="J1273" s="1" t="s">
        <v>2175</v>
      </c>
      <c r="K1273" s="1">
        <v>29483</v>
      </c>
      <c r="L1273" s="4">
        <v>42088</v>
      </c>
      <c r="M1273" s="4">
        <v>42088</v>
      </c>
      <c r="N1273" s="1" t="s">
        <v>44</v>
      </c>
      <c r="O1273" s="1" t="s">
        <v>23</v>
      </c>
      <c r="P1273" s="1" t="s">
        <v>24</v>
      </c>
      <c r="Q1273" s="1" t="s">
        <v>88</v>
      </c>
      <c r="R1273" s="1" t="s">
        <v>54</v>
      </c>
      <c r="S1273" s="1" t="s">
        <v>770</v>
      </c>
      <c r="T1273" s="5">
        <v>18.97</v>
      </c>
      <c r="U1273" s="1">
        <v>8</v>
      </c>
      <c r="V1273" s="5">
        <f t="shared" si="95"/>
        <v>151.76</v>
      </c>
      <c r="W1273" s="5">
        <v>9.4849999999999994</v>
      </c>
      <c r="X1273" s="5">
        <f t="shared" si="96"/>
        <v>75.88</v>
      </c>
      <c r="Y1273" s="5">
        <v>9.0299999999999994</v>
      </c>
      <c r="Z1273" s="5">
        <f t="shared" si="97"/>
        <v>66.849999999999994</v>
      </c>
      <c r="AA1273" s="1" t="str">
        <f>_xlfn.IFNA(IF(VLOOKUP(B1273,Returns!$A$2:$B$1635,2,FALSE) = "Returned", "Yes", "No"),"No")</f>
        <v>No</v>
      </c>
      <c r="AB1273" s="5">
        <f t="shared" si="98"/>
        <v>0</v>
      </c>
      <c r="AC1273" s="5">
        <f t="shared" si="99"/>
        <v>66.849999999999994</v>
      </c>
    </row>
    <row r="1274" spans="1:29" ht="12.75" customHeight="1" x14ac:dyDescent="0.25">
      <c r="A1274" s="1">
        <v>25184</v>
      </c>
      <c r="B1274" s="3">
        <v>90146</v>
      </c>
      <c r="C1274" s="1" t="s">
        <v>32</v>
      </c>
      <c r="D1274" s="1">
        <v>2287</v>
      </c>
      <c r="E1274" s="1" t="s">
        <v>2174</v>
      </c>
      <c r="F1274" s="1" t="s">
        <v>3029</v>
      </c>
      <c r="G1274" s="1" t="s">
        <v>28</v>
      </c>
      <c r="H1274" s="1" t="s">
        <v>131</v>
      </c>
      <c r="I1274" s="1" t="s">
        <v>927</v>
      </c>
      <c r="J1274" s="1" t="s">
        <v>2175</v>
      </c>
      <c r="K1274" s="1">
        <v>29483</v>
      </c>
      <c r="L1274" s="4">
        <v>42088</v>
      </c>
      <c r="M1274" s="4">
        <v>42089</v>
      </c>
      <c r="N1274" s="1" t="s">
        <v>44</v>
      </c>
      <c r="O1274" s="1" t="s">
        <v>23</v>
      </c>
      <c r="P1274" s="1" t="s">
        <v>24</v>
      </c>
      <c r="Q1274" s="1" t="s">
        <v>88</v>
      </c>
      <c r="R1274" s="1" t="s">
        <v>54</v>
      </c>
      <c r="S1274" s="1" t="s">
        <v>298</v>
      </c>
      <c r="T1274" s="5">
        <v>12.28</v>
      </c>
      <c r="U1274" s="1">
        <v>6</v>
      </c>
      <c r="V1274" s="5">
        <f t="shared" si="95"/>
        <v>73.679999999999993</v>
      </c>
      <c r="W1274" s="5">
        <v>6.14</v>
      </c>
      <c r="X1274" s="5">
        <f t="shared" si="96"/>
        <v>36.839999999999996</v>
      </c>
      <c r="Y1274" s="5">
        <v>4.8600000000000003</v>
      </c>
      <c r="Z1274" s="5">
        <f t="shared" si="97"/>
        <v>31.979999999999997</v>
      </c>
      <c r="AA1274" s="1" t="str">
        <f>_xlfn.IFNA(IF(VLOOKUP(B1274,Returns!$A$2:$B$1635,2,FALSE) = "Returned", "Yes", "No"),"No")</f>
        <v>No</v>
      </c>
      <c r="AB1274" s="5">
        <f t="shared" si="98"/>
        <v>0</v>
      </c>
      <c r="AC1274" s="5">
        <f t="shared" si="99"/>
        <v>31.979999999999997</v>
      </c>
    </row>
    <row r="1275" spans="1:29" ht="12.75" customHeight="1" x14ac:dyDescent="0.25">
      <c r="A1275" s="1">
        <v>25185</v>
      </c>
      <c r="B1275" s="3">
        <v>90146</v>
      </c>
      <c r="C1275" s="1" t="s">
        <v>32</v>
      </c>
      <c r="D1275" s="1">
        <v>2287</v>
      </c>
      <c r="E1275" s="1" t="s">
        <v>2174</v>
      </c>
      <c r="F1275" s="1" t="s">
        <v>3029</v>
      </c>
      <c r="G1275" s="1" t="s">
        <v>28</v>
      </c>
      <c r="H1275" s="1" t="s">
        <v>131</v>
      </c>
      <c r="I1275" s="1" t="s">
        <v>927</v>
      </c>
      <c r="J1275" s="1" t="s">
        <v>2175</v>
      </c>
      <c r="K1275" s="1">
        <v>29483</v>
      </c>
      <c r="L1275" s="4">
        <v>42088</v>
      </c>
      <c r="M1275" s="4">
        <v>42090</v>
      </c>
      <c r="N1275" s="1" t="s">
        <v>22</v>
      </c>
      <c r="O1275" s="1" t="s">
        <v>23</v>
      </c>
      <c r="P1275" s="1" t="s">
        <v>24</v>
      </c>
      <c r="Q1275" s="1" t="s">
        <v>25</v>
      </c>
      <c r="R1275" s="1" t="s">
        <v>54</v>
      </c>
      <c r="S1275" s="1" t="s">
        <v>96</v>
      </c>
      <c r="T1275" s="5">
        <v>34.99</v>
      </c>
      <c r="U1275" s="1">
        <v>12</v>
      </c>
      <c r="V1275" s="5">
        <f t="shared" si="95"/>
        <v>419.88</v>
      </c>
      <c r="W1275" s="5">
        <v>17.495000000000001</v>
      </c>
      <c r="X1275" s="5">
        <f t="shared" si="96"/>
        <v>209.94</v>
      </c>
      <c r="Y1275" s="5">
        <v>7.73</v>
      </c>
      <c r="Z1275" s="5">
        <f t="shared" si="97"/>
        <v>202.21</v>
      </c>
      <c r="AA1275" s="1" t="str">
        <f>_xlfn.IFNA(IF(VLOOKUP(B1275,Returns!$A$2:$B$1635,2,FALSE) = "Returned", "Yes", "No"),"No")</f>
        <v>No</v>
      </c>
      <c r="AB1275" s="5">
        <f t="shared" si="98"/>
        <v>0</v>
      </c>
      <c r="AC1275" s="5">
        <f t="shared" si="99"/>
        <v>202.21</v>
      </c>
    </row>
    <row r="1276" spans="1:29" ht="12.75" customHeight="1" x14ac:dyDescent="0.25">
      <c r="A1276" s="1">
        <v>24396</v>
      </c>
      <c r="B1276" s="3">
        <v>90147</v>
      </c>
      <c r="C1276" s="1" t="s">
        <v>101</v>
      </c>
      <c r="D1276" s="1">
        <v>2287</v>
      </c>
      <c r="E1276" s="1" t="s">
        <v>2174</v>
      </c>
      <c r="F1276" s="1" t="s">
        <v>3029</v>
      </c>
      <c r="G1276" s="1" t="s">
        <v>28</v>
      </c>
      <c r="H1276" s="1" t="s">
        <v>131</v>
      </c>
      <c r="I1276" s="1" t="s">
        <v>927</v>
      </c>
      <c r="J1276" s="1" t="s">
        <v>2175</v>
      </c>
      <c r="K1276" s="1">
        <v>29483</v>
      </c>
      <c r="L1276" s="4">
        <v>42054</v>
      </c>
      <c r="M1276" s="4">
        <v>42059</v>
      </c>
      <c r="N1276" s="1" t="s">
        <v>44</v>
      </c>
      <c r="O1276" s="1" t="s">
        <v>23</v>
      </c>
      <c r="P1276" s="1" t="s">
        <v>24</v>
      </c>
      <c r="Q1276" s="1" t="s">
        <v>136</v>
      </c>
      <c r="R1276" s="1" t="s">
        <v>54</v>
      </c>
      <c r="S1276" s="1" t="s">
        <v>2176</v>
      </c>
      <c r="T1276" s="5">
        <v>54.1</v>
      </c>
      <c r="U1276" s="1">
        <v>9</v>
      </c>
      <c r="V1276" s="5">
        <f t="shared" si="95"/>
        <v>486.90000000000003</v>
      </c>
      <c r="W1276" s="5">
        <v>27.05</v>
      </c>
      <c r="X1276" s="5">
        <f t="shared" si="96"/>
        <v>243.45000000000002</v>
      </c>
      <c r="Y1276" s="5">
        <v>19.989999999999998</v>
      </c>
      <c r="Z1276" s="5">
        <f t="shared" si="97"/>
        <v>223.46</v>
      </c>
      <c r="AA1276" s="1" t="str">
        <f>_xlfn.IFNA(IF(VLOOKUP(B1276,Returns!$A$2:$B$1635,2,FALSE) = "Returned", "Yes", "No"),"No")</f>
        <v>No</v>
      </c>
      <c r="AB1276" s="5">
        <f t="shared" si="98"/>
        <v>0</v>
      </c>
      <c r="AC1276" s="5">
        <f t="shared" si="99"/>
        <v>223.46</v>
      </c>
    </row>
    <row r="1277" spans="1:29" ht="12.75" customHeight="1" x14ac:dyDescent="0.25">
      <c r="A1277" s="1">
        <v>19243</v>
      </c>
      <c r="B1277" s="3">
        <v>88165</v>
      </c>
      <c r="C1277" s="1" t="s">
        <v>42</v>
      </c>
      <c r="D1277" s="1">
        <v>2289</v>
      </c>
      <c r="E1277" s="1" t="s">
        <v>2177</v>
      </c>
      <c r="F1277" s="1" t="s">
        <v>3027</v>
      </c>
      <c r="G1277" s="1" t="s">
        <v>28</v>
      </c>
      <c r="H1277" s="1" t="s">
        <v>56</v>
      </c>
      <c r="I1277" s="1" t="s">
        <v>57</v>
      </c>
      <c r="J1277" s="1" t="s">
        <v>2099</v>
      </c>
      <c r="K1277" s="1">
        <v>55337</v>
      </c>
      <c r="L1277" s="4">
        <v>42128</v>
      </c>
      <c r="M1277" s="4">
        <v>42128</v>
      </c>
      <c r="N1277" s="1" t="s">
        <v>44</v>
      </c>
      <c r="O1277" s="1" t="s">
        <v>35</v>
      </c>
      <c r="P1277" s="1" t="s">
        <v>36</v>
      </c>
      <c r="Q1277" s="1" t="s">
        <v>45</v>
      </c>
      <c r="R1277" s="1" t="s">
        <v>26</v>
      </c>
      <c r="S1277" s="1" t="s">
        <v>439</v>
      </c>
      <c r="T1277" s="5">
        <v>7.59</v>
      </c>
      <c r="U1277" s="1">
        <v>17</v>
      </c>
      <c r="V1277" s="5">
        <f t="shared" si="95"/>
        <v>129.03</v>
      </c>
      <c r="W1277" s="5">
        <v>3.7949999999999999</v>
      </c>
      <c r="X1277" s="5">
        <f t="shared" si="96"/>
        <v>64.515000000000001</v>
      </c>
      <c r="Y1277" s="5">
        <v>4</v>
      </c>
      <c r="Z1277" s="5">
        <f t="shared" si="97"/>
        <v>60.515000000000001</v>
      </c>
      <c r="AA1277" s="1" t="str">
        <f>_xlfn.IFNA(IF(VLOOKUP(B1277,Returns!$A$2:$B$1635,2,FALSE) = "Returned", "Yes", "No"),"No")</f>
        <v>No</v>
      </c>
      <c r="AB1277" s="5">
        <f t="shared" si="98"/>
        <v>0</v>
      </c>
      <c r="AC1277" s="5">
        <f t="shared" si="99"/>
        <v>60.515000000000001</v>
      </c>
    </row>
    <row r="1278" spans="1:29" ht="12.75" customHeight="1" x14ac:dyDescent="0.25">
      <c r="A1278" s="1">
        <v>21334</v>
      </c>
      <c r="B1278" s="3">
        <v>88163</v>
      </c>
      <c r="C1278" s="1" t="s">
        <v>32</v>
      </c>
      <c r="D1278" s="1">
        <v>2290</v>
      </c>
      <c r="E1278" s="1" t="s">
        <v>2178</v>
      </c>
      <c r="F1278" s="1" t="s">
        <v>3027</v>
      </c>
      <c r="G1278" s="1" t="s">
        <v>28</v>
      </c>
      <c r="H1278" s="1" t="s">
        <v>56</v>
      </c>
      <c r="I1278" s="1" t="s">
        <v>57</v>
      </c>
      <c r="J1278" s="1" t="s">
        <v>2179</v>
      </c>
      <c r="K1278" s="1">
        <v>55433</v>
      </c>
      <c r="L1278" s="4">
        <v>42010</v>
      </c>
      <c r="M1278" s="4">
        <v>42012</v>
      </c>
      <c r="N1278" s="1" t="s">
        <v>44</v>
      </c>
      <c r="O1278" s="1" t="s">
        <v>35</v>
      </c>
      <c r="P1278" s="1" t="s">
        <v>24</v>
      </c>
      <c r="Q1278" s="1" t="s">
        <v>252</v>
      </c>
      <c r="R1278" s="1" t="s">
        <v>54</v>
      </c>
      <c r="S1278" s="1" t="s">
        <v>1883</v>
      </c>
      <c r="T1278" s="5">
        <v>42.98</v>
      </c>
      <c r="U1278" s="1">
        <v>12</v>
      </c>
      <c r="V1278" s="5">
        <f t="shared" si="95"/>
        <v>515.76</v>
      </c>
      <c r="W1278" s="5">
        <v>21.49</v>
      </c>
      <c r="X1278" s="5">
        <f t="shared" si="96"/>
        <v>257.88</v>
      </c>
      <c r="Y1278" s="5">
        <v>4.62</v>
      </c>
      <c r="Z1278" s="5">
        <f t="shared" si="97"/>
        <v>253.26</v>
      </c>
      <c r="AA1278" s="1" t="str">
        <f>_xlfn.IFNA(IF(VLOOKUP(B1278,Returns!$A$2:$B$1635,2,FALSE) = "Returned", "Yes", "No"),"No")</f>
        <v>No</v>
      </c>
      <c r="AB1278" s="5">
        <f t="shared" si="98"/>
        <v>0</v>
      </c>
      <c r="AC1278" s="5">
        <f t="shared" si="99"/>
        <v>253.26</v>
      </c>
    </row>
    <row r="1279" spans="1:29" ht="12.75" customHeight="1" x14ac:dyDescent="0.25">
      <c r="A1279" s="1">
        <v>21335</v>
      </c>
      <c r="B1279" s="3">
        <v>88163</v>
      </c>
      <c r="C1279" s="1" t="s">
        <v>32</v>
      </c>
      <c r="D1279" s="1">
        <v>2290</v>
      </c>
      <c r="E1279" s="1" t="s">
        <v>2178</v>
      </c>
      <c r="F1279" s="1" t="s">
        <v>3027</v>
      </c>
      <c r="G1279" s="1" t="s">
        <v>28</v>
      </c>
      <c r="H1279" s="1" t="s">
        <v>56</v>
      </c>
      <c r="I1279" s="1" t="s">
        <v>57</v>
      </c>
      <c r="J1279" s="1" t="s">
        <v>2179</v>
      </c>
      <c r="K1279" s="1">
        <v>55433</v>
      </c>
      <c r="L1279" s="4">
        <v>42010</v>
      </c>
      <c r="M1279" s="4">
        <v>42012</v>
      </c>
      <c r="N1279" s="1" t="s">
        <v>44</v>
      </c>
      <c r="O1279" s="1" t="s">
        <v>35</v>
      </c>
      <c r="P1279" s="1" t="s">
        <v>24</v>
      </c>
      <c r="Q1279" s="1" t="s">
        <v>252</v>
      </c>
      <c r="R1279" s="1" t="s">
        <v>81</v>
      </c>
      <c r="S1279" s="1" t="s">
        <v>2180</v>
      </c>
      <c r="T1279" s="5">
        <v>21.78</v>
      </c>
      <c r="U1279" s="1">
        <v>13</v>
      </c>
      <c r="V1279" s="5">
        <f t="shared" si="95"/>
        <v>283.14</v>
      </c>
      <c r="W1279" s="5">
        <v>10.89</v>
      </c>
      <c r="X1279" s="5">
        <f t="shared" si="96"/>
        <v>141.57</v>
      </c>
      <c r="Y1279" s="5">
        <v>5.94</v>
      </c>
      <c r="Z1279" s="5">
        <f t="shared" si="97"/>
        <v>135.63</v>
      </c>
      <c r="AA1279" s="1" t="str">
        <f>_xlfn.IFNA(IF(VLOOKUP(B1279,Returns!$A$2:$B$1635,2,FALSE) = "Returned", "Yes", "No"),"No")</f>
        <v>No</v>
      </c>
      <c r="AB1279" s="5">
        <f t="shared" si="98"/>
        <v>0</v>
      </c>
      <c r="AC1279" s="5">
        <f t="shared" si="99"/>
        <v>135.63</v>
      </c>
    </row>
    <row r="1280" spans="1:29" ht="12.75" customHeight="1" x14ac:dyDescent="0.25">
      <c r="A1280" s="1">
        <v>19723</v>
      </c>
      <c r="B1280" s="3">
        <v>88164</v>
      </c>
      <c r="C1280" s="1" t="s">
        <v>51</v>
      </c>
      <c r="D1280" s="1">
        <v>2290</v>
      </c>
      <c r="E1280" s="1" t="s">
        <v>2178</v>
      </c>
      <c r="F1280" s="1" t="s">
        <v>3027</v>
      </c>
      <c r="G1280" s="1" t="s">
        <v>28</v>
      </c>
      <c r="H1280" s="1" t="s">
        <v>56</v>
      </c>
      <c r="I1280" s="1" t="s">
        <v>57</v>
      </c>
      <c r="J1280" s="1" t="s">
        <v>2179</v>
      </c>
      <c r="K1280" s="1">
        <v>55433</v>
      </c>
      <c r="L1280" s="4">
        <v>42039</v>
      </c>
      <c r="M1280" s="4">
        <v>42041</v>
      </c>
      <c r="N1280" s="1" t="s">
        <v>44</v>
      </c>
      <c r="O1280" s="1" t="s">
        <v>23</v>
      </c>
      <c r="P1280" s="1" t="s">
        <v>72</v>
      </c>
      <c r="Q1280" s="1" t="s">
        <v>175</v>
      </c>
      <c r="R1280" s="1" t="s">
        <v>54</v>
      </c>
      <c r="S1280" s="1" t="s">
        <v>2181</v>
      </c>
      <c r="T1280" s="5">
        <v>80.98</v>
      </c>
      <c r="U1280" s="1">
        <v>15</v>
      </c>
      <c r="V1280" s="5">
        <f t="shared" si="95"/>
        <v>1214.7</v>
      </c>
      <c r="W1280" s="5">
        <v>48.588000000000001</v>
      </c>
      <c r="X1280" s="5">
        <f t="shared" si="96"/>
        <v>728.82</v>
      </c>
      <c r="Y1280" s="5">
        <v>7.18</v>
      </c>
      <c r="Z1280" s="5">
        <f t="shared" si="97"/>
        <v>478.7</v>
      </c>
      <c r="AA1280" s="1" t="str">
        <f>_xlfn.IFNA(IF(VLOOKUP(B1280,Returns!$A$2:$B$1635,2,FALSE) = "Returned", "Yes", "No"),"No")</f>
        <v>No</v>
      </c>
      <c r="AB1280" s="5">
        <f t="shared" si="98"/>
        <v>0</v>
      </c>
      <c r="AC1280" s="5">
        <f t="shared" si="99"/>
        <v>478.7</v>
      </c>
    </row>
    <row r="1281" spans="1:29" ht="12.75" customHeight="1" x14ac:dyDescent="0.25">
      <c r="A1281" s="1">
        <v>24673</v>
      </c>
      <c r="B1281" s="3">
        <v>87695</v>
      </c>
      <c r="C1281" s="1" t="s">
        <v>42</v>
      </c>
      <c r="D1281" s="1">
        <v>2302</v>
      </c>
      <c r="E1281" s="1" t="s">
        <v>2182</v>
      </c>
      <c r="F1281" s="1" t="s">
        <v>3029</v>
      </c>
      <c r="G1281" s="1" t="s">
        <v>28</v>
      </c>
      <c r="H1281" s="1" t="s">
        <v>131</v>
      </c>
      <c r="I1281" s="1" t="s">
        <v>357</v>
      </c>
      <c r="J1281" s="1" t="s">
        <v>2184</v>
      </c>
      <c r="K1281" s="1">
        <v>32404</v>
      </c>
      <c r="L1281" s="4">
        <v>42046</v>
      </c>
      <c r="M1281" s="4">
        <v>42048</v>
      </c>
      <c r="N1281" s="1" t="s">
        <v>34</v>
      </c>
      <c r="O1281" s="1" t="s">
        <v>23</v>
      </c>
      <c r="P1281" s="1" t="s">
        <v>36</v>
      </c>
      <c r="Q1281" s="1" t="s">
        <v>37</v>
      </c>
      <c r="R1281" s="1" t="s">
        <v>38</v>
      </c>
      <c r="S1281" s="1" t="s">
        <v>2183</v>
      </c>
      <c r="T1281" s="5">
        <v>270.98</v>
      </c>
      <c r="U1281" s="1">
        <v>9</v>
      </c>
      <c r="V1281" s="5">
        <f t="shared" si="95"/>
        <v>2438.8200000000002</v>
      </c>
      <c r="W1281" s="5">
        <v>135.49</v>
      </c>
      <c r="X1281" s="5">
        <f t="shared" si="96"/>
        <v>1219.4100000000001</v>
      </c>
      <c r="Y1281" s="5">
        <v>50</v>
      </c>
      <c r="Z1281" s="5">
        <f t="shared" si="97"/>
        <v>1169.4100000000001</v>
      </c>
      <c r="AA1281" s="1" t="str">
        <f>_xlfn.IFNA(IF(VLOOKUP(B1281,Returns!$A$2:$B$1635,2,FALSE) = "Returned", "Yes", "No"),"No")</f>
        <v>No</v>
      </c>
      <c r="AB1281" s="5">
        <f t="shared" si="98"/>
        <v>0</v>
      </c>
      <c r="AC1281" s="5">
        <f t="shared" si="99"/>
        <v>1169.4100000000001</v>
      </c>
    </row>
    <row r="1282" spans="1:29" ht="12.75" customHeight="1" x14ac:dyDescent="0.25">
      <c r="A1282" s="1">
        <v>23344</v>
      </c>
      <c r="B1282" s="3">
        <v>87696</v>
      </c>
      <c r="C1282" s="1" t="s">
        <v>20</v>
      </c>
      <c r="D1282" s="1">
        <v>2302</v>
      </c>
      <c r="E1282" s="1" t="s">
        <v>2182</v>
      </c>
      <c r="F1282" s="1" t="s">
        <v>3029</v>
      </c>
      <c r="G1282" s="1" t="s">
        <v>28</v>
      </c>
      <c r="H1282" s="1" t="s">
        <v>131</v>
      </c>
      <c r="I1282" s="1" t="s">
        <v>357</v>
      </c>
      <c r="J1282" s="1" t="s">
        <v>2184</v>
      </c>
      <c r="K1282" s="1">
        <v>32404</v>
      </c>
      <c r="L1282" s="4">
        <v>42007</v>
      </c>
      <c r="M1282" s="4">
        <v>42008</v>
      </c>
      <c r="N1282" s="1" t="s">
        <v>44</v>
      </c>
      <c r="O1282" s="1" t="s">
        <v>23</v>
      </c>
      <c r="P1282" s="1" t="s">
        <v>24</v>
      </c>
      <c r="Q1282" s="1" t="s">
        <v>129</v>
      </c>
      <c r="R1282" s="1" t="s">
        <v>54</v>
      </c>
      <c r="S1282" s="1" t="s">
        <v>1011</v>
      </c>
      <c r="T1282" s="5">
        <v>12.53</v>
      </c>
      <c r="U1282" s="1">
        <v>8</v>
      </c>
      <c r="V1282" s="5">
        <f t="shared" si="95"/>
        <v>100.24</v>
      </c>
      <c r="W1282" s="5">
        <v>6.2649999999999997</v>
      </c>
      <c r="X1282" s="5">
        <f t="shared" si="96"/>
        <v>50.12</v>
      </c>
      <c r="Y1282" s="5">
        <v>0.49</v>
      </c>
      <c r="Z1282" s="5">
        <f t="shared" si="97"/>
        <v>49.629999999999995</v>
      </c>
      <c r="AA1282" s="1" t="str">
        <f>_xlfn.IFNA(IF(VLOOKUP(B1282,Returns!$A$2:$B$1635,2,FALSE) = "Returned", "Yes", "No"),"No")</f>
        <v>No</v>
      </c>
      <c r="AB1282" s="5">
        <f t="shared" si="98"/>
        <v>0</v>
      </c>
      <c r="AC1282" s="5">
        <f t="shared" si="99"/>
        <v>49.629999999999995</v>
      </c>
    </row>
    <row r="1283" spans="1:29" ht="12.75" customHeight="1" x14ac:dyDescent="0.25">
      <c r="A1283" s="1">
        <v>23345</v>
      </c>
      <c r="B1283" s="3">
        <v>87696</v>
      </c>
      <c r="C1283" s="1" t="s">
        <v>20</v>
      </c>
      <c r="D1283" s="1">
        <v>2302</v>
      </c>
      <c r="E1283" s="1" t="s">
        <v>2182</v>
      </c>
      <c r="F1283" s="1" t="s">
        <v>3029</v>
      </c>
      <c r="G1283" s="1" t="s">
        <v>28</v>
      </c>
      <c r="H1283" s="1" t="s">
        <v>131</v>
      </c>
      <c r="I1283" s="1" t="s">
        <v>357</v>
      </c>
      <c r="J1283" s="1" t="s">
        <v>2184</v>
      </c>
      <c r="K1283" s="1">
        <v>32404</v>
      </c>
      <c r="L1283" s="4">
        <v>42007</v>
      </c>
      <c r="M1283" s="4">
        <v>42008</v>
      </c>
      <c r="N1283" s="1" t="s">
        <v>34</v>
      </c>
      <c r="O1283" s="1" t="s">
        <v>23</v>
      </c>
      <c r="P1283" s="1" t="s">
        <v>36</v>
      </c>
      <c r="Q1283" s="1" t="s">
        <v>147</v>
      </c>
      <c r="R1283" s="1" t="s">
        <v>116</v>
      </c>
      <c r="S1283" s="1" t="s">
        <v>2185</v>
      </c>
      <c r="T1283" s="5">
        <v>146.34</v>
      </c>
      <c r="U1283" s="1">
        <v>2</v>
      </c>
      <c r="V1283" s="5">
        <f t="shared" ref="V1283:V1346" si="100">T1283*U1283</f>
        <v>292.68</v>
      </c>
      <c r="W1283" s="5">
        <v>73.17</v>
      </c>
      <c r="X1283" s="5">
        <f t="shared" ref="X1283:X1346" si="101">U1283*W1283</f>
        <v>146.34</v>
      </c>
      <c r="Y1283" s="5">
        <v>43.75</v>
      </c>
      <c r="Z1283" s="5">
        <f t="shared" ref="Z1283:Z1346" si="102">V1283-X1283-Y1283</f>
        <v>102.59</v>
      </c>
      <c r="AA1283" s="1" t="str">
        <f>_xlfn.IFNA(IF(VLOOKUP(B1283,Returns!$A$2:$B$1635,2,FALSE) = "Returned", "Yes", "No"),"No")</f>
        <v>No</v>
      </c>
      <c r="AB1283" s="5">
        <f t="shared" ref="AB1283:AB1346" si="103">IF(AA1283= "Yes",Z1283,0)</f>
        <v>0</v>
      </c>
      <c r="AC1283" s="5">
        <f t="shared" ref="AC1283:AC1346" si="104">Z1283-AB1283</f>
        <v>102.59</v>
      </c>
    </row>
    <row r="1284" spans="1:29" ht="12.75" customHeight="1" x14ac:dyDescent="0.25">
      <c r="A1284" s="1">
        <v>6673</v>
      </c>
      <c r="B1284" s="3">
        <v>47493</v>
      </c>
      <c r="C1284" s="1" t="s">
        <v>42</v>
      </c>
      <c r="D1284" s="1">
        <v>2303</v>
      </c>
      <c r="E1284" s="1" t="s">
        <v>2186</v>
      </c>
      <c r="F1284" s="1" t="s">
        <v>3028</v>
      </c>
      <c r="G1284" s="1" t="s">
        <v>28</v>
      </c>
      <c r="H1284" s="1" t="s">
        <v>48</v>
      </c>
      <c r="I1284" s="1" t="s">
        <v>66</v>
      </c>
      <c r="J1284" s="1" t="s">
        <v>85</v>
      </c>
      <c r="K1284" s="1">
        <v>10011</v>
      </c>
      <c r="L1284" s="4">
        <v>42046</v>
      </c>
      <c r="M1284" s="4">
        <v>42048</v>
      </c>
      <c r="N1284" s="1" t="s">
        <v>34</v>
      </c>
      <c r="O1284" s="1" t="s">
        <v>23</v>
      </c>
      <c r="P1284" s="1" t="s">
        <v>36</v>
      </c>
      <c r="Q1284" s="1" t="s">
        <v>37</v>
      </c>
      <c r="R1284" s="1" t="s">
        <v>38</v>
      </c>
      <c r="S1284" s="1" t="s">
        <v>2183</v>
      </c>
      <c r="T1284" s="5">
        <v>270.98</v>
      </c>
      <c r="U1284" s="1">
        <v>36</v>
      </c>
      <c r="V1284" s="5">
        <f t="shared" si="100"/>
        <v>9755.2800000000007</v>
      </c>
      <c r="W1284" s="5">
        <v>135.49</v>
      </c>
      <c r="X1284" s="5">
        <f t="shared" si="101"/>
        <v>4877.6400000000003</v>
      </c>
      <c r="Y1284" s="5">
        <v>50</v>
      </c>
      <c r="Z1284" s="5">
        <f t="shared" si="102"/>
        <v>4827.6400000000003</v>
      </c>
      <c r="AA1284" s="1" t="str">
        <f>_xlfn.IFNA(IF(VLOOKUP(B1284,Returns!$A$2:$B$1635,2,FALSE) = "Returned", "Yes", "No"),"No")</f>
        <v>No</v>
      </c>
      <c r="AB1284" s="5">
        <f t="shared" si="103"/>
        <v>0</v>
      </c>
      <c r="AC1284" s="5">
        <f t="shared" si="104"/>
        <v>4827.6400000000003</v>
      </c>
    </row>
    <row r="1285" spans="1:29" ht="12.75" customHeight="1" x14ac:dyDescent="0.25">
      <c r="A1285" s="1">
        <v>5345</v>
      </c>
      <c r="B1285" s="3">
        <v>37987</v>
      </c>
      <c r="C1285" s="1" t="s">
        <v>20</v>
      </c>
      <c r="D1285" s="1">
        <v>2303</v>
      </c>
      <c r="E1285" s="1" t="s">
        <v>2186</v>
      </c>
      <c r="F1285" s="1" t="s">
        <v>3028</v>
      </c>
      <c r="G1285" s="1" t="s">
        <v>28</v>
      </c>
      <c r="H1285" s="1" t="s">
        <v>48</v>
      </c>
      <c r="I1285" s="1" t="s">
        <v>66</v>
      </c>
      <c r="J1285" s="1" t="s">
        <v>85</v>
      </c>
      <c r="K1285" s="1">
        <v>10011</v>
      </c>
      <c r="L1285" s="4">
        <v>42007</v>
      </c>
      <c r="M1285" s="4">
        <v>42008</v>
      </c>
      <c r="N1285" s="1" t="s">
        <v>34</v>
      </c>
      <c r="O1285" s="1" t="s">
        <v>23</v>
      </c>
      <c r="P1285" s="1" t="s">
        <v>36</v>
      </c>
      <c r="Q1285" s="1" t="s">
        <v>147</v>
      </c>
      <c r="R1285" s="1" t="s">
        <v>116</v>
      </c>
      <c r="S1285" s="1" t="s">
        <v>2185</v>
      </c>
      <c r="T1285" s="5">
        <v>146.34</v>
      </c>
      <c r="U1285" s="1">
        <v>6</v>
      </c>
      <c r="V1285" s="5">
        <f t="shared" si="100"/>
        <v>878.04</v>
      </c>
      <c r="W1285" s="5">
        <v>73.17</v>
      </c>
      <c r="X1285" s="5">
        <f t="shared" si="101"/>
        <v>439.02</v>
      </c>
      <c r="Y1285" s="5">
        <v>43.75</v>
      </c>
      <c r="Z1285" s="5">
        <f t="shared" si="102"/>
        <v>395.27</v>
      </c>
      <c r="AA1285" s="1" t="str">
        <f>_xlfn.IFNA(IF(VLOOKUP(B1285,Returns!$A$2:$B$1635,2,FALSE) = "Returned", "Yes", "No"),"No")</f>
        <v>No</v>
      </c>
      <c r="AB1285" s="5">
        <f t="shared" si="103"/>
        <v>0</v>
      </c>
      <c r="AC1285" s="5">
        <f t="shared" si="104"/>
        <v>395.27</v>
      </c>
    </row>
    <row r="1286" spans="1:29" ht="12.75" customHeight="1" x14ac:dyDescent="0.25">
      <c r="A1286" s="1">
        <v>19934</v>
      </c>
      <c r="B1286" s="3">
        <v>89869</v>
      </c>
      <c r="C1286" s="1" t="s">
        <v>20</v>
      </c>
      <c r="D1286" s="1">
        <v>2305</v>
      </c>
      <c r="E1286" s="1" t="s">
        <v>2187</v>
      </c>
      <c r="F1286" s="1" t="s">
        <v>3027</v>
      </c>
      <c r="G1286" s="1" t="s">
        <v>28</v>
      </c>
      <c r="H1286" s="1" t="s">
        <v>56</v>
      </c>
      <c r="I1286" s="1" t="s">
        <v>2188</v>
      </c>
      <c r="J1286" s="1" t="s">
        <v>451</v>
      </c>
      <c r="K1286" s="1">
        <v>57201</v>
      </c>
      <c r="L1286" s="4">
        <v>42176</v>
      </c>
      <c r="M1286" s="4">
        <v>42179</v>
      </c>
      <c r="N1286" s="1" t="s">
        <v>44</v>
      </c>
      <c r="O1286" s="1" t="s">
        <v>53</v>
      </c>
      <c r="P1286" s="1" t="s">
        <v>24</v>
      </c>
      <c r="Q1286" s="1" t="s">
        <v>64</v>
      </c>
      <c r="R1286" s="1" t="s">
        <v>54</v>
      </c>
      <c r="S1286" s="1" t="s">
        <v>1835</v>
      </c>
      <c r="T1286" s="5">
        <v>90.48</v>
      </c>
      <c r="U1286" s="1">
        <v>12</v>
      </c>
      <c r="V1286" s="5">
        <f t="shared" si="100"/>
        <v>1085.76</v>
      </c>
      <c r="W1286" s="5">
        <v>45.24</v>
      </c>
      <c r="X1286" s="5">
        <f t="shared" si="101"/>
        <v>542.88</v>
      </c>
      <c r="Y1286" s="5">
        <v>19.989999999999998</v>
      </c>
      <c r="Z1286" s="5">
        <f t="shared" si="102"/>
        <v>522.89</v>
      </c>
      <c r="AA1286" s="1" t="str">
        <f>_xlfn.IFNA(IF(VLOOKUP(B1286,Returns!$A$2:$B$1635,2,FALSE) = "Returned", "Yes", "No"),"No")</f>
        <v>No</v>
      </c>
      <c r="AB1286" s="5">
        <f t="shared" si="103"/>
        <v>0</v>
      </c>
      <c r="AC1286" s="5">
        <f t="shared" si="104"/>
        <v>522.89</v>
      </c>
    </row>
    <row r="1287" spans="1:29" ht="12.75" customHeight="1" x14ac:dyDescent="0.25">
      <c r="A1287" s="1">
        <v>23313</v>
      </c>
      <c r="B1287" s="3">
        <v>90557</v>
      </c>
      <c r="C1287" s="1" t="s">
        <v>101</v>
      </c>
      <c r="D1287" s="1">
        <v>2308</v>
      </c>
      <c r="E1287" s="1" t="s">
        <v>2189</v>
      </c>
      <c r="F1287" s="1" t="s">
        <v>3029</v>
      </c>
      <c r="G1287" s="1" t="s">
        <v>28</v>
      </c>
      <c r="H1287" s="1" t="s">
        <v>131</v>
      </c>
      <c r="I1287" s="1" t="s">
        <v>357</v>
      </c>
      <c r="J1287" s="1" t="s">
        <v>2190</v>
      </c>
      <c r="K1287" s="1">
        <v>33971</v>
      </c>
      <c r="L1287" s="4">
        <v>42087</v>
      </c>
      <c r="M1287" s="4">
        <v>42089</v>
      </c>
      <c r="N1287" s="1" t="s">
        <v>44</v>
      </c>
      <c r="O1287" s="1" t="s">
        <v>53</v>
      </c>
      <c r="P1287" s="1" t="s">
        <v>36</v>
      </c>
      <c r="Q1287" s="1" t="s">
        <v>45</v>
      </c>
      <c r="R1287" s="1" t="s">
        <v>46</v>
      </c>
      <c r="S1287" s="1" t="s">
        <v>47</v>
      </c>
      <c r="T1287" s="5">
        <v>9.48</v>
      </c>
      <c r="U1287" s="1">
        <v>2</v>
      </c>
      <c r="V1287" s="5">
        <f t="shared" si="100"/>
        <v>18.96</v>
      </c>
      <c r="W1287" s="5">
        <v>4.74</v>
      </c>
      <c r="X1287" s="5">
        <f t="shared" si="101"/>
        <v>9.48</v>
      </c>
      <c r="Y1287" s="5">
        <v>7.29</v>
      </c>
      <c r="Z1287" s="5">
        <f t="shared" si="102"/>
        <v>2.1900000000000004</v>
      </c>
      <c r="AA1287" s="1" t="str">
        <f>_xlfn.IFNA(IF(VLOOKUP(B1287,Returns!$A$2:$B$1635,2,FALSE) = "Returned", "Yes", "No"),"No")</f>
        <v>No</v>
      </c>
      <c r="AB1287" s="5">
        <f t="shared" si="103"/>
        <v>0</v>
      </c>
      <c r="AC1287" s="5">
        <f t="shared" si="104"/>
        <v>2.1900000000000004</v>
      </c>
    </row>
    <row r="1288" spans="1:29" ht="12.75" customHeight="1" x14ac:dyDescent="0.25">
      <c r="A1288" s="1">
        <v>23314</v>
      </c>
      <c r="B1288" s="3">
        <v>90557</v>
      </c>
      <c r="C1288" s="1" t="s">
        <v>101</v>
      </c>
      <c r="D1288" s="1">
        <v>2308</v>
      </c>
      <c r="E1288" s="1" t="s">
        <v>2189</v>
      </c>
      <c r="F1288" s="1" t="s">
        <v>3029</v>
      </c>
      <c r="G1288" s="1" t="s">
        <v>28</v>
      </c>
      <c r="H1288" s="1" t="s">
        <v>131</v>
      </c>
      <c r="I1288" s="1" t="s">
        <v>357</v>
      </c>
      <c r="J1288" s="1" t="s">
        <v>2190</v>
      </c>
      <c r="K1288" s="1">
        <v>33971</v>
      </c>
      <c r="L1288" s="4">
        <v>42087</v>
      </c>
      <c r="M1288" s="4">
        <v>42091</v>
      </c>
      <c r="N1288" s="1" t="s">
        <v>44</v>
      </c>
      <c r="O1288" s="1" t="s">
        <v>53</v>
      </c>
      <c r="P1288" s="1" t="s">
        <v>24</v>
      </c>
      <c r="Q1288" s="1" t="s">
        <v>136</v>
      </c>
      <c r="R1288" s="1" t="s">
        <v>54</v>
      </c>
      <c r="S1288" s="1" t="s">
        <v>1518</v>
      </c>
      <c r="T1288" s="5">
        <v>193.17</v>
      </c>
      <c r="U1288" s="1">
        <v>8</v>
      </c>
      <c r="V1288" s="5">
        <f t="shared" si="100"/>
        <v>1545.36</v>
      </c>
      <c r="W1288" s="5">
        <v>96.584999999999994</v>
      </c>
      <c r="X1288" s="5">
        <f t="shared" si="101"/>
        <v>772.68</v>
      </c>
      <c r="Y1288" s="5">
        <v>19.989999999999998</v>
      </c>
      <c r="Z1288" s="5">
        <f t="shared" si="102"/>
        <v>752.68999999999994</v>
      </c>
      <c r="AA1288" s="1" t="str">
        <f>_xlfn.IFNA(IF(VLOOKUP(B1288,Returns!$A$2:$B$1635,2,FALSE) = "Returned", "Yes", "No"),"No")</f>
        <v>No</v>
      </c>
      <c r="AB1288" s="5">
        <f t="shared" si="103"/>
        <v>0</v>
      </c>
      <c r="AC1288" s="5">
        <f t="shared" si="104"/>
        <v>752.68999999999994</v>
      </c>
    </row>
    <row r="1289" spans="1:29" ht="12.75" customHeight="1" x14ac:dyDescent="0.25">
      <c r="A1289" s="1">
        <v>26048</v>
      </c>
      <c r="B1289" s="3">
        <v>88721</v>
      </c>
      <c r="C1289" s="1" t="s">
        <v>20</v>
      </c>
      <c r="D1289" s="1">
        <v>2323</v>
      </c>
      <c r="E1289" s="1" t="s">
        <v>2191</v>
      </c>
      <c r="F1289" s="1" t="s">
        <v>3030</v>
      </c>
      <c r="G1289" s="1" t="s">
        <v>28</v>
      </c>
      <c r="H1289" s="1" t="s">
        <v>29</v>
      </c>
      <c r="I1289" s="1" t="s">
        <v>40</v>
      </c>
      <c r="J1289" s="1" t="s">
        <v>2193</v>
      </c>
      <c r="K1289" s="1">
        <v>92236</v>
      </c>
      <c r="L1289" s="4">
        <v>42079</v>
      </c>
      <c r="M1289" s="4">
        <v>42080</v>
      </c>
      <c r="N1289" s="1" t="s">
        <v>34</v>
      </c>
      <c r="O1289" s="1" t="s">
        <v>53</v>
      </c>
      <c r="P1289" s="1" t="s">
        <v>24</v>
      </c>
      <c r="Q1289" s="1" t="s">
        <v>252</v>
      </c>
      <c r="R1289" s="1" t="s">
        <v>38</v>
      </c>
      <c r="S1289" s="1" t="s">
        <v>2192</v>
      </c>
      <c r="T1289" s="5">
        <v>68.81</v>
      </c>
      <c r="U1289" s="1">
        <v>5</v>
      </c>
      <c r="V1289" s="5">
        <f t="shared" si="100"/>
        <v>344.05</v>
      </c>
      <c r="W1289" s="5">
        <v>34.405000000000001</v>
      </c>
      <c r="X1289" s="5">
        <f t="shared" si="101"/>
        <v>172.02500000000001</v>
      </c>
      <c r="Y1289" s="5">
        <v>60</v>
      </c>
      <c r="Z1289" s="5">
        <f t="shared" si="102"/>
        <v>112.02500000000001</v>
      </c>
      <c r="AA1289" s="1" t="str">
        <f>_xlfn.IFNA(IF(VLOOKUP(B1289,Returns!$A$2:$B$1635,2,FALSE) = "Returned", "Yes", "No"),"No")</f>
        <v>No</v>
      </c>
      <c r="AB1289" s="5">
        <f t="shared" si="103"/>
        <v>0</v>
      </c>
      <c r="AC1289" s="5">
        <f t="shared" si="104"/>
        <v>112.02500000000001</v>
      </c>
    </row>
    <row r="1290" spans="1:29" ht="12.75" customHeight="1" x14ac:dyDescent="0.25">
      <c r="A1290" s="1">
        <v>26049</v>
      </c>
      <c r="B1290" s="3">
        <v>88721</v>
      </c>
      <c r="C1290" s="1" t="s">
        <v>20</v>
      </c>
      <c r="D1290" s="1">
        <v>2323</v>
      </c>
      <c r="E1290" s="1" t="s">
        <v>2191</v>
      </c>
      <c r="F1290" s="1" t="s">
        <v>3030</v>
      </c>
      <c r="G1290" s="1" t="s">
        <v>28</v>
      </c>
      <c r="H1290" s="1" t="s">
        <v>29</v>
      </c>
      <c r="I1290" s="1" t="s">
        <v>40</v>
      </c>
      <c r="J1290" s="1" t="s">
        <v>2193</v>
      </c>
      <c r="K1290" s="1">
        <v>92236</v>
      </c>
      <c r="L1290" s="4">
        <v>42079</v>
      </c>
      <c r="M1290" s="4">
        <v>42081</v>
      </c>
      <c r="N1290" s="1" t="s">
        <v>44</v>
      </c>
      <c r="O1290" s="1" t="s">
        <v>53</v>
      </c>
      <c r="P1290" s="1" t="s">
        <v>24</v>
      </c>
      <c r="Q1290" s="1" t="s">
        <v>25</v>
      </c>
      <c r="R1290" s="1" t="s">
        <v>46</v>
      </c>
      <c r="S1290" s="1" t="s">
        <v>2194</v>
      </c>
      <c r="T1290" s="5">
        <v>21.38</v>
      </c>
      <c r="U1290" s="1">
        <v>4</v>
      </c>
      <c r="V1290" s="5">
        <f t="shared" si="100"/>
        <v>85.52</v>
      </c>
      <c r="W1290" s="5">
        <v>10.69</v>
      </c>
      <c r="X1290" s="5">
        <f t="shared" si="101"/>
        <v>42.76</v>
      </c>
      <c r="Y1290" s="5">
        <v>8.99</v>
      </c>
      <c r="Z1290" s="5">
        <f t="shared" si="102"/>
        <v>33.769999999999996</v>
      </c>
      <c r="AA1290" s="1" t="str">
        <f>_xlfn.IFNA(IF(VLOOKUP(B1290,Returns!$A$2:$B$1635,2,FALSE) = "Returned", "Yes", "No"),"No")</f>
        <v>No</v>
      </c>
      <c r="AB1290" s="5">
        <f t="shared" si="103"/>
        <v>0</v>
      </c>
      <c r="AC1290" s="5">
        <f t="shared" si="104"/>
        <v>33.769999999999996</v>
      </c>
    </row>
    <row r="1291" spans="1:29" ht="12.75" customHeight="1" x14ac:dyDescent="0.25">
      <c r="A1291" s="1">
        <v>23053</v>
      </c>
      <c r="B1291" s="3">
        <v>88722</v>
      </c>
      <c r="C1291" s="1" t="s">
        <v>32</v>
      </c>
      <c r="D1291" s="1">
        <v>2323</v>
      </c>
      <c r="E1291" s="1" t="s">
        <v>2191</v>
      </c>
      <c r="F1291" s="1" t="s">
        <v>3030</v>
      </c>
      <c r="G1291" s="1" t="s">
        <v>28</v>
      </c>
      <c r="H1291" s="1" t="s">
        <v>29</v>
      </c>
      <c r="I1291" s="1" t="s">
        <v>40</v>
      </c>
      <c r="J1291" s="1" t="s">
        <v>2193</v>
      </c>
      <c r="K1291" s="1">
        <v>92236</v>
      </c>
      <c r="L1291" s="4">
        <v>42174</v>
      </c>
      <c r="M1291" s="4">
        <v>42174</v>
      </c>
      <c r="N1291" s="1" t="s">
        <v>22</v>
      </c>
      <c r="O1291" s="1" t="s">
        <v>53</v>
      </c>
      <c r="P1291" s="1" t="s">
        <v>72</v>
      </c>
      <c r="Q1291" s="1" t="s">
        <v>175</v>
      </c>
      <c r="R1291" s="1" t="s">
        <v>46</v>
      </c>
      <c r="S1291" s="1" t="s">
        <v>406</v>
      </c>
      <c r="T1291" s="5">
        <v>4.9800000000000004</v>
      </c>
      <c r="U1291" s="1">
        <v>7</v>
      </c>
      <c r="V1291" s="5">
        <f t="shared" si="100"/>
        <v>34.86</v>
      </c>
      <c r="W1291" s="5">
        <v>2.988</v>
      </c>
      <c r="X1291" s="5">
        <f t="shared" si="101"/>
        <v>20.916</v>
      </c>
      <c r="Y1291" s="5">
        <v>4.62</v>
      </c>
      <c r="Z1291" s="5">
        <f t="shared" si="102"/>
        <v>9.3239999999999981</v>
      </c>
      <c r="AA1291" s="1" t="str">
        <f>_xlfn.IFNA(IF(VLOOKUP(B1291,Returns!$A$2:$B$1635,2,FALSE) = "Returned", "Yes", "No"),"No")</f>
        <v>No</v>
      </c>
      <c r="AB1291" s="5">
        <f t="shared" si="103"/>
        <v>0</v>
      </c>
      <c r="AC1291" s="5">
        <f t="shared" si="104"/>
        <v>9.3239999999999981</v>
      </c>
    </row>
    <row r="1292" spans="1:29" ht="12.75" customHeight="1" x14ac:dyDescent="0.25">
      <c r="A1292" s="1">
        <v>25456</v>
      </c>
      <c r="B1292" s="3">
        <v>90964</v>
      </c>
      <c r="C1292" s="1" t="s">
        <v>51</v>
      </c>
      <c r="D1292" s="1">
        <v>2330</v>
      </c>
      <c r="E1292" s="1" t="s">
        <v>2195</v>
      </c>
      <c r="F1292" s="1" t="s">
        <v>3027</v>
      </c>
      <c r="G1292" s="1" t="s">
        <v>28</v>
      </c>
      <c r="H1292" s="1" t="s">
        <v>56</v>
      </c>
      <c r="I1292" s="1" t="s">
        <v>325</v>
      </c>
      <c r="J1292" s="1" t="s">
        <v>2196</v>
      </c>
      <c r="K1292" s="1">
        <v>52302</v>
      </c>
      <c r="L1292" s="4">
        <v>42087</v>
      </c>
      <c r="M1292" s="4">
        <v>42090</v>
      </c>
      <c r="N1292" s="1" t="s">
        <v>44</v>
      </c>
      <c r="O1292" s="1" t="s">
        <v>35</v>
      </c>
      <c r="P1292" s="1" t="s">
        <v>24</v>
      </c>
      <c r="Q1292" s="1" t="s">
        <v>104</v>
      </c>
      <c r="R1292" s="1" t="s">
        <v>54</v>
      </c>
      <c r="S1292" s="1" t="s">
        <v>327</v>
      </c>
      <c r="T1292" s="5">
        <v>28.53</v>
      </c>
      <c r="U1292" s="1">
        <v>5</v>
      </c>
      <c r="V1292" s="5">
        <f t="shared" si="100"/>
        <v>142.65</v>
      </c>
      <c r="W1292" s="5">
        <v>14.265000000000001</v>
      </c>
      <c r="X1292" s="5">
        <f t="shared" si="101"/>
        <v>71.325000000000003</v>
      </c>
      <c r="Y1292" s="5">
        <v>1.49</v>
      </c>
      <c r="Z1292" s="5">
        <f t="shared" si="102"/>
        <v>69.835000000000008</v>
      </c>
      <c r="AA1292" s="1" t="str">
        <f>_xlfn.IFNA(IF(VLOOKUP(B1292,Returns!$A$2:$B$1635,2,FALSE) = "Returned", "Yes", "No"),"No")</f>
        <v>No</v>
      </c>
      <c r="AB1292" s="5">
        <f t="shared" si="103"/>
        <v>0</v>
      </c>
      <c r="AC1292" s="5">
        <f t="shared" si="104"/>
        <v>69.835000000000008</v>
      </c>
    </row>
    <row r="1293" spans="1:29" ht="12.75" customHeight="1" x14ac:dyDescent="0.25">
      <c r="A1293" s="1">
        <v>19441</v>
      </c>
      <c r="B1293" s="3">
        <v>89611</v>
      </c>
      <c r="C1293" s="1" t="s">
        <v>20</v>
      </c>
      <c r="D1293" s="1">
        <v>2333</v>
      </c>
      <c r="E1293" s="1" t="s">
        <v>2197</v>
      </c>
      <c r="F1293" s="1" t="s">
        <v>3027</v>
      </c>
      <c r="G1293" s="1" t="s">
        <v>28</v>
      </c>
      <c r="H1293" s="1" t="s">
        <v>56</v>
      </c>
      <c r="I1293" s="1" t="s">
        <v>1853</v>
      </c>
      <c r="J1293" s="1" t="s">
        <v>2198</v>
      </c>
      <c r="K1293" s="1">
        <v>54302</v>
      </c>
      <c r="L1293" s="4">
        <v>42178</v>
      </c>
      <c r="M1293" s="4">
        <v>42179</v>
      </c>
      <c r="N1293" s="1" t="s">
        <v>34</v>
      </c>
      <c r="O1293" s="1" t="s">
        <v>53</v>
      </c>
      <c r="P1293" s="1" t="s">
        <v>36</v>
      </c>
      <c r="Q1293" s="1" t="s">
        <v>37</v>
      </c>
      <c r="R1293" s="1" t="s">
        <v>38</v>
      </c>
      <c r="S1293" s="1" t="s">
        <v>236</v>
      </c>
      <c r="T1293" s="5">
        <v>180.98</v>
      </c>
      <c r="U1293" s="1">
        <v>1</v>
      </c>
      <c r="V1293" s="5">
        <f t="shared" si="100"/>
        <v>180.98</v>
      </c>
      <c r="W1293" s="5">
        <v>90.49</v>
      </c>
      <c r="X1293" s="5">
        <f t="shared" si="101"/>
        <v>90.49</v>
      </c>
      <c r="Y1293" s="5">
        <v>26.2</v>
      </c>
      <c r="Z1293" s="5">
        <f t="shared" si="102"/>
        <v>64.289999999999992</v>
      </c>
      <c r="AA1293" s="1" t="str">
        <f>_xlfn.IFNA(IF(VLOOKUP(B1293,Returns!$A$2:$B$1635,2,FALSE) = "Returned", "Yes", "No"),"No")</f>
        <v>No</v>
      </c>
      <c r="AB1293" s="5">
        <f t="shared" si="103"/>
        <v>0</v>
      </c>
      <c r="AC1293" s="5">
        <f t="shared" si="104"/>
        <v>64.289999999999992</v>
      </c>
    </row>
    <row r="1294" spans="1:29" ht="12.75" customHeight="1" x14ac:dyDescent="0.25">
      <c r="A1294" s="1">
        <v>23721</v>
      </c>
      <c r="B1294" s="3">
        <v>89608</v>
      </c>
      <c r="C1294" s="1" t="s">
        <v>101</v>
      </c>
      <c r="D1294" s="1">
        <v>2334</v>
      </c>
      <c r="E1294" s="1" t="s">
        <v>2199</v>
      </c>
      <c r="F1294" s="1" t="s">
        <v>3027</v>
      </c>
      <c r="G1294" s="1" t="s">
        <v>28</v>
      </c>
      <c r="H1294" s="1" t="s">
        <v>56</v>
      </c>
      <c r="I1294" s="1" t="s">
        <v>1853</v>
      </c>
      <c r="J1294" s="1" t="s">
        <v>2200</v>
      </c>
      <c r="K1294" s="1">
        <v>53220</v>
      </c>
      <c r="L1294" s="4">
        <v>42100</v>
      </c>
      <c r="M1294" s="4">
        <v>42102</v>
      </c>
      <c r="N1294" s="1" t="s">
        <v>44</v>
      </c>
      <c r="O1294" s="1" t="s">
        <v>109</v>
      </c>
      <c r="P1294" s="1" t="s">
        <v>36</v>
      </c>
      <c r="Q1294" s="1" t="s">
        <v>45</v>
      </c>
      <c r="R1294" s="1" t="s">
        <v>81</v>
      </c>
      <c r="S1294" s="1" t="s">
        <v>1756</v>
      </c>
      <c r="T1294" s="5">
        <v>60.65</v>
      </c>
      <c r="U1294" s="1">
        <v>10</v>
      </c>
      <c r="V1294" s="5">
        <f t="shared" si="100"/>
        <v>606.5</v>
      </c>
      <c r="W1294" s="5">
        <v>30.324999999999999</v>
      </c>
      <c r="X1294" s="5">
        <f t="shared" si="101"/>
        <v>303.25</v>
      </c>
      <c r="Y1294" s="5">
        <v>12.23</v>
      </c>
      <c r="Z1294" s="5">
        <f t="shared" si="102"/>
        <v>291.02</v>
      </c>
      <c r="AA1294" s="1" t="str">
        <f>_xlfn.IFNA(IF(VLOOKUP(B1294,Returns!$A$2:$B$1635,2,FALSE) = "Returned", "Yes", "No"),"No")</f>
        <v>No</v>
      </c>
      <c r="AB1294" s="5">
        <f t="shared" si="103"/>
        <v>0</v>
      </c>
      <c r="AC1294" s="5">
        <f t="shared" si="104"/>
        <v>291.02</v>
      </c>
    </row>
    <row r="1295" spans="1:29" ht="12.75" customHeight="1" x14ac:dyDescent="0.25">
      <c r="A1295" s="1">
        <v>23693</v>
      </c>
      <c r="B1295" s="3">
        <v>89609</v>
      </c>
      <c r="C1295" s="1" t="s">
        <v>32</v>
      </c>
      <c r="D1295" s="1">
        <v>2334</v>
      </c>
      <c r="E1295" s="1" t="s">
        <v>2199</v>
      </c>
      <c r="F1295" s="1" t="s">
        <v>3027</v>
      </c>
      <c r="G1295" s="1" t="s">
        <v>28</v>
      </c>
      <c r="H1295" s="1" t="s">
        <v>56</v>
      </c>
      <c r="I1295" s="1" t="s">
        <v>1853</v>
      </c>
      <c r="J1295" s="1" t="s">
        <v>2200</v>
      </c>
      <c r="K1295" s="1">
        <v>53220</v>
      </c>
      <c r="L1295" s="4">
        <v>42103</v>
      </c>
      <c r="M1295" s="4">
        <v>42105</v>
      </c>
      <c r="N1295" s="1" t="s">
        <v>44</v>
      </c>
      <c r="O1295" s="1" t="s">
        <v>53</v>
      </c>
      <c r="P1295" s="1" t="s">
        <v>24</v>
      </c>
      <c r="Q1295" s="1" t="s">
        <v>252</v>
      </c>
      <c r="R1295" s="1" t="s">
        <v>54</v>
      </c>
      <c r="S1295" s="1" t="s">
        <v>828</v>
      </c>
      <c r="T1295" s="5">
        <v>14.81</v>
      </c>
      <c r="U1295" s="1">
        <v>8</v>
      </c>
      <c r="V1295" s="5">
        <f t="shared" si="100"/>
        <v>118.48</v>
      </c>
      <c r="W1295" s="5">
        <v>7.4050000000000002</v>
      </c>
      <c r="X1295" s="5">
        <f t="shared" si="101"/>
        <v>59.24</v>
      </c>
      <c r="Y1295" s="5">
        <v>13.32</v>
      </c>
      <c r="Z1295" s="5">
        <f t="shared" si="102"/>
        <v>45.92</v>
      </c>
      <c r="AA1295" s="1" t="str">
        <f>_xlfn.IFNA(IF(VLOOKUP(B1295,Returns!$A$2:$B$1635,2,FALSE) = "Returned", "Yes", "No"),"No")</f>
        <v>No</v>
      </c>
      <c r="AB1295" s="5">
        <f t="shared" si="103"/>
        <v>0</v>
      </c>
      <c r="AC1295" s="5">
        <f t="shared" si="104"/>
        <v>45.92</v>
      </c>
    </row>
    <row r="1296" spans="1:29" ht="12.75" customHeight="1" x14ac:dyDescent="0.25">
      <c r="A1296" s="1">
        <v>23694</v>
      </c>
      <c r="B1296" s="3">
        <v>89609</v>
      </c>
      <c r="C1296" s="1" t="s">
        <v>32</v>
      </c>
      <c r="D1296" s="1">
        <v>2334</v>
      </c>
      <c r="E1296" s="1" t="s">
        <v>2199</v>
      </c>
      <c r="F1296" s="1" t="s">
        <v>3027</v>
      </c>
      <c r="G1296" s="1" t="s">
        <v>28</v>
      </c>
      <c r="H1296" s="1" t="s">
        <v>56</v>
      </c>
      <c r="I1296" s="1" t="s">
        <v>1853</v>
      </c>
      <c r="J1296" s="1" t="s">
        <v>2200</v>
      </c>
      <c r="K1296" s="1">
        <v>53220</v>
      </c>
      <c r="L1296" s="4">
        <v>42103</v>
      </c>
      <c r="M1296" s="4">
        <v>42104</v>
      </c>
      <c r="N1296" s="1" t="s">
        <v>44</v>
      </c>
      <c r="O1296" s="1" t="s">
        <v>53</v>
      </c>
      <c r="P1296" s="1" t="s">
        <v>24</v>
      </c>
      <c r="Q1296" s="1" t="s">
        <v>25</v>
      </c>
      <c r="R1296" s="1" t="s">
        <v>26</v>
      </c>
      <c r="S1296" s="1" t="s">
        <v>2201</v>
      </c>
      <c r="T1296" s="5">
        <v>2.78</v>
      </c>
      <c r="U1296" s="1">
        <v>7</v>
      </c>
      <c r="V1296" s="5">
        <f t="shared" si="100"/>
        <v>19.459999999999997</v>
      </c>
      <c r="W1296" s="5">
        <v>1.39</v>
      </c>
      <c r="X1296" s="5">
        <f t="shared" si="101"/>
        <v>9.7299999999999986</v>
      </c>
      <c r="Y1296" s="5">
        <v>1.25</v>
      </c>
      <c r="Z1296" s="5">
        <f t="shared" si="102"/>
        <v>8.4799999999999986</v>
      </c>
      <c r="AA1296" s="1" t="str">
        <f>_xlfn.IFNA(IF(VLOOKUP(B1296,Returns!$A$2:$B$1635,2,FALSE) = "Returned", "Yes", "No"),"No")</f>
        <v>No</v>
      </c>
      <c r="AB1296" s="5">
        <f t="shared" si="103"/>
        <v>0</v>
      </c>
      <c r="AC1296" s="5">
        <f t="shared" si="104"/>
        <v>8.4799999999999986</v>
      </c>
    </row>
    <row r="1297" spans="1:29" ht="12.75" customHeight="1" x14ac:dyDescent="0.25">
      <c r="A1297" s="1">
        <v>24952</v>
      </c>
      <c r="B1297" s="3">
        <v>89610</v>
      </c>
      <c r="C1297" s="1" t="s">
        <v>101</v>
      </c>
      <c r="D1297" s="1">
        <v>2334</v>
      </c>
      <c r="E1297" s="1" t="s">
        <v>2199</v>
      </c>
      <c r="F1297" s="1" t="s">
        <v>3027</v>
      </c>
      <c r="G1297" s="1" t="s">
        <v>28</v>
      </c>
      <c r="H1297" s="1" t="s">
        <v>56</v>
      </c>
      <c r="I1297" s="1" t="s">
        <v>1853</v>
      </c>
      <c r="J1297" s="1" t="s">
        <v>2200</v>
      </c>
      <c r="K1297" s="1">
        <v>53220</v>
      </c>
      <c r="L1297" s="4">
        <v>42157</v>
      </c>
      <c r="M1297" s="4">
        <v>42164</v>
      </c>
      <c r="N1297" s="1" t="s">
        <v>44</v>
      </c>
      <c r="O1297" s="1" t="s">
        <v>35</v>
      </c>
      <c r="P1297" s="1" t="s">
        <v>24</v>
      </c>
      <c r="Q1297" s="1" t="s">
        <v>61</v>
      </c>
      <c r="R1297" s="1" t="s">
        <v>26</v>
      </c>
      <c r="S1297" s="1" t="s">
        <v>2202</v>
      </c>
      <c r="T1297" s="5">
        <v>3.74</v>
      </c>
      <c r="U1297" s="1">
        <v>12</v>
      </c>
      <c r="V1297" s="5">
        <f t="shared" si="100"/>
        <v>44.88</v>
      </c>
      <c r="W1297" s="5">
        <v>1.87</v>
      </c>
      <c r="X1297" s="5">
        <f t="shared" si="101"/>
        <v>22.44</v>
      </c>
      <c r="Y1297" s="5">
        <v>0.94</v>
      </c>
      <c r="Z1297" s="5">
        <f t="shared" si="102"/>
        <v>21.5</v>
      </c>
      <c r="AA1297" s="1" t="str">
        <f>_xlfn.IFNA(IF(VLOOKUP(B1297,Returns!$A$2:$B$1635,2,FALSE) = "Returned", "Yes", "No"),"No")</f>
        <v>No</v>
      </c>
      <c r="AB1297" s="5">
        <f t="shared" si="103"/>
        <v>0</v>
      </c>
      <c r="AC1297" s="5">
        <f t="shared" si="104"/>
        <v>21.5</v>
      </c>
    </row>
    <row r="1298" spans="1:29" ht="12.75" customHeight="1" x14ac:dyDescent="0.25">
      <c r="A1298" s="1">
        <v>25241</v>
      </c>
      <c r="B1298" s="3">
        <v>91480</v>
      </c>
      <c r="C1298" s="1" t="s">
        <v>42</v>
      </c>
      <c r="D1298" s="1">
        <v>2338</v>
      </c>
      <c r="E1298" s="1" t="s">
        <v>2203</v>
      </c>
      <c r="F1298" s="1" t="s">
        <v>3028</v>
      </c>
      <c r="G1298" s="1" t="s">
        <v>28</v>
      </c>
      <c r="H1298" s="1" t="s">
        <v>48</v>
      </c>
      <c r="I1298" s="1" t="s">
        <v>410</v>
      </c>
      <c r="J1298" s="1" t="s">
        <v>2104</v>
      </c>
      <c r="K1298" s="1">
        <v>20740</v>
      </c>
      <c r="L1298" s="4">
        <v>42017</v>
      </c>
      <c r="M1298" s="4">
        <v>42017</v>
      </c>
      <c r="N1298" s="1" t="s">
        <v>44</v>
      </c>
      <c r="O1298" s="1" t="s">
        <v>35</v>
      </c>
      <c r="P1298" s="1" t="s">
        <v>36</v>
      </c>
      <c r="Q1298" s="1" t="s">
        <v>45</v>
      </c>
      <c r="R1298" s="1" t="s">
        <v>54</v>
      </c>
      <c r="S1298" s="1" t="s">
        <v>739</v>
      </c>
      <c r="T1298" s="5">
        <v>2.08</v>
      </c>
      <c r="U1298" s="1">
        <v>4</v>
      </c>
      <c r="V1298" s="5">
        <f t="shared" si="100"/>
        <v>8.32</v>
      </c>
      <c r="W1298" s="5">
        <v>1.04</v>
      </c>
      <c r="X1298" s="5">
        <f t="shared" si="101"/>
        <v>4.16</v>
      </c>
      <c r="Y1298" s="5">
        <v>5.33</v>
      </c>
      <c r="Z1298" s="5">
        <f t="shared" si="102"/>
        <v>-1.17</v>
      </c>
      <c r="AA1298" s="1" t="str">
        <f>_xlfn.IFNA(IF(VLOOKUP(B1298,Returns!$A$2:$B$1635,2,FALSE) = "Returned", "Yes", "No"),"No")</f>
        <v>No</v>
      </c>
      <c r="AB1298" s="5">
        <f t="shared" si="103"/>
        <v>0</v>
      </c>
      <c r="AC1298" s="5">
        <f t="shared" si="104"/>
        <v>-1.17</v>
      </c>
    </row>
    <row r="1299" spans="1:29" ht="12.75" customHeight="1" x14ac:dyDescent="0.25">
      <c r="A1299" s="1">
        <v>26137</v>
      </c>
      <c r="B1299" s="3">
        <v>91481</v>
      </c>
      <c r="C1299" s="1" t="s">
        <v>20</v>
      </c>
      <c r="D1299" s="1">
        <v>2338</v>
      </c>
      <c r="E1299" s="1" t="s">
        <v>2203</v>
      </c>
      <c r="F1299" s="1" t="s">
        <v>3028</v>
      </c>
      <c r="G1299" s="1" t="s">
        <v>28</v>
      </c>
      <c r="H1299" s="1" t="s">
        <v>48</v>
      </c>
      <c r="I1299" s="1" t="s">
        <v>410</v>
      </c>
      <c r="J1299" s="1" t="s">
        <v>2104</v>
      </c>
      <c r="K1299" s="1">
        <v>20740</v>
      </c>
      <c r="L1299" s="4">
        <v>42092</v>
      </c>
      <c r="M1299" s="4">
        <v>42092</v>
      </c>
      <c r="N1299" s="1" t="s">
        <v>44</v>
      </c>
      <c r="O1299" s="1" t="s">
        <v>35</v>
      </c>
      <c r="P1299" s="1" t="s">
        <v>24</v>
      </c>
      <c r="Q1299" s="1" t="s">
        <v>104</v>
      </c>
      <c r="R1299" s="1" t="s">
        <v>54</v>
      </c>
      <c r="S1299" s="1" t="s">
        <v>2204</v>
      </c>
      <c r="T1299" s="5">
        <v>6.75</v>
      </c>
      <c r="U1299" s="1">
        <v>15</v>
      </c>
      <c r="V1299" s="5">
        <f t="shared" si="100"/>
        <v>101.25</v>
      </c>
      <c r="W1299" s="5">
        <v>3.375</v>
      </c>
      <c r="X1299" s="5">
        <f t="shared" si="101"/>
        <v>50.625</v>
      </c>
      <c r="Y1299" s="5">
        <v>2.99</v>
      </c>
      <c r="Z1299" s="5">
        <f t="shared" si="102"/>
        <v>47.634999999999998</v>
      </c>
      <c r="AA1299" s="1" t="str">
        <f>_xlfn.IFNA(IF(VLOOKUP(B1299,Returns!$A$2:$B$1635,2,FALSE) = "Returned", "Yes", "No"),"No")</f>
        <v>No</v>
      </c>
      <c r="AB1299" s="5">
        <f t="shared" si="103"/>
        <v>0</v>
      </c>
      <c r="AC1299" s="5">
        <f t="shared" si="104"/>
        <v>47.634999999999998</v>
      </c>
    </row>
    <row r="1300" spans="1:29" ht="12.75" customHeight="1" x14ac:dyDescent="0.25">
      <c r="A1300" s="1">
        <v>22526</v>
      </c>
      <c r="B1300" s="3">
        <v>91482</v>
      </c>
      <c r="C1300" s="1" t="s">
        <v>51</v>
      </c>
      <c r="D1300" s="1">
        <v>2339</v>
      </c>
      <c r="E1300" s="1" t="s">
        <v>2205</v>
      </c>
      <c r="F1300" s="1" t="s">
        <v>3027</v>
      </c>
      <c r="G1300" s="1" t="s">
        <v>28</v>
      </c>
      <c r="H1300" s="1" t="s">
        <v>56</v>
      </c>
      <c r="I1300" s="1" t="s">
        <v>125</v>
      </c>
      <c r="J1300" s="1" t="s">
        <v>2206</v>
      </c>
      <c r="K1300" s="1">
        <v>77015</v>
      </c>
      <c r="L1300" s="4">
        <v>42149</v>
      </c>
      <c r="M1300" s="4">
        <v>42152</v>
      </c>
      <c r="N1300" s="1" t="s">
        <v>44</v>
      </c>
      <c r="O1300" s="1" t="s">
        <v>35</v>
      </c>
      <c r="P1300" s="1" t="s">
        <v>24</v>
      </c>
      <c r="Q1300" s="1" t="s">
        <v>64</v>
      </c>
      <c r="R1300" s="1" t="s">
        <v>54</v>
      </c>
      <c r="S1300" s="1" t="s">
        <v>681</v>
      </c>
      <c r="T1300" s="5">
        <v>11.58</v>
      </c>
      <c r="U1300" s="1">
        <v>6</v>
      </c>
      <c r="V1300" s="5">
        <f t="shared" si="100"/>
        <v>69.48</v>
      </c>
      <c r="W1300" s="5">
        <v>5.79</v>
      </c>
      <c r="X1300" s="5">
        <f t="shared" si="101"/>
        <v>34.74</v>
      </c>
      <c r="Y1300" s="5">
        <v>6.97</v>
      </c>
      <c r="Z1300" s="5">
        <f t="shared" si="102"/>
        <v>27.770000000000003</v>
      </c>
      <c r="AA1300" s="1" t="str">
        <f>_xlfn.IFNA(IF(VLOOKUP(B1300,Returns!$A$2:$B$1635,2,FALSE) = "Returned", "Yes", "No"),"No")</f>
        <v>No</v>
      </c>
      <c r="AB1300" s="5">
        <f t="shared" si="103"/>
        <v>0</v>
      </c>
      <c r="AC1300" s="5">
        <f t="shared" si="104"/>
        <v>27.770000000000003</v>
      </c>
    </row>
    <row r="1301" spans="1:29" ht="12.75" customHeight="1" x14ac:dyDescent="0.25">
      <c r="A1301" s="1">
        <v>19052</v>
      </c>
      <c r="B1301" s="3">
        <v>89504</v>
      </c>
      <c r="C1301" s="1" t="s">
        <v>51</v>
      </c>
      <c r="D1301" s="1">
        <v>2345</v>
      </c>
      <c r="E1301" s="1" t="s">
        <v>2207</v>
      </c>
      <c r="F1301" s="1" t="s">
        <v>3029</v>
      </c>
      <c r="G1301" s="1" t="s">
        <v>28</v>
      </c>
      <c r="H1301" s="1" t="s">
        <v>131</v>
      </c>
      <c r="I1301" s="1" t="s">
        <v>608</v>
      </c>
      <c r="J1301" s="1" t="s">
        <v>2124</v>
      </c>
      <c r="K1301" s="1">
        <v>42003</v>
      </c>
      <c r="L1301" s="4">
        <v>42077</v>
      </c>
      <c r="M1301" s="4">
        <v>42078</v>
      </c>
      <c r="N1301" s="1" t="s">
        <v>34</v>
      </c>
      <c r="O1301" s="1" t="s">
        <v>23</v>
      </c>
      <c r="P1301" s="1" t="s">
        <v>36</v>
      </c>
      <c r="Q1301" s="1" t="s">
        <v>37</v>
      </c>
      <c r="R1301" s="1" t="s">
        <v>38</v>
      </c>
      <c r="S1301" s="1" t="s">
        <v>2208</v>
      </c>
      <c r="T1301" s="5">
        <v>200.98</v>
      </c>
      <c r="U1301" s="1">
        <v>9</v>
      </c>
      <c r="V1301" s="5">
        <f t="shared" si="100"/>
        <v>1808.82</v>
      </c>
      <c r="W1301" s="5">
        <v>100.49</v>
      </c>
      <c r="X1301" s="5">
        <f t="shared" si="101"/>
        <v>904.41</v>
      </c>
      <c r="Y1301" s="5">
        <v>23.76</v>
      </c>
      <c r="Z1301" s="5">
        <f t="shared" si="102"/>
        <v>880.65</v>
      </c>
      <c r="AA1301" s="1" t="str">
        <f>_xlfn.IFNA(IF(VLOOKUP(B1301,Returns!$A$2:$B$1635,2,FALSE) = "Returned", "Yes", "No"),"No")</f>
        <v>No</v>
      </c>
      <c r="AB1301" s="5">
        <f t="shared" si="103"/>
        <v>0</v>
      </c>
      <c r="AC1301" s="5">
        <f t="shared" si="104"/>
        <v>880.65</v>
      </c>
    </row>
    <row r="1302" spans="1:29" ht="12.75" customHeight="1" x14ac:dyDescent="0.25">
      <c r="A1302" s="1">
        <v>19053</v>
      </c>
      <c r="B1302" s="3">
        <v>89504</v>
      </c>
      <c r="C1302" s="1" t="s">
        <v>51</v>
      </c>
      <c r="D1302" s="1">
        <v>2345</v>
      </c>
      <c r="E1302" s="1" t="s">
        <v>2207</v>
      </c>
      <c r="F1302" s="1" t="s">
        <v>3029</v>
      </c>
      <c r="G1302" s="1" t="s">
        <v>28</v>
      </c>
      <c r="H1302" s="1" t="s">
        <v>131</v>
      </c>
      <c r="I1302" s="1" t="s">
        <v>608</v>
      </c>
      <c r="J1302" s="1" t="s">
        <v>2124</v>
      </c>
      <c r="K1302" s="1">
        <v>42003</v>
      </c>
      <c r="L1302" s="4">
        <v>42077</v>
      </c>
      <c r="M1302" s="4">
        <v>42077</v>
      </c>
      <c r="N1302" s="1" t="s">
        <v>34</v>
      </c>
      <c r="O1302" s="1" t="s">
        <v>23</v>
      </c>
      <c r="P1302" s="1" t="s">
        <v>36</v>
      </c>
      <c r="Q1302" s="1" t="s">
        <v>147</v>
      </c>
      <c r="R1302" s="1" t="s">
        <v>116</v>
      </c>
      <c r="S1302" s="1" t="s">
        <v>624</v>
      </c>
      <c r="T1302" s="5">
        <v>179.29</v>
      </c>
      <c r="U1302" s="1">
        <v>2</v>
      </c>
      <c r="V1302" s="5">
        <f t="shared" si="100"/>
        <v>358.58</v>
      </c>
      <c r="W1302" s="5">
        <v>89.644999999999996</v>
      </c>
      <c r="X1302" s="5">
        <f t="shared" si="101"/>
        <v>179.29</v>
      </c>
      <c r="Y1302" s="5">
        <v>29.21</v>
      </c>
      <c r="Z1302" s="5">
        <f t="shared" si="102"/>
        <v>150.07999999999998</v>
      </c>
      <c r="AA1302" s="1" t="str">
        <f>_xlfn.IFNA(IF(VLOOKUP(B1302,Returns!$A$2:$B$1635,2,FALSE) = "Returned", "Yes", "No"),"No")</f>
        <v>No</v>
      </c>
      <c r="AB1302" s="5">
        <f t="shared" si="103"/>
        <v>0</v>
      </c>
      <c r="AC1302" s="5">
        <f t="shared" si="104"/>
        <v>150.07999999999998</v>
      </c>
    </row>
    <row r="1303" spans="1:29" ht="12.75" customHeight="1" x14ac:dyDescent="0.25">
      <c r="A1303" s="1">
        <v>20776</v>
      </c>
      <c r="B1303" s="3">
        <v>89503</v>
      </c>
      <c r="C1303" s="1" t="s">
        <v>101</v>
      </c>
      <c r="D1303" s="1">
        <v>2346</v>
      </c>
      <c r="E1303" s="1" t="s">
        <v>2209</v>
      </c>
      <c r="F1303" s="1" t="s">
        <v>3029</v>
      </c>
      <c r="G1303" s="1" t="s">
        <v>28</v>
      </c>
      <c r="H1303" s="1" t="s">
        <v>131</v>
      </c>
      <c r="I1303" s="1" t="s">
        <v>608</v>
      </c>
      <c r="J1303" s="1" t="s">
        <v>2210</v>
      </c>
      <c r="K1303" s="1">
        <v>40258</v>
      </c>
      <c r="L1303" s="4">
        <v>42014</v>
      </c>
      <c r="M1303" s="4">
        <v>42019</v>
      </c>
      <c r="N1303" s="1" t="s">
        <v>34</v>
      </c>
      <c r="O1303" s="1" t="s">
        <v>23</v>
      </c>
      <c r="P1303" s="1" t="s">
        <v>72</v>
      </c>
      <c r="Q1303" s="1" t="s">
        <v>80</v>
      </c>
      <c r="R1303" s="1" t="s">
        <v>38</v>
      </c>
      <c r="S1303" s="1" t="s">
        <v>560</v>
      </c>
      <c r="T1303" s="5">
        <v>297.64</v>
      </c>
      <c r="U1303" s="1">
        <v>12</v>
      </c>
      <c r="V1303" s="5">
        <f t="shared" si="100"/>
        <v>3571.68</v>
      </c>
      <c r="W1303" s="5">
        <v>178.58399999999997</v>
      </c>
      <c r="X1303" s="5">
        <f t="shared" si="101"/>
        <v>2143.0079999999998</v>
      </c>
      <c r="Y1303" s="5">
        <v>14.7</v>
      </c>
      <c r="Z1303" s="5">
        <f t="shared" si="102"/>
        <v>1413.972</v>
      </c>
      <c r="AA1303" s="1" t="str">
        <f>_xlfn.IFNA(IF(VLOOKUP(B1303,Returns!$A$2:$B$1635,2,FALSE) = "Returned", "Yes", "No"),"No")</f>
        <v>No</v>
      </c>
      <c r="AB1303" s="5">
        <f t="shared" si="103"/>
        <v>0</v>
      </c>
      <c r="AC1303" s="5">
        <f t="shared" si="104"/>
        <v>1413.972</v>
      </c>
    </row>
    <row r="1304" spans="1:29" ht="12.75" customHeight="1" x14ac:dyDescent="0.25">
      <c r="A1304" s="1">
        <v>21627</v>
      </c>
      <c r="B1304" s="3">
        <v>89505</v>
      </c>
      <c r="C1304" s="1" t="s">
        <v>20</v>
      </c>
      <c r="D1304" s="1">
        <v>2346</v>
      </c>
      <c r="E1304" s="1" t="s">
        <v>2209</v>
      </c>
      <c r="F1304" s="1" t="s">
        <v>3029</v>
      </c>
      <c r="G1304" s="1" t="s">
        <v>28</v>
      </c>
      <c r="H1304" s="1" t="s">
        <v>131</v>
      </c>
      <c r="I1304" s="1" t="s">
        <v>608</v>
      </c>
      <c r="J1304" s="1" t="s">
        <v>2210</v>
      </c>
      <c r="K1304" s="1">
        <v>40258</v>
      </c>
      <c r="L1304" s="4">
        <v>42144</v>
      </c>
      <c r="M1304" s="4">
        <v>42145</v>
      </c>
      <c r="N1304" s="1" t="s">
        <v>34</v>
      </c>
      <c r="O1304" s="1" t="s">
        <v>23</v>
      </c>
      <c r="P1304" s="1" t="s">
        <v>36</v>
      </c>
      <c r="Q1304" s="1" t="s">
        <v>147</v>
      </c>
      <c r="R1304" s="1" t="s">
        <v>116</v>
      </c>
      <c r="S1304" s="1" t="s">
        <v>650</v>
      </c>
      <c r="T1304" s="5">
        <v>218.75</v>
      </c>
      <c r="U1304" s="1">
        <v>17</v>
      </c>
      <c r="V1304" s="5">
        <f t="shared" si="100"/>
        <v>3718.75</v>
      </c>
      <c r="W1304" s="5">
        <v>109.375</v>
      </c>
      <c r="X1304" s="5">
        <f t="shared" si="101"/>
        <v>1859.375</v>
      </c>
      <c r="Y1304" s="5">
        <v>69.64</v>
      </c>
      <c r="Z1304" s="5">
        <f t="shared" si="102"/>
        <v>1789.7349999999999</v>
      </c>
      <c r="AA1304" s="1" t="str">
        <f>_xlfn.IFNA(IF(VLOOKUP(B1304,Returns!$A$2:$B$1635,2,FALSE) = "Returned", "Yes", "No"),"No")</f>
        <v>No</v>
      </c>
      <c r="AB1304" s="5">
        <f t="shared" si="103"/>
        <v>0</v>
      </c>
      <c r="AC1304" s="5">
        <f t="shared" si="104"/>
        <v>1789.7349999999999</v>
      </c>
    </row>
    <row r="1305" spans="1:29" ht="12.75" customHeight="1" x14ac:dyDescent="0.25">
      <c r="A1305" s="1">
        <v>18675</v>
      </c>
      <c r="B1305" s="3">
        <v>86163</v>
      </c>
      <c r="C1305" s="1" t="s">
        <v>42</v>
      </c>
      <c r="D1305" s="1">
        <v>2351</v>
      </c>
      <c r="E1305" s="1" t="s">
        <v>2211</v>
      </c>
      <c r="F1305" s="1" t="s">
        <v>3028</v>
      </c>
      <c r="G1305" s="1" t="s">
        <v>28</v>
      </c>
      <c r="H1305" s="1" t="s">
        <v>48</v>
      </c>
      <c r="I1305" s="1" t="s">
        <v>410</v>
      </c>
      <c r="J1305" s="1" t="s">
        <v>2212</v>
      </c>
      <c r="K1305" s="1">
        <v>21114</v>
      </c>
      <c r="L1305" s="4">
        <v>42093</v>
      </c>
      <c r="M1305" s="4">
        <v>42096</v>
      </c>
      <c r="N1305" s="1" t="s">
        <v>44</v>
      </c>
      <c r="O1305" s="1" t="s">
        <v>23</v>
      </c>
      <c r="P1305" s="1" t="s">
        <v>24</v>
      </c>
      <c r="Q1305" s="1" t="s">
        <v>88</v>
      </c>
      <c r="R1305" s="1" t="s">
        <v>54</v>
      </c>
      <c r="S1305" s="1" t="s">
        <v>1945</v>
      </c>
      <c r="T1305" s="5">
        <v>6.48</v>
      </c>
      <c r="U1305" s="1">
        <v>13</v>
      </c>
      <c r="V1305" s="5">
        <f t="shared" si="100"/>
        <v>84.240000000000009</v>
      </c>
      <c r="W1305" s="5">
        <v>3.24</v>
      </c>
      <c r="X1305" s="5">
        <f t="shared" si="101"/>
        <v>42.120000000000005</v>
      </c>
      <c r="Y1305" s="5">
        <v>7.49</v>
      </c>
      <c r="Z1305" s="5">
        <f t="shared" si="102"/>
        <v>34.630000000000003</v>
      </c>
      <c r="AA1305" s="1" t="str">
        <f>_xlfn.IFNA(IF(VLOOKUP(B1305,Returns!$A$2:$B$1635,2,FALSE) = "Returned", "Yes", "No"),"No")</f>
        <v>No</v>
      </c>
      <c r="AB1305" s="5">
        <f t="shared" si="103"/>
        <v>0</v>
      </c>
      <c r="AC1305" s="5">
        <f t="shared" si="104"/>
        <v>34.630000000000003</v>
      </c>
    </row>
    <row r="1306" spans="1:29" ht="12.75" customHeight="1" x14ac:dyDescent="0.25">
      <c r="A1306" s="1">
        <v>20904</v>
      </c>
      <c r="B1306" s="3">
        <v>86165</v>
      </c>
      <c r="C1306" s="1" t="s">
        <v>42</v>
      </c>
      <c r="D1306" s="1">
        <v>2352</v>
      </c>
      <c r="E1306" s="1" t="s">
        <v>2213</v>
      </c>
      <c r="F1306" s="1" t="s">
        <v>3028</v>
      </c>
      <c r="G1306" s="1" t="s">
        <v>28</v>
      </c>
      <c r="H1306" s="1" t="s">
        <v>48</v>
      </c>
      <c r="I1306" s="1" t="s">
        <v>410</v>
      </c>
      <c r="J1306" s="1" t="s">
        <v>2214</v>
      </c>
      <c r="K1306" s="1">
        <v>21501</v>
      </c>
      <c r="L1306" s="4">
        <v>42175</v>
      </c>
      <c r="M1306" s="4">
        <v>42178</v>
      </c>
      <c r="N1306" s="1" t="s">
        <v>44</v>
      </c>
      <c r="O1306" s="1" t="s">
        <v>109</v>
      </c>
      <c r="P1306" s="1" t="s">
        <v>24</v>
      </c>
      <c r="Q1306" s="1" t="s">
        <v>136</v>
      </c>
      <c r="R1306" s="1" t="s">
        <v>54</v>
      </c>
      <c r="S1306" s="1" t="s">
        <v>1023</v>
      </c>
      <c r="T1306" s="5">
        <v>59.76</v>
      </c>
      <c r="U1306" s="1">
        <v>18</v>
      </c>
      <c r="V1306" s="5">
        <f t="shared" si="100"/>
        <v>1075.68</v>
      </c>
      <c r="W1306" s="5">
        <v>29.88</v>
      </c>
      <c r="X1306" s="5">
        <f t="shared" si="101"/>
        <v>537.84</v>
      </c>
      <c r="Y1306" s="5">
        <v>9.7100000000000009</v>
      </c>
      <c r="Z1306" s="5">
        <f t="shared" si="102"/>
        <v>528.13</v>
      </c>
      <c r="AA1306" s="1" t="str">
        <f>_xlfn.IFNA(IF(VLOOKUP(B1306,Returns!$A$2:$B$1635,2,FALSE) = "Returned", "Yes", "No"),"No")</f>
        <v>No</v>
      </c>
      <c r="AB1306" s="5">
        <f t="shared" si="103"/>
        <v>0</v>
      </c>
      <c r="AC1306" s="5">
        <f t="shared" si="104"/>
        <v>528.13</v>
      </c>
    </row>
    <row r="1307" spans="1:29" ht="12.75" customHeight="1" x14ac:dyDescent="0.25">
      <c r="A1307" s="1">
        <v>20905</v>
      </c>
      <c r="B1307" s="3">
        <v>86165</v>
      </c>
      <c r="C1307" s="1" t="s">
        <v>42</v>
      </c>
      <c r="D1307" s="1">
        <v>2352</v>
      </c>
      <c r="E1307" s="1" t="s">
        <v>2213</v>
      </c>
      <c r="F1307" s="1" t="s">
        <v>3028</v>
      </c>
      <c r="G1307" s="1" t="s">
        <v>28</v>
      </c>
      <c r="H1307" s="1" t="s">
        <v>48</v>
      </c>
      <c r="I1307" s="1" t="s">
        <v>410</v>
      </c>
      <c r="J1307" s="1" t="s">
        <v>2214</v>
      </c>
      <c r="K1307" s="1">
        <v>21501</v>
      </c>
      <c r="L1307" s="4">
        <v>42175</v>
      </c>
      <c r="M1307" s="4">
        <v>42178</v>
      </c>
      <c r="N1307" s="1" t="s">
        <v>44</v>
      </c>
      <c r="O1307" s="1" t="s">
        <v>109</v>
      </c>
      <c r="P1307" s="1" t="s">
        <v>72</v>
      </c>
      <c r="Q1307" s="1" t="s">
        <v>73</v>
      </c>
      <c r="R1307" s="1" t="s">
        <v>54</v>
      </c>
      <c r="S1307" s="1" t="s">
        <v>2215</v>
      </c>
      <c r="T1307" s="5">
        <v>195.99</v>
      </c>
      <c r="U1307" s="1">
        <v>4</v>
      </c>
      <c r="V1307" s="5">
        <f t="shared" si="100"/>
        <v>783.96</v>
      </c>
      <c r="W1307" s="5">
        <v>117.59399999999999</v>
      </c>
      <c r="X1307" s="5">
        <f t="shared" si="101"/>
        <v>470.37599999999998</v>
      </c>
      <c r="Y1307" s="5">
        <v>4.2</v>
      </c>
      <c r="Z1307" s="5">
        <f t="shared" si="102"/>
        <v>309.38400000000007</v>
      </c>
      <c r="AA1307" s="1" t="str">
        <f>_xlfn.IFNA(IF(VLOOKUP(B1307,Returns!$A$2:$B$1635,2,FALSE) = "Returned", "Yes", "No"),"No")</f>
        <v>No</v>
      </c>
      <c r="AB1307" s="5">
        <f t="shared" si="103"/>
        <v>0</v>
      </c>
      <c r="AC1307" s="5">
        <f t="shared" si="104"/>
        <v>309.38400000000007</v>
      </c>
    </row>
    <row r="1308" spans="1:29" ht="12.75" customHeight="1" x14ac:dyDescent="0.25">
      <c r="A1308" s="1">
        <v>19270</v>
      </c>
      <c r="B1308" s="3">
        <v>86166</v>
      </c>
      <c r="C1308" s="1" t="s">
        <v>32</v>
      </c>
      <c r="D1308" s="1">
        <v>2352</v>
      </c>
      <c r="E1308" s="1" t="s">
        <v>2213</v>
      </c>
      <c r="F1308" s="1" t="s">
        <v>3028</v>
      </c>
      <c r="G1308" s="1" t="s">
        <v>28</v>
      </c>
      <c r="H1308" s="1" t="s">
        <v>48</v>
      </c>
      <c r="I1308" s="1" t="s">
        <v>410</v>
      </c>
      <c r="J1308" s="1" t="s">
        <v>2214</v>
      </c>
      <c r="K1308" s="1">
        <v>21501</v>
      </c>
      <c r="L1308" s="4">
        <v>42178</v>
      </c>
      <c r="M1308" s="4">
        <v>42179</v>
      </c>
      <c r="N1308" s="1" t="s">
        <v>44</v>
      </c>
      <c r="O1308" s="1" t="s">
        <v>35</v>
      </c>
      <c r="P1308" s="1" t="s">
        <v>36</v>
      </c>
      <c r="Q1308" s="1" t="s">
        <v>147</v>
      </c>
      <c r="R1308" s="1" t="s">
        <v>231</v>
      </c>
      <c r="S1308" s="1" t="s">
        <v>2216</v>
      </c>
      <c r="T1308" s="5">
        <v>71.37</v>
      </c>
      <c r="U1308" s="1">
        <v>19</v>
      </c>
      <c r="V1308" s="5">
        <f t="shared" si="100"/>
        <v>1356.0300000000002</v>
      </c>
      <c r="W1308" s="5">
        <v>35.685000000000002</v>
      </c>
      <c r="X1308" s="5">
        <f t="shared" si="101"/>
        <v>678.0150000000001</v>
      </c>
      <c r="Y1308" s="5">
        <v>69</v>
      </c>
      <c r="Z1308" s="5">
        <f t="shared" si="102"/>
        <v>609.0150000000001</v>
      </c>
      <c r="AA1308" s="1" t="str">
        <f>_xlfn.IFNA(IF(VLOOKUP(B1308,Returns!$A$2:$B$1635,2,FALSE) = "Returned", "Yes", "No"),"No")</f>
        <v>No</v>
      </c>
      <c r="AB1308" s="5">
        <f t="shared" si="103"/>
        <v>0</v>
      </c>
      <c r="AC1308" s="5">
        <f t="shared" si="104"/>
        <v>609.0150000000001</v>
      </c>
    </row>
    <row r="1309" spans="1:29" ht="12.75" customHeight="1" x14ac:dyDescent="0.25">
      <c r="A1309" s="1">
        <v>25338</v>
      </c>
      <c r="B1309" s="3">
        <v>86164</v>
      </c>
      <c r="C1309" s="1" t="s">
        <v>42</v>
      </c>
      <c r="D1309" s="1">
        <v>2353</v>
      </c>
      <c r="E1309" s="1" t="s">
        <v>2217</v>
      </c>
      <c r="F1309" s="1" t="s">
        <v>3028</v>
      </c>
      <c r="G1309" s="1" t="s">
        <v>28</v>
      </c>
      <c r="H1309" s="1" t="s">
        <v>48</v>
      </c>
      <c r="I1309" s="1" t="s">
        <v>410</v>
      </c>
      <c r="J1309" s="1" t="s">
        <v>2218</v>
      </c>
      <c r="K1309" s="1">
        <v>21040</v>
      </c>
      <c r="L1309" s="4">
        <v>42123</v>
      </c>
      <c r="M1309" s="4">
        <v>42124</v>
      </c>
      <c r="N1309" s="1" t="s">
        <v>44</v>
      </c>
      <c r="O1309" s="1" t="s">
        <v>23</v>
      </c>
      <c r="P1309" s="1" t="s">
        <v>24</v>
      </c>
      <c r="Q1309" s="1" t="s">
        <v>25</v>
      </c>
      <c r="R1309" s="1" t="s">
        <v>26</v>
      </c>
      <c r="S1309" s="1" t="s">
        <v>1814</v>
      </c>
      <c r="T1309" s="5">
        <v>5.98</v>
      </c>
      <c r="U1309" s="1">
        <v>22</v>
      </c>
      <c r="V1309" s="5">
        <f t="shared" si="100"/>
        <v>131.56</v>
      </c>
      <c r="W1309" s="5">
        <v>2.99</v>
      </c>
      <c r="X1309" s="5">
        <f t="shared" si="101"/>
        <v>65.78</v>
      </c>
      <c r="Y1309" s="5">
        <v>0.96</v>
      </c>
      <c r="Z1309" s="5">
        <f t="shared" si="102"/>
        <v>64.820000000000007</v>
      </c>
      <c r="AA1309" s="1" t="str">
        <f>_xlfn.IFNA(IF(VLOOKUP(B1309,Returns!$A$2:$B$1635,2,FALSE) = "Returned", "Yes", "No"),"No")</f>
        <v>No</v>
      </c>
      <c r="AB1309" s="5">
        <f t="shared" si="103"/>
        <v>0</v>
      </c>
      <c r="AC1309" s="5">
        <f t="shared" si="104"/>
        <v>64.820000000000007</v>
      </c>
    </row>
    <row r="1310" spans="1:29" ht="12.75" customHeight="1" x14ac:dyDescent="0.25">
      <c r="A1310" s="1">
        <v>25339</v>
      </c>
      <c r="B1310" s="3">
        <v>86164</v>
      </c>
      <c r="C1310" s="1" t="s">
        <v>42</v>
      </c>
      <c r="D1310" s="1">
        <v>2353</v>
      </c>
      <c r="E1310" s="1" t="s">
        <v>2217</v>
      </c>
      <c r="F1310" s="1" t="s">
        <v>3028</v>
      </c>
      <c r="G1310" s="1" t="s">
        <v>28</v>
      </c>
      <c r="H1310" s="1" t="s">
        <v>48</v>
      </c>
      <c r="I1310" s="1" t="s">
        <v>410</v>
      </c>
      <c r="J1310" s="1" t="s">
        <v>2218</v>
      </c>
      <c r="K1310" s="1">
        <v>21040</v>
      </c>
      <c r="L1310" s="4">
        <v>42123</v>
      </c>
      <c r="M1310" s="4">
        <v>42124</v>
      </c>
      <c r="N1310" s="1" t="s">
        <v>44</v>
      </c>
      <c r="O1310" s="1" t="s">
        <v>23</v>
      </c>
      <c r="P1310" s="1" t="s">
        <v>72</v>
      </c>
      <c r="Q1310" s="1" t="s">
        <v>73</v>
      </c>
      <c r="R1310" s="1" t="s">
        <v>26</v>
      </c>
      <c r="S1310" s="1" t="s">
        <v>591</v>
      </c>
      <c r="T1310" s="5">
        <v>20.99</v>
      </c>
      <c r="U1310" s="1">
        <v>2</v>
      </c>
      <c r="V1310" s="5">
        <f t="shared" si="100"/>
        <v>41.98</v>
      </c>
      <c r="W1310" s="5">
        <v>12.593999999999999</v>
      </c>
      <c r="X1310" s="5">
        <f t="shared" si="101"/>
        <v>25.187999999999999</v>
      </c>
      <c r="Y1310" s="5">
        <v>0.99</v>
      </c>
      <c r="Z1310" s="5">
        <f t="shared" si="102"/>
        <v>15.801999999999998</v>
      </c>
      <c r="AA1310" s="1" t="str">
        <f>_xlfn.IFNA(IF(VLOOKUP(B1310,Returns!$A$2:$B$1635,2,FALSE) = "Returned", "Yes", "No"),"No")</f>
        <v>No</v>
      </c>
      <c r="AB1310" s="5">
        <f t="shared" si="103"/>
        <v>0</v>
      </c>
      <c r="AC1310" s="5">
        <f t="shared" si="104"/>
        <v>15.801999999999998</v>
      </c>
    </row>
    <row r="1311" spans="1:29" ht="12.75" customHeight="1" x14ac:dyDescent="0.25">
      <c r="A1311" s="1">
        <v>22649</v>
      </c>
      <c r="B1311" s="3">
        <v>91304</v>
      </c>
      <c r="C1311" s="1" t="s">
        <v>32</v>
      </c>
      <c r="D1311" s="1">
        <v>2355</v>
      </c>
      <c r="E1311" s="1" t="s">
        <v>2219</v>
      </c>
      <c r="F1311" s="1" t="s">
        <v>3030</v>
      </c>
      <c r="G1311" s="1" t="s">
        <v>28</v>
      </c>
      <c r="H1311" s="1" t="s">
        <v>29</v>
      </c>
      <c r="I1311" s="1" t="s">
        <v>40</v>
      </c>
      <c r="J1311" s="1" t="s">
        <v>2193</v>
      </c>
      <c r="K1311" s="1">
        <v>92236</v>
      </c>
      <c r="L1311" s="4">
        <v>42050</v>
      </c>
      <c r="M1311" s="4">
        <v>42051</v>
      </c>
      <c r="N1311" s="1" t="s">
        <v>44</v>
      </c>
      <c r="O1311" s="1" t="s">
        <v>109</v>
      </c>
      <c r="P1311" s="1" t="s">
        <v>36</v>
      </c>
      <c r="Q1311" s="1" t="s">
        <v>45</v>
      </c>
      <c r="R1311" s="1" t="s">
        <v>54</v>
      </c>
      <c r="S1311" s="1" t="s">
        <v>55</v>
      </c>
      <c r="T1311" s="5">
        <v>78.69</v>
      </c>
      <c r="U1311" s="1">
        <v>9</v>
      </c>
      <c r="V1311" s="5">
        <f t="shared" si="100"/>
        <v>708.21</v>
      </c>
      <c r="W1311" s="5">
        <v>39.344999999999999</v>
      </c>
      <c r="X1311" s="5">
        <f t="shared" si="101"/>
        <v>354.10500000000002</v>
      </c>
      <c r="Y1311" s="5">
        <v>19.989999999999998</v>
      </c>
      <c r="Z1311" s="5">
        <f t="shared" si="102"/>
        <v>334.11500000000001</v>
      </c>
      <c r="AA1311" s="1" t="str">
        <f>_xlfn.IFNA(IF(VLOOKUP(B1311,Returns!$A$2:$B$1635,2,FALSE) = "Returned", "Yes", "No"),"No")</f>
        <v>No</v>
      </c>
      <c r="AB1311" s="5">
        <f t="shared" si="103"/>
        <v>0</v>
      </c>
      <c r="AC1311" s="5">
        <f t="shared" si="104"/>
        <v>334.11500000000001</v>
      </c>
    </row>
    <row r="1312" spans="1:29" ht="12.75" customHeight="1" x14ac:dyDescent="0.25">
      <c r="A1312" s="1">
        <v>21511</v>
      </c>
      <c r="B1312" s="3">
        <v>91306</v>
      </c>
      <c r="C1312" s="1" t="s">
        <v>51</v>
      </c>
      <c r="D1312" s="1">
        <v>2355</v>
      </c>
      <c r="E1312" s="1" t="s">
        <v>2219</v>
      </c>
      <c r="F1312" s="1" t="s">
        <v>3030</v>
      </c>
      <c r="G1312" s="1" t="s">
        <v>28</v>
      </c>
      <c r="H1312" s="1" t="s">
        <v>29</v>
      </c>
      <c r="I1312" s="1" t="s">
        <v>40</v>
      </c>
      <c r="J1312" s="1" t="s">
        <v>2193</v>
      </c>
      <c r="K1312" s="1">
        <v>92236</v>
      </c>
      <c r="L1312" s="4">
        <v>42171</v>
      </c>
      <c r="M1312" s="4">
        <v>42173</v>
      </c>
      <c r="N1312" s="1" t="s">
        <v>34</v>
      </c>
      <c r="O1312" s="1" t="s">
        <v>109</v>
      </c>
      <c r="P1312" s="1" t="s">
        <v>36</v>
      </c>
      <c r="Q1312" s="1" t="s">
        <v>147</v>
      </c>
      <c r="R1312" s="1" t="s">
        <v>116</v>
      </c>
      <c r="S1312" s="1" t="s">
        <v>2185</v>
      </c>
      <c r="T1312" s="5">
        <v>146.34</v>
      </c>
      <c r="U1312" s="1">
        <v>12</v>
      </c>
      <c r="V1312" s="5">
        <f t="shared" si="100"/>
        <v>1756.08</v>
      </c>
      <c r="W1312" s="5">
        <v>73.17</v>
      </c>
      <c r="X1312" s="5">
        <f t="shared" si="101"/>
        <v>878.04</v>
      </c>
      <c r="Y1312" s="5">
        <v>43.75</v>
      </c>
      <c r="Z1312" s="5">
        <f t="shared" si="102"/>
        <v>834.29</v>
      </c>
      <c r="AA1312" s="1" t="str">
        <f>_xlfn.IFNA(IF(VLOOKUP(B1312,Returns!$A$2:$B$1635,2,FALSE) = "Returned", "Yes", "No"),"No")</f>
        <v>No</v>
      </c>
      <c r="AB1312" s="5">
        <f t="shared" si="103"/>
        <v>0</v>
      </c>
      <c r="AC1312" s="5">
        <f t="shared" si="104"/>
        <v>834.29</v>
      </c>
    </row>
    <row r="1313" spans="1:29" ht="12.75" customHeight="1" x14ac:dyDescent="0.25">
      <c r="A1313" s="1">
        <v>24526</v>
      </c>
      <c r="B1313" s="3">
        <v>91305</v>
      </c>
      <c r="C1313" s="1" t="s">
        <v>51</v>
      </c>
      <c r="D1313" s="1">
        <v>2356</v>
      </c>
      <c r="E1313" s="1" t="s">
        <v>2220</v>
      </c>
      <c r="F1313" s="1" t="s">
        <v>3030</v>
      </c>
      <c r="G1313" s="1" t="s">
        <v>28</v>
      </c>
      <c r="H1313" s="1" t="s">
        <v>29</v>
      </c>
      <c r="I1313" s="1" t="s">
        <v>2221</v>
      </c>
      <c r="J1313" s="1" t="s">
        <v>2222</v>
      </c>
      <c r="K1313" s="1">
        <v>82901</v>
      </c>
      <c r="L1313" s="4">
        <v>42078</v>
      </c>
      <c r="M1313" s="4">
        <v>42080</v>
      </c>
      <c r="N1313" s="1" t="s">
        <v>44</v>
      </c>
      <c r="O1313" s="1" t="s">
        <v>109</v>
      </c>
      <c r="P1313" s="1" t="s">
        <v>36</v>
      </c>
      <c r="Q1313" s="1" t="s">
        <v>45</v>
      </c>
      <c r="R1313" s="1" t="s">
        <v>54</v>
      </c>
      <c r="S1313" s="1" t="s">
        <v>551</v>
      </c>
      <c r="T1313" s="5">
        <v>29.34</v>
      </c>
      <c r="U1313" s="1">
        <v>22</v>
      </c>
      <c r="V1313" s="5">
        <f t="shared" si="100"/>
        <v>645.48</v>
      </c>
      <c r="W1313" s="5">
        <v>14.67</v>
      </c>
      <c r="X1313" s="5">
        <f t="shared" si="101"/>
        <v>322.74</v>
      </c>
      <c r="Y1313" s="5">
        <v>7.87</v>
      </c>
      <c r="Z1313" s="5">
        <f t="shared" si="102"/>
        <v>314.87</v>
      </c>
      <c r="AA1313" s="1" t="str">
        <f>_xlfn.IFNA(IF(VLOOKUP(B1313,Returns!$A$2:$B$1635,2,FALSE) = "Returned", "Yes", "No"),"No")</f>
        <v>No</v>
      </c>
      <c r="AB1313" s="5">
        <f t="shared" si="103"/>
        <v>0</v>
      </c>
      <c r="AC1313" s="5">
        <f t="shared" si="104"/>
        <v>314.87</v>
      </c>
    </row>
    <row r="1314" spans="1:29" ht="12.75" customHeight="1" x14ac:dyDescent="0.25">
      <c r="A1314" s="1">
        <v>20798</v>
      </c>
      <c r="B1314" s="3">
        <v>88267</v>
      </c>
      <c r="C1314" s="1" t="s">
        <v>101</v>
      </c>
      <c r="D1314" s="1">
        <v>2358</v>
      </c>
      <c r="E1314" s="1" t="s">
        <v>2223</v>
      </c>
      <c r="F1314" s="1" t="s">
        <v>3029</v>
      </c>
      <c r="G1314" s="1" t="s">
        <v>28</v>
      </c>
      <c r="H1314" s="1" t="s">
        <v>131</v>
      </c>
      <c r="I1314" s="1" t="s">
        <v>357</v>
      </c>
      <c r="J1314" s="1" t="s">
        <v>2051</v>
      </c>
      <c r="K1314" s="1">
        <v>33311</v>
      </c>
      <c r="L1314" s="4">
        <v>42067</v>
      </c>
      <c r="M1314" s="4">
        <v>42071</v>
      </c>
      <c r="N1314" s="1" t="s">
        <v>44</v>
      </c>
      <c r="O1314" s="1" t="s">
        <v>23</v>
      </c>
      <c r="P1314" s="1" t="s">
        <v>72</v>
      </c>
      <c r="Q1314" s="1" t="s">
        <v>73</v>
      </c>
      <c r="R1314" s="1" t="s">
        <v>54</v>
      </c>
      <c r="S1314" s="1" t="s">
        <v>102</v>
      </c>
      <c r="T1314" s="5">
        <v>205.99</v>
      </c>
      <c r="U1314" s="1">
        <v>2</v>
      </c>
      <c r="V1314" s="5">
        <f t="shared" si="100"/>
        <v>411.98</v>
      </c>
      <c r="W1314" s="5">
        <v>123.59399999999999</v>
      </c>
      <c r="X1314" s="5">
        <f t="shared" si="101"/>
        <v>247.18799999999999</v>
      </c>
      <c r="Y1314" s="5">
        <v>8.99</v>
      </c>
      <c r="Z1314" s="5">
        <f t="shared" si="102"/>
        <v>155.80200000000002</v>
      </c>
      <c r="AA1314" s="1" t="str">
        <f>_xlfn.IFNA(IF(VLOOKUP(B1314,Returns!$A$2:$B$1635,2,FALSE) = "Returned", "Yes", "No"),"No")</f>
        <v>No</v>
      </c>
      <c r="AB1314" s="5">
        <f t="shared" si="103"/>
        <v>0</v>
      </c>
      <c r="AC1314" s="5">
        <f t="shared" si="104"/>
        <v>155.80200000000002</v>
      </c>
    </row>
    <row r="1315" spans="1:29" ht="12.75" customHeight="1" x14ac:dyDescent="0.25">
      <c r="A1315" s="1">
        <v>18892</v>
      </c>
      <c r="B1315" s="3">
        <v>88268</v>
      </c>
      <c r="C1315" s="1" t="s">
        <v>42</v>
      </c>
      <c r="D1315" s="1">
        <v>2358</v>
      </c>
      <c r="E1315" s="1" t="s">
        <v>2223</v>
      </c>
      <c r="F1315" s="1" t="s">
        <v>3029</v>
      </c>
      <c r="G1315" s="1" t="s">
        <v>28</v>
      </c>
      <c r="H1315" s="1" t="s">
        <v>131</v>
      </c>
      <c r="I1315" s="1" t="s">
        <v>357</v>
      </c>
      <c r="J1315" s="1" t="s">
        <v>2051</v>
      </c>
      <c r="K1315" s="1">
        <v>33311</v>
      </c>
      <c r="L1315" s="4">
        <v>42049</v>
      </c>
      <c r="M1315" s="4">
        <v>42051</v>
      </c>
      <c r="N1315" s="1" t="s">
        <v>44</v>
      </c>
      <c r="O1315" s="1" t="s">
        <v>35</v>
      </c>
      <c r="P1315" s="1" t="s">
        <v>24</v>
      </c>
      <c r="Q1315" s="1" t="s">
        <v>169</v>
      </c>
      <c r="R1315" s="1" t="s">
        <v>46</v>
      </c>
      <c r="S1315" s="1" t="s">
        <v>311</v>
      </c>
      <c r="T1315" s="5">
        <v>2.08</v>
      </c>
      <c r="U1315" s="1">
        <v>19</v>
      </c>
      <c r="V1315" s="5">
        <f t="shared" si="100"/>
        <v>39.520000000000003</v>
      </c>
      <c r="W1315" s="5">
        <v>1.04</v>
      </c>
      <c r="X1315" s="5">
        <f t="shared" si="101"/>
        <v>19.760000000000002</v>
      </c>
      <c r="Y1315" s="5">
        <v>2.56</v>
      </c>
      <c r="Z1315" s="5">
        <f t="shared" si="102"/>
        <v>17.200000000000003</v>
      </c>
      <c r="AA1315" s="1" t="str">
        <f>_xlfn.IFNA(IF(VLOOKUP(B1315,Returns!$A$2:$B$1635,2,FALSE) = "Returned", "Yes", "No"),"No")</f>
        <v>No</v>
      </c>
      <c r="AB1315" s="5">
        <f t="shared" si="103"/>
        <v>0</v>
      </c>
      <c r="AC1315" s="5">
        <f t="shared" si="104"/>
        <v>17.200000000000003</v>
      </c>
    </row>
    <row r="1316" spans="1:29" ht="12.75" customHeight="1" x14ac:dyDescent="0.25">
      <c r="A1316" s="1">
        <v>21772</v>
      </c>
      <c r="B1316" s="3">
        <v>88265</v>
      </c>
      <c r="C1316" s="1" t="s">
        <v>42</v>
      </c>
      <c r="D1316" s="1">
        <v>2359</v>
      </c>
      <c r="E1316" s="1" t="s">
        <v>2224</v>
      </c>
      <c r="F1316" s="1" t="s">
        <v>3029</v>
      </c>
      <c r="G1316" s="1" t="s">
        <v>28</v>
      </c>
      <c r="H1316" s="1" t="s">
        <v>131</v>
      </c>
      <c r="I1316" s="1" t="s">
        <v>357</v>
      </c>
      <c r="J1316" s="1" t="s">
        <v>2226</v>
      </c>
      <c r="K1316" s="1">
        <v>33917</v>
      </c>
      <c r="L1316" s="4">
        <v>42040</v>
      </c>
      <c r="M1316" s="4">
        <v>42040</v>
      </c>
      <c r="N1316" s="1" t="s">
        <v>44</v>
      </c>
      <c r="O1316" s="1" t="s">
        <v>35</v>
      </c>
      <c r="P1316" s="1" t="s">
        <v>24</v>
      </c>
      <c r="Q1316" s="1" t="s">
        <v>88</v>
      </c>
      <c r="R1316" s="1" t="s">
        <v>26</v>
      </c>
      <c r="S1316" s="1" t="s">
        <v>2225</v>
      </c>
      <c r="T1316" s="5">
        <v>7.28</v>
      </c>
      <c r="U1316" s="1">
        <v>7</v>
      </c>
      <c r="V1316" s="5">
        <f t="shared" si="100"/>
        <v>50.96</v>
      </c>
      <c r="W1316" s="5">
        <v>3.64</v>
      </c>
      <c r="X1316" s="5">
        <f t="shared" si="101"/>
        <v>25.48</v>
      </c>
      <c r="Y1316" s="5">
        <v>1.77</v>
      </c>
      <c r="Z1316" s="5">
        <f t="shared" si="102"/>
        <v>23.71</v>
      </c>
      <c r="AA1316" s="1" t="str">
        <f>_xlfn.IFNA(IF(VLOOKUP(B1316,Returns!$A$2:$B$1635,2,FALSE) = "Returned", "Yes", "No"),"No")</f>
        <v>No</v>
      </c>
      <c r="AB1316" s="5">
        <f t="shared" si="103"/>
        <v>0</v>
      </c>
      <c r="AC1316" s="5">
        <f t="shared" si="104"/>
        <v>23.71</v>
      </c>
    </row>
    <row r="1317" spans="1:29" ht="12.75" customHeight="1" x14ac:dyDescent="0.25">
      <c r="A1317" s="1">
        <v>24890</v>
      </c>
      <c r="B1317" s="3">
        <v>88266</v>
      </c>
      <c r="C1317" s="1" t="s">
        <v>20</v>
      </c>
      <c r="D1317" s="1">
        <v>2361</v>
      </c>
      <c r="E1317" s="1" t="s">
        <v>2227</v>
      </c>
      <c r="F1317" s="1" t="s">
        <v>3029</v>
      </c>
      <c r="G1317" s="1" t="s">
        <v>28</v>
      </c>
      <c r="H1317" s="1" t="s">
        <v>131</v>
      </c>
      <c r="I1317" s="1" t="s">
        <v>357</v>
      </c>
      <c r="J1317" s="1" t="s">
        <v>2228</v>
      </c>
      <c r="K1317" s="1">
        <v>32259</v>
      </c>
      <c r="L1317" s="4">
        <v>42060</v>
      </c>
      <c r="M1317" s="4">
        <v>42061</v>
      </c>
      <c r="N1317" s="1" t="s">
        <v>44</v>
      </c>
      <c r="O1317" s="1" t="s">
        <v>23</v>
      </c>
      <c r="P1317" s="1" t="s">
        <v>72</v>
      </c>
      <c r="Q1317" s="1" t="s">
        <v>175</v>
      </c>
      <c r="R1317" s="1" t="s">
        <v>46</v>
      </c>
      <c r="S1317" s="1" t="s">
        <v>409</v>
      </c>
      <c r="T1317" s="5">
        <v>8.33</v>
      </c>
      <c r="U1317" s="1">
        <v>1</v>
      </c>
      <c r="V1317" s="5">
        <f t="shared" si="100"/>
        <v>8.33</v>
      </c>
      <c r="W1317" s="5">
        <v>4.9980000000000002</v>
      </c>
      <c r="X1317" s="5">
        <f t="shared" si="101"/>
        <v>4.9980000000000002</v>
      </c>
      <c r="Y1317" s="5">
        <v>1.99</v>
      </c>
      <c r="Z1317" s="5">
        <f t="shared" si="102"/>
        <v>1.3419999999999999</v>
      </c>
      <c r="AA1317" s="1" t="str">
        <f>_xlfn.IFNA(IF(VLOOKUP(B1317,Returns!$A$2:$B$1635,2,FALSE) = "Returned", "Yes", "No"),"No")</f>
        <v>No</v>
      </c>
      <c r="AB1317" s="5">
        <f t="shared" si="103"/>
        <v>0</v>
      </c>
      <c r="AC1317" s="5">
        <f t="shared" si="104"/>
        <v>1.3419999999999999</v>
      </c>
    </row>
    <row r="1318" spans="1:29" ht="12.75" customHeight="1" x14ac:dyDescent="0.25">
      <c r="A1318" s="1">
        <v>19369</v>
      </c>
      <c r="B1318" s="3">
        <v>90040</v>
      </c>
      <c r="C1318" s="1" t="s">
        <v>20</v>
      </c>
      <c r="D1318" s="1">
        <v>2363</v>
      </c>
      <c r="E1318" s="1" t="s">
        <v>2229</v>
      </c>
      <c r="F1318" s="1" t="s">
        <v>3028</v>
      </c>
      <c r="G1318" s="1" t="s">
        <v>28</v>
      </c>
      <c r="H1318" s="1" t="s">
        <v>48</v>
      </c>
      <c r="I1318" s="1" t="s">
        <v>149</v>
      </c>
      <c r="J1318" s="1" t="s">
        <v>2113</v>
      </c>
      <c r="K1318" s="1">
        <v>44256</v>
      </c>
      <c r="L1318" s="4">
        <v>42105</v>
      </c>
      <c r="M1318" s="4">
        <v>42107</v>
      </c>
      <c r="N1318" s="1" t="s">
        <v>44</v>
      </c>
      <c r="O1318" s="1" t="s">
        <v>35</v>
      </c>
      <c r="P1318" s="1" t="s">
        <v>36</v>
      </c>
      <c r="Q1318" s="1" t="s">
        <v>45</v>
      </c>
      <c r="R1318" s="1" t="s">
        <v>81</v>
      </c>
      <c r="S1318" s="1" t="s">
        <v>2230</v>
      </c>
      <c r="T1318" s="5">
        <v>5.77</v>
      </c>
      <c r="U1318" s="1">
        <v>11</v>
      </c>
      <c r="V1318" s="5">
        <f t="shared" si="100"/>
        <v>63.47</v>
      </c>
      <c r="W1318" s="5">
        <v>2.8849999999999998</v>
      </c>
      <c r="X1318" s="5">
        <f t="shared" si="101"/>
        <v>31.734999999999999</v>
      </c>
      <c r="Y1318" s="5">
        <v>5.92</v>
      </c>
      <c r="Z1318" s="5">
        <f t="shared" si="102"/>
        <v>25.814999999999998</v>
      </c>
      <c r="AA1318" s="1" t="str">
        <f>_xlfn.IFNA(IF(VLOOKUP(B1318,Returns!$A$2:$B$1635,2,FALSE) = "Returned", "Yes", "No"),"No")</f>
        <v>No</v>
      </c>
      <c r="AB1318" s="5">
        <f t="shared" si="103"/>
        <v>0</v>
      </c>
      <c r="AC1318" s="5">
        <f t="shared" si="104"/>
        <v>25.814999999999998</v>
      </c>
    </row>
    <row r="1319" spans="1:29" ht="12.75" customHeight="1" x14ac:dyDescent="0.25">
      <c r="A1319" s="1">
        <v>21582</v>
      </c>
      <c r="B1319" s="3">
        <v>90408</v>
      </c>
      <c r="C1319" s="1" t="s">
        <v>101</v>
      </c>
      <c r="D1319" s="1">
        <v>2369</v>
      </c>
      <c r="E1319" s="1" t="s">
        <v>2231</v>
      </c>
      <c r="F1319" s="1" t="s">
        <v>3029</v>
      </c>
      <c r="G1319" s="1" t="s">
        <v>28</v>
      </c>
      <c r="H1319" s="1" t="s">
        <v>131</v>
      </c>
      <c r="I1319" s="1" t="s">
        <v>357</v>
      </c>
      <c r="J1319" s="1" t="s">
        <v>2232</v>
      </c>
      <c r="K1319" s="1">
        <v>33024</v>
      </c>
      <c r="L1319" s="4">
        <v>42017</v>
      </c>
      <c r="M1319" s="4">
        <v>42019</v>
      </c>
      <c r="N1319" s="1" t="s">
        <v>44</v>
      </c>
      <c r="O1319" s="1" t="s">
        <v>109</v>
      </c>
      <c r="P1319" s="1" t="s">
        <v>24</v>
      </c>
      <c r="Q1319" s="1" t="s">
        <v>88</v>
      </c>
      <c r="R1319" s="1" t="s">
        <v>54</v>
      </c>
      <c r="S1319" s="1" t="s">
        <v>118</v>
      </c>
      <c r="T1319" s="5">
        <v>5.98</v>
      </c>
      <c r="U1319" s="1">
        <v>13</v>
      </c>
      <c r="V1319" s="5">
        <f t="shared" si="100"/>
        <v>77.740000000000009</v>
      </c>
      <c r="W1319" s="5">
        <v>2.99</v>
      </c>
      <c r="X1319" s="5">
        <f t="shared" si="101"/>
        <v>38.870000000000005</v>
      </c>
      <c r="Y1319" s="5">
        <v>5.79</v>
      </c>
      <c r="Z1319" s="5">
        <f t="shared" si="102"/>
        <v>33.080000000000005</v>
      </c>
      <c r="AA1319" s="1" t="str">
        <f>_xlfn.IFNA(IF(VLOOKUP(B1319,Returns!$A$2:$B$1635,2,FALSE) = "Returned", "Yes", "No"),"No")</f>
        <v>No</v>
      </c>
      <c r="AB1319" s="5">
        <f t="shared" si="103"/>
        <v>0</v>
      </c>
      <c r="AC1319" s="5">
        <f t="shared" si="104"/>
        <v>33.080000000000005</v>
      </c>
    </row>
    <row r="1320" spans="1:29" ht="12.75" customHeight="1" x14ac:dyDescent="0.25">
      <c r="A1320" s="1">
        <v>21988</v>
      </c>
      <c r="B1320" s="3">
        <v>90714</v>
      </c>
      <c r="C1320" s="1" t="s">
        <v>51</v>
      </c>
      <c r="D1320" s="1">
        <v>2372</v>
      </c>
      <c r="E1320" s="1" t="s">
        <v>2233</v>
      </c>
      <c r="F1320" s="1" t="s">
        <v>3027</v>
      </c>
      <c r="G1320" s="1" t="s">
        <v>28</v>
      </c>
      <c r="H1320" s="1" t="s">
        <v>56</v>
      </c>
      <c r="I1320" s="1" t="s">
        <v>57</v>
      </c>
      <c r="J1320" s="1" t="s">
        <v>2234</v>
      </c>
      <c r="K1320" s="1">
        <v>55803</v>
      </c>
      <c r="L1320" s="4">
        <v>42078</v>
      </c>
      <c r="M1320" s="4">
        <v>42079</v>
      </c>
      <c r="N1320" s="1" t="s">
        <v>44</v>
      </c>
      <c r="O1320" s="1" t="s">
        <v>23</v>
      </c>
      <c r="P1320" s="1" t="s">
        <v>24</v>
      </c>
      <c r="Q1320" s="1" t="s">
        <v>25</v>
      </c>
      <c r="R1320" s="1" t="s">
        <v>26</v>
      </c>
      <c r="S1320" s="1" t="s">
        <v>122</v>
      </c>
      <c r="T1320" s="5">
        <v>1.76</v>
      </c>
      <c r="U1320" s="1">
        <v>4</v>
      </c>
      <c r="V1320" s="5">
        <f t="shared" si="100"/>
        <v>7.04</v>
      </c>
      <c r="W1320" s="5">
        <v>0.88</v>
      </c>
      <c r="X1320" s="5">
        <f t="shared" si="101"/>
        <v>3.52</v>
      </c>
      <c r="Y1320" s="5">
        <v>0.7</v>
      </c>
      <c r="Z1320" s="5">
        <f t="shared" si="102"/>
        <v>2.8200000000000003</v>
      </c>
      <c r="AA1320" s="1" t="str">
        <f>_xlfn.IFNA(IF(VLOOKUP(B1320,Returns!$A$2:$B$1635,2,FALSE) = "Returned", "Yes", "No"),"No")</f>
        <v>No</v>
      </c>
      <c r="AB1320" s="5">
        <f t="shared" si="103"/>
        <v>0</v>
      </c>
      <c r="AC1320" s="5">
        <f t="shared" si="104"/>
        <v>2.8200000000000003</v>
      </c>
    </row>
    <row r="1321" spans="1:29" ht="12.75" customHeight="1" x14ac:dyDescent="0.25">
      <c r="A1321" s="1">
        <v>22827</v>
      </c>
      <c r="B1321" s="3">
        <v>91321</v>
      </c>
      <c r="C1321" s="1" t="s">
        <v>20</v>
      </c>
      <c r="D1321" s="1">
        <v>2376</v>
      </c>
      <c r="E1321" s="1" t="s">
        <v>2235</v>
      </c>
      <c r="F1321" s="1" t="s">
        <v>3030</v>
      </c>
      <c r="G1321" s="1" t="s">
        <v>28</v>
      </c>
      <c r="H1321" s="1" t="s">
        <v>29</v>
      </c>
      <c r="I1321" s="1" t="s">
        <v>1736</v>
      </c>
      <c r="J1321" s="1" t="s">
        <v>1737</v>
      </c>
      <c r="K1321" s="1">
        <v>83843</v>
      </c>
      <c r="L1321" s="4">
        <v>42068</v>
      </c>
      <c r="M1321" s="4">
        <v>42069</v>
      </c>
      <c r="N1321" s="1" t="s">
        <v>44</v>
      </c>
      <c r="O1321" s="1" t="s">
        <v>23</v>
      </c>
      <c r="P1321" s="1" t="s">
        <v>24</v>
      </c>
      <c r="Q1321" s="1" t="s">
        <v>25</v>
      </c>
      <c r="R1321" s="1" t="s">
        <v>26</v>
      </c>
      <c r="S1321" s="1" t="s">
        <v>1788</v>
      </c>
      <c r="T1321" s="5">
        <v>3.28</v>
      </c>
      <c r="U1321" s="1">
        <v>18</v>
      </c>
      <c r="V1321" s="5">
        <f t="shared" si="100"/>
        <v>59.04</v>
      </c>
      <c r="W1321" s="5">
        <v>1.64</v>
      </c>
      <c r="X1321" s="5">
        <f t="shared" si="101"/>
        <v>29.52</v>
      </c>
      <c r="Y1321" s="5">
        <v>3.97</v>
      </c>
      <c r="Z1321" s="5">
        <f t="shared" si="102"/>
        <v>25.55</v>
      </c>
      <c r="AA1321" s="1" t="str">
        <f>_xlfn.IFNA(IF(VLOOKUP(B1321,Returns!$A$2:$B$1635,2,FALSE) = "Returned", "Yes", "No"),"No")</f>
        <v>No</v>
      </c>
      <c r="AB1321" s="5">
        <f t="shared" si="103"/>
        <v>0</v>
      </c>
      <c r="AC1321" s="5">
        <f t="shared" si="104"/>
        <v>25.55</v>
      </c>
    </row>
    <row r="1322" spans="1:29" ht="12.75" customHeight="1" x14ac:dyDescent="0.25">
      <c r="A1322" s="1">
        <v>22828</v>
      </c>
      <c r="B1322" s="3">
        <v>91321</v>
      </c>
      <c r="C1322" s="1" t="s">
        <v>20</v>
      </c>
      <c r="D1322" s="1">
        <v>2376</v>
      </c>
      <c r="E1322" s="1" t="s">
        <v>2235</v>
      </c>
      <c r="F1322" s="1" t="s">
        <v>3030</v>
      </c>
      <c r="G1322" s="1" t="s">
        <v>28</v>
      </c>
      <c r="H1322" s="1" t="s">
        <v>29</v>
      </c>
      <c r="I1322" s="1" t="s">
        <v>1736</v>
      </c>
      <c r="J1322" s="1" t="s">
        <v>1737</v>
      </c>
      <c r="K1322" s="1">
        <v>83843</v>
      </c>
      <c r="L1322" s="4">
        <v>42068</v>
      </c>
      <c r="M1322" s="4">
        <v>42070</v>
      </c>
      <c r="N1322" s="1" t="s">
        <v>44</v>
      </c>
      <c r="O1322" s="1" t="s">
        <v>23</v>
      </c>
      <c r="P1322" s="1" t="s">
        <v>24</v>
      </c>
      <c r="Q1322" s="1" t="s">
        <v>136</v>
      </c>
      <c r="R1322" s="1" t="s">
        <v>54</v>
      </c>
      <c r="S1322" s="1" t="s">
        <v>2236</v>
      </c>
      <c r="T1322" s="5">
        <v>6.98</v>
      </c>
      <c r="U1322" s="1">
        <v>15</v>
      </c>
      <c r="V1322" s="5">
        <f t="shared" si="100"/>
        <v>104.7</v>
      </c>
      <c r="W1322" s="5">
        <v>3.49</v>
      </c>
      <c r="X1322" s="5">
        <f t="shared" si="101"/>
        <v>52.35</v>
      </c>
      <c r="Y1322" s="5">
        <v>9.69</v>
      </c>
      <c r="Z1322" s="5">
        <f t="shared" si="102"/>
        <v>42.660000000000004</v>
      </c>
      <c r="AA1322" s="1" t="str">
        <f>_xlfn.IFNA(IF(VLOOKUP(B1322,Returns!$A$2:$B$1635,2,FALSE) = "Returned", "Yes", "No"),"No")</f>
        <v>No</v>
      </c>
      <c r="AB1322" s="5">
        <f t="shared" si="103"/>
        <v>0</v>
      </c>
      <c r="AC1322" s="5">
        <f t="shared" si="104"/>
        <v>42.660000000000004</v>
      </c>
    </row>
    <row r="1323" spans="1:29" ht="12.75" customHeight="1" x14ac:dyDescent="0.25">
      <c r="A1323" s="1">
        <v>18151</v>
      </c>
      <c r="B1323" s="3">
        <v>86655</v>
      </c>
      <c r="C1323" s="1" t="s">
        <v>101</v>
      </c>
      <c r="D1323" s="1">
        <v>2379</v>
      </c>
      <c r="E1323" s="1" t="s">
        <v>2237</v>
      </c>
      <c r="F1323" s="1" t="s">
        <v>3027</v>
      </c>
      <c r="G1323" s="1" t="s">
        <v>28</v>
      </c>
      <c r="H1323" s="1" t="s">
        <v>56</v>
      </c>
      <c r="I1323" s="1" t="s">
        <v>295</v>
      </c>
      <c r="J1323" s="1" t="s">
        <v>1996</v>
      </c>
      <c r="K1323" s="1">
        <v>48135</v>
      </c>
      <c r="L1323" s="4">
        <v>42129</v>
      </c>
      <c r="M1323" s="4">
        <v>42131</v>
      </c>
      <c r="N1323" s="1" t="s">
        <v>44</v>
      </c>
      <c r="O1323" s="1" t="s">
        <v>53</v>
      </c>
      <c r="P1323" s="1" t="s">
        <v>24</v>
      </c>
      <c r="Q1323" s="1" t="s">
        <v>104</v>
      </c>
      <c r="R1323" s="1" t="s">
        <v>54</v>
      </c>
      <c r="S1323" s="1" t="s">
        <v>2238</v>
      </c>
      <c r="T1323" s="5">
        <v>122.99</v>
      </c>
      <c r="U1323" s="1">
        <v>12</v>
      </c>
      <c r="V1323" s="5">
        <f t="shared" si="100"/>
        <v>1475.8799999999999</v>
      </c>
      <c r="W1323" s="5">
        <v>61.494999999999997</v>
      </c>
      <c r="X1323" s="5">
        <f t="shared" si="101"/>
        <v>737.93999999999994</v>
      </c>
      <c r="Y1323" s="5">
        <v>19.989999999999998</v>
      </c>
      <c r="Z1323" s="5">
        <f t="shared" si="102"/>
        <v>717.94999999999993</v>
      </c>
      <c r="AA1323" s="1" t="str">
        <f>_xlfn.IFNA(IF(VLOOKUP(B1323,Returns!$A$2:$B$1635,2,FALSE) = "Returned", "Yes", "No"),"No")</f>
        <v>No</v>
      </c>
      <c r="AB1323" s="5">
        <f t="shared" si="103"/>
        <v>0</v>
      </c>
      <c r="AC1323" s="5">
        <f t="shared" si="104"/>
        <v>717.94999999999993</v>
      </c>
    </row>
    <row r="1324" spans="1:29" ht="12.75" customHeight="1" x14ac:dyDescent="0.25">
      <c r="A1324" s="1">
        <v>19898</v>
      </c>
      <c r="B1324" s="3">
        <v>86654</v>
      </c>
      <c r="C1324" s="1" t="s">
        <v>32</v>
      </c>
      <c r="D1324" s="1">
        <v>2380</v>
      </c>
      <c r="E1324" s="1" t="s">
        <v>2239</v>
      </c>
      <c r="F1324" s="1" t="s">
        <v>3027</v>
      </c>
      <c r="G1324" s="1" t="s">
        <v>28</v>
      </c>
      <c r="H1324" s="1" t="s">
        <v>56</v>
      </c>
      <c r="I1324" s="1" t="s">
        <v>295</v>
      </c>
      <c r="J1324" s="1" t="s">
        <v>2240</v>
      </c>
      <c r="K1324" s="1">
        <v>49505</v>
      </c>
      <c r="L1324" s="4">
        <v>42120</v>
      </c>
      <c r="M1324" s="4">
        <v>42122</v>
      </c>
      <c r="N1324" s="1" t="s">
        <v>44</v>
      </c>
      <c r="O1324" s="1" t="s">
        <v>53</v>
      </c>
      <c r="P1324" s="1" t="s">
        <v>24</v>
      </c>
      <c r="Q1324" s="1" t="s">
        <v>25</v>
      </c>
      <c r="R1324" s="1" t="s">
        <v>26</v>
      </c>
      <c r="S1324" s="1" t="s">
        <v>1464</v>
      </c>
      <c r="T1324" s="5">
        <v>3.38</v>
      </c>
      <c r="U1324" s="1">
        <v>9</v>
      </c>
      <c r="V1324" s="5">
        <f t="shared" si="100"/>
        <v>30.419999999999998</v>
      </c>
      <c r="W1324" s="5">
        <v>1.69</v>
      </c>
      <c r="X1324" s="5">
        <f t="shared" si="101"/>
        <v>15.209999999999999</v>
      </c>
      <c r="Y1324" s="5">
        <v>0.85</v>
      </c>
      <c r="Z1324" s="5">
        <f t="shared" si="102"/>
        <v>14.36</v>
      </c>
      <c r="AA1324" s="1" t="str">
        <f>_xlfn.IFNA(IF(VLOOKUP(B1324,Returns!$A$2:$B$1635,2,FALSE) = "Returned", "Yes", "No"),"No")</f>
        <v>No</v>
      </c>
      <c r="AB1324" s="5">
        <f t="shared" si="103"/>
        <v>0</v>
      </c>
      <c r="AC1324" s="5">
        <f t="shared" si="104"/>
        <v>14.36</v>
      </c>
    </row>
    <row r="1325" spans="1:29" ht="12.75" customHeight="1" x14ac:dyDescent="0.25">
      <c r="A1325" s="1">
        <v>18152</v>
      </c>
      <c r="B1325" s="3">
        <v>86655</v>
      </c>
      <c r="C1325" s="1" t="s">
        <v>101</v>
      </c>
      <c r="D1325" s="1">
        <v>2380</v>
      </c>
      <c r="E1325" s="1" t="s">
        <v>2239</v>
      </c>
      <c r="F1325" s="1" t="s">
        <v>3027</v>
      </c>
      <c r="G1325" s="1" t="s">
        <v>28</v>
      </c>
      <c r="H1325" s="1" t="s">
        <v>56</v>
      </c>
      <c r="I1325" s="1" t="s">
        <v>295</v>
      </c>
      <c r="J1325" s="1" t="s">
        <v>2240</v>
      </c>
      <c r="K1325" s="1">
        <v>49505</v>
      </c>
      <c r="L1325" s="4">
        <v>42129</v>
      </c>
      <c r="M1325" s="4">
        <v>42131</v>
      </c>
      <c r="N1325" s="1" t="s">
        <v>34</v>
      </c>
      <c r="O1325" s="1" t="s">
        <v>53</v>
      </c>
      <c r="P1325" s="1" t="s">
        <v>24</v>
      </c>
      <c r="Q1325" s="1" t="s">
        <v>252</v>
      </c>
      <c r="R1325" s="1" t="s">
        <v>38</v>
      </c>
      <c r="S1325" s="1" t="s">
        <v>2192</v>
      </c>
      <c r="T1325" s="5">
        <v>68.81</v>
      </c>
      <c r="U1325" s="1">
        <v>17</v>
      </c>
      <c r="V1325" s="5">
        <f t="shared" si="100"/>
        <v>1169.77</v>
      </c>
      <c r="W1325" s="5">
        <v>34.405000000000001</v>
      </c>
      <c r="X1325" s="5">
        <f t="shared" si="101"/>
        <v>584.88499999999999</v>
      </c>
      <c r="Y1325" s="5">
        <v>60</v>
      </c>
      <c r="Z1325" s="5">
        <f t="shared" si="102"/>
        <v>524.88499999999999</v>
      </c>
      <c r="AA1325" s="1" t="str">
        <f>_xlfn.IFNA(IF(VLOOKUP(B1325,Returns!$A$2:$B$1635,2,FALSE) = "Returned", "Yes", "No"),"No")</f>
        <v>No</v>
      </c>
      <c r="AB1325" s="5">
        <f t="shared" si="103"/>
        <v>0</v>
      </c>
      <c r="AC1325" s="5">
        <f t="shared" si="104"/>
        <v>524.88499999999999</v>
      </c>
    </row>
    <row r="1326" spans="1:29" ht="12.75" customHeight="1" x14ac:dyDescent="0.25">
      <c r="A1326" s="1">
        <v>1898</v>
      </c>
      <c r="B1326" s="3">
        <v>13606</v>
      </c>
      <c r="C1326" s="1" t="s">
        <v>32</v>
      </c>
      <c r="D1326" s="1">
        <v>2382</v>
      </c>
      <c r="E1326" s="1" t="s">
        <v>2241</v>
      </c>
      <c r="F1326" s="1" t="s">
        <v>3028</v>
      </c>
      <c r="G1326" s="1" t="s">
        <v>28</v>
      </c>
      <c r="H1326" s="1" t="s">
        <v>48</v>
      </c>
      <c r="I1326" s="1" t="s">
        <v>66</v>
      </c>
      <c r="J1326" s="1" t="s">
        <v>85</v>
      </c>
      <c r="K1326" s="1">
        <v>10024</v>
      </c>
      <c r="L1326" s="4">
        <v>42120</v>
      </c>
      <c r="M1326" s="4">
        <v>42122</v>
      </c>
      <c r="N1326" s="1" t="s">
        <v>44</v>
      </c>
      <c r="O1326" s="1" t="s">
        <v>53</v>
      </c>
      <c r="P1326" s="1" t="s">
        <v>24</v>
      </c>
      <c r="Q1326" s="1" t="s">
        <v>25</v>
      </c>
      <c r="R1326" s="1" t="s">
        <v>26</v>
      </c>
      <c r="S1326" s="1" t="s">
        <v>1464</v>
      </c>
      <c r="T1326" s="5">
        <v>3.38</v>
      </c>
      <c r="U1326" s="1">
        <v>34</v>
      </c>
      <c r="V1326" s="5">
        <f t="shared" si="100"/>
        <v>114.92</v>
      </c>
      <c r="W1326" s="5">
        <v>1.69</v>
      </c>
      <c r="X1326" s="5">
        <f t="shared" si="101"/>
        <v>57.46</v>
      </c>
      <c r="Y1326" s="5">
        <v>0.85</v>
      </c>
      <c r="Z1326" s="5">
        <f t="shared" si="102"/>
        <v>56.61</v>
      </c>
      <c r="AA1326" s="1" t="str">
        <f>_xlfn.IFNA(IF(VLOOKUP(B1326,Returns!$A$2:$B$1635,2,FALSE) = "Returned", "Yes", "No"),"No")</f>
        <v>No</v>
      </c>
      <c r="AB1326" s="5">
        <f t="shared" si="103"/>
        <v>0</v>
      </c>
      <c r="AC1326" s="5">
        <f t="shared" si="104"/>
        <v>56.61</v>
      </c>
    </row>
    <row r="1327" spans="1:29" ht="12.75" customHeight="1" x14ac:dyDescent="0.25">
      <c r="A1327" s="1">
        <v>151</v>
      </c>
      <c r="B1327" s="3">
        <v>962</v>
      </c>
      <c r="C1327" s="1" t="s">
        <v>101</v>
      </c>
      <c r="D1327" s="1">
        <v>2382</v>
      </c>
      <c r="E1327" s="1" t="s">
        <v>2241</v>
      </c>
      <c r="F1327" s="1" t="s">
        <v>3028</v>
      </c>
      <c r="G1327" s="1" t="s">
        <v>28</v>
      </c>
      <c r="H1327" s="1" t="s">
        <v>48</v>
      </c>
      <c r="I1327" s="1" t="s">
        <v>66</v>
      </c>
      <c r="J1327" s="1" t="s">
        <v>85</v>
      </c>
      <c r="K1327" s="1">
        <v>10024</v>
      </c>
      <c r="L1327" s="4">
        <v>42129</v>
      </c>
      <c r="M1327" s="4">
        <v>42131</v>
      </c>
      <c r="N1327" s="1" t="s">
        <v>44</v>
      </c>
      <c r="O1327" s="1" t="s">
        <v>53</v>
      </c>
      <c r="P1327" s="1" t="s">
        <v>24</v>
      </c>
      <c r="Q1327" s="1" t="s">
        <v>104</v>
      </c>
      <c r="R1327" s="1" t="s">
        <v>54</v>
      </c>
      <c r="S1327" s="1" t="s">
        <v>2238</v>
      </c>
      <c r="T1327" s="5">
        <v>122.99</v>
      </c>
      <c r="U1327" s="1">
        <v>48</v>
      </c>
      <c r="V1327" s="5">
        <f t="shared" si="100"/>
        <v>5903.5199999999995</v>
      </c>
      <c r="W1327" s="5">
        <v>61.494999999999997</v>
      </c>
      <c r="X1327" s="5">
        <f t="shared" si="101"/>
        <v>2951.7599999999998</v>
      </c>
      <c r="Y1327" s="5">
        <v>19.989999999999998</v>
      </c>
      <c r="Z1327" s="5">
        <f t="shared" si="102"/>
        <v>2931.77</v>
      </c>
      <c r="AA1327" s="1" t="str">
        <f>_xlfn.IFNA(IF(VLOOKUP(B1327,Returns!$A$2:$B$1635,2,FALSE) = "Returned", "Yes", "No"),"No")</f>
        <v>No</v>
      </c>
      <c r="AB1327" s="5">
        <f t="shared" si="103"/>
        <v>0</v>
      </c>
      <c r="AC1327" s="5">
        <f t="shared" si="104"/>
        <v>2931.77</v>
      </c>
    </row>
    <row r="1328" spans="1:29" ht="12.75" customHeight="1" x14ac:dyDescent="0.25">
      <c r="A1328" s="1">
        <v>152</v>
      </c>
      <c r="B1328" s="3">
        <v>962</v>
      </c>
      <c r="C1328" s="1" t="s">
        <v>101</v>
      </c>
      <c r="D1328" s="1">
        <v>2382</v>
      </c>
      <c r="E1328" s="1" t="s">
        <v>2241</v>
      </c>
      <c r="F1328" s="1" t="s">
        <v>3028</v>
      </c>
      <c r="G1328" s="1" t="s">
        <v>28</v>
      </c>
      <c r="H1328" s="1" t="s">
        <v>48</v>
      </c>
      <c r="I1328" s="1" t="s">
        <v>66</v>
      </c>
      <c r="J1328" s="1" t="s">
        <v>85</v>
      </c>
      <c r="K1328" s="1">
        <v>10024</v>
      </c>
      <c r="L1328" s="4">
        <v>42129</v>
      </c>
      <c r="M1328" s="4">
        <v>42131</v>
      </c>
      <c r="N1328" s="1" t="s">
        <v>34</v>
      </c>
      <c r="O1328" s="1" t="s">
        <v>53</v>
      </c>
      <c r="P1328" s="1" t="s">
        <v>24</v>
      </c>
      <c r="Q1328" s="1" t="s">
        <v>252</v>
      </c>
      <c r="R1328" s="1" t="s">
        <v>38</v>
      </c>
      <c r="S1328" s="1" t="s">
        <v>2192</v>
      </c>
      <c r="T1328" s="5">
        <v>68.81</v>
      </c>
      <c r="U1328" s="1">
        <v>68</v>
      </c>
      <c r="V1328" s="5">
        <f t="shared" si="100"/>
        <v>4679.08</v>
      </c>
      <c r="W1328" s="5">
        <v>34.405000000000001</v>
      </c>
      <c r="X1328" s="5">
        <f t="shared" si="101"/>
        <v>2339.54</v>
      </c>
      <c r="Y1328" s="5">
        <v>60</v>
      </c>
      <c r="Z1328" s="5">
        <f t="shared" si="102"/>
        <v>2279.54</v>
      </c>
      <c r="AA1328" s="1" t="str">
        <f>_xlfn.IFNA(IF(VLOOKUP(B1328,Returns!$A$2:$B$1635,2,FALSE) = "Returned", "Yes", "No"),"No")</f>
        <v>No</v>
      </c>
      <c r="AB1328" s="5">
        <f t="shared" si="103"/>
        <v>0</v>
      </c>
      <c r="AC1328" s="5">
        <f t="shared" si="104"/>
        <v>2279.54</v>
      </c>
    </row>
    <row r="1329" spans="1:29" ht="12.75" customHeight="1" x14ac:dyDescent="0.25">
      <c r="A1329" s="1">
        <v>21171</v>
      </c>
      <c r="B1329" s="3">
        <v>89184</v>
      </c>
      <c r="C1329" s="1" t="s">
        <v>42</v>
      </c>
      <c r="D1329" s="1">
        <v>2385</v>
      </c>
      <c r="E1329" s="1" t="s">
        <v>2242</v>
      </c>
      <c r="F1329" s="1" t="s">
        <v>3030</v>
      </c>
      <c r="G1329" s="1" t="s">
        <v>28</v>
      </c>
      <c r="H1329" s="1" t="s">
        <v>29</v>
      </c>
      <c r="I1329" s="1" t="s">
        <v>361</v>
      </c>
      <c r="J1329" s="1" t="s">
        <v>2243</v>
      </c>
      <c r="K1329" s="1">
        <v>88001</v>
      </c>
      <c r="L1329" s="4">
        <v>42146</v>
      </c>
      <c r="M1329" s="4">
        <v>42148</v>
      </c>
      <c r="N1329" s="1" t="s">
        <v>34</v>
      </c>
      <c r="O1329" s="1" t="s">
        <v>53</v>
      </c>
      <c r="P1329" s="1" t="s">
        <v>36</v>
      </c>
      <c r="Q1329" s="1" t="s">
        <v>37</v>
      </c>
      <c r="R1329" s="1" t="s">
        <v>38</v>
      </c>
      <c r="S1329" s="1" t="s">
        <v>541</v>
      </c>
      <c r="T1329" s="5">
        <v>130.97999999999999</v>
      </c>
      <c r="U1329" s="1">
        <v>18</v>
      </c>
      <c r="V1329" s="5">
        <f t="shared" si="100"/>
        <v>2357.64</v>
      </c>
      <c r="W1329" s="5">
        <v>65.489999999999995</v>
      </c>
      <c r="X1329" s="5">
        <f t="shared" si="101"/>
        <v>1178.82</v>
      </c>
      <c r="Y1329" s="5">
        <v>30</v>
      </c>
      <c r="Z1329" s="5">
        <f t="shared" si="102"/>
        <v>1148.82</v>
      </c>
      <c r="AA1329" s="1" t="str">
        <f>_xlfn.IFNA(IF(VLOOKUP(B1329,Returns!$A$2:$B$1635,2,FALSE) = "Returned", "Yes", "No"),"No")</f>
        <v>No</v>
      </c>
      <c r="AB1329" s="5">
        <f t="shared" si="103"/>
        <v>0</v>
      </c>
      <c r="AC1329" s="5">
        <f t="shared" si="104"/>
        <v>1148.82</v>
      </c>
    </row>
    <row r="1330" spans="1:29" ht="12.75" customHeight="1" x14ac:dyDescent="0.25">
      <c r="A1330" s="1">
        <v>23557</v>
      </c>
      <c r="B1330" s="3">
        <v>91122</v>
      </c>
      <c r="C1330" s="1" t="s">
        <v>32</v>
      </c>
      <c r="D1330" s="1">
        <v>2391</v>
      </c>
      <c r="E1330" s="1" t="s">
        <v>2244</v>
      </c>
      <c r="F1330" s="1" t="s">
        <v>3028</v>
      </c>
      <c r="G1330" s="1" t="s">
        <v>28</v>
      </c>
      <c r="H1330" s="1" t="s">
        <v>48</v>
      </c>
      <c r="I1330" s="1" t="s">
        <v>66</v>
      </c>
      <c r="J1330" s="1" t="s">
        <v>2246</v>
      </c>
      <c r="K1330" s="1">
        <v>11572</v>
      </c>
      <c r="L1330" s="4">
        <v>42149</v>
      </c>
      <c r="M1330" s="4">
        <v>42150</v>
      </c>
      <c r="N1330" s="1" t="s">
        <v>44</v>
      </c>
      <c r="O1330" s="1" t="s">
        <v>23</v>
      </c>
      <c r="P1330" s="1" t="s">
        <v>72</v>
      </c>
      <c r="Q1330" s="1" t="s">
        <v>175</v>
      </c>
      <c r="R1330" s="1" t="s">
        <v>46</v>
      </c>
      <c r="S1330" s="1" t="s">
        <v>2245</v>
      </c>
      <c r="T1330" s="5">
        <v>4.7699999999999996</v>
      </c>
      <c r="U1330" s="1">
        <v>9</v>
      </c>
      <c r="V1330" s="5">
        <f t="shared" si="100"/>
        <v>42.929999999999993</v>
      </c>
      <c r="W1330" s="5">
        <v>2.8619999999999997</v>
      </c>
      <c r="X1330" s="5">
        <f t="shared" si="101"/>
        <v>25.757999999999996</v>
      </c>
      <c r="Y1330" s="5">
        <v>2.39</v>
      </c>
      <c r="Z1330" s="5">
        <f t="shared" si="102"/>
        <v>14.781999999999996</v>
      </c>
      <c r="AA1330" s="1" t="str">
        <f>_xlfn.IFNA(IF(VLOOKUP(B1330,Returns!$A$2:$B$1635,2,FALSE) = "Returned", "Yes", "No"),"No")</f>
        <v>No</v>
      </c>
      <c r="AB1330" s="5">
        <f t="shared" si="103"/>
        <v>0</v>
      </c>
      <c r="AC1330" s="5">
        <f t="shared" si="104"/>
        <v>14.781999999999996</v>
      </c>
    </row>
    <row r="1331" spans="1:29" ht="12.75" customHeight="1" x14ac:dyDescent="0.25">
      <c r="A1331" s="1">
        <v>23558</v>
      </c>
      <c r="B1331" s="3">
        <v>91122</v>
      </c>
      <c r="C1331" s="1" t="s">
        <v>32</v>
      </c>
      <c r="D1331" s="1">
        <v>2391</v>
      </c>
      <c r="E1331" s="1" t="s">
        <v>2244</v>
      </c>
      <c r="F1331" s="1" t="s">
        <v>3028</v>
      </c>
      <c r="G1331" s="1" t="s">
        <v>28</v>
      </c>
      <c r="H1331" s="1" t="s">
        <v>48</v>
      </c>
      <c r="I1331" s="1" t="s">
        <v>66</v>
      </c>
      <c r="J1331" s="1" t="s">
        <v>2246</v>
      </c>
      <c r="K1331" s="1">
        <v>11572</v>
      </c>
      <c r="L1331" s="4">
        <v>42149</v>
      </c>
      <c r="M1331" s="4">
        <v>42151</v>
      </c>
      <c r="N1331" s="1" t="s">
        <v>44</v>
      </c>
      <c r="O1331" s="1" t="s">
        <v>23</v>
      </c>
      <c r="P1331" s="1" t="s">
        <v>24</v>
      </c>
      <c r="Q1331" s="1" t="s">
        <v>64</v>
      </c>
      <c r="R1331" s="1" t="s">
        <v>54</v>
      </c>
      <c r="S1331" s="1" t="s">
        <v>2247</v>
      </c>
      <c r="T1331" s="5">
        <v>27.18</v>
      </c>
      <c r="U1331" s="1">
        <v>12</v>
      </c>
      <c r="V1331" s="5">
        <f t="shared" si="100"/>
        <v>326.15999999999997</v>
      </c>
      <c r="W1331" s="5">
        <v>13.59</v>
      </c>
      <c r="X1331" s="5">
        <f t="shared" si="101"/>
        <v>163.07999999999998</v>
      </c>
      <c r="Y1331" s="5">
        <v>8.23</v>
      </c>
      <c r="Z1331" s="5">
        <f t="shared" si="102"/>
        <v>154.85</v>
      </c>
      <c r="AA1331" s="1" t="str">
        <f>_xlfn.IFNA(IF(VLOOKUP(B1331,Returns!$A$2:$B$1635,2,FALSE) = "Returned", "Yes", "No"),"No")</f>
        <v>No</v>
      </c>
      <c r="AB1331" s="5">
        <f t="shared" si="103"/>
        <v>0</v>
      </c>
      <c r="AC1331" s="5">
        <f t="shared" si="104"/>
        <v>154.85</v>
      </c>
    </row>
    <row r="1332" spans="1:29" ht="12.75" customHeight="1" x14ac:dyDescent="0.25">
      <c r="A1332" s="1">
        <v>21462</v>
      </c>
      <c r="B1332" s="3">
        <v>91123</v>
      </c>
      <c r="C1332" s="1" t="s">
        <v>32</v>
      </c>
      <c r="D1332" s="1">
        <v>2391</v>
      </c>
      <c r="E1332" s="1" t="s">
        <v>2244</v>
      </c>
      <c r="F1332" s="1" t="s">
        <v>3028</v>
      </c>
      <c r="G1332" s="1" t="s">
        <v>28</v>
      </c>
      <c r="H1332" s="1" t="s">
        <v>48</v>
      </c>
      <c r="I1332" s="1" t="s">
        <v>66</v>
      </c>
      <c r="J1332" s="1" t="s">
        <v>2246</v>
      </c>
      <c r="K1332" s="1">
        <v>11572</v>
      </c>
      <c r="L1332" s="4">
        <v>42159</v>
      </c>
      <c r="M1332" s="4">
        <v>42161</v>
      </c>
      <c r="N1332" s="1" t="s">
        <v>44</v>
      </c>
      <c r="O1332" s="1" t="s">
        <v>23</v>
      </c>
      <c r="P1332" s="1" t="s">
        <v>72</v>
      </c>
      <c r="Q1332" s="1" t="s">
        <v>80</v>
      </c>
      <c r="R1332" s="1" t="s">
        <v>81</v>
      </c>
      <c r="S1332" s="1" t="s">
        <v>525</v>
      </c>
      <c r="T1332" s="5">
        <v>999.99</v>
      </c>
      <c r="U1332" s="1">
        <v>1</v>
      </c>
      <c r="V1332" s="5">
        <f t="shared" si="100"/>
        <v>999.99</v>
      </c>
      <c r="W1332" s="5">
        <v>599.99400000000003</v>
      </c>
      <c r="X1332" s="5">
        <f t="shared" si="101"/>
        <v>599.99400000000003</v>
      </c>
      <c r="Y1332" s="5">
        <v>13.99</v>
      </c>
      <c r="Z1332" s="5">
        <f t="shared" si="102"/>
        <v>386.00599999999997</v>
      </c>
      <c r="AA1332" s="1" t="str">
        <f>_xlfn.IFNA(IF(VLOOKUP(B1332,Returns!$A$2:$B$1635,2,FALSE) = "Returned", "Yes", "No"),"No")</f>
        <v>No</v>
      </c>
      <c r="AB1332" s="5">
        <f t="shared" si="103"/>
        <v>0</v>
      </c>
      <c r="AC1332" s="5">
        <f t="shared" si="104"/>
        <v>386.00599999999997</v>
      </c>
    </row>
    <row r="1333" spans="1:29" ht="12.75" customHeight="1" x14ac:dyDescent="0.25">
      <c r="A1333" s="1">
        <v>21463</v>
      </c>
      <c r="B1333" s="3">
        <v>91123</v>
      </c>
      <c r="C1333" s="1" t="s">
        <v>32</v>
      </c>
      <c r="D1333" s="1">
        <v>2391</v>
      </c>
      <c r="E1333" s="1" t="s">
        <v>2244</v>
      </c>
      <c r="F1333" s="1" t="s">
        <v>3028</v>
      </c>
      <c r="G1333" s="1" t="s">
        <v>28</v>
      </c>
      <c r="H1333" s="1" t="s">
        <v>48</v>
      </c>
      <c r="I1333" s="1" t="s">
        <v>66</v>
      </c>
      <c r="J1333" s="1" t="s">
        <v>2246</v>
      </c>
      <c r="K1333" s="1">
        <v>11572</v>
      </c>
      <c r="L1333" s="4">
        <v>42159</v>
      </c>
      <c r="M1333" s="4">
        <v>42160</v>
      </c>
      <c r="N1333" s="1" t="s">
        <v>22</v>
      </c>
      <c r="O1333" s="1" t="s">
        <v>23</v>
      </c>
      <c r="P1333" s="1" t="s">
        <v>24</v>
      </c>
      <c r="Q1333" s="1" t="s">
        <v>88</v>
      </c>
      <c r="R1333" s="1" t="s">
        <v>54</v>
      </c>
      <c r="S1333" s="1" t="s">
        <v>933</v>
      </c>
      <c r="T1333" s="5">
        <v>6.48</v>
      </c>
      <c r="U1333" s="1">
        <v>13</v>
      </c>
      <c r="V1333" s="5">
        <f t="shared" si="100"/>
        <v>84.240000000000009</v>
      </c>
      <c r="W1333" s="5">
        <v>3.24</v>
      </c>
      <c r="X1333" s="5">
        <f t="shared" si="101"/>
        <v>42.120000000000005</v>
      </c>
      <c r="Y1333" s="5">
        <v>5.14</v>
      </c>
      <c r="Z1333" s="5">
        <f t="shared" si="102"/>
        <v>36.980000000000004</v>
      </c>
      <c r="AA1333" s="1" t="str">
        <f>_xlfn.IFNA(IF(VLOOKUP(B1333,Returns!$A$2:$B$1635,2,FALSE) = "Returned", "Yes", "No"),"No")</f>
        <v>No</v>
      </c>
      <c r="AB1333" s="5">
        <f t="shared" si="103"/>
        <v>0</v>
      </c>
      <c r="AC1333" s="5">
        <f t="shared" si="104"/>
        <v>36.980000000000004</v>
      </c>
    </row>
    <row r="1334" spans="1:29" ht="12.75" customHeight="1" x14ac:dyDescent="0.25">
      <c r="A1334" s="1">
        <v>18277</v>
      </c>
      <c r="B1334" s="3">
        <v>86950</v>
      </c>
      <c r="C1334" s="1" t="s">
        <v>51</v>
      </c>
      <c r="D1334" s="1">
        <v>2393</v>
      </c>
      <c r="E1334" s="1" t="s">
        <v>2248</v>
      </c>
      <c r="F1334" s="1" t="s">
        <v>3029</v>
      </c>
      <c r="G1334" s="1" t="s">
        <v>28</v>
      </c>
      <c r="H1334" s="1" t="s">
        <v>131</v>
      </c>
      <c r="I1334" s="1" t="s">
        <v>382</v>
      </c>
      <c r="J1334" s="1" t="s">
        <v>647</v>
      </c>
      <c r="K1334" s="1">
        <v>30076</v>
      </c>
      <c r="L1334" s="4">
        <v>42153</v>
      </c>
      <c r="M1334" s="4">
        <v>42155</v>
      </c>
      <c r="N1334" s="1" t="s">
        <v>44</v>
      </c>
      <c r="O1334" s="1" t="s">
        <v>23</v>
      </c>
      <c r="P1334" s="1" t="s">
        <v>24</v>
      </c>
      <c r="Q1334" s="1" t="s">
        <v>88</v>
      </c>
      <c r="R1334" s="1" t="s">
        <v>54</v>
      </c>
      <c r="S1334" s="1" t="s">
        <v>2249</v>
      </c>
      <c r="T1334" s="5">
        <v>6.48</v>
      </c>
      <c r="U1334" s="1">
        <v>2</v>
      </c>
      <c r="V1334" s="5">
        <f t="shared" si="100"/>
        <v>12.96</v>
      </c>
      <c r="W1334" s="5">
        <v>3.24</v>
      </c>
      <c r="X1334" s="5">
        <f t="shared" si="101"/>
        <v>6.48</v>
      </c>
      <c r="Y1334" s="5">
        <v>7.91</v>
      </c>
      <c r="Z1334" s="5">
        <f t="shared" si="102"/>
        <v>-1.4299999999999997</v>
      </c>
      <c r="AA1334" s="1" t="str">
        <f>_xlfn.IFNA(IF(VLOOKUP(B1334,Returns!$A$2:$B$1635,2,FALSE) = "Returned", "Yes", "No"),"No")</f>
        <v>No</v>
      </c>
      <c r="AB1334" s="5">
        <f t="shared" si="103"/>
        <v>0</v>
      </c>
      <c r="AC1334" s="5">
        <f t="shared" si="104"/>
        <v>-1.4299999999999997</v>
      </c>
    </row>
    <row r="1335" spans="1:29" ht="12.75" customHeight="1" x14ac:dyDescent="0.25">
      <c r="A1335" s="1">
        <v>18197</v>
      </c>
      <c r="B1335" s="3">
        <v>86951</v>
      </c>
      <c r="C1335" s="1" t="s">
        <v>20</v>
      </c>
      <c r="D1335" s="1">
        <v>2393</v>
      </c>
      <c r="E1335" s="1" t="s">
        <v>2248</v>
      </c>
      <c r="F1335" s="1" t="s">
        <v>3029</v>
      </c>
      <c r="G1335" s="1" t="s">
        <v>28</v>
      </c>
      <c r="H1335" s="1" t="s">
        <v>131</v>
      </c>
      <c r="I1335" s="1" t="s">
        <v>382</v>
      </c>
      <c r="J1335" s="1" t="s">
        <v>647</v>
      </c>
      <c r="K1335" s="1">
        <v>30076</v>
      </c>
      <c r="L1335" s="4">
        <v>42008</v>
      </c>
      <c r="M1335" s="4">
        <v>42010</v>
      </c>
      <c r="N1335" s="1" t="s">
        <v>44</v>
      </c>
      <c r="O1335" s="1" t="s">
        <v>23</v>
      </c>
      <c r="P1335" s="1" t="s">
        <v>36</v>
      </c>
      <c r="Q1335" s="1" t="s">
        <v>45</v>
      </c>
      <c r="R1335" s="1" t="s">
        <v>231</v>
      </c>
      <c r="S1335" s="1" t="s">
        <v>1502</v>
      </c>
      <c r="T1335" s="5">
        <v>105.29</v>
      </c>
      <c r="U1335" s="1">
        <v>12</v>
      </c>
      <c r="V1335" s="5">
        <f t="shared" si="100"/>
        <v>1263.48</v>
      </c>
      <c r="W1335" s="5">
        <v>52.645000000000003</v>
      </c>
      <c r="X1335" s="5">
        <f t="shared" si="101"/>
        <v>631.74</v>
      </c>
      <c r="Y1335" s="5">
        <v>10.119999999999999</v>
      </c>
      <c r="Z1335" s="5">
        <f t="shared" si="102"/>
        <v>621.62</v>
      </c>
      <c r="AA1335" s="1" t="str">
        <f>_xlfn.IFNA(IF(VLOOKUP(B1335,Returns!$A$2:$B$1635,2,FALSE) = "Returned", "Yes", "No"),"No")</f>
        <v>No</v>
      </c>
      <c r="AB1335" s="5">
        <f t="shared" si="103"/>
        <v>0</v>
      </c>
      <c r="AC1335" s="5">
        <f t="shared" si="104"/>
        <v>621.62</v>
      </c>
    </row>
    <row r="1336" spans="1:29" ht="12.75" customHeight="1" x14ac:dyDescent="0.25">
      <c r="A1336" s="1">
        <v>20197</v>
      </c>
      <c r="B1336" s="3">
        <v>86949</v>
      </c>
      <c r="C1336" s="1" t="s">
        <v>42</v>
      </c>
      <c r="D1336" s="1">
        <v>2394</v>
      </c>
      <c r="E1336" s="1" t="s">
        <v>2250</v>
      </c>
      <c r="F1336" s="1" t="s">
        <v>3029</v>
      </c>
      <c r="G1336" s="1" t="s">
        <v>28</v>
      </c>
      <c r="H1336" s="1" t="s">
        <v>131</v>
      </c>
      <c r="I1336" s="1" t="s">
        <v>382</v>
      </c>
      <c r="J1336" s="1" t="s">
        <v>2252</v>
      </c>
      <c r="K1336" s="1">
        <v>30328</v>
      </c>
      <c r="L1336" s="4">
        <v>42125</v>
      </c>
      <c r="M1336" s="4">
        <v>42127</v>
      </c>
      <c r="N1336" s="1" t="s">
        <v>44</v>
      </c>
      <c r="O1336" s="1" t="s">
        <v>23</v>
      </c>
      <c r="P1336" s="1" t="s">
        <v>24</v>
      </c>
      <c r="Q1336" s="1" t="s">
        <v>104</v>
      </c>
      <c r="R1336" s="1" t="s">
        <v>54</v>
      </c>
      <c r="S1336" s="1" t="s">
        <v>2251</v>
      </c>
      <c r="T1336" s="5">
        <v>11.7</v>
      </c>
      <c r="U1336" s="1">
        <v>16</v>
      </c>
      <c r="V1336" s="5">
        <f t="shared" si="100"/>
        <v>187.2</v>
      </c>
      <c r="W1336" s="5">
        <v>5.85</v>
      </c>
      <c r="X1336" s="5">
        <f t="shared" si="101"/>
        <v>93.6</v>
      </c>
      <c r="Y1336" s="5">
        <v>5.63</v>
      </c>
      <c r="Z1336" s="5">
        <f t="shared" si="102"/>
        <v>87.97</v>
      </c>
      <c r="AA1336" s="1" t="str">
        <f>_xlfn.IFNA(IF(VLOOKUP(B1336,Returns!$A$2:$B$1635,2,FALSE) = "Returned", "Yes", "No"),"No")</f>
        <v>No</v>
      </c>
      <c r="AB1336" s="5">
        <f t="shared" si="103"/>
        <v>0</v>
      </c>
      <c r="AC1336" s="5">
        <f t="shared" si="104"/>
        <v>87.97</v>
      </c>
    </row>
    <row r="1337" spans="1:29" ht="12.75" customHeight="1" x14ac:dyDescent="0.25">
      <c r="A1337" s="1">
        <v>20198</v>
      </c>
      <c r="B1337" s="3">
        <v>86949</v>
      </c>
      <c r="C1337" s="1" t="s">
        <v>42</v>
      </c>
      <c r="D1337" s="1">
        <v>2394</v>
      </c>
      <c r="E1337" s="1" t="s">
        <v>2250</v>
      </c>
      <c r="F1337" s="1" t="s">
        <v>3029</v>
      </c>
      <c r="G1337" s="1" t="s">
        <v>28</v>
      </c>
      <c r="H1337" s="1" t="s">
        <v>131</v>
      </c>
      <c r="I1337" s="1" t="s">
        <v>382</v>
      </c>
      <c r="J1337" s="1" t="s">
        <v>2252</v>
      </c>
      <c r="K1337" s="1">
        <v>30328</v>
      </c>
      <c r="L1337" s="4">
        <v>42125</v>
      </c>
      <c r="M1337" s="4">
        <v>42125</v>
      </c>
      <c r="N1337" s="1" t="s">
        <v>44</v>
      </c>
      <c r="O1337" s="1" t="s">
        <v>23</v>
      </c>
      <c r="P1337" s="1" t="s">
        <v>24</v>
      </c>
      <c r="Q1337" s="1" t="s">
        <v>104</v>
      </c>
      <c r="R1337" s="1" t="s">
        <v>54</v>
      </c>
      <c r="S1337" s="1" t="s">
        <v>1436</v>
      </c>
      <c r="T1337" s="5">
        <v>4.55</v>
      </c>
      <c r="U1337" s="1">
        <v>9</v>
      </c>
      <c r="V1337" s="5">
        <f t="shared" si="100"/>
        <v>40.949999999999996</v>
      </c>
      <c r="W1337" s="5">
        <v>2.2749999999999999</v>
      </c>
      <c r="X1337" s="5">
        <f t="shared" si="101"/>
        <v>20.474999999999998</v>
      </c>
      <c r="Y1337" s="5">
        <v>1.49</v>
      </c>
      <c r="Z1337" s="5">
        <f t="shared" si="102"/>
        <v>18.984999999999999</v>
      </c>
      <c r="AA1337" s="1" t="str">
        <f>_xlfn.IFNA(IF(VLOOKUP(B1337,Returns!$A$2:$B$1635,2,FALSE) = "Returned", "Yes", "No"),"No")</f>
        <v>No</v>
      </c>
      <c r="AB1337" s="5">
        <f t="shared" si="103"/>
        <v>0</v>
      </c>
      <c r="AC1337" s="5">
        <f t="shared" si="104"/>
        <v>18.984999999999999</v>
      </c>
    </row>
    <row r="1338" spans="1:29" ht="12.75" customHeight="1" x14ac:dyDescent="0.25">
      <c r="A1338" s="1">
        <v>24954</v>
      </c>
      <c r="B1338" s="3">
        <v>86952</v>
      </c>
      <c r="C1338" s="1" t="s">
        <v>32</v>
      </c>
      <c r="D1338" s="1">
        <v>2395</v>
      </c>
      <c r="E1338" s="1" t="s">
        <v>2253</v>
      </c>
      <c r="F1338" s="1" t="s">
        <v>3029</v>
      </c>
      <c r="G1338" s="1" t="s">
        <v>28</v>
      </c>
      <c r="H1338" s="1" t="s">
        <v>131</v>
      </c>
      <c r="I1338" s="1" t="s">
        <v>382</v>
      </c>
      <c r="J1338" s="1" t="s">
        <v>2254</v>
      </c>
      <c r="K1338" s="1">
        <v>31401</v>
      </c>
      <c r="L1338" s="4">
        <v>42086</v>
      </c>
      <c r="M1338" s="4">
        <v>42087</v>
      </c>
      <c r="N1338" s="1" t="s">
        <v>44</v>
      </c>
      <c r="O1338" s="1" t="s">
        <v>23</v>
      </c>
      <c r="P1338" s="1" t="s">
        <v>24</v>
      </c>
      <c r="Q1338" s="1" t="s">
        <v>252</v>
      </c>
      <c r="R1338" s="1" t="s">
        <v>54</v>
      </c>
      <c r="S1338" s="1" t="s">
        <v>2127</v>
      </c>
      <c r="T1338" s="5">
        <v>60.97</v>
      </c>
      <c r="U1338" s="1">
        <v>15</v>
      </c>
      <c r="V1338" s="5">
        <f t="shared" si="100"/>
        <v>914.55</v>
      </c>
      <c r="W1338" s="5">
        <v>30.484999999999999</v>
      </c>
      <c r="X1338" s="5">
        <f t="shared" si="101"/>
        <v>457.27499999999998</v>
      </c>
      <c r="Y1338" s="5">
        <v>4.5</v>
      </c>
      <c r="Z1338" s="5">
        <f t="shared" si="102"/>
        <v>452.77499999999998</v>
      </c>
      <c r="AA1338" s="1" t="str">
        <f>_xlfn.IFNA(IF(VLOOKUP(B1338,Returns!$A$2:$B$1635,2,FALSE) = "Returned", "Yes", "No"),"No")</f>
        <v>No</v>
      </c>
      <c r="AB1338" s="5">
        <f t="shared" si="103"/>
        <v>0</v>
      </c>
      <c r="AC1338" s="5">
        <f t="shared" si="104"/>
        <v>452.77499999999998</v>
      </c>
    </row>
    <row r="1339" spans="1:29" ht="12.75" customHeight="1" x14ac:dyDescent="0.25">
      <c r="A1339" s="1">
        <v>22369</v>
      </c>
      <c r="B1339" s="3">
        <v>86373</v>
      </c>
      <c r="C1339" s="1" t="s">
        <v>32</v>
      </c>
      <c r="D1339" s="1">
        <v>2398</v>
      </c>
      <c r="E1339" s="1" t="s">
        <v>2255</v>
      </c>
      <c r="F1339" s="1" t="s">
        <v>3027</v>
      </c>
      <c r="G1339" s="1" t="s">
        <v>28</v>
      </c>
      <c r="H1339" s="1" t="s">
        <v>56</v>
      </c>
      <c r="I1339" s="1" t="s">
        <v>173</v>
      </c>
      <c r="J1339" s="1" t="s">
        <v>2256</v>
      </c>
      <c r="K1339" s="1">
        <v>60103</v>
      </c>
      <c r="L1339" s="4">
        <v>42059</v>
      </c>
      <c r="M1339" s="4">
        <v>42061</v>
      </c>
      <c r="N1339" s="1" t="s">
        <v>44</v>
      </c>
      <c r="O1339" s="1" t="s">
        <v>23</v>
      </c>
      <c r="P1339" s="1" t="s">
        <v>24</v>
      </c>
      <c r="Q1339" s="1" t="s">
        <v>88</v>
      </c>
      <c r="R1339" s="1" t="s">
        <v>26</v>
      </c>
      <c r="S1339" s="1" t="s">
        <v>1021</v>
      </c>
      <c r="T1339" s="5">
        <v>7.64</v>
      </c>
      <c r="U1339" s="1">
        <v>12</v>
      </c>
      <c r="V1339" s="5">
        <f t="shared" si="100"/>
        <v>91.679999999999993</v>
      </c>
      <c r="W1339" s="5">
        <v>3.82</v>
      </c>
      <c r="X1339" s="5">
        <f t="shared" si="101"/>
        <v>45.839999999999996</v>
      </c>
      <c r="Y1339" s="5">
        <v>5.83</v>
      </c>
      <c r="Z1339" s="5">
        <f t="shared" si="102"/>
        <v>40.01</v>
      </c>
      <c r="AA1339" s="1" t="str">
        <f>_xlfn.IFNA(IF(VLOOKUP(B1339,Returns!$A$2:$B$1635,2,FALSE) = "Returned", "Yes", "No"),"No")</f>
        <v>No</v>
      </c>
      <c r="AB1339" s="5">
        <f t="shared" si="103"/>
        <v>0</v>
      </c>
      <c r="AC1339" s="5">
        <f t="shared" si="104"/>
        <v>40.01</v>
      </c>
    </row>
    <row r="1340" spans="1:29" ht="12.75" customHeight="1" x14ac:dyDescent="0.25">
      <c r="A1340" s="1">
        <v>19001</v>
      </c>
      <c r="B1340" s="3">
        <v>86754</v>
      </c>
      <c r="C1340" s="1" t="s">
        <v>51</v>
      </c>
      <c r="D1340" s="1">
        <v>2417</v>
      </c>
      <c r="E1340" s="1" t="s">
        <v>2257</v>
      </c>
      <c r="F1340" s="1" t="s">
        <v>3029</v>
      </c>
      <c r="G1340" s="1" t="s">
        <v>28</v>
      </c>
      <c r="H1340" s="1" t="s">
        <v>131</v>
      </c>
      <c r="I1340" s="1" t="s">
        <v>132</v>
      </c>
      <c r="J1340" s="1" t="s">
        <v>2022</v>
      </c>
      <c r="K1340" s="1">
        <v>22124</v>
      </c>
      <c r="L1340" s="4">
        <v>42077</v>
      </c>
      <c r="M1340" s="4">
        <v>42078</v>
      </c>
      <c r="N1340" s="1" t="s">
        <v>44</v>
      </c>
      <c r="O1340" s="1" t="s">
        <v>109</v>
      </c>
      <c r="P1340" s="1" t="s">
        <v>72</v>
      </c>
      <c r="Q1340" s="1" t="s">
        <v>73</v>
      </c>
      <c r="R1340" s="1" t="s">
        <v>54</v>
      </c>
      <c r="S1340" s="1" t="s">
        <v>1048</v>
      </c>
      <c r="T1340" s="5">
        <v>65.989999999999995</v>
      </c>
      <c r="U1340" s="1">
        <v>13</v>
      </c>
      <c r="V1340" s="5">
        <f t="shared" si="100"/>
        <v>857.86999999999989</v>
      </c>
      <c r="W1340" s="5">
        <v>39.593999999999994</v>
      </c>
      <c r="X1340" s="5">
        <f t="shared" si="101"/>
        <v>514.72199999999998</v>
      </c>
      <c r="Y1340" s="5">
        <v>3.99</v>
      </c>
      <c r="Z1340" s="5">
        <f t="shared" si="102"/>
        <v>339.1579999999999</v>
      </c>
      <c r="AA1340" s="1" t="str">
        <f>_xlfn.IFNA(IF(VLOOKUP(B1340,Returns!$A$2:$B$1635,2,FALSE) = "Returned", "Yes", "No"),"No")</f>
        <v>No</v>
      </c>
      <c r="AB1340" s="5">
        <f t="shared" si="103"/>
        <v>0</v>
      </c>
      <c r="AC1340" s="5">
        <f t="shared" si="104"/>
        <v>339.1579999999999</v>
      </c>
    </row>
    <row r="1341" spans="1:29" ht="12.75" customHeight="1" x14ac:dyDescent="0.25">
      <c r="A1341" s="1">
        <v>20325</v>
      </c>
      <c r="B1341" s="3">
        <v>86750</v>
      </c>
      <c r="C1341" s="1" t="s">
        <v>42</v>
      </c>
      <c r="D1341" s="1">
        <v>2418</v>
      </c>
      <c r="E1341" s="1" t="s">
        <v>2258</v>
      </c>
      <c r="F1341" s="1" t="s">
        <v>3029</v>
      </c>
      <c r="G1341" s="1" t="s">
        <v>28</v>
      </c>
      <c r="H1341" s="1" t="s">
        <v>131</v>
      </c>
      <c r="I1341" s="1" t="s">
        <v>132</v>
      </c>
      <c r="J1341" s="1" t="s">
        <v>2260</v>
      </c>
      <c r="K1341" s="1">
        <v>23805</v>
      </c>
      <c r="L1341" s="4">
        <v>42010</v>
      </c>
      <c r="M1341" s="4">
        <v>42011</v>
      </c>
      <c r="N1341" s="1" t="s">
        <v>44</v>
      </c>
      <c r="O1341" s="1" t="s">
        <v>109</v>
      </c>
      <c r="P1341" s="1" t="s">
        <v>24</v>
      </c>
      <c r="Q1341" s="1" t="s">
        <v>25</v>
      </c>
      <c r="R1341" s="1" t="s">
        <v>26</v>
      </c>
      <c r="S1341" s="1" t="s">
        <v>2259</v>
      </c>
      <c r="T1341" s="5">
        <v>2.1</v>
      </c>
      <c r="U1341" s="1">
        <v>4</v>
      </c>
      <c r="V1341" s="5">
        <f t="shared" si="100"/>
        <v>8.4</v>
      </c>
      <c r="W1341" s="5">
        <v>1.05</v>
      </c>
      <c r="X1341" s="5">
        <f t="shared" si="101"/>
        <v>4.2</v>
      </c>
      <c r="Y1341" s="5">
        <v>0.7</v>
      </c>
      <c r="Z1341" s="5">
        <f t="shared" si="102"/>
        <v>3.5</v>
      </c>
      <c r="AA1341" s="1" t="str">
        <f>_xlfn.IFNA(IF(VLOOKUP(B1341,Returns!$A$2:$B$1635,2,FALSE) = "Returned", "Yes", "No"),"No")</f>
        <v>No</v>
      </c>
      <c r="AB1341" s="5">
        <f t="shared" si="103"/>
        <v>0</v>
      </c>
      <c r="AC1341" s="5">
        <f t="shared" si="104"/>
        <v>3.5</v>
      </c>
    </row>
    <row r="1342" spans="1:29" ht="12.75" customHeight="1" x14ac:dyDescent="0.25">
      <c r="A1342" s="1">
        <v>21724</v>
      </c>
      <c r="B1342" s="3">
        <v>86753</v>
      </c>
      <c r="C1342" s="1" t="s">
        <v>20</v>
      </c>
      <c r="D1342" s="1">
        <v>2418</v>
      </c>
      <c r="E1342" s="1" t="s">
        <v>2258</v>
      </c>
      <c r="F1342" s="1" t="s">
        <v>3029</v>
      </c>
      <c r="G1342" s="1" t="s">
        <v>28</v>
      </c>
      <c r="H1342" s="1" t="s">
        <v>131</v>
      </c>
      <c r="I1342" s="1" t="s">
        <v>132</v>
      </c>
      <c r="J1342" s="1" t="s">
        <v>2260</v>
      </c>
      <c r="K1342" s="1">
        <v>23805</v>
      </c>
      <c r="L1342" s="4">
        <v>42014</v>
      </c>
      <c r="M1342" s="4">
        <v>42015</v>
      </c>
      <c r="N1342" s="1" t="s">
        <v>44</v>
      </c>
      <c r="O1342" s="1" t="s">
        <v>109</v>
      </c>
      <c r="P1342" s="1" t="s">
        <v>72</v>
      </c>
      <c r="Q1342" s="1" t="s">
        <v>582</v>
      </c>
      <c r="R1342" s="1" t="s">
        <v>231</v>
      </c>
      <c r="S1342" s="1" t="s">
        <v>2261</v>
      </c>
      <c r="T1342" s="5">
        <v>599.99</v>
      </c>
      <c r="U1342" s="1">
        <v>11</v>
      </c>
      <c r="V1342" s="5">
        <f t="shared" si="100"/>
        <v>6599.89</v>
      </c>
      <c r="W1342" s="5">
        <v>359.99399999999997</v>
      </c>
      <c r="X1342" s="5">
        <f t="shared" si="101"/>
        <v>3959.9339999999997</v>
      </c>
      <c r="Y1342" s="5">
        <v>24.49</v>
      </c>
      <c r="Z1342" s="5">
        <f t="shared" si="102"/>
        <v>2615.4660000000008</v>
      </c>
      <c r="AA1342" s="1" t="str">
        <f>_xlfn.IFNA(IF(VLOOKUP(B1342,Returns!$A$2:$B$1635,2,FALSE) = "Returned", "Yes", "No"),"No")</f>
        <v>No</v>
      </c>
      <c r="AB1342" s="5">
        <f t="shared" si="103"/>
        <v>0</v>
      </c>
      <c r="AC1342" s="5">
        <f t="shared" si="104"/>
        <v>2615.4660000000008</v>
      </c>
    </row>
    <row r="1343" spans="1:29" ht="12.75" customHeight="1" x14ac:dyDescent="0.25">
      <c r="A1343" s="1">
        <v>21725</v>
      </c>
      <c r="B1343" s="3">
        <v>86753</v>
      </c>
      <c r="C1343" s="1" t="s">
        <v>20</v>
      </c>
      <c r="D1343" s="1">
        <v>2418</v>
      </c>
      <c r="E1343" s="1" t="s">
        <v>2258</v>
      </c>
      <c r="F1343" s="1" t="s">
        <v>3029</v>
      </c>
      <c r="G1343" s="1" t="s">
        <v>28</v>
      </c>
      <c r="H1343" s="1" t="s">
        <v>131</v>
      </c>
      <c r="I1343" s="1" t="s">
        <v>132</v>
      </c>
      <c r="J1343" s="1" t="s">
        <v>2260</v>
      </c>
      <c r="K1343" s="1">
        <v>23805</v>
      </c>
      <c r="L1343" s="4">
        <v>42014</v>
      </c>
      <c r="M1343" s="4">
        <v>42016</v>
      </c>
      <c r="N1343" s="1" t="s">
        <v>44</v>
      </c>
      <c r="O1343" s="1" t="s">
        <v>109</v>
      </c>
      <c r="P1343" s="1" t="s">
        <v>24</v>
      </c>
      <c r="Q1343" s="1" t="s">
        <v>25</v>
      </c>
      <c r="R1343" s="1" t="s">
        <v>26</v>
      </c>
      <c r="S1343" s="1" t="s">
        <v>2201</v>
      </c>
      <c r="T1343" s="5">
        <v>2.78</v>
      </c>
      <c r="U1343" s="1">
        <v>10</v>
      </c>
      <c r="V1343" s="5">
        <f t="shared" si="100"/>
        <v>27.799999999999997</v>
      </c>
      <c r="W1343" s="5">
        <v>1.39</v>
      </c>
      <c r="X1343" s="5">
        <f t="shared" si="101"/>
        <v>13.899999999999999</v>
      </c>
      <c r="Y1343" s="5">
        <v>1.25</v>
      </c>
      <c r="Z1343" s="5">
        <f t="shared" si="102"/>
        <v>12.649999999999999</v>
      </c>
      <c r="AA1343" s="1" t="str">
        <f>_xlfn.IFNA(IF(VLOOKUP(B1343,Returns!$A$2:$B$1635,2,FALSE) = "Returned", "Yes", "No"),"No")</f>
        <v>No</v>
      </c>
      <c r="AB1343" s="5">
        <f t="shared" si="103"/>
        <v>0</v>
      </c>
      <c r="AC1343" s="5">
        <f t="shared" si="104"/>
        <v>12.649999999999999</v>
      </c>
    </row>
    <row r="1344" spans="1:29" ht="12.75" customHeight="1" x14ac:dyDescent="0.25">
      <c r="A1344" s="1">
        <v>22376</v>
      </c>
      <c r="B1344" s="3">
        <v>86751</v>
      </c>
      <c r="C1344" s="1" t="s">
        <v>32</v>
      </c>
      <c r="D1344" s="1">
        <v>2419</v>
      </c>
      <c r="E1344" s="1" t="s">
        <v>2262</v>
      </c>
      <c r="F1344" s="1" t="s">
        <v>3029</v>
      </c>
      <c r="G1344" s="1" t="s">
        <v>28</v>
      </c>
      <c r="H1344" s="1" t="s">
        <v>131</v>
      </c>
      <c r="I1344" s="1" t="s">
        <v>132</v>
      </c>
      <c r="J1344" s="1" t="s">
        <v>1444</v>
      </c>
      <c r="K1344" s="1">
        <v>23701</v>
      </c>
      <c r="L1344" s="4">
        <v>42089</v>
      </c>
      <c r="M1344" s="4">
        <v>42089</v>
      </c>
      <c r="N1344" s="1" t="s">
        <v>44</v>
      </c>
      <c r="O1344" s="1" t="s">
        <v>109</v>
      </c>
      <c r="P1344" s="1" t="s">
        <v>24</v>
      </c>
      <c r="Q1344" s="1" t="s">
        <v>252</v>
      </c>
      <c r="R1344" s="1" t="s">
        <v>81</v>
      </c>
      <c r="S1344" s="1" t="s">
        <v>2263</v>
      </c>
      <c r="T1344" s="5">
        <v>225.04</v>
      </c>
      <c r="U1344" s="1">
        <v>5</v>
      </c>
      <c r="V1344" s="5">
        <f t="shared" si="100"/>
        <v>1125.2</v>
      </c>
      <c r="W1344" s="5">
        <v>112.52</v>
      </c>
      <c r="X1344" s="5">
        <f t="shared" si="101"/>
        <v>562.6</v>
      </c>
      <c r="Y1344" s="5">
        <v>11.79</v>
      </c>
      <c r="Z1344" s="5">
        <f t="shared" si="102"/>
        <v>550.81000000000006</v>
      </c>
      <c r="AA1344" s="1" t="str">
        <f>_xlfn.IFNA(IF(VLOOKUP(B1344,Returns!$A$2:$B$1635,2,FALSE) = "Returned", "Yes", "No"),"No")</f>
        <v>No</v>
      </c>
      <c r="AB1344" s="5">
        <f t="shared" si="103"/>
        <v>0</v>
      </c>
      <c r="AC1344" s="5">
        <f t="shared" si="104"/>
        <v>550.81000000000006</v>
      </c>
    </row>
    <row r="1345" spans="1:29" ht="12.75" customHeight="1" x14ac:dyDescent="0.25">
      <c r="A1345" s="1">
        <v>22377</v>
      </c>
      <c r="B1345" s="3">
        <v>86751</v>
      </c>
      <c r="C1345" s="1" t="s">
        <v>32</v>
      </c>
      <c r="D1345" s="1">
        <v>2419</v>
      </c>
      <c r="E1345" s="1" t="s">
        <v>2262</v>
      </c>
      <c r="F1345" s="1" t="s">
        <v>3029</v>
      </c>
      <c r="G1345" s="1" t="s">
        <v>28</v>
      </c>
      <c r="H1345" s="1" t="s">
        <v>131</v>
      </c>
      <c r="I1345" s="1" t="s">
        <v>132</v>
      </c>
      <c r="J1345" s="1" t="s">
        <v>1444</v>
      </c>
      <c r="K1345" s="1">
        <v>23701</v>
      </c>
      <c r="L1345" s="4">
        <v>42089</v>
      </c>
      <c r="M1345" s="4">
        <v>42092</v>
      </c>
      <c r="N1345" s="1" t="s">
        <v>44</v>
      </c>
      <c r="O1345" s="1" t="s">
        <v>109</v>
      </c>
      <c r="P1345" s="1" t="s">
        <v>24</v>
      </c>
      <c r="Q1345" s="1" t="s">
        <v>104</v>
      </c>
      <c r="R1345" s="1" t="s">
        <v>54</v>
      </c>
      <c r="S1345" s="1" t="s">
        <v>2264</v>
      </c>
      <c r="T1345" s="5">
        <v>7.84</v>
      </c>
      <c r="U1345" s="1">
        <v>7</v>
      </c>
      <c r="V1345" s="5">
        <f t="shared" si="100"/>
        <v>54.879999999999995</v>
      </c>
      <c r="W1345" s="5">
        <v>3.92</v>
      </c>
      <c r="X1345" s="5">
        <f t="shared" si="101"/>
        <v>27.439999999999998</v>
      </c>
      <c r="Y1345" s="5">
        <v>4.71</v>
      </c>
      <c r="Z1345" s="5">
        <f t="shared" si="102"/>
        <v>22.729999999999997</v>
      </c>
      <c r="AA1345" s="1" t="str">
        <f>_xlfn.IFNA(IF(VLOOKUP(B1345,Returns!$A$2:$B$1635,2,FALSE) = "Returned", "Yes", "No"),"No")</f>
        <v>No</v>
      </c>
      <c r="AB1345" s="5">
        <f t="shared" si="103"/>
        <v>0</v>
      </c>
      <c r="AC1345" s="5">
        <f t="shared" si="104"/>
        <v>22.729999999999997</v>
      </c>
    </row>
    <row r="1346" spans="1:29" ht="12.75" customHeight="1" x14ac:dyDescent="0.25">
      <c r="A1346" s="1">
        <v>25271</v>
      </c>
      <c r="B1346" s="3">
        <v>86752</v>
      </c>
      <c r="C1346" s="1" t="s">
        <v>20</v>
      </c>
      <c r="D1346" s="1">
        <v>2420</v>
      </c>
      <c r="E1346" s="1" t="s">
        <v>2265</v>
      </c>
      <c r="F1346" s="1" t="s">
        <v>3029</v>
      </c>
      <c r="G1346" s="1" t="s">
        <v>28</v>
      </c>
      <c r="H1346" s="1" t="s">
        <v>131</v>
      </c>
      <c r="I1346" s="1" t="s">
        <v>132</v>
      </c>
      <c r="J1346" s="1" t="s">
        <v>1562</v>
      </c>
      <c r="K1346" s="1">
        <v>23223</v>
      </c>
      <c r="L1346" s="4">
        <v>42130</v>
      </c>
      <c r="M1346" s="4">
        <v>42130</v>
      </c>
      <c r="N1346" s="1" t="s">
        <v>44</v>
      </c>
      <c r="O1346" s="1" t="s">
        <v>109</v>
      </c>
      <c r="P1346" s="1" t="s">
        <v>24</v>
      </c>
      <c r="Q1346" s="1" t="s">
        <v>88</v>
      </c>
      <c r="R1346" s="1" t="s">
        <v>26</v>
      </c>
      <c r="S1346" s="1" t="s">
        <v>1253</v>
      </c>
      <c r="T1346" s="5">
        <v>9.11</v>
      </c>
      <c r="U1346" s="1">
        <v>11</v>
      </c>
      <c r="V1346" s="5">
        <f t="shared" si="100"/>
        <v>100.21</v>
      </c>
      <c r="W1346" s="5">
        <v>4.5549999999999997</v>
      </c>
      <c r="X1346" s="5">
        <f t="shared" si="101"/>
        <v>50.104999999999997</v>
      </c>
      <c r="Y1346" s="5">
        <v>2.15</v>
      </c>
      <c r="Z1346" s="5">
        <f t="shared" si="102"/>
        <v>47.954999999999998</v>
      </c>
      <c r="AA1346" s="1" t="str">
        <f>_xlfn.IFNA(IF(VLOOKUP(B1346,Returns!$A$2:$B$1635,2,FALSE) = "Returned", "Yes", "No"),"No")</f>
        <v>No</v>
      </c>
      <c r="AB1346" s="5">
        <f t="shared" si="103"/>
        <v>0</v>
      </c>
      <c r="AC1346" s="5">
        <f t="shared" si="104"/>
        <v>47.954999999999998</v>
      </c>
    </row>
    <row r="1347" spans="1:29" ht="12.75" customHeight="1" x14ac:dyDescent="0.25">
      <c r="A1347" s="1">
        <v>18802</v>
      </c>
      <c r="B1347" s="3">
        <v>89053</v>
      </c>
      <c r="C1347" s="1" t="s">
        <v>32</v>
      </c>
      <c r="D1347" s="1">
        <v>2422</v>
      </c>
      <c r="E1347" s="1" t="s">
        <v>2266</v>
      </c>
      <c r="F1347" s="1" t="s">
        <v>3027</v>
      </c>
      <c r="G1347" s="1" t="s">
        <v>28</v>
      </c>
      <c r="H1347" s="1" t="s">
        <v>56</v>
      </c>
      <c r="I1347" s="1" t="s">
        <v>125</v>
      </c>
      <c r="J1347" s="1" t="s">
        <v>2268</v>
      </c>
      <c r="K1347" s="1">
        <v>77340</v>
      </c>
      <c r="L1347" s="4">
        <v>42148</v>
      </c>
      <c r="M1347" s="4">
        <v>42149</v>
      </c>
      <c r="N1347" s="1" t="s">
        <v>34</v>
      </c>
      <c r="O1347" s="1" t="s">
        <v>35</v>
      </c>
      <c r="P1347" s="1" t="s">
        <v>36</v>
      </c>
      <c r="Q1347" s="1" t="s">
        <v>37</v>
      </c>
      <c r="R1347" s="1" t="s">
        <v>38</v>
      </c>
      <c r="S1347" s="1" t="s">
        <v>2267</v>
      </c>
      <c r="T1347" s="5">
        <v>150.97999999999999</v>
      </c>
      <c r="U1347" s="1">
        <v>12</v>
      </c>
      <c r="V1347" s="5">
        <f t="shared" ref="V1347:V1410" si="105">T1347*U1347</f>
        <v>1811.7599999999998</v>
      </c>
      <c r="W1347" s="5">
        <v>75.489999999999995</v>
      </c>
      <c r="X1347" s="5">
        <f t="shared" ref="X1347:X1410" si="106">U1347*W1347</f>
        <v>905.87999999999988</v>
      </c>
      <c r="Y1347" s="5">
        <v>43.71</v>
      </c>
      <c r="Z1347" s="5">
        <f t="shared" ref="Z1347:Z1410" si="107">V1347-X1347-Y1347</f>
        <v>862.16999999999985</v>
      </c>
      <c r="AA1347" s="1" t="str">
        <f>_xlfn.IFNA(IF(VLOOKUP(B1347,Returns!$A$2:$B$1635,2,FALSE) = "Returned", "Yes", "No"),"No")</f>
        <v>No</v>
      </c>
      <c r="AB1347" s="5">
        <f t="shared" ref="AB1347:AB1410" si="108">IF(AA1347= "Yes",Z1347,0)</f>
        <v>0</v>
      </c>
      <c r="AC1347" s="5">
        <f t="shared" ref="AC1347:AC1410" si="109">Z1347-AB1347</f>
        <v>862.16999999999985</v>
      </c>
    </row>
    <row r="1348" spans="1:29" ht="12.75" customHeight="1" x14ac:dyDescent="0.25">
      <c r="A1348" s="1">
        <v>19817</v>
      </c>
      <c r="B1348" s="3">
        <v>89055</v>
      </c>
      <c r="C1348" s="1" t="s">
        <v>51</v>
      </c>
      <c r="D1348" s="1">
        <v>2422</v>
      </c>
      <c r="E1348" s="1" t="s">
        <v>2266</v>
      </c>
      <c r="F1348" s="1" t="s">
        <v>3027</v>
      </c>
      <c r="G1348" s="1" t="s">
        <v>28</v>
      </c>
      <c r="H1348" s="1" t="s">
        <v>56</v>
      </c>
      <c r="I1348" s="1" t="s">
        <v>125</v>
      </c>
      <c r="J1348" s="1" t="s">
        <v>2268</v>
      </c>
      <c r="K1348" s="1">
        <v>77340</v>
      </c>
      <c r="L1348" s="4">
        <v>42026</v>
      </c>
      <c r="M1348" s="4">
        <v>42028</v>
      </c>
      <c r="N1348" s="1" t="s">
        <v>22</v>
      </c>
      <c r="O1348" s="1" t="s">
        <v>35</v>
      </c>
      <c r="P1348" s="1" t="s">
        <v>24</v>
      </c>
      <c r="Q1348" s="1" t="s">
        <v>104</v>
      </c>
      <c r="R1348" s="1" t="s">
        <v>54</v>
      </c>
      <c r="S1348" s="1" t="s">
        <v>1335</v>
      </c>
      <c r="T1348" s="5">
        <v>3.89</v>
      </c>
      <c r="U1348" s="1">
        <v>10</v>
      </c>
      <c r="V1348" s="5">
        <f t="shared" si="105"/>
        <v>38.9</v>
      </c>
      <c r="W1348" s="5">
        <v>1.9450000000000001</v>
      </c>
      <c r="X1348" s="5">
        <f t="shared" si="106"/>
        <v>19.45</v>
      </c>
      <c r="Y1348" s="5">
        <v>7.01</v>
      </c>
      <c r="Z1348" s="5">
        <f t="shared" si="107"/>
        <v>12.44</v>
      </c>
      <c r="AA1348" s="1" t="str">
        <f>_xlfn.IFNA(IF(VLOOKUP(B1348,Returns!$A$2:$B$1635,2,FALSE) = "Returned", "Yes", "No"),"No")</f>
        <v>No</v>
      </c>
      <c r="AB1348" s="5">
        <f t="shared" si="108"/>
        <v>0</v>
      </c>
      <c r="AC1348" s="5">
        <f t="shared" si="109"/>
        <v>12.44</v>
      </c>
    </row>
    <row r="1349" spans="1:29" ht="12.75" customHeight="1" x14ac:dyDescent="0.25">
      <c r="A1349" s="1">
        <v>25126</v>
      </c>
      <c r="B1349" s="3">
        <v>89054</v>
      </c>
      <c r="C1349" s="1" t="s">
        <v>101</v>
      </c>
      <c r="D1349" s="1">
        <v>2423</v>
      </c>
      <c r="E1349" s="1" t="s">
        <v>2269</v>
      </c>
      <c r="F1349" s="1" t="s">
        <v>3027</v>
      </c>
      <c r="G1349" s="1" t="s">
        <v>28</v>
      </c>
      <c r="H1349" s="1" t="s">
        <v>56</v>
      </c>
      <c r="I1349" s="1" t="s">
        <v>125</v>
      </c>
      <c r="J1349" s="1" t="s">
        <v>2271</v>
      </c>
      <c r="K1349" s="1">
        <v>76053</v>
      </c>
      <c r="L1349" s="4">
        <v>42025</v>
      </c>
      <c r="M1349" s="4">
        <v>42030</v>
      </c>
      <c r="N1349" s="1" t="s">
        <v>44</v>
      </c>
      <c r="O1349" s="1" t="s">
        <v>35</v>
      </c>
      <c r="P1349" s="1" t="s">
        <v>72</v>
      </c>
      <c r="Q1349" s="1" t="s">
        <v>175</v>
      </c>
      <c r="R1349" s="1" t="s">
        <v>54</v>
      </c>
      <c r="S1349" s="1" t="s">
        <v>2270</v>
      </c>
      <c r="T1349" s="5">
        <v>100.98</v>
      </c>
      <c r="U1349" s="1">
        <v>4</v>
      </c>
      <c r="V1349" s="5">
        <f t="shared" si="105"/>
        <v>403.92</v>
      </c>
      <c r="W1349" s="5">
        <v>60.588000000000001</v>
      </c>
      <c r="X1349" s="5">
        <f t="shared" si="106"/>
        <v>242.352</v>
      </c>
      <c r="Y1349" s="5">
        <v>7.18</v>
      </c>
      <c r="Z1349" s="5">
        <f t="shared" si="107"/>
        <v>154.38800000000001</v>
      </c>
      <c r="AA1349" s="1" t="str">
        <f>_xlfn.IFNA(IF(VLOOKUP(B1349,Returns!$A$2:$B$1635,2,FALSE) = "Returned", "Yes", "No"),"No")</f>
        <v>No</v>
      </c>
      <c r="AB1349" s="5">
        <f t="shared" si="108"/>
        <v>0</v>
      </c>
      <c r="AC1349" s="5">
        <f t="shared" si="109"/>
        <v>154.38800000000001</v>
      </c>
    </row>
    <row r="1350" spans="1:29" ht="12.75" customHeight="1" x14ac:dyDescent="0.25">
      <c r="A1350" s="1">
        <v>21761</v>
      </c>
      <c r="B1350" s="3">
        <v>90859</v>
      </c>
      <c r="C1350" s="1" t="s">
        <v>20</v>
      </c>
      <c r="D1350" s="1">
        <v>2426</v>
      </c>
      <c r="E1350" s="1" t="s">
        <v>2272</v>
      </c>
      <c r="F1350" s="1" t="s">
        <v>3027</v>
      </c>
      <c r="G1350" s="1" t="s">
        <v>28</v>
      </c>
      <c r="H1350" s="1" t="s">
        <v>56</v>
      </c>
      <c r="I1350" s="1" t="s">
        <v>125</v>
      </c>
      <c r="J1350" s="1" t="s">
        <v>2273</v>
      </c>
      <c r="K1350" s="1">
        <v>75061</v>
      </c>
      <c r="L1350" s="4">
        <v>42078</v>
      </c>
      <c r="M1350" s="4">
        <v>42079</v>
      </c>
      <c r="N1350" s="1" t="s">
        <v>44</v>
      </c>
      <c r="O1350" s="1" t="s">
        <v>53</v>
      </c>
      <c r="P1350" s="1" t="s">
        <v>36</v>
      </c>
      <c r="Q1350" s="1" t="s">
        <v>45</v>
      </c>
      <c r="R1350" s="1" t="s">
        <v>46</v>
      </c>
      <c r="S1350" s="1" t="s">
        <v>1745</v>
      </c>
      <c r="T1350" s="5">
        <v>30.93</v>
      </c>
      <c r="U1350" s="1">
        <v>3</v>
      </c>
      <c r="V1350" s="5">
        <f t="shared" si="105"/>
        <v>92.789999999999992</v>
      </c>
      <c r="W1350" s="5">
        <v>15.465</v>
      </c>
      <c r="X1350" s="5">
        <f t="shared" si="106"/>
        <v>46.394999999999996</v>
      </c>
      <c r="Y1350" s="5">
        <v>3.92</v>
      </c>
      <c r="Z1350" s="5">
        <f t="shared" si="107"/>
        <v>42.474999999999994</v>
      </c>
      <c r="AA1350" s="1" t="str">
        <f>_xlfn.IFNA(IF(VLOOKUP(B1350,Returns!$A$2:$B$1635,2,FALSE) = "Returned", "Yes", "No"),"No")</f>
        <v>No</v>
      </c>
      <c r="AB1350" s="5">
        <f t="shared" si="108"/>
        <v>0</v>
      </c>
      <c r="AC1350" s="5">
        <f t="shared" si="109"/>
        <v>42.474999999999994</v>
      </c>
    </row>
    <row r="1351" spans="1:29" ht="12.75" customHeight="1" x14ac:dyDescent="0.25">
      <c r="A1351" s="1">
        <v>20496</v>
      </c>
      <c r="B1351" s="3">
        <v>90861</v>
      </c>
      <c r="C1351" s="1" t="s">
        <v>101</v>
      </c>
      <c r="D1351" s="1">
        <v>2426</v>
      </c>
      <c r="E1351" s="1" t="s">
        <v>2272</v>
      </c>
      <c r="F1351" s="1" t="s">
        <v>3027</v>
      </c>
      <c r="G1351" s="1" t="s">
        <v>28</v>
      </c>
      <c r="H1351" s="1" t="s">
        <v>56</v>
      </c>
      <c r="I1351" s="1" t="s">
        <v>125</v>
      </c>
      <c r="J1351" s="1" t="s">
        <v>2273</v>
      </c>
      <c r="K1351" s="1">
        <v>75061</v>
      </c>
      <c r="L1351" s="4">
        <v>42126</v>
      </c>
      <c r="M1351" s="4">
        <v>42126</v>
      </c>
      <c r="N1351" s="1" t="s">
        <v>44</v>
      </c>
      <c r="O1351" s="1" t="s">
        <v>53</v>
      </c>
      <c r="P1351" s="1" t="s">
        <v>24</v>
      </c>
      <c r="Q1351" s="1" t="s">
        <v>252</v>
      </c>
      <c r="R1351" s="1" t="s">
        <v>231</v>
      </c>
      <c r="S1351" s="1" t="s">
        <v>675</v>
      </c>
      <c r="T1351" s="5">
        <v>4.4800000000000004</v>
      </c>
      <c r="U1351" s="1">
        <v>37</v>
      </c>
      <c r="V1351" s="5">
        <f t="shared" si="105"/>
        <v>165.76000000000002</v>
      </c>
      <c r="W1351" s="5">
        <v>2.2400000000000002</v>
      </c>
      <c r="X1351" s="5">
        <f t="shared" si="106"/>
        <v>82.88000000000001</v>
      </c>
      <c r="Y1351" s="5">
        <v>49</v>
      </c>
      <c r="Z1351" s="5">
        <f t="shared" si="107"/>
        <v>33.88000000000001</v>
      </c>
      <c r="AA1351" s="1" t="str">
        <f>_xlfn.IFNA(IF(VLOOKUP(B1351,Returns!$A$2:$B$1635,2,FALSE) = "Returned", "Yes", "No"),"No")</f>
        <v>No</v>
      </c>
      <c r="AB1351" s="5">
        <f t="shared" si="108"/>
        <v>0</v>
      </c>
      <c r="AC1351" s="5">
        <f t="shared" si="109"/>
        <v>33.88000000000001</v>
      </c>
    </row>
    <row r="1352" spans="1:29" ht="12.75" customHeight="1" x14ac:dyDescent="0.25">
      <c r="A1352" s="1">
        <v>20497</v>
      </c>
      <c r="B1352" s="3">
        <v>90861</v>
      </c>
      <c r="C1352" s="1" t="s">
        <v>101</v>
      </c>
      <c r="D1352" s="1">
        <v>2426</v>
      </c>
      <c r="E1352" s="1" t="s">
        <v>2272</v>
      </c>
      <c r="F1352" s="1" t="s">
        <v>3027</v>
      </c>
      <c r="G1352" s="1" t="s">
        <v>28</v>
      </c>
      <c r="H1352" s="1" t="s">
        <v>56</v>
      </c>
      <c r="I1352" s="1" t="s">
        <v>125</v>
      </c>
      <c r="J1352" s="1" t="s">
        <v>2273</v>
      </c>
      <c r="K1352" s="1">
        <v>75061</v>
      </c>
      <c r="L1352" s="4">
        <v>42126</v>
      </c>
      <c r="M1352" s="4">
        <v>42133</v>
      </c>
      <c r="N1352" s="1" t="s">
        <v>44</v>
      </c>
      <c r="O1352" s="1" t="s">
        <v>53</v>
      </c>
      <c r="P1352" s="1" t="s">
        <v>36</v>
      </c>
      <c r="Q1352" s="1" t="s">
        <v>45</v>
      </c>
      <c r="R1352" s="1" t="s">
        <v>46</v>
      </c>
      <c r="S1352" s="1" t="s">
        <v>802</v>
      </c>
      <c r="T1352" s="5">
        <v>17.670000000000002</v>
      </c>
      <c r="U1352" s="1">
        <v>9</v>
      </c>
      <c r="V1352" s="5">
        <f t="shared" si="105"/>
        <v>159.03000000000003</v>
      </c>
      <c r="W1352" s="5">
        <v>8.8350000000000009</v>
      </c>
      <c r="X1352" s="5">
        <f t="shared" si="106"/>
        <v>79.515000000000015</v>
      </c>
      <c r="Y1352" s="5">
        <v>8.99</v>
      </c>
      <c r="Z1352" s="5">
        <f t="shared" si="107"/>
        <v>70.52500000000002</v>
      </c>
      <c r="AA1352" s="1" t="str">
        <f>_xlfn.IFNA(IF(VLOOKUP(B1352,Returns!$A$2:$B$1635,2,FALSE) = "Returned", "Yes", "No"),"No")</f>
        <v>No</v>
      </c>
      <c r="AB1352" s="5">
        <f t="shared" si="108"/>
        <v>0</v>
      </c>
      <c r="AC1352" s="5">
        <f t="shared" si="109"/>
        <v>70.52500000000002</v>
      </c>
    </row>
    <row r="1353" spans="1:29" ht="12.75" customHeight="1" x14ac:dyDescent="0.25">
      <c r="A1353" s="1">
        <v>23729</v>
      </c>
      <c r="B1353" s="3">
        <v>90860</v>
      </c>
      <c r="C1353" s="1" t="s">
        <v>20</v>
      </c>
      <c r="D1353" s="1">
        <v>2427</v>
      </c>
      <c r="E1353" s="1" t="s">
        <v>2274</v>
      </c>
      <c r="F1353" s="1" t="s">
        <v>3027</v>
      </c>
      <c r="G1353" s="1" t="s">
        <v>28</v>
      </c>
      <c r="H1353" s="1" t="s">
        <v>56</v>
      </c>
      <c r="I1353" s="1" t="s">
        <v>125</v>
      </c>
      <c r="J1353" s="1" t="s">
        <v>2275</v>
      </c>
      <c r="K1353" s="1">
        <v>76248</v>
      </c>
      <c r="L1353" s="4">
        <v>42052</v>
      </c>
      <c r="M1353" s="4">
        <v>42053</v>
      </c>
      <c r="N1353" s="1" t="s">
        <v>44</v>
      </c>
      <c r="O1353" s="1" t="s">
        <v>23</v>
      </c>
      <c r="P1353" s="1" t="s">
        <v>24</v>
      </c>
      <c r="Q1353" s="1" t="s">
        <v>88</v>
      </c>
      <c r="R1353" s="1" t="s">
        <v>54</v>
      </c>
      <c r="S1353" s="1" t="s">
        <v>1929</v>
      </c>
      <c r="T1353" s="5">
        <v>40.99</v>
      </c>
      <c r="U1353" s="1">
        <v>21</v>
      </c>
      <c r="V1353" s="5">
        <f t="shared" si="105"/>
        <v>860.79000000000008</v>
      </c>
      <c r="W1353" s="5">
        <v>20.495000000000001</v>
      </c>
      <c r="X1353" s="5">
        <f t="shared" si="106"/>
        <v>430.39500000000004</v>
      </c>
      <c r="Y1353" s="5">
        <v>19.989999999999998</v>
      </c>
      <c r="Z1353" s="5">
        <f t="shared" si="107"/>
        <v>410.40500000000003</v>
      </c>
      <c r="AA1353" s="1" t="str">
        <f>_xlfn.IFNA(IF(VLOOKUP(B1353,Returns!$A$2:$B$1635,2,FALSE) = "Returned", "Yes", "No"),"No")</f>
        <v>No</v>
      </c>
      <c r="AB1353" s="5">
        <f t="shared" si="108"/>
        <v>0</v>
      </c>
      <c r="AC1353" s="5">
        <f t="shared" si="109"/>
        <v>410.40500000000003</v>
      </c>
    </row>
    <row r="1354" spans="1:29" ht="12.75" customHeight="1" x14ac:dyDescent="0.25">
      <c r="A1354" s="1">
        <v>22562</v>
      </c>
      <c r="B1354" s="3">
        <v>91108</v>
      </c>
      <c r="C1354" s="1" t="s">
        <v>32</v>
      </c>
      <c r="D1354" s="1">
        <v>2430</v>
      </c>
      <c r="E1354" s="1" t="s">
        <v>2276</v>
      </c>
      <c r="F1354" s="1" t="s">
        <v>3027</v>
      </c>
      <c r="G1354" s="1" t="s">
        <v>28</v>
      </c>
      <c r="H1354" s="1" t="s">
        <v>56</v>
      </c>
      <c r="I1354" s="1" t="s">
        <v>125</v>
      </c>
      <c r="J1354" s="1" t="s">
        <v>2277</v>
      </c>
      <c r="K1354" s="1">
        <v>76541</v>
      </c>
      <c r="L1354" s="4">
        <v>42087</v>
      </c>
      <c r="M1354" s="4">
        <v>42088</v>
      </c>
      <c r="N1354" s="1" t="s">
        <v>44</v>
      </c>
      <c r="O1354" s="1" t="s">
        <v>35</v>
      </c>
      <c r="P1354" s="1" t="s">
        <v>24</v>
      </c>
      <c r="Q1354" s="1" t="s">
        <v>104</v>
      </c>
      <c r="R1354" s="1" t="s">
        <v>54</v>
      </c>
      <c r="S1354" s="1" t="s">
        <v>1708</v>
      </c>
      <c r="T1354" s="5">
        <v>14.28</v>
      </c>
      <c r="U1354" s="1">
        <v>11</v>
      </c>
      <c r="V1354" s="5">
        <f t="shared" si="105"/>
        <v>157.07999999999998</v>
      </c>
      <c r="W1354" s="5">
        <v>7.14</v>
      </c>
      <c r="X1354" s="5">
        <f t="shared" si="106"/>
        <v>78.539999999999992</v>
      </c>
      <c r="Y1354" s="5">
        <v>2.99</v>
      </c>
      <c r="Z1354" s="5">
        <f t="shared" si="107"/>
        <v>75.55</v>
      </c>
      <c r="AA1354" s="1" t="str">
        <f>_xlfn.IFNA(IF(VLOOKUP(B1354,Returns!$A$2:$B$1635,2,FALSE) = "Returned", "Yes", "No"),"No")</f>
        <v>No</v>
      </c>
      <c r="AB1354" s="5">
        <f t="shared" si="108"/>
        <v>0</v>
      </c>
      <c r="AC1354" s="5">
        <f t="shared" si="109"/>
        <v>75.55</v>
      </c>
    </row>
    <row r="1355" spans="1:29" ht="12.75" customHeight="1" x14ac:dyDescent="0.25">
      <c r="A1355" s="1">
        <v>22105</v>
      </c>
      <c r="B1355" s="3">
        <v>91109</v>
      </c>
      <c r="C1355" s="1" t="s">
        <v>32</v>
      </c>
      <c r="D1355" s="1">
        <v>2430</v>
      </c>
      <c r="E1355" s="1" t="s">
        <v>2276</v>
      </c>
      <c r="F1355" s="1" t="s">
        <v>3027</v>
      </c>
      <c r="G1355" s="1" t="s">
        <v>28</v>
      </c>
      <c r="H1355" s="1" t="s">
        <v>56</v>
      </c>
      <c r="I1355" s="1" t="s">
        <v>125</v>
      </c>
      <c r="J1355" s="1" t="s">
        <v>2277</v>
      </c>
      <c r="K1355" s="1">
        <v>76541</v>
      </c>
      <c r="L1355" s="4">
        <v>42104</v>
      </c>
      <c r="M1355" s="4">
        <v>42105</v>
      </c>
      <c r="N1355" s="1" t="s">
        <v>44</v>
      </c>
      <c r="O1355" s="1" t="s">
        <v>35</v>
      </c>
      <c r="P1355" s="1" t="s">
        <v>24</v>
      </c>
      <c r="Q1355" s="1" t="s">
        <v>25</v>
      </c>
      <c r="R1355" s="1" t="s">
        <v>26</v>
      </c>
      <c r="S1355" s="1" t="s">
        <v>1139</v>
      </c>
      <c r="T1355" s="5">
        <v>7.08</v>
      </c>
      <c r="U1355" s="1">
        <v>7</v>
      </c>
      <c r="V1355" s="5">
        <f t="shared" si="105"/>
        <v>49.56</v>
      </c>
      <c r="W1355" s="5">
        <v>3.54</v>
      </c>
      <c r="X1355" s="5">
        <f t="shared" si="106"/>
        <v>24.78</v>
      </c>
      <c r="Y1355" s="5">
        <v>2.35</v>
      </c>
      <c r="Z1355" s="5">
        <f t="shared" si="107"/>
        <v>22.43</v>
      </c>
      <c r="AA1355" s="1" t="str">
        <f>_xlfn.IFNA(IF(VLOOKUP(B1355,Returns!$A$2:$B$1635,2,FALSE) = "Returned", "Yes", "No"),"No")</f>
        <v>No</v>
      </c>
      <c r="AB1355" s="5">
        <f t="shared" si="108"/>
        <v>0</v>
      </c>
      <c r="AC1355" s="5">
        <f t="shared" si="109"/>
        <v>22.43</v>
      </c>
    </row>
    <row r="1356" spans="1:29" ht="12.75" customHeight="1" x14ac:dyDescent="0.25">
      <c r="A1356" s="1">
        <v>20731</v>
      </c>
      <c r="B1356" s="3">
        <v>91110</v>
      </c>
      <c r="C1356" s="1" t="s">
        <v>101</v>
      </c>
      <c r="D1356" s="1">
        <v>2430</v>
      </c>
      <c r="E1356" s="1" t="s">
        <v>2276</v>
      </c>
      <c r="F1356" s="1" t="s">
        <v>3027</v>
      </c>
      <c r="G1356" s="1" t="s">
        <v>28</v>
      </c>
      <c r="H1356" s="1" t="s">
        <v>56</v>
      </c>
      <c r="I1356" s="1" t="s">
        <v>125</v>
      </c>
      <c r="J1356" s="1" t="s">
        <v>2277</v>
      </c>
      <c r="K1356" s="1">
        <v>76541</v>
      </c>
      <c r="L1356" s="4">
        <v>42092</v>
      </c>
      <c r="M1356" s="4">
        <v>42100</v>
      </c>
      <c r="N1356" s="1" t="s">
        <v>44</v>
      </c>
      <c r="O1356" s="1" t="s">
        <v>35</v>
      </c>
      <c r="P1356" s="1" t="s">
        <v>72</v>
      </c>
      <c r="Q1356" s="1" t="s">
        <v>73</v>
      </c>
      <c r="R1356" s="1" t="s">
        <v>54</v>
      </c>
      <c r="S1356" s="1" t="s">
        <v>2278</v>
      </c>
      <c r="T1356" s="5">
        <v>140.99</v>
      </c>
      <c r="U1356" s="1">
        <v>2</v>
      </c>
      <c r="V1356" s="5">
        <f t="shared" si="105"/>
        <v>281.98</v>
      </c>
      <c r="W1356" s="5">
        <v>84.594000000000008</v>
      </c>
      <c r="X1356" s="5">
        <f t="shared" si="106"/>
        <v>169.18800000000002</v>
      </c>
      <c r="Y1356" s="5">
        <v>4.2</v>
      </c>
      <c r="Z1356" s="5">
        <f t="shared" si="107"/>
        <v>108.592</v>
      </c>
      <c r="AA1356" s="1" t="str">
        <f>_xlfn.IFNA(IF(VLOOKUP(B1356,Returns!$A$2:$B$1635,2,FALSE) = "Returned", "Yes", "No"),"No")</f>
        <v>No</v>
      </c>
      <c r="AB1356" s="5">
        <f t="shared" si="108"/>
        <v>0</v>
      </c>
      <c r="AC1356" s="5">
        <f t="shared" si="109"/>
        <v>108.592</v>
      </c>
    </row>
    <row r="1357" spans="1:29" ht="12.75" customHeight="1" x14ac:dyDescent="0.25">
      <c r="A1357" s="1">
        <v>3490</v>
      </c>
      <c r="B1357" s="3">
        <v>24869</v>
      </c>
      <c r="C1357" s="1" t="s">
        <v>32</v>
      </c>
      <c r="D1357" s="1">
        <v>2431</v>
      </c>
      <c r="E1357" s="1" t="s">
        <v>2279</v>
      </c>
      <c r="F1357" s="1" t="s">
        <v>3030</v>
      </c>
      <c r="G1357" s="1" t="s">
        <v>28</v>
      </c>
      <c r="H1357" s="1" t="s">
        <v>29</v>
      </c>
      <c r="I1357" s="1" t="s">
        <v>40</v>
      </c>
      <c r="J1357" s="1" t="s">
        <v>658</v>
      </c>
      <c r="K1357" s="1">
        <v>90004</v>
      </c>
      <c r="L1357" s="4">
        <v>42165</v>
      </c>
      <c r="M1357" s="4">
        <v>42166</v>
      </c>
      <c r="N1357" s="1" t="s">
        <v>44</v>
      </c>
      <c r="O1357" s="1" t="s">
        <v>109</v>
      </c>
      <c r="P1357" s="1" t="s">
        <v>24</v>
      </c>
      <c r="Q1357" s="1" t="s">
        <v>104</v>
      </c>
      <c r="R1357" s="1" t="s">
        <v>54</v>
      </c>
      <c r="S1357" s="1" t="s">
        <v>2280</v>
      </c>
      <c r="T1357" s="5">
        <v>8.85</v>
      </c>
      <c r="U1357" s="1">
        <v>21</v>
      </c>
      <c r="V1357" s="5">
        <f t="shared" si="105"/>
        <v>185.85</v>
      </c>
      <c r="W1357" s="5">
        <v>4.4249999999999998</v>
      </c>
      <c r="X1357" s="5">
        <f t="shared" si="106"/>
        <v>92.924999999999997</v>
      </c>
      <c r="Y1357" s="5">
        <v>5.6</v>
      </c>
      <c r="Z1357" s="5">
        <f t="shared" si="107"/>
        <v>87.325000000000003</v>
      </c>
      <c r="AA1357" s="1" t="str">
        <f>_xlfn.IFNA(IF(VLOOKUP(B1357,Returns!$A$2:$B$1635,2,FALSE) = "Returned", "Yes", "No"),"No")</f>
        <v>No</v>
      </c>
      <c r="AB1357" s="5">
        <f t="shared" si="108"/>
        <v>0</v>
      </c>
      <c r="AC1357" s="5">
        <f t="shared" si="109"/>
        <v>87.325000000000003</v>
      </c>
    </row>
    <row r="1358" spans="1:29" ht="12.75" customHeight="1" x14ac:dyDescent="0.25">
      <c r="A1358" s="1">
        <v>819</v>
      </c>
      <c r="B1358" s="3">
        <v>5920</v>
      </c>
      <c r="C1358" s="1" t="s">
        <v>20</v>
      </c>
      <c r="D1358" s="1">
        <v>2431</v>
      </c>
      <c r="E1358" s="1" t="s">
        <v>2279</v>
      </c>
      <c r="F1358" s="1" t="s">
        <v>3030</v>
      </c>
      <c r="G1358" s="1" t="s">
        <v>28</v>
      </c>
      <c r="H1358" s="1" t="s">
        <v>29</v>
      </c>
      <c r="I1358" s="1" t="s">
        <v>40</v>
      </c>
      <c r="J1358" s="1" t="s">
        <v>658</v>
      </c>
      <c r="K1358" s="1">
        <v>90004</v>
      </c>
      <c r="L1358" s="4">
        <v>42143</v>
      </c>
      <c r="M1358" s="4">
        <v>42143</v>
      </c>
      <c r="N1358" s="1" t="s">
        <v>44</v>
      </c>
      <c r="O1358" s="1" t="s">
        <v>109</v>
      </c>
      <c r="P1358" s="1" t="s">
        <v>24</v>
      </c>
      <c r="Q1358" s="1" t="s">
        <v>136</v>
      </c>
      <c r="R1358" s="1" t="s">
        <v>54</v>
      </c>
      <c r="S1358" s="1" t="s">
        <v>137</v>
      </c>
      <c r="T1358" s="5">
        <v>155.06</v>
      </c>
      <c r="U1358" s="1">
        <v>14</v>
      </c>
      <c r="V1358" s="5">
        <f t="shared" si="105"/>
        <v>2170.84</v>
      </c>
      <c r="W1358" s="5">
        <v>77.53</v>
      </c>
      <c r="X1358" s="5">
        <f t="shared" si="106"/>
        <v>1085.42</v>
      </c>
      <c r="Y1358" s="5">
        <v>7.07</v>
      </c>
      <c r="Z1358" s="5">
        <f t="shared" si="107"/>
        <v>1078.3500000000001</v>
      </c>
      <c r="AA1358" s="1" t="str">
        <f>_xlfn.IFNA(IF(VLOOKUP(B1358,Returns!$A$2:$B$1635,2,FALSE) = "Returned", "Yes", "No"),"No")</f>
        <v>No</v>
      </c>
      <c r="AB1358" s="5">
        <f t="shared" si="108"/>
        <v>0</v>
      </c>
      <c r="AC1358" s="5">
        <f t="shared" si="109"/>
        <v>1078.3500000000001</v>
      </c>
    </row>
    <row r="1359" spans="1:29" ht="12.75" customHeight="1" x14ac:dyDescent="0.25">
      <c r="A1359" s="1">
        <v>18819</v>
      </c>
      <c r="B1359" s="3">
        <v>89096</v>
      </c>
      <c r="C1359" s="1" t="s">
        <v>20</v>
      </c>
      <c r="D1359" s="1">
        <v>2432</v>
      </c>
      <c r="E1359" s="1" t="s">
        <v>2281</v>
      </c>
      <c r="F1359" s="1" t="s">
        <v>3027</v>
      </c>
      <c r="G1359" s="1" t="s">
        <v>28</v>
      </c>
      <c r="H1359" s="1" t="s">
        <v>56</v>
      </c>
      <c r="I1359" s="1" t="s">
        <v>299</v>
      </c>
      <c r="J1359" s="1" t="s">
        <v>2282</v>
      </c>
      <c r="K1359" s="1">
        <v>73110</v>
      </c>
      <c r="L1359" s="4">
        <v>42143</v>
      </c>
      <c r="M1359" s="4">
        <v>42143</v>
      </c>
      <c r="N1359" s="1" t="s">
        <v>44</v>
      </c>
      <c r="O1359" s="1" t="s">
        <v>109</v>
      </c>
      <c r="P1359" s="1" t="s">
        <v>24</v>
      </c>
      <c r="Q1359" s="1" t="s">
        <v>136</v>
      </c>
      <c r="R1359" s="1" t="s">
        <v>54</v>
      </c>
      <c r="S1359" s="1" t="s">
        <v>137</v>
      </c>
      <c r="T1359" s="5">
        <v>155.06</v>
      </c>
      <c r="U1359" s="1">
        <v>3</v>
      </c>
      <c r="V1359" s="5">
        <f t="shared" si="105"/>
        <v>465.18</v>
      </c>
      <c r="W1359" s="5">
        <v>77.53</v>
      </c>
      <c r="X1359" s="5">
        <f t="shared" si="106"/>
        <v>232.59</v>
      </c>
      <c r="Y1359" s="5">
        <v>7.07</v>
      </c>
      <c r="Z1359" s="5">
        <f t="shared" si="107"/>
        <v>225.52</v>
      </c>
      <c r="AA1359" s="1" t="str">
        <f>_xlfn.IFNA(IF(VLOOKUP(B1359,Returns!$A$2:$B$1635,2,FALSE) = "Returned", "Yes", "No"),"No")</f>
        <v>No</v>
      </c>
      <c r="AB1359" s="5">
        <f t="shared" si="108"/>
        <v>0</v>
      </c>
      <c r="AC1359" s="5">
        <f t="shared" si="109"/>
        <v>225.52</v>
      </c>
    </row>
    <row r="1360" spans="1:29" ht="12.75" customHeight="1" x14ac:dyDescent="0.25">
      <c r="A1360" s="1">
        <v>20286</v>
      </c>
      <c r="B1360" s="3">
        <v>89097</v>
      </c>
      <c r="C1360" s="1" t="s">
        <v>32</v>
      </c>
      <c r="D1360" s="1">
        <v>2432</v>
      </c>
      <c r="E1360" s="1" t="s">
        <v>2281</v>
      </c>
      <c r="F1360" s="1" t="s">
        <v>3027</v>
      </c>
      <c r="G1360" s="1" t="s">
        <v>28</v>
      </c>
      <c r="H1360" s="1" t="s">
        <v>56</v>
      </c>
      <c r="I1360" s="1" t="s">
        <v>299</v>
      </c>
      <c r="J1360" s="1" t="s">
        <v>2282</v>
      </c>
      <c r="K1360" s="1">
        <v>73110</v>
      </c>
      <c r="L1360" s="4">
        <v>42161</v>
      </c>
      <c r="M1360" s="4">
        <v>42163</v>
      </c>
      <c r="N1360" s="1" t="s">
        <v>22</v>
      </c>
      <c r="O1360" s="1" t="s">
        <v>109</v>
      </c>
      <c r="P1360" s="1" t="s">
        <v>24</v>
      </c>
      <c r="Q1360" s="1" t="s">
        <v>104</v>
      </c>
      <c r="R1360" s="1" t="s">
        <v>54</v>
      </c>
      <c r="S1360" s="1" t="s">
        <v>305</v>
      </c>
      <c r="T1360" s="5">
        <v>5.4</v>
      </c>
      <c r="U1360" s="1">
        <v>6</v>
      </c>
      <c r="V1360" s="5">
        <f t="shared" si="105"/>
        <v>32.400000000000006</v>
      </c>
      <c r="W1360" s="5">
        <v>2.7</v>
      </c>
      <c r="X1360" s="5">
        <f t="shared" si="106"/>
        <v>16.200000000000003</v>
      </c>
      <c r="Y1360" s="5">
        <v>7.78</v>
      </c>
      <c r="Z1360" s="5">
        <f t="shared" si="107"/>
        <v>8.4200000000000017</v>
      </c>
      <c r="AA1360" s="1" t="str">
        <f>_xlfn.IFNA(IF(VLOOKUP(B1360,Returns!$A$2:$B$1635,2,FALSE) = "Returned", "Yes", "No"),"No")</f>
        <v>No</v>
      </c>
      <c r="AB1360" s="5">
        <f t="shared" si="108"/>
        <v>0</v>
      </c>
      <c r="AC1360" s="5">
        <f t="shared" si="109"/>
        <v>8.4200000000000017</v>
      </c>
    </row>
    <row r="1361" spans="1:29" ht="12.75" customHeight="1" x14ac:dyDescent="0.25">
      <c r="A1361" s="1">
        <v>21490</v>
      </c>
      <c r="B1361" s="3">
        <v>89095</v>
      </c>
      <c r="C1361" s="1" t="s">
        <v>32</v>
      </c>
      <c r="D1361" s="1">
        <v>2433</v>
      </c>
      <c r="E1361" s="1" t="s">
        <v>2283</v>
      </c>
      <c r="F1361" s="1" t="s">
        <v>3027</v>
      </c>
      <c r="G1361" s="1" t="s">
        <v>28</v>
      </c>
      <c r="H1361" s="1" t="s">
        <v>56</v>
      </c>
      <c r="I1361" s="1" t="s">
        <v>299</v>
      </c>
      <c r="J1361" s="1" t="s">
        <v>2284</v>
      </c>
      <c r="K1361" s="1">
        <v>73160</v>
      </c>
      <c r="L1361" s="4">
        <v>42165</v>
      </c>
      <c r="M1361" s="4">
        <v>42166</v>
      </c>
      <c r="N1361" s="1" t="s">
        <v>44</v>
      </c>
      <c r="O1361" s="1" t="s">
        <v>109</v>
      </c>
      <c r="P1361" s="1" t="s">
        <v>24</v>
      </c>
      <c r="Q1361" s="1" t="s">
        <v>104</v>
      </c>
      <c r="R1361" s="1" t="s">
        <v>54</v>
      </c>
      <c r="S1361" s="1" t="s">
        <v>2280</v>
      </c>
      <c r="T1361" s="5">
        <v>8.85</v>
      </c>
      <c r="U1361" s="1">
        <v>5</v>
      </c>
      <c r="V1361" s="5">
        <f t="shared" si="105"/>
        <v>44.25</v>
      </c>
      <c r="W1361" s="5">
        <v>4.4249999999999998</v>
      </c>
      <c r="X1361" s="5">
        <f t="shared" si="106"/>
        <v>22.125</v>
      </c>
      <c r="Y1361" s="5">
        <v>5.6</v>
      </c>
      <c r="Z1361" s="5">
        <f t="shared" si="107"/>
        <v>16.524999999999999</v>
      </c>
      <c r="AA1361" s="1" t="str">
        <f>_xlfn.IFNA(IF(VLOOKUP(B1361,Returns!$A$2:$B$1635,2,FALSE) = "Returned", "Yes", "No"),"No")</f>
        <v>No</v>
      </c>
      <c r="AB1361" s="5">
        <f t="shared" si="108"/>
        <v>0</v>
      </c>
      <c r="AC1361" s="5">
        <f t="shared" si="109"/>
        <v>16.524999999999999</v>
      </c>
    </row>
    <row r="1362" spans="1:29" ht="12.75" customHeight="1" x14ac:dyDescent="0.25">
      <c r="A1362" s="1">
        <v>19566</v>
      </c>
      <c r="B1362" s="3">
        <v>90301</v>
      </c>
      <c r="C1362" s="1" t="s">
        <v>101</v>
      </c>
      <c r="D1362" s="1">
        <v>2437</v>
      </c>
      <c r="E1362" s="1" t="s">
        <v>2285</v>
      </c>
      <c r="F1362" s="1" t="s">
        <v>3027</v>
      </c>
      <c r="G1362" s="1" t="s">
        <v>28</v>
      </c>
      <c r="H1362" s="1" t="s">
        <v>56</v>
      </c>
      <c r="I1362" s="1" t="s">
        <v>1853</v>
      </c>
      <c r="J1362" s="1" t="s">
        <v>2286</v>
      </c>
      <c r="K1362" s="1">
        <v>53150</v>
      </c>
      <c r="L1362" s="4">
        <v>42064</v>
      </c>
      <c r="M1362" s="4">
        <v>42066</v>
      </c>
      <c r="N1362" s="1" t="s">
        <v>34</v>
      </c>
      <c r="O1362" s="1" t="s">
        <v>35</v>
      </c>
      <c r="P1362" s="1" t="s">
        <v>72</v>
      </c>
      <c r="Q1362" s="1" t="s">
        <v>80</v>
      </c>
      <c r="R1362" s="1" t="s">
        <v>38</v>
      </c>
      <c r="S1362" s="1" t="s">
        <v>1800</v>
      </c>
      <c r="T1362" s="5">
        <v>90.97</v>
      </c>
      <c r="U1362" s="1">
        <v>3</v>
      </c>
      <c r="V1362" s="5">
        <f t="shared" si="105"/>
        <v>272.90999999999997</v>
      </c>
      <c r="W1362" s="5">
        <v>54.582000000000001</v>
      </c>
      <c r="X1362" s="5">
        <f t="shared" si="106"/>
        <v>163.74600000000001</v>
      </c>
      <c r="Y1362" s="5">
        <v>14</v>
      </c>
      <c r="Z1362" s="5">
        <f t="shared" si="107"/>
        <v>95.163999999999959</v>
      </c>
      <c r="AA1362" s="1" t="str">
        <f>_xlfn.IFNA(IF(VLOOKUP(B1362,Returns!$A$2:$B$1635,2,FALSE) = "Returned", "Yes", "No"),"No")</f>
        <v>No</v>
      </c>
      <c r="AB1362" s="5">
        <f t="shared" si="108"/>
        <v>0</v>
      </c>
      <c r="AC1362" s="5">
        <f t="shared" si="109"/>
        <v>95.163999999999959</v>
      </c>
    </row>
    <row r="1363" spans="1:29" ht="12.75" customHeight="1" x14ac:dyDescent="0.25">
      <c r="A1363" s="1">
        <v>20157</v>
      </c>
      <c r="B1363" s="3">
        <v>89300</v>
      </c>
      <c r="C1363" s="1" t="s">
        <v>51</v>
      </c>
      <c r="D1363" s="1">
        <v>2441</v>
      </c>
      <c r="E1363" s="1" t="s">
        <v>2287</v>
      </c>
      <c r="F1363" s="1" t="s">
        <v>3029</v>
      </c>
      <c r="G1363" s="1" t="s">
        <v>28</v>
      </c>
      <c r="H1363" s="1" t="s">
        <v>131</v>
      </c>
      <c r="I1363" s="1" t="s">
        <v>357</v>
      </c>
      <c r="J1363" s="1" t="s">
        <v>2288</v>
      </c>
      <c r="K1363" s="1">
        <v>32935</v>
      </c>
      <c r="L1363" s="4">
        <v>42098</v>
      </c>
      <c r="M1363" s="4">
        <v>42098</v>
      </c>
      <c r="N1363" s="1" t="s">
        <v>44</v>
      </c>
      <c r="O1363" s="1" t="s">
        <v>109</v>
      </c>
      <c r="P1363" s="1" t="s">
        <v>36</v>
      </c>
      <c r="Q1363" s="1" t="s">
        <v>45</v>
      </c>
      <c r="R1363" s="1" t="s">
        <v>54</v>
      </c>
      <c r="S1363" s="1" t="s">
        <v>514</v>
      </c>
      <c r="T1363" s="5">
        <v>63.94</v>
      </c>
      <c r="U1363" s="1">
        <v>11</v>
      </c>
      <c r="V1363" s="5">
        <f t="shared" si="105"/>
        <v>703.33999999999992</v>
      </c>
      <c r="W1363" s="5">
        <v>31.97</v>
      </c>
      <c r="X1363" s="5">
        <f t="shared" si="106"/>
        <v>351.66999999999996</v>
      </c>
      <c r="Y1363" s="5">
        <v>14.48</v>
      </c>
      <c r="Z1363" s="5">
        <f t="shared" si="107"/>
        <v>337.18999999999994</v>
      </c>
      <c r="AA1363" s="1" t="str">
        <f>_xlfn.IFNA(IF(VLOOKUP(B1363,Returns!$A$2:$B$1635,2,FALSE) = "Returned", "Yes", "No"),"No")</f>
        <v>No</v>
      </c>
      <c r="AB1363" s="5">
        <f t="shared" si="108"/>
        <v>0</v>
      </c>
      <c r="AC1363" s="5">
        <f t="shared" si="109"/>
        <v>337.18999999999994</v>
      </c>
    </row>
    <row r="1364" spans="1:29" ht="12.75" customHeight="1" x14ac:dyDescent="0.25">
      <c r="A1364" s="1">
        <v>20158</v>
      </c>
      <c r="B1364" s="3">
        <v>89300</v>
      </c>
      <c r="C1364" s="1" t="s">
        <v>51</v>
      </c>
      <c r="D1364" s="1">
        <v>2442</v>
      </c>
      <c r="E1364" s="1" t="s">
        <v>2289</v>
      </c>
      <c r="F1364" s="1" t="s">
        <v>3029</v>
      </c>
      <c r="G1364" s="1" t="s">
        <v>28</v>
      </c>
      <c r="H1364" s="1" t="s">
        <v>131</v>
      </c>
      <c r="I1364" s="1" t="s">
        <v>357</v>
      </c>
      <c r="J1364" s="1" t="s">
        <v>2290</v>
      </c>
      <c r="K1364" s="1">
        <v>32953</v>
      </c>
      <c r="L1364" s="4">
        <v>42098</v>
      </c>
      <c r="M1364" s="4">
        <v>42100</v>
      </c>
      <c r="N1364" s="1" t="s">
        <v>44</v>
      </c>
      <c r="O1364" s="1" t="s">
        <v>109</v>
      </c>
      <c r="P1364" s="1" t="s">
        <v>72</v>
      </c>
      <c r="Q1364" s="1" t="s">
        <v>175</v>
      </c>
      <c r="R1364" s="1" t="s">
        <v>46</v>
      </c>
      <c r="S1364" s="1" t="s">
        <v>835</v>
      </c>
      <c r="T1364" s="5">
        <v>5.0199999999999996</v>
      </c>
      <c r="U1364" s="1">
        <v>5</v>
      </c>
      <c r="V1364" s="5">
        <f t="shared" si="105"/>
        <v>25.099999999999998</v>
      </c>
      <c r="W1364" s="5">
        <v>3.0119999999999996</v>
      </c>
      <c r="X1364" s="5">
        <f t="shared" si="106"/>
        <v>15.059999999999999</v>
      </c>
      <c r="Y1364" s="5">
        <v>5.14</v>
      </c>
      <c r="Z1364" s="5">
        <f t="shared" si="107"/>
        <v>4.8999999999999995</v>
      </c>
      <c r="AA1364" s="1" t="str">
        <f>_xlfn.IFNA(IF(VLOOKUP(B1364,Returns!$A$2:$B$1635,2,FALSE) = "Returned", "Yes", "No"),"No")</f>
        <v>No</v>
      </c>
      <c r="AB1364" s="5">
        <f t="shared" si="108"/>
        <v>0</v>
      </c>
      <c r="AC1364" s="5">
        <f t="shared" si="109"/>
        <v>4.8999999999999995</v>
      </c>
    </row>
    <row r="1365" spans="1:29" ht="12.75" customHeight="1" x14ac:dyDescent="0.25">
      <c r="A1365" s="1">
        <v>21084</v>
      </c>
      <c r="B1365" s="3">
        <v>89299</v>
      </c>
      <c r="C1365" s="1" t="s">
        <v>20</v>
      </c>
      <c r="D1365" s="1">
        <v>2443</v>
      </c>
      <c r="E1365" s="1" t="s">
        <v>2291</v>
      </c>
      <c r="F1365" s="1" t="s">
        <v>3029</v>
      </c>
      <c r="G1365" s="1" t="s">
        <v>28</v>
      </c>
      <c r="H1365" s="1" t="s">
        <v>131</v>
      </c>
      <c r="I1365" s="1" t="s">
        <v>357</v>
      </c>
      <c r="J1365" s="1" t="s">
        <v>442</v>
      </c>
      <c r="K1365" s="1">
        <v>33142</v>
      </c>
      <c r="L1365" s="4">
        <v>42022</v>
      </c>
      <c r="M1365" s="4">
        <v>42022</v>
      </c>
      <c r="N1365" s="1" t="s">
        <v>44</v>
      </c>
      <c r="O1365" s="1" t="s">
        <v>23</v>
      </c>
      <c r="P1365" s="1" t="s">
        <v>24</v>
      </c>
      <c r="Q1365" s="1" t="s">
        <v>104</v>
      </c>
      <c r="R1365" s="1" t="s">
        <v>54</v>
      </c>
      <c r="S1365" s="1" t="s">
        <v>278</v>
      </c>
      <c r="T1365" s="5">
        <v>58.1</v>
      </c>
      <c r="U1365" s="1">
        <v>13</v>
      </c>
      <c r="V1365" s="5">
        <f t="shared" si="105"/>
        <v>755.30000000000007</v>
      </c>
      <c r="W1365" s="5">
        <v>29.05</v>
      </c>
      <c r="X1365" s="5">
        <f t="shared" si="106"/>
        <v>377.65000000000003</v>
      </c>
      <c r="Y1365" s="5">
        <v>1.49</v>
      </c>
      <c r="Z1365" s="5">
        <f t="shared" si="107"/>
        <v>376.16</v>
      </c>
      <c r="AA1365" s="1" t="str">
        <f>_xlfn.IFNA(IF(VLOOKUP(B1365,Returns!$A$2:$B$1635,2,FALSE) = "Returned", "Yes", "No"),"No")</f>
        <v>No</v>
      </c>
      <c r="AB1365" s="5">
        <f t="shared" si="108"/>
        <v>0</v>
      </c>
      <c r="AC1365" s="5">
        <f t="shared" si="109"/>
        <v>376.16</v>
      </c>
    </row>
    <row r="1366" spans="1:29" ht="12.75" customHeight="1" x14ac:dyDescent="0.25">
      <c r="A1366" s="1">
        <v>25304</v>
      </c>
      <c r="B1366" s="3">
        <v>89301</v>
      </c>
      <c r="C1366" s="1" t="s">
        <v>32</v>
      </c>
      <c r="D1366" s="1">
        <v>2443</v>
      </c>
      <c r="E1366" s="1" t="s">
        <v>2291</v>
      </c>
      <c r="F1366" s="1" t="s">
        <v>3029</v>
      </c>
      <c r="G1366" s="1" t="s">
        <v>28</v>
      </c>
      <c r="H1366" s="1" t="s">
        <v>131</v>
      </c>
      <c r="I1366" s="1" t="s">
        <v>357</v>
      </c>
      <c r="J1366" s="1" t="s">
        <v>442</v>
      </c>
      <c r="K1366" s="1">
        <v>33142</v>
      </c>
      <c r="L1366" s="4">
        <v>42156</v>
      </c>
      <c r="M1366" s="4">
        <v>42158</v>
      </c>
      <c r="N1366" s="1" t="s">
        <v>44</v>
      </c>
      <c r="O1366" s="1" t="s">
        <v>23</v>
      </c>
      <c r="P1366" s="1" t="s">
        <v>24</v>
      </c>
      <c r="Q1366" s="1" t="s">
        <v>25</v>
      </c>
      <c r="R1366" s="1" t="s">
        <v>26</v>
      </c>
      <c r="S1366" s="1" t="s">
        <v>2292</v>
      </c>
      <c r="T1366" s="5">
        <v>2.2799999999999998</v>
      </c>
      <c r="U1366" s="1">
        <v>13</v>
      </c>
      <c r="V1366" s="5">
        <f t="shared" si="105"/>
        <v>29.639999999999997</v>
      </c>
      <c r="W1366" s="5">
        <v>1.1399999999999999</v>
      </c>
      <c r="X1366" s="5">
        <f t="shared" si="106"/>
        <v>14.819999999999999</v>
      </c>
      <c r="Y1366" s="5">
        <v>5.2</v>
      </c>
      <c r="Z1366" s="5">
        <f t="shared" si="107"/>
        <v>9.6199999999999974</v>
      </c>
      <c r="AA1366" s="1" t="str">
        <f>_xlfn.IFNA(IF(VLOOKUP(B1366,Returns!$A$2:$B$1635,2,FALSE) = "Returned", "Yes", "No"),"No")</f>
        <v>No</v>
      </c>
      <c r="AB1366" s="5">
        <f t="shared" si="108"/>
        <v>0</v>
      </c>
      <c r="AC1366" s="5">
        <f t="shared" si="109"/>
        <v>9.6199999999999974</v>
      </c>
    </row>
    <row r="1367" spans="1:29" ht="12.75" customHeight="1" x14ac:dyDescent="0.25">
      <c r="A1367" s="1">
        <v>25742</v>
      </c>
      <c r="B1367" s="3">
        <v>87790</v>
      </c>
      <c r="C1367" s="1" t="s">
        <v>20</v>
      </c>
      <c r="D1367" s="1">
        <v>2448</v>
      </c>
      <c r="E1367" s="1" t="s">
        <v>2293</v>
      </c>
      <c r="F1367" s="1" t="s">
        <v>3027</v>
      </c>
      <c r="G1367" s="1" t="s">
        <v>28</v>
      </c>
      <c r="H1367" s="1" t="s">
        <v>56</v>
      </c>
      <c r="I1367" s="1" t="s">
        <v>57</v>
      </c>
      <c r="J1367" s="1" t="s">
        <v>2294</v>
      </c>
      <c r="K1367" s="1">
        <v>55410</v>
      </c>
      <c r="L1367" s="4">
        <v>42184</v>
      </c>
      <c r="M1367" s="4">
        <v>42186</v>
      </c>
      <c r="N1367" s="1" t="s">
        <v>44</v>
      </c>
      <c r="O1367" s="1" t="s">
        <v>109</v>
      </c>
      <c r="P1367" s="1" t="s">
        <v>24</v>
      </c>
      <c r="Q1367" s="1" t="s">
        <v>88</v>
      </c>
      <c r="R1367" s="1" t="s">
        <v>54</v>
      </c>
      <c r="S1367" s="1" t="s">
        <v>369</v>
      </c>
      <c r="T1367" s="5">
        <v>6.48</v>
      </c>
      <c r="U1367" s="1">
        <v>16</v>
      </c>
      <c r="V1367" s="5">
        <f t="shared" si="105"/>
        <v>103.68</v>
      </c>
      <c r="W1367" s="5">
        <v>3.24</v>
      </c>
      <c r="X1367" s="5">
        <f t="shared" si="106"/>
        <v>51.84</v>
      </c>
      <c r="Y1367" s="5">
        <v>7.03</v>
      </c>
      <c r="Z1367" s="5">
        <f t="shared" si="107"/>
        <v>44.81</v>
      </c>
      <c r="AA1367" s="1" t="str">
        <f>_xlfn.IFNA(IF(VLOOKUP(B1367,Returns!$A$2:$B$1635,2,FALSE) = "Returned", "Yes", "No"),"No")</f>
        <v>No</v>
      </c>
      <c r="AB1367" s="5">
        <f t="shared" si="108"/>
        <v>0</v>
      </c>
      <c r="AC1367" s="5">
        <f t="shared" si="109"/>
        <v>44.81</v>
      </c>
    </row>
    <row r="1368" spans="1:29" ht="12.75" customHeight="1" x14ac:dyDescent="0.25">
      <c r="A1368" s="1">
        <v>20687</v>
      </c>
      <c r="B1368" s="3">
        <v>90322</v>
      </c>
      <c r="C1368" s="1" t="s">
        <v>32</v>
      </c>
      <c r="D1368" s="1">
        <v>2450</v>
      </c>
      <c r="E1368" s="1" t="s">
        <v>2295</v>
      </c>
      <c r="F1368" s="1" t="s">
        <v>3027</v>
      </c>
      <c r="G1368" s="1" t="s">
        <v>28</v>
      </c>
      <c r="H1368" s="1" t="s">
        <v>56</v>
      </c>
      <c r="I1368" s="1" t="s">
        <v>1853</v>
      </c>
      <c r="J1368" s="1" t="s">
        <v>2297</v>
      </c>
      <c r="K1368" s="1">
        <v>53545</v>
      </c>
      <c r="L1368" s="4">
        <v>42147</v>
      </c>
      <c r="M1368" s="4">
        <v>42149</v>
      </c>
      <c r="N1368" s="1" t="s">
        <v>44</v>
      </c>
      <c r="O1368" s="1" t="s">
        <v>35</v>
      </c>
      <c r="P1368" s="1" t="s">
        <v>24</v>
      </c>
      <c r="Q1368" s="1" t="s">
        <v>25</v>
      </c>
      <c r="R1368" s="1" t="s">
        <v>26</v>
      </c>
      <c r="S1368" s="1" t="s">
        <v>2296</v>
      </c>
      <c r="T1368" s="5">
        <v>4.13</v>
      </c>
      <c r="U1368" s="1">
        <v>1</v>
      </c>
      <c r="V1368" s="5">
        <f t="shared" si="105"/>
        <v>4.13</v>
      </c>
      <c r="W1368" s="5">
        <v>2.0649999999999999</v>
      </c>
      <c r="X1368" s="5">
        <f t="shared" si="106"/>
        <v>2.0649999999999999</v>
      </c>
      <c r="Y1368" s="5">
        <v>1.17</v>
      </c>
      <c r="Z1368" s="5">
        <f t="shared" si="107"/>
        <v>0.89500000000000002</v>
      </c>
      <c r="AA1368" s="1" t="str">
        <f>_xlfn.IFNA(IF(VLOOKUP(B1368,Returns!$A$2:$B$1635,2,FALSE) = "Returned", "Yes", "No"),"No")</f>
        <v>No</v>
      </c>
      <c r="AB1368" s="5">
        <f t="shared" si="108"/>
        <v>0</v>
      </c>
      <c r="AC1368" s="5">
        <f t="shared" si="109"/>
        <v>0.89500000000000002</v>
      </c>
    </row>
    <row r="1369" spans="1:29" ht="12.75" customHeight="1" x14ac:dyDescent="0.25">
      <c r="A1369" s="1">
        <v>21198</v>
      </c>
      <c r="B1369" s="3">
        <v>89219</v>
      </c>
      <c r="C1369" s="1" t="s">
        <v>51</v>
      </c>
      <c r="D1369" s="1">
        <v>2454</v>
      </c>
      <c r="E1369" s="1" t="s">
        <v>2298</v>
      </c>
      <c r="F1369" s="1" t="s">
        <v>3029</v>
      </c>
      <c r="G1369" s="1" t="s">
        <v>28</v>
      </c>
      <c r="H1369" s="1" t="s">
        <v>131</v>
      </c>
      <c r="I1369" s="1" t="s">
        <v>1273</v>
      </c>
      <c r="J1369" s="1" t="s">
        <v>2299</v>
      </c>
      <c r="K1369" s="1">
        <v>35244</v>
      </c>
      <c r="L1369" s="4">
        <v>42064</v>
      </c>
      <c r="M1369" s="4">
        <v>42067</v>
      </c>
      <c r="N1369" s="1" t="s">
        <v>22</v>
      </c>
      <c r="O1369" s="1" t="s">
        <v>23</v>
      </c>
      <c r="P1369" s="1" t="s">
        <v>72</v>
      </c>
      <c r="Q1369" s="1" t="s">
        <v>582</v>
      </c>
      <c r="R1369" s="1" t="s">
        <v>231</v>
      </c>
      <c r="S1369" s="1" t="s">
        <v>1304</v>
      </c>
      <c r="T1369" s="5">
        <v>3499.99</v>
      </c>
      <c r="U1369" s="1">
        <v>1</v>
      </c>
      <c r="V1369" s="5">
        <f t="shared" si="105"/>
        <v>3499.99</v>
      </c>
      <c r="W1369" s="5">
        <v>2099.9939999999997</v>
      </c>
      <c r="X1369" s="5">
        <f t="shared" si="106"/>
        <v>2099.9939999999997</v>
      </c>
      <c r="Y1369" s="5">
        <v>24.49</v>
      </c>
      <c r="Z1369" s="5">
        <f t="shared" si="107"/>
        <v>1375.5060000000001</v>
      </c>
      <c r="AA1369" s="1" t="str">
        <f>_xlfn.IFNA(IF(VLOOKUP(B1369,Returns!$A$2:$B$1635,2,FALSE) = "Returned", "Yes", "No"),"No")</f>
        <v>No</v>
      </c>
      <c r="AB1369" s="5">
        <f t="shared" si="108"/>
        <v>0</v>
      </c>
      <c r="AC1369" s="5">
        <f t="shared" si="109"/>
        <v>1375.5060000000001</v>
      </c>
    </row>
    <row r="1370" spans="1:29" ht="12.75" customHeight="1" x14ac:dyDescent="0.25">
      <c r="A1370" s="1">
        <v>25536</v>
      </c>
      <c r="B1370" s="3">
        <v>89218</v>
      </c>
      <c r="C1370" s="1" t="s">
        <v>20</v>
      </c>
      <c r="D1370" s="1">
        <v>2456</v>
      </c>
      <c r="E1370" s="1" t="s">
        <v>2300</v>
      </c>
      <c r="F1370" s="1" t="s">
        <v>3029</v>
      </c>
      <c r="G1370" s="1" t="s">
        <v>28</v>
      </c>
      <c r="H1370" s="1" t="s">
        <v>131</v>
      </c>
      <c r="I1370" s="1" t="s">
        <v>1273</v>
      </c>
      <c r="J1370" s="1" t="s">
        <v>2301</v>
      </c>
      <c r="K1370" s="1">
        <v>36608</v>
      </c>
      <c r="L1370" s="4">
        <v>42026</v>
      </c>
      <c r="M1370" s="4">
        <v>42027</v>
      </c>
      <c r="N1370" s="1" t="s">
        <v>44</v>
      </c>
      <c r="O1370" s="1" t="s">
        <v>35</v>
      </c>
      <c r="P1370" s="1" t="s">
        <v>72</v>
      </c>
      <c r="Q1370" s="1" t="s">
        <v>175</v>
      </c>
      <c r="R1370" s="1" t="s">
        <v>54</v>
      </c>
      <c r="S1370" s="1" t="s">
        <v>574</v>
      </c>
      <c r="T1370" s="5">
        <v>179.99</v>
      </c>
      <c r="U1370" s="1">
        <v>7</v>
      </c>
      <c r="V1370" s="5">
        <f t="shared" si="105"/>
        <v>1259.93</v>
      </c>
      <c r="W1370" s="5">
        <v>107.994</v>
      </c>
      <c r="X1370" s="5">
        <f t="shared" si="106"/>
        <v>755.95799999999997</v>
      </c>
      <c r="Y1370" s="5">
        <v>19.989999999999998</v>
      </c>
      <c r="Z1370" s="5">
        <f t="shared" si="107"/>
        <v>483.98200000000008</v>
      </c>
      <c r="AA1370" s="1" t="str">
        <f>_xlfn.IFNA(IF(VLOOKUP(B1370,Returns!$A$2:$B$1635,2,FALSE) = "Returned", "Yes", "No"),"No")</f>
        <v>No</v>
      </c>
      <c r="AB1370" s="5">
        <f t="shared" si="108"/>
        <v>0</v>
      </c>
      <c r="AC1370" s="5">
        <f t="shared" si="109"/>
        <v>483.98200000000008</v>
      </c>
    </row>
    <row r="1371" spans="1:29" ht="12.75" customHeight="1" x14ac:dyDescent="0.25">
      <c r="A1371" s="1">
        <v>25537</v>
      </c>
      <c r="B1371" s="3">
        <v>89218</v>
      </c>
      <c r="C1371" s="1" t="s">
        <v>20</v>
      </c>
      <c r="D1371" s="1">
        <v>2456</v>
      </c>
      <c r="E1371" s="1" t="s">
        <v>2300</v>
      </c>
      <c r="F1371" s="1" t="s">
        <v>3029</v>
      </c>
      <c r="G1371" s="1" t="s">
        <v>28</v>
      </c>
      <c r="H1371" s="1" t="s">
        <v>131</v>
      </c>
      <c r="I1371" s="1" t="s">
        <v>1273</v>
      </c>
      <c r="J1371" s="1" t="s">
        <v>2301</v>
      </c>
      <c r="K1371" s="1">
        <v>36608</v>
      </c>
      <c r="L1371" s="4">
        <v>42026</v>
      </c>
      <c r="M1371" s="4">
        <v>42027</v>
      </c>
      <c r="N1371" s="1" t="s">
        <v>22</v>
      </c>
      <c r="O1371" s="1" t="s">
        <v>35</v>
      </c>
      <c r="P1371" s="1" t="s">
        <v>36</v>
      </c>
      <c r="Q1371" s="1" t="s">
        <v>45</v>
      </c>
      <c r="R1371" s="1" t="s">
        <v>81</v>
      </c>
      <c r="S1371" s="1" t="s">
        <v>2302</v>
      </c>
      <c r="T1371" s="5">
        <v>92.23</v>
      </c>
      <c r="U1371" s="1">
        <v>11</v>
      </c>
      <c r="V1371" s="5">
        <f t="shared" si="105"/>
        <v>1014.5300000000001</v>
      </c>
      <c r="W1371" s="5">
        <v>46.115000000000002</v>
      </c>
      <c r="X1371" s="5">
        <f t="shared" si="106"/>
        <v>507.26500000000004</v>
      </c>
      <c r="Y1371" s="5">
        <v>39.61</v>
      </c>
      <c r="Z1371" s="5">
        <f t="shared" si="107"/>
        <v>467.65500000000003</v>
      </c>
      <c r="AA1371" s="1" t="str">
        <f>_xlfn.IFNA(IF(VLOOKUP(B1371,Returns!$A$2:$B$1635,2,FALSE) = "Returned", "Yes", "No"),"No")</f>
        <v>No</v>
      </c>
      <c r="AB1371" s="5">
        <f t="shared" si="108"/>
        <v>0</v>
      </c>
      <c r="AC1371" s="5">
        <f t="shared" si="109"/>
        <v>467.65500000000003</v>
      </c>
    </row>
    <row r="1372" spans="1:29" ht="12.75" customHeight="1" x14ac:dyDescent="0.25">
      <c r="A1372" s="1">
        <v>25535</v>
      </c>
      <c r="B1372" s="3">
        <v>89218</v>
      </c>
      <c r="C1372" s="1" t="s">
        <v>20</v>
      </c>
      <c r="D1372" s="1">
        <v>2457</v>
      </c>
      <c r="E1372" s="1" t="s">
        <v>2303</v>
      </c>
      <c r="F1372" s="1" t="s">
        <v>3027</v>
      </c>
      <c r="G1372" s="1" t="s">
        <v>28</v>
      </c>
      <c r="H1372" s="1" t="s">
        <v>56</v>
      </c>
      <c r="I1372" s="1" t="s">
        <v>57</v>
      </c>
      <c r="J1372" s="1" t="s">
        <v>2305</v>
      </c>
      <c r="K1372" s="1">
        <v>55014</v>
      </c>
      <c r="L1372" s="4">
        <v>42026</v>
      </c>
      <c r="M1372" s="4">
        <v>42026</v>
      </c>
      <c r="N1372" s="1" t="s">
        <v>44</v>
      </c>
      <c r="O1372" s="1" t="s">
        <v>35</v>
      </c>
      <c r="P1372" s="1" t="s">
        <v>24</v>
      </c>
      <c r="Q1372" s="1" t="s">
        <v>104</v>
      </c>
      <c r="R1372" s="1" t="s">
        <v>54</v>
      </c>
      <c r="S1372" s="1" t="s">
        <v>2304</v>
      </c>
      <c r="T1372" s="5">
        <v>15.22</v>
      </c>
      <c r="U1372" s="1">
        <v>9</v>
      </c>
      <c r="V1372" s="5">
        <f t="shared" si="105"/>
        <v>136.98000000000002</v>
      </c>
      <c r="W1372" s="5">
        <v>7.61</v>
      </c>
      <c r="X1372" s="5">
        <f t="shared" si="106"/>
        <v>68.490000000000009</v>
      </c>
      <c r="Y1372" s="5">
        <v>9.73</v>
      </c>
      <c r="Z1372" s="5">
        <f t="shared" si="107"/>
        <v>58.760000000000005</v>
      </c>
      <c r="AA1372" s="1" t="str">
        <f>_xlfn.IFNA(IF(VLOOKUP(B1372,Returns!$A$2:$B$1635,2,FALSE) = "Returned", "Yes", "No"),"No")</f>
        <v>No</v>
      </c>
      <c r="AB1372" s="5">
        <f t="shared" si="108"/>
        <v>0</v>
      </c>
      <c r="AC1372" s="5">
        <f t="shared" si="109"/>
        <v>58.760000000000005</v>
      </c>
    </row>
    <row r="1373" spans="1:29" ht="12.75" customHeight="1" x14ac:dyDescent="0.25">
      <c r="A1373" s="1">
        <v>22321</v>
      </c>
      <c r="B1373" s="3">
        <v>91285</v>
      </c>
      <c r="C1373" s="1" t="s">
        <v>20</v>
      </c>
      <c r="D1373" s="1">
        <v>2458</v>
      </c>
      <c r="E1373" s="1" t="s">
        <v>2306</v>
      </c>
      <c r="F1373" s="1" t="s">
        <v>3027</v>
      </c>
      <c r="G1373" s="1" t="s">
        <v>28</v>
      </c>
      <c r="H1373" s="1" t="s">
        <v>56</v>
      </c>
      <c r="I1373" s="1" t="s">
        <v>57</v>
      </c>
      <c r="J1373" s="1" t="s">
        <v>2294</v>
      </c>
      <c r="K1373" s="1">
        <v>55410</v>
      </c>
      <c r="L1373" s="4">
        <v>42007</v>
      </c>
      <c r="M1373" s="4">
        <v>42009</v>
      </c>
      <c r="N1373" s="1" t="s">
        <v>44</v>
      </c>
      <c r="O1373" s="1" t="s">
        <v>35</v>
      </c>
      <c r="P1373" s="1" t="s">
        <v>24</v>
      </c>
      <c r="Q1373" s="1" t="s">
        <v>88</v>
      </c>
      <c r="R1373" s="1" t="s">
        <v>54</v>
      </c>
      <c r="S1373" s="1" t="s">
        <v>2307</v>
      </c>
      <c r="T1373" s="5">
        <v>6.48</v>
      </c>
      <c r="U1373" s="1">
        <v>2</v>
      </c>
      <c r="V1373" s="5">
        <f t="shared" si="105"/>
        <v>12.96</v>
      </c>
      <c r="W1373" s="5">
        <v>3.24</v>
      </c>
      <c r="X1373" s="5">
        <f t="shared" si="106"/>
        <v>6.48</v>
      </c>
      <c r="Y1373" s="5">
        <v>8.73</v>
      </c>
      <c r="Z1373" s="5">
        <f t="shared" si="107"/>
        <v>-2.25</v>
      </c>
      <c r="AA1373" s="1" t="str">
        <f>_xlfn.IFNA(IF(VLOOKUP(B1373,Returns!$A$2:$B$1635,2,FALSE) = "Returned", "Yes", "No"),"No")</f>
        <v>No</v>
      </c>
      <c r="AB1373" s="5">
        <f t="shared" si="108"/>
        <v>0</v>
      </c>
      <c r="AC1373" s="5">
        <f t="shared" si="109"/>
        <v>-2.25</v>
      </c>
    </row>
    <row r="1374" spans="1:29" ht="12.75" customHeight="1" x14ac:dyDescent="0.25">
      <c r="A1374" s="1">
        <v>21190</v>
      </c>
      <c r="B1374" s="3">
        <v>91286</v>
      </c>
      <c r="C1374" s="1" t="s">
        <v>51</v>
      </c>
      <c r="D1374" s="1">
        <v>2458</v>
      </c>
      <c r="E1374" s="1" t="s">
        <v>2306</v>
      </c>
      <c r="F1374" s="1" t="s">
        <v>3027</v>
      </c>
      <c r="G1374" s="1" t="s">
        <v>28</v>
      </c>
      <c r="H1374" s="1" t="s">
        <v>56</v>
      </c>
      <c r="I1374" s="1" t="s">
        <v>57</v>
      </c>
      <c r="J1374" s="1" t="s">
        <v>2294</v>
      </c>
      <c r="K1374" s="1">
        <v>55410</v>
      </c>
      <c r="L1374" s="4">
        <v>42147</v>
      </c>
      <c r="M1374" s="4">
        <v>42149</v>
      </c>
      <c r="N1374" s="1" t="s">
        <v>44</v>
      </c>
      <c r="O1374" s="1" t="s">
        <v>35</v>
      </c>
      <c r="P1374" s="1" t="s">
        <v>24</v>
      </c>
      <c r="Q1374" s="1" t="s">
        <v>169</v>
      </c>
      <c r="R1374" s="1" t="s">
        <v>26</v>
      </c>
      <c r="S1374" s="1" t="s">
        <v>1617</v>
      </c>
      <c r="T1374" s="5">
        <v>12.88</v>
      </c>
      <c r="U1374" s="1">
        <v>3</v>
      </c>
      <c r="V1374" s="5">
        <f t="shared" si="105"/>
        <v>38.64</v>
      </c>
      <c r="W1374" s="5">
        <v>6.44</v>
      </c>
      <c r="X1374" s="5">
        <f t="shared" si="106"/>
        <v>19.32</v>
      </c>
      <c r="Y1374" s="5">
        <v>4.59</v>
      </c>
      <c r="Z1374" s="5">
        <f t="shared" si="107"/>
        <v>14.73</v>
      </c>
      <c r="AA1374" s="1" t="str">
        <f>_xlfn.IFNA(IF(VLOOKUP(B1374,Returns!$A$2:$B$1635,2,FALSE) = "Returned", "Yes", "No"),"No")</f>
        <v>No</v>
      </c>
      <c r="AB1374" s="5">
        <f t="shared" si="108"/>
        <v>0</v>
      </c>
      <c r="AC1374" s="5">
        <f t="shared" si="109"/>
        <v>14.73</v>
      </c>
    </row>
    <row r="1375" spans="1:29" ht="12.75" customHeight="1" x14ac:dyDescent="0.25">
      <c r="A1375" s="1">
        <v>4321</v>
      </c>
      <c r="B1375" s="3">
        <v>30785</v>
      </c>
      <c r="C1375" s="1" t="s">
        <v>20</v>
      </c>
      <c r="D1375" s="1">
        <v>2460</v>
      </c>
      <c r="E1375" s="1" t="s">
        <v>2308</v>
      </c>
      <c r="F1375" s="1" t="s">
        <v>3028</v>
      </c>
      <c r="G1375" s="1" t="s">
        <v>28</v>
      </c>
      <c r="H1375" s="1" t="s">
        <v>48</v>
      </c>
      <c r="I1375" s="1" t="s">
        <v>66</v>
      </c>
      <c r="J1375" s="1" t="s">
        <v>85</v>
      </c>
      <c r="K1375" s="1">
        <v>10035</v>
      </c>
      <c r="L1375" s="4">
        <v>42007</v>
      </c>
      <c r="M1375" s="4">
        <v>42009</v>
      </c>
      <c r="N1375" s="1" t="s">
        <v>44</v>
      </c>
      <c r="O1375" s="1" t="s">
        <v>35</v>
      </c>
      <c r="P1375" s="1" t="s">
        <v>24</v>
      </c>
      <c r="Q1375" s="1" t="s">
        <v>88</v>
      </c>
      <c r="R1375" s="1" t="s">
        <v>54</v>
      </c>
      <c r="S1375" s="1" t="s">
        <v>2307</v>
      </c>
      <c r="T1375" s="5">
        <v>6.48</v>
      </c>
      <c r="U1375" s="1">
        <v>8</v>
      </c>
      <c r="V1375" s="5">
        <f t="shared" si="105"/>
        <v>51.84</v>
      </c>
      <c r="W1375" s="5">
        <v>3.24</v>
      </c>
      <c r="X1375" s="5">
        <f t="shared" si="106"/>
        <v>25.92</v>
      </c>
      <c r="Y1375" s="5">
        <v>8.73</v>
      </c>
      <c r="Z1375" s="5">
        <f t="shared" si="107"/>
        <v>17.190000000000001</v>
      </c>
      <c r="AA1375" s="1" t="str">
        <f>_xlfn.IFNA(IF(VLOOKUP(B1375,Returns!$A$2:$B$1635,2,FALSE) = "Returned", "Yes", "No"),"No")</f>
        <v>No</v>
      </c>
      <c r="AB1375" s="5">
        <f t="shared" si="108"/>
        <v>0</v>
      </c>
      <c r="AC1375" s="5">
        <f t="shared" si="109"/>
        <v>17.190000000000001</v>
      </c>
    </row>
    <row r="1376" spans="1:29" ht="12.75" customHeight="1" x14ac:dyDescent="0.25">
      <c r="A1376" s="1">
        <v>4322</v>
      </c>
      <c r="B1376" s="3">
        <v>30785</v>
      </c>
      <c r="C1376" s="1" t="s">
        <v>20</v>
      </c>
      <c r="D1376" s="1">
        <v>2460</v>
      </c>
      <c r="E1376" s="1" t="s">
        <v>2308</v>
      </c>
      <c r="F1376" s="1" t="s">
        <v>3028</v>
      </c>
      <c r="G1376" s="1" t="s">
        <v>28</v>
      </c>
      <c r="H1376" s="1" t="s">
        <v>48</v>
      </c>
      <c r="I1376" s="1" t="s">
        <v>66</v>
      </c>
      <c r="J1376" s="1" t="s">
        <v>85</v>
      </c>
      <c r="K1376" s="1">
        <v>10035</v>
      </c>
      <c r="L1376" s="4">
        <v>42007</v>
      </c>
      <c r="M1376" s="4">
        <v>42010</v>
      </c>
      <c r="N1376" s="1" t="s">
        <v>44</v>
      </c>
      <c r="O1376" s="1" t="s">
        <v>35</v>
      </c>
      <c r="P1376" s="1" t="s">
        <v>24</v>
      </c>
      <c r="Q1376" s="1" t="s">
        <v>25</v>
      </c>
      <c r="R1376" s="1" t="s">
        <v>26</v>
      </c>
      <c r="S1376" s="1" t="s">
        <v>2309</v>
      </c>
      <c r="T1376" s="5">
        <v>9.93</v>
      </c>
      <c r="U1376" s="1">
        <v>46</v>
      </c>
      <c r="V1376" s="5">
        <f t="shared" si="105"/>
        <v>456.78</v>
      </c>
      <c r="W1376" s="5">
        <v>4.9649999999999999</v>
      </c>
      <c r="X1376" s="5">
        <f t="shared" si="106"/>
        <v>228.39</v>
      </c>
      <c r="Y1376" s="5">
        <v>1.0900000000000001</v>
      </c>
      <c r="Z1376" s="5">
        <f t="shared" si="107"/>
        <v>227.29999999999998</v>
      </c>
      <c r="AA1376" s="1" t="str">
        <f>_xlfn.IFNA(IF(VLOOKUP(B1376,Returns!$A$2:$B$1635,2,FALSE) = "Returned", "Yes", "No"),"No")</f>
        <v>No</v>
      </c>
      <c r="AB1376" s="5">
        <f t="shared" si="108"/>
        <v>0</v>
      </c>
      <c r="AC1376" s="5">
        <f t="shared" si="109"/>
        <v>227.29999999999998</v>
      </c>
    </row>
    <row r="1377" spans="1:29" ht="12.75" customHeight="1" x14ac:dyDescent="0.25">
      <c r="A1377" s="1">
        <v>25859</v>
      </c>
      <c r="B1377" s="3">
        <v>88713</v>
      </c>
      <c r="C1377" s="1" t="s">
        <v>20</v>
      </c>
      <c r="D1377" s="1">
        <v>2464</v>
      </c>
      <c r="E1377" s="1" t="s">
        <v>2310</v>
      </c>
      <c r="F1377" s="1" t="s">
        <v>3029</v>
      </c>
      <c r="G1377" s="1" t="s">
        <v>28</v>
      </c>
      <c r="H1377" s="1" t="s">
        <v>131</v>
      </c>
      <c r="I1377" s="1" t="s">
        <v>166</v>
      </c>
      <c r="J1377" s="1" t="s">
        <v>2311</v>
      </c>
      <c r="K1377" s="1">
        <v>71111</v>
      </c>
      <c r="L1377" s="4">
        <v>42135</v>
      </c>
      <c r="M1377" s="4">
        <v>42137</v>
      </c>
      <c r="N1377" s="1" t="s">
        <v>22</v>
      </c>
      <c r="O1377" s="1" t="s">
        <v>109</v>
      </c>
      <c r="P1377" s="1" t="s">
        <v>36</v>
      </c>
      <c r="Q1377" s="1" t="s">
        <v>45</v>
      </c>
      <c r="R1377" s="1" t="s">
        <v>46</v>
      </c>
      <c r="S1377" s="1" t="s">
        <v>214</v>
      </c>
      <c r="T1377" s="5">
        <v>1.74</v>
      </c>
      <c r="U1377" s="1">
        <v>4</v>
      </c>
      <c r="V1377" s="5">
        <f t="shared" si="105"/>
        <v>6.96</v>
      </c>
      <c r="W1377" s="5">
        <v>0.87</v>
      </c>
      <c r="X1377" s="5">
        <f t="shared" si="106"/>
        <v>3.48</v>
      </c>
      <c r="Y1377" s="5">
        <v>4.08</v>
      </c>
      <c r="Z1377" s="5">
        <f t="shared" si="107"/>
        <v>-0.60000000000000009</v>
      </c>
      <c r="AA1377" s="1" t="str">
        <f>_xlfn.IFNA(IF(VLOOKUP(B1377,Returns!$A$2:$B$1635,2,FALSE) = "Returned", "Yes", "No"),"No")</f>
        <v>No</v>
      </c>
      <c r="AB1377" s="5">
        <f t="shared" si="108"/>
        <v>0</v>
      </c>
      <c r="AC1377" s="5">
        <f t="shared" si="109"/>
        <v>-0.60000000000000009</v>
      </c>
    </row>
    <row r="1378" spans="1:29" ht="12.75" customHeight="1" x14ac:dyDescent="0.25">
      <c r="A1378" s="1">
        <v>25860</v>
      </c>
      <c r="B1378" s="3">
        <v>88713</v>
      </c>
      <c r="C1378" s="1" t="s">
        <v>20</v>
      </c>
      <c r="D1378" s="1">
        <v>2464</v>
      </c>
      <c r="E1378" s="1" t="s">
        <v>2310</v>
      </c>
      <c r="F1378" s="1" t="s">
        <v>3029</v>
      </c>
      <c r="G1378" s="1" t="s">
        <v>28</v>
      </c>
      <c r="H1378" s="1" t="s">
        <v>131</v>
      </c>
      <c r="I1378" s="1" t="s">
        <v>166</v>
      </c>
      <c r="J1378" s="1" t="s">
        <v>2311</v>
      </c>
      <c r="K1378" s="1">
        <v>71111</v>
      </c>
      <c r="L1378" s="4">
        <v>42135</v>
      </c>
      <c r="M1378" s="4">
        <v>42135</v>
      </c>
      <c r="N1378" s="1" t="s">
        <v>34</v>
      </c>
      <c r="O1378" s="1" t="s">
        <v>109</v>
      </c>
      <c r="P1378" s="1" t="s">
        <v>36</v>
      </c>
      <c r="Q1378" s="1" t="s">
        <v>147</v>
      </c>
      <c r="R1378" s="1" t="s">
        <v>116</v>
      </c>
      <c r="S1378" s="1" t="s">
        <v>2312</v>
      </c>
      <c r="T1378" s="5">
        <v>227.55</v>
      </c>
      <c r="U1378" s="1">
        <v>16</v>
      </c>
      <c r="V1378" s="5">
        <f t="shared" si="105"/>
        <v>3640.8</v>
      </c>
      <c r="W1378" s="5">
        <v>113.77500000000001</v>
      </c>
      <c r="X1378" s="5">
        <f t="shared" si="106"/>
        <v>1820.4</v>
      </c>
      <c r="Y1378" s="5">
        <v>32.479999999999997</v>
      </c>
      <c r="Z1378" s="5">
        <f t="shared" si="107"/>
        <v>1787.92</v>
      </c>
      <c r="AA1378" s="1" t="str">
        <f>_xlfn.IFNA(IF(VLOOKUP(B1378,Returns!$A$2:$B$1635,2,FALSE) = "Returned", "Yes", "No"),"No")</f>
        <v>No</v>
      </c>
      <c r="AB1378" s="5">
        <f t="shared" si="108"/>
        <v>0</v>
      </c>
      <c r="AC1378" s="5">
        <f t="shared" si="109"/>
        <v>1787.92</v>
      </c>
    </row>
    <row r="1379" spans="1:29" ht="12.75" customHeight="1" x14ac:dyDescent="0.25">
      <c r="A1379" s="1">
        <v>25807</v>
      </c>
      <c r="B1379" s="3">
        <v>88714</v>
      </c>
      <c r="C1379" s="1" t="s">
        <v>32</v>
      </c>
      <c r="D1379" s="1">
        <v>2464</v>
      </c>
      <c r="E1379" s="1" t="s">
        <v>2310</v>
      </c>
      <c r="F1379" s="1" t="s">
        <v>3029</v>
      </c>
      <c r="G1379" s="1" t="s">
        <v>28</v>
      </c>
      <c r="H1379" s="1" t="s">
        <v>131</v>
      </c>
      <c r="I1379" s="1" t="s">
        <v>166</v>
      </c>
      <c r="J1379" s="1" t="s">
        <v>2311</v>
      </c>
      <c r="K1379" s="1">
        <v>71111</v>
      </c>
      <c r="L1379" s="4">
        <v>42024</v>
      </c>
      <c r="M1379" s="4">
        <v>42027</v>
      </c>
      <c r="N1379" s="1" t="s">
        <v>44</v>
      </c>
      <c r="O1379" s="1" t="s">
        <v>109</v>
      </c>
      <c r="P1379" s="1" t="s">
        <v>24</v>
      </c>
      <c r="Q1379" s="1" t="s">
        <v>104</v>
      </c>
      <c r="R1379" s="1" t="s">
        <v>54</v>
      </c>
      <c r="S1379" s="1" t="s">
        <v>2313</v>
      </c>
      <c r="T1379" s="5">
        <v>6.28</v>
      </c>
      <c r="U1379" s="1">
        <v>6</v>
      </c>
      <c r="V1379" s="5">
        <f t="shared" si="105"/>
        <v>37.68</v>
      </c>
      <c r="W1379" s="5">
        <v>3.14</v>
      </c>
      <c r="X1379" s="5">
        <f t="shared" si="106"/>
        <v>18.84</v>
      </c>
      <c r="Y1379" s="5">
        <v>5.36</v>
      </c>
      <c r="Z1379" s="5">
        <f t="shared" si="107"/>
        <v>13.48</v>
      </c>
      <c r="AA1379" s="1" t="str">
        <f>_xlfn.IFNA(IF(VLOOKUP(B1379,Returns!$A$2:$B$1635,2,FALSE) = "Returned", "Yes", "No"),"No")</f>
        <v>No</v>
      </c>
      <c r="AB1379" s="5">
        <f t="shared" si="108"/>
        <v>0</v>
      </c>
      <c r="AC1379" s="5">
        <f t="shared" si="109"/>
        <v>13.48</v>
      </c>
    </row>
    <row r="1380" spans="1:29" ht="12.75" customHeight="1" x14ac:dyDescent="0.25">
      <c r="A1380" s="1">
        <v>25808</v>
      </c>
      <c r="B1380" s="3">
        <v>88714</v>
      </c>
      <c r="C1380" s="1" t="s">
        <v>32</v>
      </c>
      <c r="D1380" s="1">
        <v>2464</v>
      </c>
      <c r="E1380" s="1" t="s">
        <v>2310</v>
      </c>
      <c r="F1380" s="1" t="s">
        <v>3029</v>
      </c>
      <c r="G1380" s="1" t="s">
        <v>28</v>
      </c>
      <c r="H1380" s="1" t="s">
        <v>131</v>
      </c>
      <c r="I1380" s="1" t="s">
        <v>166</v>
      </c>
      <c r="J1380" s="1" t="s">
        <v>2311</v>
      </c>
      <c r="K1380" s="1">
        <v>71111</v>
      </c>
      <c r="L1380" s="4">
        <v>42024</v>
      </c>
      <c r="M1380" s="4">
        <v>42025</v>
      </c>
      <c r="N1380" s="1" t="s">
        <v>44</v>
      </c>
      <c r="O1380" s="1" t="s">
        <v>109</v>
      </c>
      <c r="P1380" s="1" t="s">
        <v>24</v>
      </c>
      <c r="Q1380" s="1" t="s">
        <v>129</v>
      </c>
      <c r="R1380" s="1" t="s">
        <v>54</v>
      </c>
      <c r="S1380" s="1" t="s">
        <v>1989</v>
      </c>
      <c r="T1380" s="5">
        <v>3.08</v>
      </c>
      <c r="U1380" s="1">
        <v>14</v>
      </c>
      <c r="V1380" s="5">
        <f t="shared" si="105"/>
        <v>43.120000000000005</v>
      </c>
      <c r="W1380" s="5">
        <v>1.54</v>
      </c>
      <c r="X1380" s="5">
        <f t="shared" si="106"/>
        <v>21.560000000000002</v>
      </c>
      <c r="Y1380" s="5">
        <v>0.99</v>
      </c>
      <c r="Z1380" s="5">
        <f t="shared" si="107"/>
        <v>20.570000000000004</v>
      </c>
      <c r="AA1380" s="1" t="str">
        <f>_xlfn.IFNA(IF(VLOOKUP(B1380,Returns!$A$2:$B$1635,2,FALSE) = "Returned", "Yes", "No"),"No")</f>
        <v>No</v>
      </c>
      <c r="AB1380" s="5">
        <f t="shared" si="108"/>
        <v>0</v>
      </c>
      <c r="AC1380" s="5">
        <f t="shared" si="109"/>
        <v>20.570000000000004</v>
      </c>
    </row>
    <row r="1381" spans="1:29" ht="12.75" customHeight="1" x14ac:dyDescent="0.25">
      <c r="A1381" s="1">
        <v>22580</v>
      </c>
      <c r="B1381" s="3">
        <v>88136</v>
      </c>
      <c r="C1381" s="1" t="s">
        <v>51</v>
      </c>
      <c r="D1381" s="1">
        <v>2466</v>
      </c>
      <c r="E1381" s="1" t="s">
        <v>2314</v>
      </c>
      <c r="F1381" s="1" t="s">
        <v>3027</v>
      </c>
      <c r="G1381" s="1" t="s">
        <v>28</v>
      </c>
      <c r="H1381" s="1" t="s">
        <v>56</v>
      </c>
      <c r="I1381" s="1" t="s">
        <v>295</v>
      </c>
      <c r="J1381" s="1" t="s">
        <v>2315</v>
      </c>
      <c r="K1381" s="1">
        <v>49783</v>
      </c>
      <c r="L1381" s="4">
        <v>42062</v>
      </c>
      <c r="M1381" s="4">
        <v>42063</v>
      </c>
      <c r="N1381" s="1" t="s">
        <v>44</v>
      </c>
      <c r="O1381" s="1" t="s">
        <v>23</v>
      </c>
      <c r="P1381" s="1" t="s">
        <v>24</v>
      </c>
      <c r="Q1381" s="1" t="s">
        <v>104</v>
      </c>
      <c r="R1381" s="1" t="s">
        <v>54</v>
      </c>
      <c r="S1381" s="1" t="s">
        <v>1345</v>
      </c>
      <c r="T1381" s="5">
        <v>2.08</v>
      </c>
      <c r="U1381" s="1">
        <v>7</v>
      </c>
      <c r="V1381" s="5">
        <f t="shared" si="105"/>
        <v>14.56</v>
      </c>
      <c r="W1381" s="5">
        <v>1.04</v>
      </c>
      <c r="X1381" s="5">
        <f t="shared" si="106"/>
        <v>7.28</v>
      </c>
      <c r="Y1381" s="5">
        <v>1.49</v>
      </c>
      <c r="Z1381" s="5">
        <f t="shared" si="107"/>
        <v>5.79</v>
      </c>
      <c r="AA1381" s="1" t="str">
        <f>_xlfn.IFNA(IF(VLOOKUP(B1381,Returns!$A$2:$B$1635,2,FALSE) = "Returned", "Yes", "No"),"No")</f>
        <v>No</v>
      </c>
      <c r="AB1381" s="5">
        <f t="shared" si="108"/>
        <v>0</v>
      </c>
      <c r="AC1381" s="5">
        <f t="shared" si="109"/>
        <v>5.79</v>
      </c>
    </row>
    <row r="1382" spans="1:29" ht="12.75" customHeight="1" x14ac:dyDescent="0.25">
      <c r="A1382" s="1">
        <v>22582</v>
      </c>
      <c r="B1382" s="3">
        <v>88136</v>
      </c>
      <c r="C1382" s="1" t="s">
        <v>51</v>
      </c>
      <c r="D1382" s="1">
        <v>2466</v>
      </c>
      <c r="E1382" s="1" t="s">
        <v>2314</v>
      </c>
      <c r="F1382" s="1" t="s">
        <v>3027</v>
      </c>
      <c r="G1382" s="1" t="s">
        <v>28</v>
      </c>
      <c r="H1382" s="1" t="s">
        <v>56</v>
      </c>
      <c r="I1382" s="1" t="s">
        <v>295</v>
      </c>
      <c r="J1382" s="1" t="s">
        <v>2315</v>
      </c>
      <c r="K1382" s="1">
        <v>49783</v>
      </c>
      <c r="L1382" s="4">
        <v>42062</v>
      </c>
      <c r="M1382" s="4">
        <v>42063</v>
      </c>
      <c r="N1382" s="1" t="s">
        <v>22</v>
      </c>
      <c r="O1382" s="1" t="s">
        <v>23</v>
      </c>
      <c r="P1382" s="1" t="s">
        <v>72</v>
      </c>
      <c r="Q1382" s="1" t="s">
        <v>175</v>
      </c>
      <c r="R1382" s="1" t="s">
        <v>54</v>
      </c>
      <c r="S1382" s="1" t="s">
        <v>2316</v>
      </c>
      <c r="T1382" s="5">
        <v>53.98</v>
      </c>
      <c r="U1382" s="1">
        <v>8</v>
      </c>
      <c r="V1382" s="5">
        <f t="shared" si="105"/>
        <v>431.84</v>
      </c>
      <c r="W1382" s="5">
        <v>32.387999999999998</v>
      </c>
      <c r="X1382" s="5">
        <f t="shared" si="106"/>
        <v>259.10399999999998</v>
      </c>
      <c r="Y1382" s="5">
        <v>5.5</v>
      </c>
      <c r="Z1382" s="5">
        <f t="shared" si="107"/>
        <v>167.23599999999999</v>
      </c>
      <c r="AA1382" s="1" t="str">
        <f>_xlfn.IFNA(IF(VLOOKUP(B1382,Returns!$A$2:$B$1635,2,FALSE) = "Returned", "Yes", "No"),"No")</f>
        <v>No</v>
      </c>
      <c r="AB1382" s="5">
        <f t="shared" si="108"/>
        <v>0</v>
      </c>
      <c r="AC1382" s="5">
        <f t="shared" si="109"/>
        <v>167.23599999999999</v>
      </c>
    </row>
    <row r="1383" spans="1:29" ht="12.75" customHeight="1" x14ac:dyDescent="0.25">
      <c r="A1383" s="1">
        <v>22583</v>
      </c>
      <c r="B1383" s="3">
        <v>88136</v>
      </c>
      <c r="C1383" s="1" t="s">
        <v>51</v>
      </c>
      <c r="D1383" s="1">
        <v>2466</v>
      </c>
      <c r="E1383" s="1" t="s">
        <v>2314</v>
      </c>
      <c r="F1383" s="1" t="s">
        <v>3027</v>
      </c>
      <c r="G1383" s="1" t="s">
        <v>28</v>
      </c>
      <c r="H1383" s="1" t="s">
        <v>56</v>
      </c>
      <c r="I1383" s="1" t="s">
        <v>295</v>
      </c>
      <c r="J1383" s="1" t="s">
        <v>2315</v>
      </c>
      <c r="K1383" s="1">
        <v>49783</v>
      </c>
      <c r="L1383" s="4">
        <v>42062</v>
      </c>
      <c r="M1383" s="4">
        <v>42062</v>
      </c>
      <c r="N1383" s="1" t="s">
        <v>44</v>
      </c>
      <c r="O1383" s="1" t="s">
        <v>23</v>
      </c>
      <c r="P1383" s="1" t="s">
        <v>24</v>
      </c>
      <c r="Q1383" s="1" t="s">
        <v>88</v>
      </c>
      <c r="R1383" s="1" t="s">
        <v>54</v>
      </c>
      <c r="S1383" s="1" t="s">
        <v>2317</v>
      </c>
      <c r="T1383" s="5">
        <v>4.9800000000000004</v>
      </c>
      <c r="U1383" s="1">
        <v>7</v>
      </c>
      <c r="V1383" s="5">
        <f t="shared" si="105"/>
        <v>34.86</v>
      </c>
      <c r="W1383" s="5">
        <v>2.4900000000000002</v>
      </c>
      <c r="X1383" s="5">
        <f t="shared" si="106"/>
        <v>17.43</v>
      </c>
      <c r="Y1383" s="5">
        <v>5.0199999999999996</v>
      </c>
      <c r="Z1383" s="5">
        <f t="shared" si="107"/>
        <v>12.41</v>
      </c>
      <c r="AA1383" s="1" t="str">
        <f>_xlfn.IFNA(IF(VLOOKUP(B1383,Returns!$A$2:$B$1635,2,FALSE) = "Returned", "Yes", "No"),"No")</f>
        <v>No</v>
      </c>
      <c r="AB1383" s="5">
        <f t="shared" si="108"/>
        <v>0</v>
      </c>
      <c r="AC1383" s="5">
        <f t="shared" si="109"/>
        <v>12.41</v>
      </c>
    </row>
    <row r="1384" spans="1:29" ht="12.75" customHeight="1" x14ac:dyDescent="0.25">
      <c r="A1384" s="1">
        <v>19766</v>
      </c>
      <c r="B1384" s="3">
        <v>88135</v>
      </c>
      <c r="C1384" s="1" t="s">
        <v>42</v>
      </c>
      <c r="D1384" s="1">
        <v>2468</v>
      </c>
      <c r="E1384" s="1" t="s">
        <v>2318</v>
      </c>
      <c r="F1384" s="1" t="s">
        <v>3029</v>
      </c>
      <c r="G1384" s="1" t="s">
        <v>28</v>
      </c>
      <c r="H1384" s="1" t="s">
        <v>131</v>
      </c>
      <c r="I1384" s="1" t="s">
        <v>317</v>
      </c>
      <c r="J1384" s="1" t="s">
        <v>2319</v>
      </c>
      <c r="K1384" s="1">
        <v>28144</v>
      </c>
      <c r="L1384" s="4">
        <v>42121</v>
      </c>
      <c r="M1384" s="4">
        <v>42123</v>
      </c>
      <c r="N1384" s="1" t="s">
        <v>22</v>
      </c>
      <c r="O1384" s="1" t="s">
        <v>35</v>
      </c>
      <c r="P1384" s="1" t="s">
        <v>24</v>
      </c>
      <c r="Q1384" s="1" t="s">
        <v>104</v>
      </c>
      <c r="R1384" s="1" t="s">
        <v>54</v>
      </c>
      <c r="S1384" s="1" t="s">
        <v>278</v>
      </c>
      <c r="T1384" s="5">
        <v>58.1</v>
      </c>
      <c r="U1384" s="1">
        <v>3</v>
      </c>
      <c r="V1384" s="5">
        <f t="shared" si="105"/>
        <v>174.3</v>
      </c>
      <c r="W1384" s="5">
        <v>29.05</v>
      </c>
      <c r="X1384" s="5">
        <f t="shared" si="106"/>
        <v>87.15</v>
      </c>
      <c r="Y1384" s="5">
        <v>1.49</v>
      </c>
      <c r="Z1384" s="5">
        <f t="shared" si="107"/>
        <v>85.660000000000011</v>
      </c>
      <c r="AA1384" s="1" t="str">
        <f>_xlfn.IFNA(IF(VLOOKUP(B1384,Returns!$A$2:$B$1635,2,FALSE) = "Returned", "Yes", "No"),"No")</f>
        <v>No</v>
      </c>
      <c r="AB1384" s="5">
        <f t="shared" si="108"/>
        <v>0</v>
      </c>
      <c r="AC1384" s="5">
        <f t="shared" si="109"/>
        <v>85.660000000000011</v>
      </c>
    </row>
    <row r="1385" spans="1:29" ht="12.75" customHeight="1" x14ac:dyDescent="0.25">
      <c r="A1385" s="1">
        <v>18684</v>
      </c>
      <c r="B1385" s="3">
        <v>88137</v>
      </c>
      <c r="C1385" s="1" t="s">
        <v>42</v>
      </c>
      <c r="D1385" s="1">
        <v>2468</v>
      </c>
      <c r="E1385" s="1" t="s">
        <v>2318</v>
      </c>
      <c r="F1385" s="1" t="s">
        <v>3029</v>
      </c>
      <c r="G1385" s="1" t="s">
        <v>28</v>
      </c>
      <c r="H1385" s="1" t="s">
        <v>131</v>
      </c>
      <c r="I1385" s="1" t="s">
        <v>317</v>
      </c>
      <c r="J1385" s="1" t="s">
        <v>2319</v>
      </c>
      <c r="K1385" s="1">
        <v>28144</v>
      </c>
      <c r="L1385" s="4">
        <v>42076</v>
      </c>
      <c r="M1385" s="4">
        <v>42077</v>
      </c>
      <c r="N1385" s="1" t="s">
        <v>44</v>
      </c>
      <c r="O1385" s="1" t="s">
        <v>23</v>
      </c>
      <c r="P1385" s="1" t="s">
        <v>72</v>
      </c>
      <c r="Q1385" s="1" t="s">
        <v>73</v>
      </c>
      <c r="R1385" s="1" t="s">
        <v>54</v>
      </c>
      <c r="S1385" s="1" t="s">
        <v>1660</v>
      </c>
      <c r="T1385" s="5">
        <v>65.989999999999995</v>
      </c>
      <c r="U1385" s="1">
        <v>13</v>
      </c>
      <c r="V1385" s="5">
        <f t="shared" si="105"/>
        <v>857.86999999999989</v>
      </c>
      <c r="W1385" s="5">
        <v>39.593999999999994</v>
      </c>
      <c r="X1385" s="5">
        <f t="shared" si="106"/>
        <v>514.72199999999998</v>
      </c>
      <c r="Y1385" s="5">
        <v>8.99</v>
      </c>
      <c r="Z1385" s="5">
        <f t="shared" si="107"/>
        <v>334.1579999999999</v>
      </c>
      <c r="AA1385" s="1" t="str">
        <f>_xlfn.IFNA(IF(VLOOKUP(B1385,Returns!$A$2:$B$1635,2,FALSE) = "Returned", "Yes", "No"),"No")</f>
        <v>No</v>
      </c>
      <c r="AB1385" s="5">
        <f t="shared" si="108"/>
        <v>0</v>
      </c>
      <c r="AC1385" s="5">
        <f t="shared" si="109"/>
        <v>334.1579999999999</v>
      </c>
    </row>
    <row r="1386" spans="1:29" ht="12.75" customHeight="1" x14ac:dyDescent="0.25">
      <c r="A1386" s="1">
        <v>26057</v>
      </c>
      <c r="B1386" s="3">
        <v>86514</v>
      </c>
      <c r="C1386" s="1" t="s">
        <v>101</v>
      </c>
      <c r="D1386" s="1">
        <v>2472</v>
      </c>
      <c r="E1386" s="1" t="s">
        <v>2320</v>
      </c>
      <c r="F1386" s="1" t="s">
        <v>3027</v>
      </c>
      <c r="G1386" s="1" t="s">
        <v>28</v>
      </c>
      <c r="H1386" s="1" t="s">
        <v>56</v>
      </c>
      <c r="I1386" s="1" t="s">
        <v>173</v>
      </c>
      <c r="J1386" s="1" t="s">
        <v>2321</v>
      </c>
      <c r="K1386" s="1">
        <v>60432</v>
      </c>
      <c r="L1386" s="4">
        <v>42056</v>
      </c>
      <c r="M1386" s="4">
        <v>42056</v>
      </c>
      <c r="N1386" s="1" t="s">
        <v>22</v>
      </c>
      <c r="O1386" s="1" t="s">
        <v>35</v>
      </c>
      <c r="P1386" s="1" t="s">
        <v>24</v>
      </c>
      <c r="Q1386" s="1" t="s">
        <v>129</v>
      </c>
      <c r="R1386" s="1" t="s">
        <v>54</v>
      </c>
      <c r="S1386" s="1" t="s">
        <v>158</v>
      </c>
      <c r="T1386" s="5">
        <v>4.91</v>
      </c>
      <c r="U1386" s="1">
        <v>10</v>
      </c>
      <c r="V1386" s="5">
        <f t="shared" si="105"/>
        <v>49.1</v>
      </c>
      <c r="W1386" s="5">
        <v>2.4550000000000001</v>
      </c>
      <c r="X1386" s="5">
        <f t="shared" si="106"/>
        <v>24.55</v>
      </c>
      <c r="Y1386" s="5">
        <v>0.5</v>
      </c>
      <c r="Z1386" s="5">
        <f t="shared" si="107"/>
        <v>24.05</v>
      </c>
      <c r="AA1386" s="1" t="str">
        <f>_xlfn.IFNA(IF(VLOOKUP(B1386,Returns!$A$2:$B$1635,2,FALSE) = "Returned", "Yes", "No"),"No")</f>
        <v>No</v>
      </c>
      <c r="AB1386" s="5">
        <f t="shared" si="108"/>
        <v>0</v>
      </c>
      <c r="AC1386" s="5">
        <f t="shared" si="109"/>
        <v>24.05</v>
      </c>
    </row>
    <row r="1387" spans="1:29" ht="12.75" customHeight="1" x14ac:dyDescent="0.25">
      <c r="A1387" s="1">
        <v>24584</v>
      </c>
      <c r="B1387" s="3">
        <v>91000</v>
      </c>
      <c r="C1387" s="1" t="s">
        <v>42</v>
      </c>
      <c r="D1387" s="1">
        <v>2481</v>
      </c>
      <c r="E1387" s="1" t="s">
        <v>2322</v>
      </c>
      <c r="F1387" s="1" t="s">
        <v>3029</v>
      </c>
      <c r="G1387" s="1" t="s">
        <v>28</v>
      </c>
      <c r="H1387" s="1" t="s">
        <v>131</v>
      </c>
      <c r="I1387" s="1" t="s">
        <v>166</v>
      </c>
      <c r="J1387" s="1" t="s">
        <v>1474</v>
      </c>
      <c r="K1387" s="1">
        <v>70506</v>
      </c>
      <c r="L1387" s="4">
        <v>42100</v>
      </c>
      <c r="M1387" s="4">
        <v>42102</v>
      </c>
      <c r="N1387" s="1" t="s">
        <v>22</v>
      </c>
      <c r="O1387" s="1" t="s">
        <v>23</v>
      </c>
      <c r="P1387" s="1" t="s">
        <v>24</v>
      </c>
      <c r="Q1387" s="1" t="s">
        <v>104</v>
      </c>
      <c r="R1387" s="1" t="s">
        <v>54</v>
      </c>
      <c r="S1387" s="1" t="s">
        <v>870</v>
      </c>
      <c r="T1387" s="5">
        <v>5.18</v>
      </c>
      <c r="U1387" s="1">
        <v>14</v>
      </c>
      <c r="V1387" s="5">
        <f t="shared" si="105"/>
        <v>72.52</v>
      </c>
      <c r="W1387" s="5">
        <v>2.59</v>
      </c>
      <c r="X1387" s="5">
        <f t="shared" si="106"/>
        <v>36.26</v>
      </c>
      <c r="Y1387" s="5">
        <v>5.74</v>
      </c>
      <c r="Z1387" s="5">
        <f t="shared" si="107"/>
        <v>30.519999999999996</v>
      </c>
      <c r="AA1387" s="1" t="str">
        <f>_xlfn.IFNA(IF(VLOOKUP(B1387,Returns!$A$2:$B$1635,2,FALSE) = "Returned", "Yes", "No"),"No")</f>
        <v>No</v>
      </c>
      <c r="AB1387" s="5">
        <f t="shared" si="108"/>
        <v>0</v>
      </c>
      <c r="AC1387" s="5">
        <f t="shared" si="109"/>
        <v>30.519999999999996</v>
      </c>
    </row>
    <row r="1388" spans="1:29" ht="12.75" customHeight="1" x14ac:dyDescent="0.25">
      <c r="A1388" s="1">
        <v>24568</v>
      </c>
      <c r="B1388" s="3">
        <v>88998</v>
      </c>
      <c r="C1388" s="1" t="s">
        <v>51</v>
      </c>
      <c r="D1388" s="1">
        <v>2484</v>
      </c>
      <c r="E1388" s="1" t="s">
        <v>2323</v>
      </c>
      <c r="F1388" s="1" t="s">
        <v>3029</v>
      </c>
      <c r="G1388" s="1" t="s">
        <v>28</v>
      </c>
      <c r="H1388" s="1" t="s">
        <v>131</v>
      </c>
      <c r="I1388" s="1" t="s">
        <v>357</v>
      </c>
      <c r="J1388" s="1" t="s">
        <v>2324</v>
      </c>
      <c r="K1388" s="1">
        <v>33881</v>
      </c>
      <c r="L1388" s="4">
        <v>42076</v>
      </c>
      <c r="M1388" s="4">
        <v>42077</v>
      </c>
      <c r="N1388" s="1" t="s">
        <v>44</v>
      </c>
      <c r="O1388" s="1" t="s">
        <v>23</v>
      </c>
      <c r="P1388" s="1" t="s">
        <v>24</v>
      </c>
      <c r="Q1388" s="1" t="s">
        <v>88</v>
      </c>
      <c r="R1388" s="1" t="s">
        <v>54</v>
      </c>
      <c r="S1388" s="1" t="s">
        <v>2249</v>
      </c>
      <c r="T1388" s="5">
        <v>6.48</v>
      </c>
      <c r="U1388" s="1">
        <v>16</v>
      </c>
      <c r="V1388" s="5">
        <f t="shared" si="105"/>
        <v>103.68</v>
      </c>
      <c r="W1388" s="5">
        <v>3.24</v>
      </c>
      <c r="X1388" s="5">
        <f t="shared" si="106"/>
        <v>51.84</v>
      </c>
      <c r="Y1388" s="5">
        <v>7.91</v>
      </c>
      <c r="Z1388" s="5">
        <f t="shared" si="107"/>
        <v>43.930000000000007</v>
      </c>
      <c r="AA1388" s="1" t="str">
        <f>_xlfn.IFNA(IF(VLOOKUP(B1388,Returns!$A$2:$B$1635,2,FALSE) = "Returned", "Yes", "No"),"No")</f>
        <v>No</v>
      </c>
      <c r="AB1388" s="5">
        <f t="shared" si="108"/>
        <v>0</v>
      </c>
      <c r="AC1388" s="5">
        <f t="shared" si="109"/>
        <v>43.930000000000007</v>
      </c>
    </row>
    <row r="1389" spans="1:29" ht="12.75" customHeight="1" x14ac:dyDescent="0.25">
      <c r="A1389" s="1">
        <v>24569</v>
      </c>
      <c r="B1389" s="3">
        <v>88998</v>
      </c>
      <c r="C1389" s="1" t="s">
        <v>51</v>
      </c>
      <c r="D1389" s="1">
        <v>2484</v>
      </c>
      <c r="E1389" s="1" t="s">
        <v>2323</v>
      </c>
      <c r="F1389" s="1" t="s">
        <v>3029</v>
      </c>
      <c r="G1389" s="1" t="s">
        <v>28</v>
      </c>
      <c r="H1389" s="1" t="s">
        <v>131</v>
      </c>
      <c r="I1389" s="1" t="s">
        <v>357</v>
      </c>
      <c r="J1389" s="1" t="s">
        <v>2324</v>
      </c>
      <c r="K1389" s="1">
        <v>33881</v>
      </c>
      <c r="L1389" s="4">
        <v>42076</v>
      </c>
      <c r="M1389" s="4">
        <v>42077</v>
      </c>
      <c r="N1389" s="1" t="s">
        <v>44</v>
      </c>
      <c r="O1389" s="1" t="s">
        <v>23</v>
      </c>
      <c r="P1389" s="1" t="s">
        <v>24</v>
      </c>
      <c r="Q1389" s="1" t="s">
        <v>136</v>
      </c>
      <c r="R1389" s="1" t="s">
        <v>54</v>
      </c>
      <c r="S1389" s="1" t="s">
        <v>2325</v>
      </c>
      <c r="T1389" s="5">
        <v>111.03</v>
      </c>
      <c r="U1389" s="1">
        <v>8</v>
      </c>
      <c r="V1389" s="5">
        <f t="shared" si="105"/>
        <v>888.24</v>
      </c>
      <c r="W1389" s="5">
        <v>55.515000000000001</v>
      </c>
      <c r="X1389" s="5">
        <f t="shared" si="106"/>
        <v>444.12</v>
      </c>
      <c r="Y1389" s="5">
        <v>8.64</v>
      </c>
      <c r="Z1389" s="5">
        <f t="shared" si="107"/>
        <v>435.48</v>
      </c>
      <c r="AA1389" s="1" t="str">
        <f>_xlfn.IFNA(IF(VLOOKUP(B1389,Returns!$A$2:$B$1635,2,FALSE) = "Returned", "Yes", "No"),"No")</f>
        <v>No</v>
      </c>
      <c r="AB1389" s="5">
        <f t="shared" si="108"/>
        <v>0</v>
      </c>
      <c r="AC1389" s="5">
        <f t="shared" si="109"/>
        <v>435.48</v>
      </c>
    </row>
    <row r="1390" spans="1:29" ht="12.75" customHeight="1" x14ac:dyDescent="0.25">
      <c r="A1390" s="1">
        <v>22028</v>
      </c>
      <c r="B1390" s="3">
        <v>91414</v>
      </c>
      <c r="C1390" s="1" t="s">
        <v>20</v>
      </c>
      <c r="D1390" s="1">
        <v>2486</v>
      </c>
      <c r="E1390" s="1" t="s">
        <v>2326</v>
      </c>
      <c r="F1390" s="1" t="s">
        <v>3029</v>
      </c>
      <c r="G1390" s="1" t="s">
        <v>28</v>
      </c>
      <c r="H1390" s="1" t="s">
        <v>131</v>
      </c>
      <c r="I1390" s="1" t="s">
        <v>382</v>
      </c>
      <c r="J1390" s="1" t="s">
        <v>2327</v>
      </c>
      <c r="K1390" s="1">
        <v>30458</v>
      </c>
      <c r="L1390" s="4">
        <v>42041</v>
      </c>
      <c r="M1390" s="4">
        <v>42042</v>
      </c>
      <c r="N1390" s="1" t="s">
        <v>44</v>
      </c>
      <c r="O1390" s="1" t="s">
        <v>53</v>
      </c>
      <c r="P1390" s="1" t="s">
        <v>36</v>
      </c>
      <c r="Q1390" s="1" t="s">
        <v>147</v>
      </c>
      <c r="R1390" s="1" t="s">
        <v>231</v>
      </c>
      <c r="S1390" s="1" t="s">
        <v>2216</v>
      </c>
      <c r="T1390" s="5">
        <v>71.37</v>
      </c>
      <c r="U1390" s="1">
        <v>4</v>
      </c>
      <c r="V1390" s="5">
        <f t="shared" si="105"/>
        <v>285.48</v>
      </c>
      <c r="W1390" s="5">
        <v>35.685000000000002</v>
      </c>
      <c r="X1390" s="5">
        <f t="shared" si="106"/>
        <v>142.74</v>
      </c>
      <c r="Y1390" s="5">
        <v>69</v>
      </c>
      <c r="Z1390" s="5">
        <f t="shared" si="107"/>
        <v>73.740000000000009</v>
      </c>
      <c r="AA1390" s="1" t="str">
        <f>_xlfn.IFNA(IF(VLOOKUP(B1390,Returns!$A$2:$B$1635,2,FALSE) = "Returned", "Yes", "No"),"No")</f>
        <v>No</v>
      </c>
      <c r="AB1390" s="5">
        <f t="shared" si="108"/>
        <v>0</v>
      </c>
      <c r="AC1390" s="5">
        <f t="shared" si="109"/>
        <v>73.740000000000009</v>
      </c>
    </row>
    <row r="1391" spans="1:29" ht="12.75" customHeight="1" x14ac:dyDescent="0.25">
      <c r="A1391" s="1">
        <v>22029</v>
      </c>
      <c r="B1391" s="3">
        <v>91414</v>
      </c>
      <c r="C1391" s="1" t="s">
        <v>20</v>
      </c>
      <c r="D1391" s="1">
        <v>2486</v>
      </c>
      <c r="E1391" s="1" t="s">
        <v>2326</v>
      </c>
      <c r="F1391" s="1" t="s">
        <v>3029</v>
      </c>
      <c r="G1391" s="1" t="s">
        <v>28</v>
      </c>
      <c r="H1391" s="1" t="s">
        <v>131</v>
      </c>
      <c r="I1391" s="1" t="s">
        <v>382</v>
      </c>
      <c r="J1391" s="1" t="s">
        <v>2327</v>
      </c>
      <c r="K1391" s="1">
        <v>30458</v>
      </c>
      <c r="L1391" s="4">
        <v>42041</v>
      </c>
      <c r="M1391" s="4">
        <v>42043</v>
      </c>
      <c r="N1391" s="1" t="s">
        <v>22</v>
      </c>
      <c r="O1391" s="1" t="s">
        <v>53</v>
      </c>
      <c r="P1391" s="1" t="s">
        <v>72</v>
      </c>
      <c r="Q1391" s="1" t="s">
        <v>73</v>
      </c>
      <c r="R1391" s="1" t="s">
        <v>54</v>
      </c>
      <c r="S1391" s="1" t="s">
        <v>1537</v>
      </c>
      <c r="T1391" s="5">
        <v>205.99</v>
      </c>
      <c r="U1391" s="1">
        <v>1</v>
      </c>
      <c r="V1391" s="5">
        <f t="shared" si="105"/>
        <v>205.99</v>
      </c>
      <c r="W1391" s="5">
        <v>123.59399999999999</v>
      </c>
      <c r="X1391" s="5">
        <f t="shared" si="106"/>
        <v>123.59399999999999</v>
      </c>
      <c r="Y1391" s="5">
        <v>8.99</v>
      </c>
      <c r="Z1391" s="5">
        <f t="shared" si="107"/>
        <v>73.40600000000002</v>
      </c>
      <c r="AA1391" s="1" t="str">
        <f>_xlfn.IFNA(IF(VLOOKUP(B1391,Returns!$A$2:$B$1635,2,FALSE) = "Returned", "Yes", "No"),"No")</f>
        <v>No</v>
      </c>
      <c r="AB1391" s="5">
        <f t="shared" si="108"/>
        <v>0</v>
      </c>
      <c r="AC1391" s="5">
        <f t="shared" si="109"/>
        <v>73.40600000000002</v>
      </c>
    </row>
    <row r="1392" spans="1:29" ht="12.75" customHeight="1" x14ac:dyDescent="0.25">
      <c r="A1392" s="1">
        <v>23495</v>
      </c>
      <c r="B1392" s="3">
        <v>91416</v>
      </c>
      <c r="C1392" s="1" t="s">
        <v>101</v>
      </c>
      <c r="D1392" s="1">
        <v>2486</v>
      </c>
      <c r="E1392" s="1" t="s">
        <v>2326</v>
      </c>
      <c r="F1392" s="1" t="s">
        <v>3029</v>
      </c>
      <c r="G1392" s="1" t="s">
        <v>28</v>
      </c>
      <c r="H1392" s="1" t="s">
        <v>131</v>
      </c>
      <c r="I1392" s="1" t="s">
        <v>382</v>
      </c>
      <c r="J1392" s="1" t="s">
        <v>2327</v>
      </c>
      <c r="K1392" s="1">
        <v>30458</v>
      </c>
      <c r="L1392" s="4">
        <v>42038</v>
      </c>
      <c r="M1392" s="4">
        <v>42040</v>
      </c>
      <c r="N1392" s="1" t="s">
        <v>34</v>
      </c>
      <c r="O1392" s="1" t="s">
        <v>53</v>
      </c>
      <c r="P1392" s="1" t="s">
        <v>36</v>
      </c>
      <c r="Q1392" s="1" t="s">
        <v>37</v>
      </c>
      <c r="R1392" s="1" t="s">
        <v>38</v>
      </c>
      <c r="S1392" s="1" t="s">
        <v>1881</v>
      </c>
      <c r="T1392" s="5">
        <v>180.98</v>
      </c>
      <c r="U1392" s="1">
        <v>11</v>
      </c>
      <c r="V1392" s="5">
        <f t="shared" si="105"/>
        <v>1990.78</v>
      </c>
      <c r="W1392" s="5">
        <v>90.49</v>
      </c>
      <c r="X1392" s="5">
        <f t="shared" si="106"/>
        <v>995.39</v>
      </c>
      <c r="Y1392" s="5">
        <v>30</v>
      </c>
      <c r="Z1392" s="5">
        <f t="shared" si="107"/>
        <v>965.39</v>
      </c>
      <c r="AA1392" s="1" t="str">
        <f>_xlfn.IFNA(IF(VLOOKUP(B1392,Returns!$A$2:$B$1635,2,FALSE) = "Returned", "Yes", "No"),"No")</f>
        <v>No</v>
      </c>
      <c r="AB1392" s="5">
        <f t="shared" si="108"/>
        <v>0</v>
      </c>
      <c r="AC1392" s="5">
        <f t="shared" si="109"/>
        <v>965.39</v>
      </c>
    </row>
    <row r="1393" spans="1:29" ht="12.75" customHeight="1" x14ac:dyDescent="0.25">
      <c r="A1393" s="1">
        <v>23983</v>
      </c>
      <c r="B1393" s="3">
        <v>91415</v>
      </c>
      <c r="C1393" s="1" t="s">
        <v>32</v>
      </c>
      <c r="D1393" s="1">
        <v>2487</v>
      </c>
      <c r="E1393" s="1" t="s">
        <v>2328</v>
      </c>
      <c r="F1393" s="1" t="s">
        <v>3029</v>
      </c>
      <c r="G1393" s="1" t="s">
        <v>28</v>
      </c>
      <c r="H1393" s="1" t="s">
        <v>131</v>
      </c>
      <c r="I1393" s="1" t="s">
        <v>382</v>
      </c>
      <c r="J1393" s="1" t="s">
        <v>2329</v>
      </c>
      <c r="K1393" s="1">
        <v>30084</v>
      </c>
      <c r="L1393" s="4">
        <v>42175</v>
      </c>
      <c r="M1393" s="4">
        <v>42176</v>
      </c>
      <c r="N1393" s="1" t="s">
        <v>44</v>
      </c>
      <c r="O1393" s="1" t="s">
        <v>53</v>
      </c>
      <c r="P1393" s="1" t="s">
        <v>24</v>
      </c>
      <c r="Q1393" s="1" t="s">
        <v>129</v>
      </c>
      <c r="R1393" s="1" t="s">
        <v>54</v>
      </c>
      <c r="S1393" s="1" t="s">
        <v>1989</v>
      </c>
      <c r="T1393" s="5">
        <v>3.08</v>
      </c>
      <c r="U1393" s="1">
        <v>14</v>
      </c>
      <c r="V1393" s="5">
        <f t="shared" si="105"/>
        <v>43.120000000000005</v>
      </c>
      <c r="W1393" s="5">
        <v>1.54</v>
      </c>
      <c r="X1393" s="5">
        <f t="shared" si="106"/>
        <v>21.560000000000002</v>
      </c>
      <c r="Y1393" s="5">
        <v>0.99</v>
      </c>
      <c r="Z1393" s="5">
        <f t="shared" si="107"/>
        <v>20.570000000000004</v>
      </c>
      <c r="AA1393" s="1" t="str">
        <f>_xlfn.IFNA(IF(VLOOKUP(B1393,Returns!$A$2:$B$1635,2,FALSE) = "Returned", "Yes", "No"),"No")</f>
        <v>No</v>
      </c>
      <c r="AB1393" s="5">
        <f t="shared" si="108"/>
        <v>0</v>
      </c>
      <c r="AC1393" s="5">
        <f t="shared" si="109"/>
        <v>20.570000000000004</v>
      </c>
    </row>
    <row r="1394" spans="1:29" ht="12.75" customHeight="1" x14ac:dyDescent="0.25">
      <c r="A1394" s="1">
        <v>23984</v>
      </c>
      <c r="B1394" s="3">
        <v>91415</v>
      </c>
      <c r="C1394" s="1" t="s">
        <v>32</v>
      </c>
      <c r="D1394" s="1">
        <v>2487</v>
      </c>
      <c r="E1394" s="1" t="s">
        <v>2328</v>
      </c>
      <c r="F1394" s="1" t="s">
        <v>3029</v>
      </c>
      <c r="G1394" s="1" t="s">
        <v>28</v>
      </c>
      <c r="H1394" s="1" t="s">
        <v>131</v>
      </c>
      <c r="I1394" s="1" t="s">
        <v>382</v>
      </c>
      <c r="J1394" s="1" t="s">
        <v>2329</v>
      </c>
      <c r="K1394" s="1">
        <v>30084</v>
      </c>
      <c r="L1394" s="4">
        <v>42175</v>
      </c>
      <c r="M1394" s="4">
        <v>42176</v>
      </c>
      <c r="N1394" s="1" t="s">
        <v>44</v>
      </c>
      <c r="O1394" s="1" t="s">
        <v>53</v>
      </c>
      <c r="P1394" s="1" t="s">
        <v>24</v>
      </c>
      <c r="Q1394" s="1" t="s">
        <v>25</v>
      </c>
      <c r="R1394" s="1" t="s">
        <v>26</v>
      </c>
      <c r="S1394" s="1" t="s">
        <v>2201</v>
      </c>
      <c r="T1394" s="5">
        <v>2.78</v>
      </c>
      <c r="U1394" s="1">
        <v>18</v>
      </c>
      <c r="V1394" s="5">
        <f t="shared" si="105"/>
        <v>50.04</v>
      </c>
      <c r="W1394" s="5">
        <v>1.39</v>
      </c>
      <c r="X1394" s="5">
        <f t="shared" si="106"/>
        <v>25.02</v>
      </c>
      <c r="Y1394" s="5">
        <v>1.25</v>
      </c>
      <c r="Z1394" s="5">
        <f t="shared" si="107"/>
        <v>23.77</v>
      </c>
      <c r="AA1394" s="1" t="str">
        <f>_xlfn.IFNA(IF(VLOOKUP(B1394,Returns!$A$2:$B$1635,2,FALSE) = "Returned", "Yes", "No"),"No")</f>
        <v>No</v>
      </c>
      <c r="AB1394" s="5">
        <f t="shared" si="108"/>
        <v>0</v>
      </c>
      <c r="AC1394" s="5">
        <f t="shared" si="109"/>
        <v>23.77</v>
      </c>
    </row>
    <row r="1395" spans="1:29" ht="12.75" customHeight="1" x14ac:dyDescent="0.25">
      <c r="A1395" s="1">
        <v>24476</v>
      </c>
      <c r="B1395" s="3">
        <v>91417</v>
      </c>
      <c r="C1395" s="1" t="s">
        <v>32</v>
      </c>
      <c r="D1395" s="1">
        <v>2487</v>
      </c>
      <c r="E1395" s="1" t="s">
        <v>2328</v>
      </c>
      <c r="F1395" s="1" t="s">
        <v>3029</v>
      </c>
      <c r="G1395" s="1" t="s">
        <v>28</v>
      </c>
      <c r="H1395" s="1" t="s">
        <v>131</v>
      </c>
      <c r="I1395" s="1" t="s">
        <v>382</v>
      </c>
      <c r="J1395" s="1" t="s">
        <v>2329</v>
      </c>
      <c r="K1395" s="1">
        <v>30084</v>
      </c>
      <c r="L1395" s="4">
        <v>42157</v>
      </c>
      <c r="M1395" s="4">
        <v>42158</v>
      </c>
      <c r="N1395" s="1" t="s">
        <v>22</v>
      </c>
      <c r="O1395" s="1" t="s">
        <v>53</v>
      </c>
      <c r="P1395" s="1" t="s">
        <v>36</v>
      </c>
      <c r="Q1395" s="1" t="s">
        <v>45</v>
      </c>
      <c r="R1395" s="1" t="s">
        <v>231</v>
      </c>
      <c r="S1395" s="1" t="s">
        <v>1643</v>
      </c>
      <c r="T1395" s="5">
        <v>136.97999999999999</v>
      </c>
      <c r="U1395" s="1">
        <v>8</v>
      </c>
      <c r="V1395" s="5">
        <f t="shared" si="105"/>
        <v>1095.8399999999999</v>
      </c>
      <c r="W1395" s="5">
        <v>68.489999999999995</v>
      </c>
      <c r="X1395" s="5">
        <f t="shared" si="106"/>
        <v>547.91999999999996</v>
      </c>
      <c r="Y1395" s="5">
        <v>24.49</v>
      </c>
      <c r="Z1395" s="5">
        <f t="shared" si="107"/>
        <v>523.42999999999995</v>
      </c>
      <c r="AA1395" s="1" t="str">
        <f>_xlfn.IFNA(IF(VLOOKUP(B1395,Returns!$A$2:$B$1635,2,FALSE) = "Returned", "Yes", "No"),"No")</f>
        <v>No</v>
      </c>
      <c r="AB1395" s="5">
        <f t="shared" si="108"/>
        <v>0</v>
      </c>
      <c r="AC1395" s="5">
        <f t="shared" si="109"/>
        <v>523.42999999999995</v>
      </c>
    </row>
    <row r="1396" spans="1:29" ht="12.75" customHeight="1" x14ac:dyDescent="0.25">
      <c r="A1396" s="1">
        <v>20065</v>
      </c>
      <c r="B1396" s="3">
        <v>86887</v>
      </c>
      <c r="C1396" s="1" t="s">
        <v>20</v>
      </c>
      <c r="D1396" s="1">
        <v>2488</v>
      </c>
      <c r="E1396" s="1" t="s">
        <v>2330</v>
      </c>
      <c r="F1396" s="1" t="s">
        <v>3029</v>
      </c>
      <c r="G1396" s="1" t="s">
        <v>28</v>
      </c>
      <c r="H1396" s="1" t="s">
        <v>131</v>
      </c>
      <c r="I1396" s="1" t="s">
        <v>953</v>
      </c>
      <c r="J1396" s="1" t="s">
        <v>2331</v>
      </c>
      <c r="K1396" s="1">
        <v>72023</v>
      </c>
      <c r="L1396" s="4">
        <v>42103</v>
      </c>
      <c r="M1396" s="4">
        <v>42103</v>
      </c>
      <c r="N1396" s="1" t="s">
        <v>44</v>
      </c>
      <c r="O1396" s="1" t="s">
        <v>109</v>
      </c>
      <c r="P1396" s="1" t="s">
        <v>24</v>
      </c>
      <c r="Q1396" s="1" t="s">
        <v>129</v>
      </c>
      <c r="R1396" s="1" t="s">
        <v>54</v>
      </c>
      <c r="S1396" s="1" t="s">
        <v>158</v>
      </c>
      <c r="T1396" s="5">
        <v>4.91</v>
      </c>
      <c r="U1396" s="1">
        <v>9</v>
      </c>
      <c r="V1396" s="5">
        <f t="shared" si="105"/>
        <v>44.19</v>
      </c>
      <c r="W1396" s="5">
        <v>2.4550000000000001</v>
      </c>
      <c r="X1396" s="5">
        <f t="shared" si="106"/>
        <v>22.094999999999999</v>
      </c>
      <c r="Y1396" s="5">
        <v>0.5</v>
      </c>
      <c r="Z1396" s="5">
        <f t="shared" si="107"/>
        <v>21.594999999999999</v>
      </c>
      <c r="AA1396" s="1" t="str">
        <f>_xlfn.IFNA(IF(VLOOKUP(B1396,Returns!$A$2:$B$1635,2,FALSE) = "Returned", "Yes", "No"),"No")</f>
        <v>No</v>
      </c>
      <c r="AB1396" s="5">
        <f t="shared" si="108"/>
        <v>0</v>
      </c>
      <c r="AC1396" s="5">
        <f t="shared" si="109"/>
        <v>21.594999999999999</v>
      </c>
    </row>
    <row r="1397" spans="1:29" ht="12.75" customHeight="1" x14ac:dyDescent="0.25">
      <c r="A1397" s="1">
        <v>20066</v>
      </c>
      <c r="B1397" s="3">
        <v>86887</v>
      </c>
      <c r="C1397" s="1" t="s">
        <v>20</v>
      </c>
      <c r="D1397" s="1">
        <v>2488</v>
      </c>
      <c r="E1397" s="1" t="s">
        <v>2330</v>
      </c>
      <c r="F1397" s="1" t="s">
        <v>3029</v>
      </c>
      <c r="G1397" s="1" t="s">
        <v>28</v>
      </c>
      <c r="H1397" s="1" t="s">
        <v>131</v>
      </c>
      <c r="I1397" s="1" t="s">
        <v>953</v>
      </c>
      <c r="J1397" s="1" t="s">
        <v>2331</v>
      </c>
      <c r="K1397" s="1">
        <v>72023</v>
      </c>
      <c r="L1397" s="4">
        <v>42103</v>
      </c>
      <c r="M1397" s="4">
        <v>42104</v>
      </c>
      <c r="N1397" s="1" t="s">
        <v>44</v>
      </c>
      <c r="O1397" s="1" t="s">
        <v>109</v>
      </c>
      <c r="P1397" s="1" t="s">
        <v>24</v>
      </c>
      <c r="Q1397" s="1" t="s">
        <v>25</v>
      </c>
      <c r="R1397" s="1" t="s">
        <v>46</v>
      </c>
      <c r="S1397" s="1" t="s">
        <v>2332</v>
      </c>
      <c r="T1397" s="5">
        <v>28.15</v>
      </c>
      <c r="U1397" s="1">
        <v>11</v>
      </c>
      <c r="V1397" s="5">
        <f t="shared" si="105"/>
        <v>309.64999999999998</v>
      </c>
      <c r="W1397" s="5">
        <v>14.074999999999999</v>
      </c>
      <c r="X1397" s="5">
        <f t="shared" si="106"/>
        <v>154.82499999999999</v>
      </c>
      <c r="Y1397" s="5">
        <v>6.17</v>
      </c>
      <c r="Z1397" s="5">
        <f t="shared" si="107"/>
        <v>148.655</v>
      </c>
      <c r="AA1397" s="1" t="str">
        <f>_xlfn.IFNA(IF(VLOOKUP(B1397,Returns!$A$2:$B$1635,2,FALSE) = "Returned", "Yes", "No"),"No")</f>
        <v>No</v>
      </c>
      <c r="AB1397" s="5">
        <f t="shared" si="108"/>
        <v>0</v>
      </c>
      <c r="AC1397" s="5">
        <f t="shared" si="109"/>
        <v>148.655</v>
      </c>
    </row>
    <row r="1398" spans="1:29" ht="12.75" customHeight="1" x14ac:dyDescent="0.25">
      <c r="A1398" s="1">
        <v>20602</v>
      </c>
      <c r="B1398" s="3">
        <v>86883</v>
      </c>
      <c r="C1398" s="1" t="s">
        <v>20</v>
      </c>
      <c r="D1398" s="1">
        <v>2489</v>
      </c>
      <c r="E1398" s="1" t="s">
        <v>2333</v>
      </c>
      <c r="F1398" s="1" t="s">
        <v>3030</v>
      </c>
      <c r="G1398" s="1" t="s">
        <v>28</v>
      </c>
      <c r="H1398" s="1" t="s">
        <v>29</v>
      </c>
      <c r="I1398" s="1" t="s">
        <v>40</v>
      </c>
      <c r="J1398" s="1" t="s">
        <v>690</v>
      </c>
      <c r="K1398" s="1">
        <v>94521</v>
      </c>
      <c r="L1398" s="4">
        <v>42046</v>
      </c>
      <c r="M1398" s="4">
        <v>42048</v>
      </c>
      <c r="N1398" s="1" t="s">
        <v>34</v>
      </c>
      <c r="O1398" s="1" t="s">
        <v>109</v>
      </c>
      <c r="P1398" s="1" t="s">
        <v>72</v>
      </c>
      <c r="Q1398" s="1" t="s">
        <v>80</v>
      </c>
      <c r="R1398" s="1" t="s">
        <v>38</v>
      </c>
      <c r="S1398" s="1" t="s">
        <v>628</v>
      </c>
      <c r="T1398" s="5">
        <v>2036.48</v>
      </c>
      <c r="U1398" s="1">
        <v>2</v>
      </c>
      <c r="V1398" s="5">
        <f t="shared" si="105"/>
        <v>4072.96</v>
      </c>
      <c r="W1398" s="5">
        <v>1221.8879999999999</v>
      </c>
      <c r="X1398" s="5">
        <f t="shared" si="106"/>
        <v>2443.7759999999998</v>
      </c>
      <c r="Y1398" s="5">
        <v>14.7</v>
      </c>
      <c r="Z1398" s="5">
        <f t="shared" si="107"/>
        <v>1614.4840000000002</v>
      </c>
      <c r="AA1398" s="1" t="str">
        <f>_xlfn.IFNA(IF(VLOOKUP(B1398,Returns!$A$2:$B$1635,2,FALSE) = "Returned", "Yes", "No"),"No")</f>
        <v>No</v>
      </c>
      <c r="AB1398" s="5">
        <f t="shared" si="108"/>
        <v>0</v>
      </c>
      <c r="AC1398" s="5">
        <f t="shared" si="109"/>
        <v>1614.4840000000002</v>
      </c>
    </row>
    <row r="1399" spans="1:29" ht="12.75" customHeight="1" x14ac:dyDescent="0.25">
      <c r="A1399" s="1">
        <v>21212</v>
      </c>
      <c r="B1399" s="3">
        <v>86885</v>
      </c>
      <c r="C1399" s="1" t="s">
        <v>51</v>
      </c>
      <c r="D1399" s="1">
        <v>2489</v>
      </c>
      <c r="E1399" s="1" t="s">
        <v>2333</v>
      </c>
      <c r="F1399" s="1" t="s">
        <v>3030</v>
      </c>
      <c r="G1399" s="1" t="s">
        <v>28</v>
      </c>
      <c r="H1399" s="1" t="s">
        <v>29</v>
      </c>
      <c r="I1399" s="1" t="s">
        <v>40</v>
      </c>
      <c r="J1399" s="1" t="s">
        <v>690</v>
      </c>
      <c r="K1399" s="1">
        <v>94521</v>
      </c>
      <c r="L1399" s="4">
        <v>42120</v>
      </c>
      <c r="M1399" s="4">
        <v>42121</v>
      </c>
      <c r="N1399" s="1" t="s">
        <v>44</v>
      </c>
      <c r="O1399" s="1" t="s">
        <v>35</v>
      </c>
      <c r="P1399" s="1" t="s">
        <v>24</v>
      </c>
      <c r="Q1399" s="1" t="s">
        <v>136</v>
      </c>
      <c r="R1399" s="1" t="s">
        <v>54</v>
      </c>
      <c r="S1399" s="1" t="s">
        <v>736</v>
      </c>
      <c r="T1399" s="5">
        <v>419.19</v>
      </c>
      <c r="U1399" s="1">
        <v>5</v>
      </c>
      <c r="V1399" s="5">
        <f t="shared" si="105"/>
        <v>2095.9499999999998</v>
      </c>
      <c r="W1399" s="5">
        <v>209.595</v>
      </c>
      <c r="X1399" s="5">
        <f t="shared" si="106"/>
        <v>1047.9749999999999</v>
      </c>
      <c r="Y1399" s="5">
        <v>19.989999999999998</v>
      </c>
      <c r="Z1399" s="5">
        <f t="shared" si="107"/>
        <v>1027.9849999999999</v>
      </c>
      <c r="AA1399" s="1" t="str">
        <f>_xlfn.IFNA(IF(VLOOKUP(B1399,Returns!$A$2:$B$1635,2,FALSE) = "Returned", "Yes", "No"),"No")</f>
        <v>No</v>
      </c>
      <c r="AB1399" s="5">
        <f t="shared" si="108"/>
        <v>0</v>
      </c>
      <c r="AC1399" s="5">
        <f t="shared" si="109"/>
        <v>1027.9849999999999</v>
      </c>
    </row>
    <row r="1400" spans="1:29" ht="12.75" customHeight="1" x14ac:dyDescent="0.25">
      <c r="A1400" s="1">
        <v>21338</v>
      </c>
      <c r="B1400" s="3">
        <v>86886</v>
      </c>
      <c r="C1400" s="1" t="s">
        <v>32</v>
      </c>
      <c r="D1400" s="1">
        <v>2489</v>
      </c>
      <c r="E1400" s="1" t="s">
        <v>2333</v>
      </c>
      <c r="F1400" s="1" t="s">
        <v>3030</v>
      </c>
      <c r="G1400" s="1" t="s">
        <v>28</v>
      </c>
      <c r="H1400" s="1" t="s">
        <v>29</v>
      </c>
      <c r="I1400" s="1" t="s">
        <v>40</v>
      </c>
      <c r="J1400" s="1" t="s">
        <v>690</v>
      </c>
      <c r="K1400" s="1">
        <v>94521</v>
      </c>
      <c r="L1400" s="4">
        <v>42016</v>
      </c>
      <c r="M1400" s="4">
        <v>42016</v>
      </c>
      <c r="N1400" s="1" t="s">
        <v>44</v>
      </c>
      <c r="O1400" s="1" t="s">
        <v>35</v>
      </c>
      <c r="P1400" s="1" t="s">
        <v>72</v>
      </c>
      <c r="Q1400" s="1" t="s">
        <v>73</v>
      </c>
      <c r="R1400" s="1" t="s">
        <v>54</v>
      </c>
      <c r="S1400" s="1" t="s">
        <v>746</v>
      </c>
      <c r="T1400" s="5">
        <v>65.989999999999995</v>
      </c>
      <c r="U1400" s="1">
        <v>9</v>
      </c>
      <c r="V1400" s="5">
        <f t="shared" si="105"/>
        <v>593.91</v>
      </c>
      <c r="W1400" s="5">
        <v>39.593999999999994</v>
      </c>
      <c r="X1400" s="5">
        <f t="shared" si="106"/>
        <v>356.34599999999995</v>
      </c>
      <c r="Y1400" s="5">
        <v>8.8000000000000007</v>
      </c>
      <c r="Z1400" s="5">
        <f t="shared" si="107"/>
        <v>228.76400000000001</v>
      </c>
      <c r="AA1400" s="1" t="str">
        <f>_xlfn.IFNA(IF(VLOOKUP(B1400,Returns!$A$2:$B$1635,2,FALSE) = "Returned", "Yes", "No"),"No")</f>
        <v>No</v>
      </c>
      <c r="AB1400" s="5">
        <f t="shared" si="108"/>
        <v>0</v>
      </c>
      <c r="AC1400" s="5">
        <f t="shared" si="109"/>
        <v>228.76400000000001</v>
      </c>
    </row>
    <row r="1401" spans="1:29" ht="12.75" customHeight="1" x14ac:dyDescent="0.25">
      <c r="A1401" s="1">
        <v>24856</v>
      </c>
      <c r="B1401" s="3">
        <v>86884</v>
      </c>
      <c r="C1401" s="1" t="s">
        <v>42</v>
      </c>
      <c r="D1401" s="1">
        <v>2490</v>
      </c>
      <c r="E1401" s="1" t="s">
        <v>2334</v>
      </c>
      <c r="F1401" s="1" t="s">
        <v>3030</v>
      </c>
      <c r="G1401" s="1" t="s">
        <v>28</v>
      </c>
      <c r="H1401" s="1" t="s">
        <v>29</v>
      </c>
      <c r="I1401" s="1" t="s">
        <v>40</v>
      </c>
      <c r="J1401" s="1" t="s">
        <v>2335</v>
      </c>
      <c r="K1401" s="1">
        <v>92627</v>
      </c>
      <c r="L1401" s="4">
        <v>42049</v>
      </c>
      <c r="M1401" s="4">
        <v>42051</v>
      </c>
      <c r="N1401" s="1" t="s">
        <v>34</v>
      </c>
      <c r="O1401" s="1" t="s">
        <v>35</v>
      </c>
      <c r="P1401" s="1" t="s">
        <v>36</v>
      </c>
      <c r="Q1401" s="1" t="s">
        <v>147</v>
      </c>
      <c r="R1401" s="1" t="s">
        <v>116</v>
      </c>
      <c r="S1401" s="1" t="s">
        <v>1567</v>
      </c>
      <c r="T1401" s="5">
        <v>348.21</v>
      </c>
      <c r="U1401" s="1">
        <v>2</v>
      </c>
      <c r="V1401" s="5">
        <f t="shared" si="105"/>
        <v>696.42</v>
      </c>
      <c r="W1401" s="5">
        <v>174.10499999999999</v>
      </c>
      <c r="X1401" s="5">
        <f t="shared" si="106"/>
        <v>348.21</v>
      </c>
      <c r="Y1401" s="5">
        <v>40.19</v>
      </c>
      <c r="Z1401" s="5">
        <f t="shared" si="107"/>
        <v>308.02</v>
      </c>
      <c r="AA1401" s="1" t="str">
        <f>_xlfn.IFNA(IF(VLOOKUP(B1401,Returns!$A$2:$B$1635,2,FALSE) = "Returned", "Yes", "No"),"No")</f>
        <v>No</v>
      </c>
      <c r="AB1401" s="5">
        <f t="shared" si="108"/>
        <v>0</v>
      </c>
      <c r="AC1401" s="5">
        <f t="shared" si="109"/>
        <v>308.02</v>
      </c>
    </row>
    <row r="1402" spans="1:29" ht="12.75" customHeight="1" x14ac:dyDescent="0.25">
      <c r="A1402" s="1">
        <v>21339</v>
      </c>
      <c r="B1402" s="3">
        <v>86886</v>
      </c>
      <c r="C1402" s="1" t="s">
        <v>32</v>
      </c>
      <c r="D1402" s="1">
        <v>2490</v>
      </c>
      <c r="E1402" s="1" t="s">
        <v>2334</v>
      </c>
      <c r="F1402" s="1" t="s">
        <v>3030</v>
      </c>
      <c r="G1402" s="1" t="s">
        <v>28</v>
      </c>
      <c r="H1402" s="1" t="s">
        <v>29</v>
      </c>
      <c r="I1402" s="1" t="s">
        <v>40</v>
      </c>
      <c r="J1402" s="1" t="s">
        <v>2335</v>
      </c>
      <c r="K1402" s="1">
        <v>92627</v>
      </c>
      <c r="L1402" s="4">
        <v>42016</v>
      </c>
      <c r="M1402" s="4">
        <v>42018</v>
      </c>
      <c r="N1402" s="1" t="s">
        <v>22</v>
      </c>
      <c r="O1402" s="1" t="s">
        <v>35</v>
      </c>
      <c r="P1402" s="1" t="s">
        <v>72</v>
      </c>
      <c r="Q1402" s="1" t="s">
        <v>175</v>
      </c>
      <c r="R1402" s="1" t="s">
        <v>46</v>
      </c>
      <c r="S1402" s="1" t="s">
        <v>2336</v>
      </c>
      <c r="T1402" s="5">
        <v>10.01</v>
      </c>
      <c r="U1402" s="1">
        <v>11</v>
      </c>
      <c r="V1402" s="5">
        <f t="shared" si="105"/>
        <v>110.11</v>
      </c>
      <c r="W1402" s="5">
        <v>6.0059999999999993</v>
      </c>
      <c r="X1402" s="5">
        <f t="shared" si="106"/>
        <v>66.065999999999988</v>
      </c>
      <c r="Y1402" s="5">
        <v>1.99</v>
      </c>
      <c r="Z1402" s="5">
        <f t="shared" si="107"/>
        <v>42.054000000000009</v>
      </c>
      <c r="AA1402" s="1" t="str">
        <f>_xlfn.IFNA(IF(VLOOKUP(B1402,Returns!$A$2:$B$1635,2,FALSE) = "Returned", "Yes", "No"),"No")</f>
        <v>No</v>
      </c>
      <c r="AB1402" s="5">
        <f t="shared" si="108"/>
        <v>0</v>
      </c>
      <c r="AC1402" s="5">
        <f t="shared" si="109"/>
        <v>42.054000000000009</v>
      </c>
    </row>
    <row r="1403" spans="1:29" ht="12.75" customHeight="1" x14ac:dyDescent="0.25">
      <c r="A1403" s="1">
        <v>6856</v>
      </c>
      <c r="B1403" s="3">
        <v>48836</v>
      </c>
      <c r="C1403" s="1" t="s">
        <v>42</v>
      </c>
      <c r="D1403" s="1">
        <v>2491</v>
      </c>
      <c r="E1403" s="1" t="s">
        <v>2337</v>
      </c>
      <c r="F1403" s="1" t="s">
        <v>3030</v>
      </c>
      <c r="G1403" s="1" t="s">
        <v>28</v>
      </c>
      <c r="H1403" s="1" t="s">
        <v>29</v>
      </c>
      <c r="I1403" s="1" t="s">
        <v>40</v>
      </c>
      <c r="J1403" s="1" t="s">
        <v>658</v>
      </c>
      <c r="K1403" s="1">
        <v>90045</v>
      </c>
      <c r="L1403" s="4">
        <v>42049</v>
      </c>
      <c r="M1403" s="4">
        <v>42051</v>
      </c>
      <c r="N1403" s="1" t="s">
        <v>34</v>
      </c>
      <c r="O1403" s="1" t="s">
        <v>35</v>
      </c>
      <c r="P1403" s="1" t="s">
        <v>36</v>
      </c>
      <c r="Q1403" s="1" t="s">
        <v>147</v>
      </c>
      <c r="R1403" s="1" t="s">
        <v>116</v>
      </c>
      <c r="S1403" s="1" t="s">
        <v>1567</v>
      </c>
      <c r="T1403" s="5">
        <v>348.21</v>
      </c>
      <c r="U1403" s="1">
        <v>8</v>
      </c>
      <c r="V1403" s="5">
        <f t="shared" si="105"/>
        <v>2785.68</v>
      </c>
      <c r="W1403" s="5">
        <v>174.10499999999999</v>
      </c>
      <c r="X1403" s="5">
        <f t="shared" si="106"/>
        <v>1392.84</v>
      </c>
      <c r="Y1403" s="5">
        <v>40.19</v>
      </c>
      <c r="Z1403" s="5">
        <f t="shared" si="107"/>
        <v>1352.6499999999999</v>
      </c>
      <c r="AA1403" s="1" t="str">
        <f>_xlfn.IFNA(IF(VLOOKUP(B1403,Returns!$A$2:$B$1635,2,FALSE) = "Returned", "Yes", "No"),"No")</f>
        <v>No</v>
      </c>
      <c r="AB1403" s="5">
        <f t="shared" si="108"/>
        <v>0</v>
      </c>
      <c r="AC1403" s="5">
        <f t="shared" si="109"/>
        <v>1352.6499999999999</v>
      </c>
    </row>
    <row r="1404" spans="1:29" ht="12.75" customHeight="1" x14ac:dyDescent="0.25">
      <c r="A1404" s="1">
        <v>1617</v>
      </c>
      <c r="B1404" s="3">
        <v>11712</v>
      </c>
      <c r="C1404" s="1" t="s">
        <v>101</v>
      </c>
      <c r="D1404" s="1">
        <v>2491</v>
      </c>
      <c r="E1404" s="1" t="s">
        <v>2337</v>
      </c>
      <c r="F1404" s="1" t="s">
        <v>3030</v>
      </c>
      <c r="G1404" s="1" t="s">
        <v>28</v>
      </c>
      <c r="H1404" s="1" t="s">
        <v>29</v>
      </c>
      <c r="I1404" s="1" t="s">
        <v>40</v>
      </c>
      <c r="J1404" s="1" t="s">
        <v>658</v>
      </c>
      <c r="K1404" s="1">
        <v>90045</v>
      </c>
      <c r="L1404" s="4">
        <v>42120</v>
      </c>
      <c r="M1404" s="4">
        <v>42122</v>
      </c>
      <c r="N1404" s="1" t="s">
        <v>44</v>
      </c>
      <c r="O1404" s="1" t="s">
        <v>109</v>
      </c>
      <c r="P1404" s="1" t="s">
        <v>24</v>
      </c>
      <c r="Q1404" s="1" t="s">
        <v>25</v>
      </c>
      <c r="R1404" s="1" t="s">
        <v>26</v>
      </c>
      <c r="S1404" s="1" t="s">
        <v>1642</v>
      </c>
      <c r="T1404" s="5">
        <v>4.28</v>
      </c>
      <c r="U1404" s="1">
        <v>9</v>
      </c>
      <c r="V1404" s="5">
        <f t="shared" si="105"/>
        <v>38.520000000000003</v>
      </c>
      <c r="W1404" s="5">
        <v>2.14</v>
      </c>
      <c r="X1404" s="5">
        <f t="shared" si="106"/>
        <v>19.260000000000002</v>
      </c>
      <c r="Y1404" s="5">
        <v>0.94</v>
      </c>
      <c r="Z1404" s="5">
        <f t="shared" si="107"/>
        <v>18.32</v>
      </c>
      <c r="AA1404" s="1" t="str">
        <f>_xlfn.IFNA(IF(VLOOKUP(B1404,Returns!$A$2:$B$1635,2,FALSE) = "Returned", "Yes", "No"),"No")</f>
        <v>No</v>
      </c>
      <c r="AB1404" s="5">
        <f t="shared" si="108"/>
        <v>0</v>
      </c>
      <c r="AC1404" s="5">
        <f t="shared" si="109"/>
        <v>18.32</v>
      </c>
    </row>
    <row r="1405" spans="1:29" ht="12.75" customHeight="1" x14ac:dyDescent="0.25">
      <c r="A1405" s="1">
        <v>3212</v>
      </c>
      <c r="B1405" s="3">
        <v>23042</v>
      </c>
      <c r="C1405" s="1" t="s">
        <v>51</v>
      </c>
      <c r="D1405" s="1">
        <v>2491</v>
      </c>
      <c r="E1405" s="1" t="s">
        <v>2337</v>
      </c>
      <c r="F1405" s="1" t="s">
        <v>3030</v>
      </c>
      <c r="G1405" s="1" t="s">
        <v>28</v>
      </c>
      <c r="H1405" s="1" t="s">
        <v>29</v>
      </c>
      <c r="I1405" s="1" t="s">
        <v>40</v>
      </c>
      <c r="J1405" s="1" t="s">
        <v>658</v>
      </c>
      <c r="K1405" s="1">
        <v>90045</v>
      </c>
      <c r="L1405" s="4">
        <v>42120</v>
      </c>
      <c r="M1405" s="4">
        <v>42121</v>
      </c>
      <c r="N1405" s="1" t="s">
        <v>44</v>
      </c>
      <c r="O1405" s="1" t="s">
        <v>35</v>
      </c>
      <c r="P1405" s="1" t="s">
        <v>24</v>
      </c>
      <c r="Q1405" s="1" t="s">
        <v>136</v>
      </c>
      <c r="R1405" s="1" t="s">
        <v>54</v>
      </c>
      <c r="S1405" s="1" t="s">
        <v>736</v>
      </c>
      <c r="T1405" s="5">
        <v>419.19</v>
      </c>
      <c r="U1405" s="1">
        <v>20</v>
      </c>
      <c r="V1405" s="5">
        <f t="shared" si="105"/>
        <v>8383.7999999999993</v>
      </c>
      <c r="W1405" s="5">
        <v>209.595</v>
      </c>
      <c r="X1405" s="5">
        <f t="shared" si="106"/>
        <v>4191.8999999999996</v>
      </c>
      <c r="Y1405" s="5">
        <v>19.989999999999998</v>
      </c>
      <c r="Z1405" s="5">
        <f t="shared" si="107"/>
        <v>4171.91</v>
      </c>
      <c r="AA1405" s="1" t="str">
        <f>_xlfn.IFNA(IF(VLOOKUP(B1405,Returns!$A$2:$B$1635,2,FALSE) = "Returned", "Yes", "No"),"No")</f>
        <v>No</v>
      </c>
      <c r="AB1405" s="5">
        <f t="shared" si="108"/>
        <v>0</v>
      </c>
      <c r="AC1405" s="5">
        <f t="shared" si="109"/>
        <v>4171.91</v>
      </c>
    </row>
    <row r="1406" spans="1:29" ht="12.75" customHeight="1" x14ac:dyDescent="0.25">
      <c r="A1406" s="1">
        <v>3338</v>
      </c>
      <c r="B1406" s="3">
        <v>23877</v>
      </c>
      <c r="C1406" s="1" t="s">
        <v>32</v>
      </c>
      <c r="D1406" s="1">
        <v>2491</v>
      </c>
      <c r="E1406" s="1" t="s">
        <v>2337</v>
      </c>
      <c r="F1406" s="1" t="s">
        <v>3030</v>
      </c>
      <c r="G1406" s="1" t="s">
        <v>28</v>
      </c>
      <c r="H1406" s="1" t="s">
        <v>29</v>
      </c>
      <c r="I1406" s="1" t="s">
        <v>40</v>
      </c>
      <c r="J1406" s="1" t="s">
        <v>658</v>
      </c>
      <c r="K1406" s="1">
        <v>90045</v>
      </c>
      <c r="L1406" s="4">
        <v>42016</v>
      </c>
      <c r="M1406" s="4">
        <v>42016</v>
      </c>
      <c r="N1406" s="1" t="s">
        <v>44</v>
      </c>
      <c r="O1406" s="1" t="s">
        <v>35</v>
      </c>
      <c r="P1406" s="1" t="s">
        <v>72</v>
      </c>
      <c r="Q1406" s="1" t="s">
        <v>73</v>
      </c>
      <c r="R1406" s="1" t="s">
        <v>54</v>
      </c>
      <c r="S1406" s="1" t="s">
        <v>746</v>
      </c>
      <c r="T1406" s="5">
        <v>65.989999999999995</v>
      </c>
      <c r="U1406" s="1">
        <v>37</v>
      </c>
      <c r="V1406" s="5">
        <f t="shared" si="105"/>
        <v>2441.6299999999997</v>
      </c>
      <c r="W1406" s="5">
        <v>39.593999999999994</v>
      </c>
      <c r="X1406" s="5">
        <f t="shared" si="106"/>
        <v>1464.9779999999998</v>
      </c>
      <c r="Y1406" s="5">
        <v>8.8000000000000007</v>
      </c>
      <c r="Z1406" s="5">
        <f t="shared" si="107"/>
        <v>967.85199999999986</v>
      </c>
      <c r="AA1406" s="1" t="str">
        <f>_xlfn.IFNA(IF(VLOOKUP(B1406,Returns!$A$2:$B$1635,2,FALSE) = "Returned", "Yes", "No"),"No")</f>
        <v>No</v>
      </c>
      <c r="AB1406" s="5">
        <f t="shared" si="108"/>
        <v>0</v>
      </c>
      <c r="AC1406" s="5">
        <f t="shared" si="109"/>
        <v>967.85199999999986</v>
      </c>
    </row>
    <row r="1407" spans="1:29" ht="12.75" customHeight="1" x14ac:dyDescent="0.25">
      <c r="A1407" s="1">
        <v>3339</v>
      </c>
      <c r="B1407" s="3">
        <v>23877</v>
      </c>
      <c r="C1407" s="1" t="s">
        <v>32</v>
      </c>
      <c r="D1407" s="1">
        <v>2491</v>
      </c>
      <c r="E1407" s="1" t="s">
        <v>2337</v>
      </c>
      <c r="F1407" s="1" t="s">
        <v>3030</v>
      </c>
      <c r="G1407" s="1" t="s">
        <v>28</v>
      </c>
      <c r="H1407" s="1" t="s">
        <v>29</v>
      </c>
      <c r="I1407" s="1" t="s">
        <v>40</v>
      </c>
      <c r="J1407" s="1" t="s">
        <v>658</v>
      </c>
      <c r="K1407" s="1">
        <v>90045</v>
      </c>
      <c r="L1407" s="4">
        <v>42016</v>
      </c>
      <c r="M1407" s="4">
        <v>42018</v>
      </c>
      <c r="N1407" s="1" t="s">
        <v>22</v>
      </c>
      <c r="O1407" s="1" t="s">
        <v>35</v>
      </c>
      <c r="P1407" s="1" t="s">
        <v>72</v>
      </c>
      <c r="Q1407" s="1" t="s">
        <v>175</v>
      </c>
      <c r="R1407" s="1" t="s">
        <v>46</v>
      </c>
      <c r="S1407" s="1" t="s">
        <v>2336</v>
      </c>
      <c r="T1407" s="5">
        <v>10.01</v>
      </c>
      <c r="U1407" s="1">
        <v>42</v>
      </c>
      <c r="V1407" s="5">
        <f t="shared" si="105"/>
        <v>420.42</v>
      </c>
      <c r="W1407" s="5">
        <v>6.0059999999999993</v>
      </c>
      <c r="X1407" s="5">
        <f t="shared" si="106"/>
        <v>252.25199999999998</v>
      </c>
      <c r="Y1407" s="5">
        <v>1.99</v>
      </c>
      <c r="Z1407" s="5">
        <f t="shared" si="107"/>
        <v>166.17800000000003</v>
      </c>
      <c r="AA1407" s="1" t="str">
        <f>_xlfn.IFNA(IF(VLOOKUP(B1407,Returns!$A$2:$B$1635,2,FALSE) = "Returned", "Yes", "No"),"No")</f>
        <v>No</v>
      </c>
      <c r="AB1407" s="5">
        <f t="shared" si="108"/>
        <v>0</v>
      </c>
      <c r="AC1407" s="5">
        <f t="shared" si="109"/>
        <v>166.17800000000003</v>
      </c>
    </row>
    <row r="1408" spans="1:29" ht="12.75" customHeight="1" x14ac:dyDescent="0.25">
      <c r="A1408" s="1">
        <v>2065</v>
      </c>
      <c r="B1408" s="3">
        <v>14785</v>
      </c>
      <c r="C1408" s="1" t="s">
        <v>20</v>
      </c>
      <c r="D1408" s="1">
        <v>2491</v>
      </c>
      <c r="E1408" s="1" t="s">
        <v>2337</v>
      </c>
      <c r="F1408" s="1" t="s">
        <v>3030</v>
      </c>
      <c r="G1408" s="1" t="s">
        <v>28</v>
      </c>
      <c r="H1408" s="1" t="s">
        <v>29</v>
      </c>
      <c r="I1408" s="1" t="s">
        <v>40</v>
      </c>
      <c r="J1408" s="1" t="s">
        <v>658</v>
      </c>
      <c r="K1408" s="1">
        <v>90045</v>
      </c>
      <c r="L1408" s="4">
        <v>42103</v>
      </c>
      <c r="M1408" s="4">
        <v>42103</v>
      </c>
      <c r="N1408" s="1" t="s">
        <v>44</v>
      </c>
      <c r="O1408" s="1" t="s">
        <v>109</v>
      </c>
      <c r="P1408" s="1" t="s">
        <v>24</v>
      </c>
      <c r="Q1408" s="1" t="s">
        <v>129</v>
      </c>
      <c r="R1408" s="1" t="s">
        <v>54</v>
      </c>
      <c r="S1408" s="1" t="s">
        <v>158</v>
      </c>
      <c r="T1408" s="5">
        <v>4.91</v>
      </c>
      <c r="U1408" s="1">
        <v>36</v>
      </c>
      <c r="V1408" s="5">
        <f t="shared" si="105"/>
        <v>176.76</v>
      </c>
      <c r="W1408" s="5">
        <v>2.4550000000000001</v>
      </c>
      <c r="X1408" s="5">
        <f t="shared" si="106"/>
        <v>88.38</v>
      </c>
      <c r="Y1408" s="5">
        <v>0.5</v>
      </c>
      <c r="Z1408" s="5">
        <f t="shared" si="107"/>
        <v>87.88</v>
      </c>
      <c r="AA1408" s="1" t="str">
        <f>_xlfn.IFNA(IF(VLOOKUP(B1408,Returns!$A$2:$B$1635,2,FALSE) = "Returned", "Yes", "No"),"No")</f>
        <v>No</v>
      </c>
      <c r="AB1408" s="5">
        <f t="shared" si="108"/>
        <v>0</v>
      </c>
      <c r="AC1408" s="5">
        <f t="shared" si="109"/>
        <v>87.88</v>
      </c>
    </row>
    <row r="1409" spans="1:29" ht="12.75" customHeight="1" x14ac:dyDescent="0.25">
      <c r="A1409" s="1">
        <v>2066</v>
      </c>
      <c r="B1409" s="3">
        <v>14785</v>
      </c>
      <c r="C1409" s="1" t="s">
        <v>20</v>
      </c>
      <c r="D1409" s="1">
        <v>2491</v>
      </c>
      <c r="E1409" s="1" t="s">
        <v>2337</v>
      </c>
      <c r="F1409" s="1" t="s">
        <v>3030</v>
      </c>
      <c r="G1409" s="1" t="s">
        <v>28</v>
      </c>
      <c r="H1409" s="1" t="s">
        <v>29</v>
      </c>
      <c r="I1409" s="1" t="s">
        <v>40</v>
      </c>
      <c r="J1409" s="1" t="s">
        <v>658</v>
      </c>
      <c r="K1409" s="1">
        <v>90045</v>
      </c>
      <c r="L1409" s="4">
        <v>42103</v>
      </c>
      <c r="M1409" s="4">
        <v>42104</v>
      </c>
      <c r="N1409" s="1" t="s">
        <v>44</v>
      </c>
      <c r="O1409" s="1" t="s">
        <v>109</v>
      </c>
      <c r="P1409" s="1" t="s">
        <v>24</v>
      </c>
      <c r="Q1409" s="1" t="s">
        <v>25</v>
      </c>
      <c r="R1409" s="1" t="s">
        <v>46</v>
      </c>
      <c r="S1409" s="1" t="s">
        <v>2332</v>
      </c>
      <c r="T1409" s="5">
        <v>28.15</v>
      </c>
      <c r="U1409" s="1">
        <v>45</v>
      </c>
      <c r="V1409" s="5">
        <f t="shared" si="105"/>
        <v>1266.75</v>
      </c>
      <c r="W1409" s="5">
        <v>14.074999999999999</v>
      </c>
      <c r="X1409" s="5">
        <f t="shared" si="106"/>
        <v>633.375</v>
      </c>
      <c r="Y1409" s="5">
        <v>6.17</v>
      </c>
      <c r="Z1409" s="5">
        <f t="shared" si="107"/>
        <v>627.20500000000004</v>
      </c>
      <c r="AA1409" s="1" t="str">
        <f>_xlfn.IFNA(IF(VLOOKUP(B1409,Returns!$A$2:$B$1635,2,FALSE) = "Returned", "Yes", "No"),"No")</f>
        <v>No</v>
      </c>
      <c r="AB1409" s="5">
        <f t="shared" si="108"/>
        <v>0</v>
      </c>
      <c r="AC1409" s="5">
        <f t="shared" si="109"/>
        <v>627.20500000000004</v>
      </c>
    </row>
    <row r="1410" spans="1:29" ht="12.75" customHeight="1" x14ac:dyDescent="0.25">
      <c r="A1410" s="1">
        <v>19617</v>
      </c>
      <c r="B1410" s="3">
        <v>86885</v>
      </c>
      <c r="C1410" s="1" t="s">
        <v>101</v>
      </c>
      <c r="D1410" s="1">
        <v>2495</v>
      </c>
      <c r="E1410" s="1" t="s">
        <v>2338</v>
      </c>
      <c r="F1410" s="1" t="s">
        <v>3030</v>
      </c>
      <c r="G1410" s="1" t="s">
        <v>28</v>
      </c>
      <c r="H1410" s="1" t="s">
        <v>29</v>
      </c>
      <c r="I1410" s="1" t="s">
        <v>2221</v>
      </c>
      <c r="J1410" s="1" t="s">
        <v>2222</v>
      </c>
      <c r="K1410" s="1">
        <v>82901</v>
      </c>
      <c r="L1410" s="4">
        <v>42120</v>
      </c>
      <c r="M1410" s="4">
        <v>42122</v>
      </c>
      <c r="N1410" s="1" t="s">
        <v>44</v>
      </c>
      <c r="O1410" s="1" t="s">
        <v>109</v>
      </c>
      <c r="P1410" s="1" t="s">
        <v>24</v>
      </c>
      <c r="Q1410" s="1" t="s">
        <v>25</v>
      </c>
      <c r="R1410" s="1" t="s">
        <v>26</v>
      </c>
      <c r="S1410" s="1" t="s">
        <v>1642</v>
      </c>
      <c r="T1410" s="5">
        <v>4.28</v>
      </c>
      <c r="U1410" s="1">
        <v>2</v>
      </c>
      <c r="V1410" s="5">
        <f t="shared" si="105"/>
        <v>8.56</v>
      </c>
      <c r="W1410" s="5">
        <v>2.14</v>
      </c>
      <c r="X1410" s="5">
        <f t="shared" si="106"/>
        <v>4.28</v>
      </c>
      <c r="Y1410" s="5">
        <v>0.94</v>
      </c>
      <c r="Z1410" s="5">
        <f t="shared" si="107"/>
        <v>3.3400000000000003</v>
      </c>
      <c r="AA1410" s="1" t="str">
        <f>_xlfn.IFNA(IF(VLOOKUP(B1410,Returns!$A$2:$B$1635,2,FALSE) = "Returned", "Yes", "No"),"No")</f>
        <v>No</v>
      </c>
      <c r="AB1410" s="5">
        <f t="shared" si="108"/>
        <v>0</v>
      </c>
      <c r="AC1410" s="5">
        <f t="shared" si="109"/>
        <v>3.3400000000000003</v>
      </c>
    </row>
    <row r="1411" spans="1:29" ht="12.75" customHeight="1" x14ac:dyDescent="0.25">
      <c r="A1411" s="1">
        <v>2296</v>
      </c>
      <c r="B1411" s="3">
        <v>16547</v>
      </c>
      <c r="C1411" s="1" t="s">
        <v>32</v>
      </c>
      <c r="D1411" s="1">
        <v>2498</v>
      </c>
      <c r="E1411" s="1" t="s">
        <v>2339</v>
      </c>
      <c r="F1411" s="1" t="s">
        <v>3030</v>
      </c>
      <c r="G1411" s="1" t="s">
        <v>28</v>
      </c>
      <c r="H1411" s="1" t="s">
        <v>29</v>
      </c>
      <c r="I1411" s="1" t="s">
        <v>40</v>
      </c>
      <c r="J1411" s="1" t="s">
        <v>1727</v>
      </c>
      <c r="K1411" s="1">
        <v>92024</v>
      </c>
      <c r="L1411" s="4">
        <v>42053</v>
      </c>
      <c r="M1411" s="4">
        <v>42055</v>
      </c>
      <c r="N1411" s="1" t="s">
        <v>34</v>
      </c>
      <c r="O1411" s="1" t="s">
        <v>23</v>
      </c>
      <c r="P1411" s="1" t="s">
        <v>36</v>
      </c>
      <c r="Q1411" s="1" t="s">
        <v>37</v>
      </c>
      <c r="R1411" s="1" t="s">
        <v>38</v>
      </c>
      <c r="S1411" s="1" t="s">
        <v>1289</v>
      </c>
      <c r="T1411" s="5">
        <v>355.98</v>
      </c>
      <c r="U1411" s="1">
        <v>30</v>
      </c>
      <c r="V1411" s="5">
        <f t="shared" ref="V1411:V1474" si="110">T1411*U1411</f>
        <v>10679.400000000001</v>
      </c>
      <c r="W1411" s="5">
        <v>177.99</v>
      </c>
      <c r="X1411" s="5">
        <f t="shared" ref="X1411:X1474" si="111">U1411*W1411</f>
        <v>5339.7000000000007</v>
      </c>
      <c r="Y1411" s="5">
        <v>58.92</v>
      </c>
      <c r="Z1411" s="5">
        <f t="shared" ref="Z1411:Z1474" si="112">V1411-X1411-Y1411</f>
        <v>5280.7800000000007</v>
      </c>
      <c r="AA1411" s="1" t="str">
        <f>_xlfn.IFNA(IF(VLOOKUP(B1411,Returns!$A$2:$B$1635,2,FALSE) = "Returned", "Yes", "No"),"No")</f>
        <v>No</v>
      </c>
      <c r="AB1411" s="5">
        <f t="shared" ref="AB1411:AB1474" si="113">IF(AA1411= "Yes",Z1411,0)</f>
        <v>0</v>
      </c>
      <c r="AC1411" s="5">
        <f t="shared" ref="AC1411:AC1474" si="114">Z1411-AB1411</f>
        <v>5280.7800000000007</v>
      </c>
    </row>
    <row r="1412" spans="1:29" ht="12.75" customHeight="1" x14ac:dyDescent="0.25">
      <c r="A1412" s="1">
        <v>2297</v>
      </c>
      <c r="B1412" s="3">
        <v>16547</v>
      </c>
      <c r="C1412" s="1" t="s">
        <v>32</v>
      </c>
      <c r="D1412" s="1">
        <v>2498</v>
      </c>
      <c r="E1412" s="1" t="s">
        <v>2339</v>
      </c>
      <c r="F1412" s="1" t="s">
        <v>3030</v>
      </c>
      <c r="G1412" s="1" t="s">
        <v>28</v>
      </c>
      <c r="H1412" s="1" t="s">
        <v>29</v>
      </c>
      <c r="I1412" s="1" t="s">
        <v>40</v>
      </c>
      <c r="J1412" s="1" t="s">
        <v>1727</v>
      </c>
      <c r="K1412" s="1">
        <v>92024</v>
      </c>
      <c r="L1412" s="4">
        <v>42053</v>
      </c>
      <c r="M1412" s="4">
        <v>42053</v>
      </c>
      <c r="N1412" s="1" t="s">
        <v>34</v>
      </c>
      <c r="O1412" s="1" t="s">
        <v>23</v>
      </c>
      <c r="P1412" s="1" t="s">
        <v>36</v>
      </c>
      <c r="Q1412" s="1" t="s">
        <v>147</v>
      </c>
      <c r="R1412" s="1" t="s">
        <v>116</v>
      </c>
      <c r="S1412" s="1" t="s">
        <v>650</v>
      </c>
      <c r="T1412" s="5">
        <v>218.75</v>
      </c>
      <c r="U1412" s="1">
        <v>8</v>
      </c>
      <c r="V1412" s="5">
        <f t="shared" si="110"/>
        <v>1750</v>
      </c>
      <c r="W1412" s="5">
        <v>109.375</v>
      </c>
      <c r="X1412" s="5">
        <f t="shared" si="111"/>
        <v>875</v>
      </c>
      <c r="Y1412" s="5">
        <v>69.64</v>
      </c>
      <c r="Z1412" s="5">
        <f t="shared" si="112"/>
        <v>805.36</v>
      </c>
      <c r="AA1412" s="1" t="str">
        <f>_xlfn.IFNA(IF(VLOOKUP(B1412,Returns!$A$2:$B$1635,2,FALSE) = "Returned", "Yes", "No"),"No")</f>
        <v>No</v>
      </c>
      <c r="AB1412" s="5">
        <f t="shared" si="113"/>
        <v>0</v>
      </c>
      <c r="AC1412" s="5">
        <f t="shared" si="114"/>
        <v>805.36</v>
      </c>
    </row>
    <row r="1413" spans="1:29" ht="12.75" customHeight="1" x14ac:dyDescent="0.25">
      <c r="A1413" s="1">
        <v>7628</v>
      </c>
      <c r="B1413" s="3">
        <v>54567</v>
      </c>
      <c r="C1413" s="1" t="s">
        <v>51</v>
      </c>
      <c r="D1413" s="1">
        <v>2498</v>
      </c>
      <c r="E1413" s="1" t="s">
        <v>2339</v>
      </c>
      <c r="F1413" s="1" t="s">
        <v>3030</v>
      </c>
      <c r="G1413" s="1" t="s">
        <v>28</v>
      </c>
      <c r="H1413" s="1" t="s">
        <v>29</v>
      </c>
      <c r="I1413" s="1" t="s">
        <v>40</v>
      </c>
      <c r="J1413" s="1" t="s">
        <v>1727</v>
      </c>
      <c r="K1413" s="1">
        <v>92024</v>
      </c>
      <c r="L1413" s="4">
        <v>42037</v>
      </c>
      <c r="M1413" s="4">
        <v>42039</v>
      </c>
      <c r="N1413" s="1" t="s">
        <v>44</v>
      </c>
      <c r="O1413" s="1" t="s">
        <v>53</v>
      </c>
      <c r="P1413" s="1" t="s">
        <v>36</v>
      </c>
      <c r="Q1413" s="1" t="s">
        <v>45</v>
      </c>
      <c r="R1413" s="1" t="s">
        <v>54</v>
      </c>
      <c r="S1413" s="1" t="s">
        <v>1680</v>
      </c>
      <c r="T1413" s="5">
        <v>6.28</v>
      </c>
      <c r="U1413" s="1">
        <v>56</v>
      </c>
      <c r="V1413" s="5">
        <f t="shared" si="110"/>
        <v>351.68</v>
      </c>
      <c r="W1413" s="5">
        <v>3.14</v>
      </c>
      <c r="X1413" s="5">
        <f t="shared" si="111"/>
        <v>175.84</v>
      </c>
      <c r="Y1413" s="5">
        <v>5.41</v>
      </c>
      <c r="Z1413" s="5">
        <f t="shared" si="112"/>
        <v>170.43</v>
      </c>
      <c r="AA1413" s="1" t="str">
        <f>_xlfn.IFNA(IF(VLOOKUP(B1413,Returns!$A$2:$B$1635,2,FALSE) = "Returned", "Yes", "No"),"No")</f>
        <v>No</v>
      </c>
      <c r="AB1413" s="5">
        <f t="shared" si="113"/>
        <v>0</v>
      </c>
      <c r="AC1413" s="5">
        <f t="shared" si="114"/>
        <v>170.43</v>
      </c>
    </row>
    <row r="1414" spans="1:29" ht="12.75" customHeight="1" x14ac:dyDescent="0.25">
      <c r="A1414" s="1">
        <v>2768</v>
      </c>
      <c r="B1414" s="3">
        <v>20007</v>
      </c>
      <c r="C1414" s="1" t="s">
        <v>32</v>
      </c>
      <c r="D1414" s="1">
        <v>2498</v>
      </c>
      <c r="E1414" s="1" t="s">
        <v>2339</v>
      </c>
      <c r="F1414" s="1" t="s">
        <v>3030</v>
      </c>
      <c r="G1414" s="1" t="s">
        <v>28</v>
      </c>
      <c r="H1414" s="1" t="s">
        <v>29</v>
      </c>
      <c r="I1414" s="1" t="s">
        <v>40</v>
      </c>
      <c r="J1414" s="1" t="s">
        <v>1727</v>
      </c>
      <c r="K1414" s="1">
        <v>92024</v>
      </c>
      <c r="L1414" s="4">
        <v>42040</v>
      </c>
      <c r="M1414" s="4">
        <v>42041</v>
      </c>
      <c r="N1414" s="1" t="s">
        <v>44</v>
      </c>
      <c r="O1414" s="1" t="s">
        <v>53</v>
      </c>
      <c r="P1414" s="1" t="s">
        <v>24</v>
      </c>
      <c r="Q1414" s="1" t="s">
        <v>25</v>
      </c>
      <c r="R1414" s="1" t="s">
        <v>26</v>
      </c>
      <c r="S1414" s="1" t="s">
        <v>91</v>
      </c>
      <c r="T1414" s="5">
        <v>1.68</v>
      </c>
      <c r="U1414" s="1">
        <v>88</v>
      </c>
      <c r="V1414" s="5">
        <f t="shared" si="110"/>
        <v>147.84</v>
      </c>
      <c r="W1414" s="5">
        <v>0.84</v>
      </c>
      <c r="X1414" s="5">
        <f t="shared" si="111"/>
        <v>73.92</v>
      </c>
      <c r="Y1414" s="5">
        <v>1.57</v>
      </c>
      <c r="Z1414" s="5">
        <f t="shared" si="112"/>
        <v>72.350000000000009</v>
      </c>
      <c r="AA1414" s="1" t="str">
        <f>_xlfn.IFNA(IF(VLOOKUP(B1414,Returns!$A$2:$B$1635,2,FALSE) = "Returned", "Yes", "No"),"No")</f>
        <v>No</v>
      </c>
      <c r="AB1414" s="5">
        <f t="shared" si="113"/>
        <v>0</v>
      </c>
      <c r="AC1414" s="5">
        <f t="shared" si="114"/>
        <v>72.350000000000009</v>
      </c>
    </row>
    <row r="1415" spans="1:29" ht="12.75" customHeight="1" x14ac:dyDescent="0.25">
      <c r="A1415" s="1">
        <v>20296</v>
      </c>
      <c r="B1415" s="3">
        <v>88319</v>
      </c>
      <c r="C1415" s="1" t="s">
        <v>32</v>
      </c>
      <c r="D1415" s="1">
        <v>2499</v>
      </c>
      <c r="E1415" s="1" t="s">
        <v>2340</v>
      </c>
      <c r="F1415" s="1" t="s">
        <v>3027</v>
      </c>
      <c r="G1415" s="1" t="s">
        <v>28</v>
      </c>
      <c r="H1415" s="1" t="s">
        <v>56</v>
      </c>
      <c r="I1415" s="1" t="s">
        <v>173</v>
      </c>
      <c r="J1415" s="1" t="s">
        <v>2341</v>
      </c>
      <c r="K1415" s="1">
        <v>60901</v>
      </c>
      <c r="L1415" s="4">
        <v>42053</v>
      </c>
      <c r="M1415" s="4">
        <v>42055</v>
      </c>
      <c r="N1415" s="1" t="s">
        <v>34</v>
      </c>
      <c r="O1415" s="1" t="s">
        <v>23</v>
      </c>
      <c r="P1415" s="1" t="s">
        <v>36</v>
      </c>
      <c r="Q1415" s="1" t="s">
        <v>37</v>
      </c>
      <c r="R1415" s="1" t="s">
        <v>38</v>
      </c>
      <c r="S1415" s="1" t="s">
        <v>1289</v>
      </c>
      <c r="T1415" s="5">
        <v>355.98</v>
      </c>
      <c r="U1415" s="1">
        <v>8</v>
      </c>
      <c r="V1415" s="5">
        <f t="shared" si="110"/>
        <v>2847.84</v>
      </c>
      <c r="W1415" s="5">
        <v>177.99</v>
      </c>
      <c r="X1415" s="5">
        <f t="shared" si="111"/>
        <v>1423.92</v>
      </c>
      <c r="Y1415" s="5">
        <v>58.92</v>
      </c>
      <c r="Z1415" s="5">
        <f t="shared" si="112"/>
        <v>1365</v>
      </c>
      <c r="AA1415" s="1" t="str">
        <f>_xlfn.IFNA(IF(VLOOKUP(B1415,Returns!$A$2:$B$1635,2,FALSE) = "Returned", "Yes", "No"),"No")</f>
        <v>No</v>
      </c>
      <c r="AB1415" s="5">
        <f t="shared" si="113"/>
        <v>0</v>
      </c>
      <c r="AC1415" s="5">
        <f t="shared" si="114"/>
        <v>1365</v>
      </c>
    </row>
    <row r="1416" spans="1:29" ht="12.75" customHeight="1" x14ac:dyDescent="0.25">
      <c r="A1416" s="1">
        <v>25628</v>
      </c>
      <c r="B1416" s="3">
        <v>88320</v>
      </c>
      <c r="C1416" s="1" t="s">
        <v>51</v>
      </c>
      <c r="D1416" s="1">
        <v>2500</v>
      </c>
      <c r="E1416" s="1" t="s">
        <v>2342</v>
      </c>
      <c r="F1416" s="1" t="s">
        <v>3027</v>
      </c>
      <c r="G1416" s="1" t="s">
        <v>28</v>
      </c>
      <c r="H1416" s="1" t="s">
        <v>56</v>
      </c>
      <c r="I1416" s="1" t="s">
        <v>173</v>
      </c>
      <c r="J1416" s="1" t="s">
        <v>2343</v>
      </c>
      <c r="K1416" s="1">
        <v>60102</v>
      </c>
      <c r="L1416" s="4">
        <v>42037</v>
      </c>
      <c r="M1416" s="4">
        <v>42039</v>
      </c>
      <c r="N1416" s="1" t="s">
        <v>44</v>
      </c>
      <c r="O1416" s="1" t="s">
        <v>53</v>
      </c>
      <c r="P1416" s="1" t="s">
        <v>36</v>
      </c>
      <c r="Q1416" s="1" t="s">
        <v>45</v>
      </c>
      <c r="R1416" s="1" t="s">
        <v>54</v>
      </c>
      <c r="S1416" s="1" t="s">
        <v>1680</v>
      </c>
      <c r="T1416" s="5">
        <v>6.28</v>
      </c>
      <c r="U1416" s="1">
        <v>14</v>
      </c>
      <c r="V1416" s="5">
        <f t="shared" si="110"/>
        <v>87.92</v>
      </c>
      <c r="W1416" s="5">
        <v>3.14</v>
      </c>
      <c r="X1416" s="5">
        <f t="shared" si="111"/>
        <v>43.96</v>
      </c>
      <c r="Y1416" s="5">
        <v>5.41</v>
      </c>
      <c r="Z1416" s="5">
        <f t="shared" si="112"/>
        <v>38.549999999999997</v>
      </c>
      <c r="AA1416" s="1" t="str">
        <f>_xlfn.IFNA(IF(VLOOKUP(B1416,Returns!$A$2:$B$1635,2,FALSE) = "Returned", "Yes", "No"),"No")</f>
        <v>No</v>
      </c>
      <c r="AB1416" s="5">
        <f t="shared" si="113"/>
        <v>0</v>
      </c>
      <c r="AC1416" s="5">
        <f t="shared" si="114"/>
        <v>38.549999999999997</v>
      </c>
    </row>
    <row r="1417" spans="1:29" ht="12.75" customHeight="1" x14ac:dyDescent="0.25">
      <c r="A1417" s="1">
        <v>24899</v>
      </c>
      <c r="B1417" s="3">
        <v>91310</v>
      </c>
      <c r="C1417" s="1" t="s">
        <v>20</v>
      </c>
      <c r="D1417" s="1">
        <v>2502</v>
      </c>
      <c r="E1417" s="1" t="s">
        <v>2344</v>
      </c>
      <c r="F1417" s="1" t="s">
        <v>3027</v>
      </c>
      <c r="G1417" s="1" t="s">
        <v>28</v>
      </c>
      <c r="H1417" s="1" t="s">
        <v>56</v>
      </c>
      <c r="I1417" s="1" t="s">
        <v>698</v>
      </c>
      <c r="J1417" s="1" t="s">
        <v>2345</v>
      </c>
      <c r="K1417" s="1">
        <v>46321</v>
      </c>
      <c r="L1417" s="4">
        <v>42082</v>
      </c>
      <c r="M1417" s="4">
        <v>42082</v>
      </c>
      <c r="N1417" s="1" t="s">
        <v>44</v>
      </c>
      <c r="O1417" s="1" t="s">
        <v>35</v>
      </c>
      <c r="P1417" s="1" t="s">
        <v>24</v>
      </c>
      <c r="Q1417" s="1" t="s">
        <v>104</v>
      </c>
      <c r="R1417" s="1" t="s">
        <v>54</v>
      </c>
      <c r="S1417" s="1" t="s">
        <v>1935</v>
      </c>
      <c r="T1417" s="5">
        <v>24.92</v>
      </c>
      <c r="U1417" s="1">
        <v>3</v>
      </c>
      <c r="V1417" s="5">
        <f t="shared" si="110"/>
        <v>74.760000000000005</v>
      </c>
      <c r="W1417" s="5">
        <v>12.46</v>
      </c>
      <c r="X1417" s="5">
        <f t="shared" si="111"/>
        <v>37.380000000000003</v>
      </c>
      <c r="Y1417" s="5">
        <v>12.98</v>
      </c>
      <c r="Z1417" s="5">
        <f t="shared" si="112"/>
        <v>24.400000000000002</v>
      </c>
      <c r="AA1417" s="1" t="str">
        <f>_xlfn.IFNA(IF(VLOOKUP(B1417,Returns!$A$2:$B$1635,2,FALSE) = "Returned", "Yes", "No"),"No")</f>
        <v>No</v>
      </c>
      <c r="AB1417" s="5">
        <f t="shared" si="113"/>
        <v>0</v>
      </c>
      <c r="AC1417" s="5">
        <f t="shared" si="114"/>
        <v>24.400000000000002</v>
      </c>
    </row>
    <row r="1418" spans="1:29" ht="12.75" customHeight="1" x14ac:dyDescent="0.25">
      <c r="A1418" s="1">
        <v>24901</v>
      </c>
      <c r="B1418" s="3">
        <v>91310</v>
      </c>
      <c r="C1418" s="1" t="s">
        <v>20</v>
      </c>
      <c r="D1418" s="1">
        <v>2502</v>
      </c>
      <c r="E1418" s="1" t="s">
        <v>2344</v>
      </c>
      <c r="F1418" s="1" t="s">
        <v>3027</v>
      </c>
      <c r="G1418" s="1" t="s">
        <v>28</v>
      </c>
      <c r="H1418" s="1" t="s">
        <v>56</v>
      </c>
      <c r="I1418" s="1" t="s">
        <v>698</v>
      </c>
      <c r="J1418" s="1" t="s">
        <v>2345</v>
      </c>
      <c r="K1418" s="1">
        <v>46321</v>
      </c>
      <c r="L1418" s="4">
        <v>42082</v>
      </c>
      <c r="M1418" s="4">
        <v>42083</v>
      </c>
      <c r="N1418" s="1" t="s">
        <v>22</v>
      </c>
      <c r="O1418" s="1" t="s">
        <v>35</v>
      </c>
      <c r="P1418" s="1" t="s">
        <v>24</v>
      </c>
      <c r="Q1418" s="1" t="s">
        <v>88</v>
      </c>
      <c r="R1418" s="1" t="s">
        <v>54</v>
      </c>
      <c r="S1418" s="1" t="s">
        <v>1570</v>
      </c>
      <c r="T1418" s="5">
        <v>12.28</v>
      </c>
      <c r="U1418" s="1">
        <v>7</v>
      </c>
      <c r="V1418" s="5">
        <f t="shared" si="110"/>
        <v>85.96</v>
      </c>
      <c r="W1418" s="5">
        <v>6.14</v>
      </c>
      <c r="X1418" s="5">
        <f t="shared" si="111"/>
        <v>42.98</v>
      </c>
      <c r="Y1418" s="5">
        <v>6.35</v>
      </c>
      <c r="Z1418" s="5">
        <f t="shared" si="112"/>
        <v>36.629999999999995</v>
      </c>
      <c r="AA1418" s="1" t="str">
        <f>_xlfn.IFNA(IF(VLOOKUP(B1418,Returns!$A$2:$B$1635,2,FALSE) = "Returned", "Yes", "No"),"No")</f>
        <v>No</v>
      </c>
      <c r="AB1418" s="5">
        <f t="shared" si="113"/>
        <v>0</v>
      </c>
      <c r="AC1418" s="5">
        <f t="shared" si="114"/>
        <v>36.629999999999995</v>
      </c>
    </row>
    <row r="1419" spans="1:29" ht="12.75" customHeight="1" x14ac:dyDescent="0.25">
      <c r="A1419" s="1">
        <v>18219</v>
      </c>
      <c r="B1419" s="3">
        <v>87033</v>
      </c>
      <c r="C1419" s="1" t="s">
        <v>51</v>
      </c>
      <c r="D1419" s="1">
        <v>2506</v>
      </c>
      <c r="E1419" s="1" t="s">
        <v>2346</v>
      </c>
      <c r="F1419" s="1" t="s">
        <v>3028</v>
      </c>
      <c r="G1419" s="1" t="s">
        <v>28</v>
      </c>
      <c r="H1419" s="1" t="s">
        <v>48</v>
      </c>
      <c r="I1419" s="1" t="s">
        <v>223</v>
      </c>
      <c r="J1419" s="1" t="s">
        <v>2348</v>
      </c>
      <c r="K1419" s="1">
        <v>6408</v>
      </c>
      <c r="L1419" s="4">
        <v>42160</v>
      </c>
      <c r="M1419" s="4">
        <v>42162</v>
      </c>
      <c r="N1419" s="1" t="s">
        <v>44</v>
      </c>
      <c r="O1419" s="1" t="s">
        <v>35</v>
      </c>
      <c r="P1419" s="1" t="s">
        <v>24</v>
      </c>
      <c r="Q1419" s="1" t="s">
        <v>88</v>
      </c>
      <c r="R1419" s="1" t="s">
        <v>54</v>
      </c>
      <c r="S1419" s="1" t="s">
        <v>2347</v>
      </c>
      <c r="T1419" s="5">
        <v>6.48</v>
      </c>
      <c r="U1419" s="1">
        <v>1</v>
      </c>
      <c r="V1419" s="5">
        <f t="shared" si="110"/>
        <v>6.48</v>
      </c>
      <c r="W1419" s="5">
        <v>3.24</v>
      </c>
      <c r="X1419" s="5">
        <f t="shared" si="111"/>
        <v>3.24</v>
      </c>
      <c r="Y1419" s="5">
        <v>8.74</v>
      </c>
      <c r="Z1419" s="5">
        <f t="shared" si="112"/>
        <v>-5.5</v>
      </c>
      <c r="AA1419" s="1" t="str">
        <f>_xlfn.IFNA(IF(VLOOKUP(B1419,Returns!$A$2:$B$1635,2,FALSE) = "Returned", "Yes", "No"),"No")</f>
        <v>No</v>
      </c>
      <c r="AB1419" s="5">
        <f t="shared" si="113"/>
        <v>0</v>
      </c>
      <c r="AC1419" s="5">
        <f t="shared" si="114"/>
        <v>-5.5</v>
      </c>
    </row>
    <row r="1420" spans="1:29" ht="12.75" customHeight="1" x14ac:dyDescent="0.25">
      <c r="A1420" s="1">
        <v>18217</v>
      </c>
      <c r="B1420" s="3">
        <v>87033</v>
      </c>
      <c r="C1420" s="1" t="s">
        <v>51</v>
      </c>
      <c r="D1420" s="1">
        <v>2507</v>
      </c>
      <c r="E1420" s="1" t="s">
        <v>2349</v>
      </c>
      <c r="F1420" s="1" t="s">
        <v>3028</v>
      </c>
      <c r="G1420" s="1" t="s">
        <v>28</v>
      </c>
      <c r="H1420" s="1" t="s">
        <v>48</v>
      </c>
      <c r="I1420" s="1" t="s">
        <v>183</v>
      </c>
      <c r="J1420" s="1" t="s">
        <v>445</v>
      </c>
      <c r="K1420" s="1">
        <v>4401</v>
      </c>
      <c r="L1420" s="4">
        <v>42160</v>
      </c>
      <c r="M1420" s="4">
        <v>42162</v>
      </c>
      <c r="N1420" s="1" t="s">
        <v>22</v>
      </c>
      <c r="O1420" s="1" t="s">
        <v>35</v>
      </c>
      <c r="P1420" s="1" t="s">
        <v>72</v>
      </c>
      <c r="Q1420" s="1" t="s">
        <v>582</v>
      </c>
      <c r="R1420" s="1" t="s">
        <v>231</v>
      </c>
      <c r="S1420" s="1" t="s">
        <v>583</v>
      </c>
      <c r="T1420" s="5">
        <v>699.99</v>
      </c>
      <c r="U1420" s="1">
        <v>15</v>
      </c>
      <c r="V1420" s="5">
        <f t="shared" si="110"/>
        <v>10499.85</v>
      </c>
      <c r="W1420" s="5">
        <v>419.99399999999997</v>
      </c>
      <c r="X1420" s="5">
        <f t="shared" si="111"/>
        <v>6299.91</v>
      </c>
      <c r="Y1420" s="5">
        <v>24.49</v>
      </c>
      <c r="Z1420" s="5">
        <f t="shared" si="112"/>
        <v>4175.4500000000007</v>
      </c>
      <c r="AA1420" s="1" t="str">
        <f>_xlfn.IFNA(IF(VLOOKUP(B1420,Returns!$A$2:$B$1635,2,FALSE) = "Returned", "Yes", "No"),"No")</f>
        <v>No</v>
      </c>
      <c r="AB1420" s="5">
        <f t="shared" si="113"/>
        <v>0</v>
      </c>
      <c r="AC1420" s="5">
        <f t="shared" si="114"/>
        <v>4175.4500000000007</v>
      </c>
    </row>
    <row r="1421" spans="1:29" ht="12.75" customHeight="1" x14ac:dyDescent="0.25">
      <c r="A1421" s="1">
        <v>23265</v>
      </c>
      <c r="B1421" s="3">
        <v>87031</v>
      </c>
      <c r="C1421" s="1" t="s">
        <v>101</v>
      </c>
      <c r="D1421" s="1">
        <v>2508</v>
      </c>
      <c r="E1421" s="1" t="s">
        <v>2350</v>
      </c>
      <c r="F1421" s="1" t="s">
        <v>3028</v>
      </c>
      <c r="G1421" s="1" t="s">
        <v>28</v>
      </c>
      <c r="H1421" s="1" t="s">
        <v>48</v>
      </c>
      <c r="I1421" s="1" t="s">
        <v>183</v>
      </c>
      <c r="J1421" s="1" t="s">
        <v>428</v>
      </c>
      <c r="K1421" s="1">
        <v>4073</v>
      </c>
      <c r="L1421" s="4">
        <v>42012</v>
      </c>
      <c r="M1421" s="4">
        <v>42016</v>
      </c>
      <c r="N1421" s="1" t="s">
        <v>44</v>
      </c>
      <c r="O1421" s="1" t="s">
        <v>35</v>
      </c>
      <c r="P1421" s="1" t="s">
        <v>24</v>
      </c>
      <c r="Q1421" s="1" t="s">
        <v>104</v>
      </c>
      <c r="R1421" s="1" t="s">
        <v>54</v>
      </c>
      <c r="S1421" s="1" t="s">
        <v>320</v>
      </c>
      <c r="T1421" s="5">
        <v>5.81</v>
      </c>
      <c r="U1421" s="1">
        <v>7</v>
      </c>
      <c r="V1421" s="5">
        <f t="shared" si="110"/>
        <v>40.669999999999995</v>
      </c>
      <c r="W1421" s="5">
        <v>2.9049999999999998</v>
      </c>
      <c r="X1421" s="5">
        <f t="shared" si="111"/>
        <v>20.334999999999997</v>
      </c>
      <c r="Y1421" s="5">
        <v>8.49</v>
      </c>
      <c r="Z1421" s="5">
        <f t="shared" si="112"/>
        <v>11.844999999999997</v>
      </c>
      <c r="AA1421" s="1" t="str">
        <f>_xlfn.IFNA(IF(VLOOKUP(B1421,Returns!$A$2:$B$1635,2,FALSE) = "Returned", "Yes", "No"),"No")</f>
        <v>No</v>
      </c>
      <c r="AB1421" s="5">
        <f t="shared" si="113"/>
        <v>0</v>
      </c>
      <c r="AC1421" s="5">
        <f t="shared" si="114"/>
        <v>11.844999999999997</v>
      </c>
    </row>
    <row r="1422" spans="1:29" ht="12.75" customHeight="1" x14ac:dyDescent="0.25">
      <c r="A1422" s="1">
        <v>21918</v>
      </c>
      <c r="B1422" s="3">
        <v>87029</v>
      </c>
      <c r="C1422" s="1" t="s">
        <v>51</v>
      </c>
      <c r="D1422" s="1">
        <v>2509</v>
      </c>
      <c r="E1422" s="1" t="s">
        <v>2351</v>
      </c>
      <c r="F1422" s="1" t="s">
        <v>3028</v>
      </c>
      <c r="G1422" s="1" t="s">
        <v>28</v>
      </c>
      <c r="H1422" s="1" t="s">
        <v>48</v>
      </c>
      <c r="I1422" s="1" t="s">
        <v>183</v>
      </c>
      <c r="J1422" s="1" t="s">
        <v>589</v>
      </c>
      <c r="K1422" s="1">
        <v>4106</v>
      </c>
      <c r="L1422" s="4">
        <v>42129</v>
      </c>
      <c r="M1422" s="4">
        <v>42129</v>
      </c>
      <c r="N1422" s="1" t="s">
        <v>44</v>
      </c>
      <c r="O1422" s="1" t="s">
        <v>35</v>
      </c>
      <c r="P1422" s="1" t="s">
        <v>24</v>
      </c>
      <c r="Q1422" s="1" t="s">
        <v>88</v>
      </c>
      <c r="R1422" s="1" t="s">
        <v>54</v>
      </c>
      <c r="S1422" s="1" t="s">
        <v>2352</v>
      </c>
      <c r="T1422" s="5">
        <v>30.98</v>
      </c>
      <c r="U1422" s="1">
        <v>15</v>
      </c>
      <c r="V1422" s="5">
        <f t="shared" si="110"/>
        <v>464.7</v>
      </c>
      <c r="W1422" s="5">
        <v>15.49</v>
      </c>
      <c r="X1422" s="5">
        <f t="shared" si="111"/>
        <v>232.35</v>
      </c>
      <c r="Y1422" s="5">
        <v>9.18</v>
      </c>
      <c r="Z1422" s="5">
        <f t="shared" si="112"/>
        <v>223.17</v>
      </c>
      <c r="AA1422" s="1" t="str">
        <f>_xlfn.IFNA(IF(VLOOKUP(B1422,Returns!$A$2:$B$1635,2,FALSE) = "Returned", "Yes", "No"),"No")</f>
        <v>No</v>
      </c>
      <c r="AB1422" s="5">
        <f t="shared" si="113"/>
        <v>0</v>
      </c>
      <c r="AC1422" s="5">
        <f t="shared" si="114"/>
        <v>223.17</v>
      </c>
    </row>
    <row r="1423" spans="1:29" ht="12.75" customHeight="1" x14ac:dyDescent="0.25">
      <c r="A1423" s="1">
        <v>21102</v>
      </c>
      <c r="B1423" s="3">
        <v>87030</v>
      </c>
      <c r="C1423" s="1" t="s">
        <v>32</v>
      </c>
      <c r="D1423" s="1">
        <v>2512</v>
      </c>
      <c r="E1423" s="1" t="s">
        <v>2353</v>
      </c>
      <c r="F1423" s="1" t="s">
        <v>3028</v>
      </c>
      <c r="G1423" s="1" t="s">
        <v>28</v>
      </c>
      <c r="H1423" s="1" t="s">
        <v>48</v>
      </c>
      <c r="I1423" s="1" t="s">
        <v>188</v>
      </c>
      <c r="J1423" s="1" t="s">
        <v>2355</v>
      </c>
      <c r="K1423" s="1">
        <v>2138</v>
      </c>
      <c r="L1423" s="4">
        <v>42170</v>
      </c>
      <c r="M1423" s="4">
        <v>42172</v>
      </c>
      <c r="N1423" s="1" t="s">
        <v>44</v>
      </c>
      <c r="O1423" s="1" t="s">
        <v>35</v>
      </c>
      <c r="P1423" s="1" t="s">
        <v>24</v>
      </c>
      <c r="Q1423" s="1" t="s">
        <v>88</v>
      </c>
      <c r="R1423" s="1" t="s">
        <v>54</v>
      </c>
      <c r="S1423" s="1" t="s">
        <v>2354</v>
      </c>
      <c r="T1423" s="5">
        <v>6.48</v>
      </c>
      <c r="U1423" s="1">
        <v>19</v>
      </c>
      <c r="V1423" s="5">
        <f t="shared" si="110"/>
        <v>123.12</v>
      </c>
      <c r="W1423" s="5">
        <v>3.24</v>
      </c>
      <c r="X1423" s="5">
        <f t="shared" si="111"/>
        <v>61.56</v>
      </c>
      <c r="Y1423" s="5">
        <v>9.5399999999999991</v>
      </c>
      <c r="Z1423" s="5">
        <f t="shared" si="112"/>
        <v>52.02</v>
      </c>
      <c r="AA1423" s="1" t="str">
        <f>_xlfn.IFNA(IF(VLOOKUP(B1423,Returns!$A$2:$B$1635,2,FALSE) = "Returned", "Yes", "No"),"No")</f>
        <v>No</v>
      </c>
      <c r="AB1423" s="5">
        <f t="shared" si="113"/>
        <v>0</v>
      </c>
      <c r="AC1423" s="5">
        <f t="shared" si="114"/>
        <v>52.02</v>
      </c>
    </row>
    <row r="1424" spans="1:29" ht="12.75" customHeight="1" x14ac:dyDescent="0.25">
      <c r="A1424" s="1">
        <v>18220</v>
      </c>
      <c r="B1424" s="3">
        <v>87033</v>
      </c>
      <c r="C1424" s="1" t="s">
        <v>51</v>
      </c>
      <c r="D1424" s="1">
        <v>2516</v>
      </c>
      <c r="E1424" s="1" t="s">
        <v>2356</v>
      </c>
      <c r="F1424" s="1" t="s">
        <v>3028</v>
      </c>
      <c r="G1424" s="1" t="s">
        <v>28</v>
      </c>
      <c r="H1424" s="1" t="s">
        <v>48</v>
      </c>
      <c r="I1424" s="1" t="s">
        <v>49</v>
      </c>
      <c r="J1424" s="1" t="s">
        <v>1476</v>
      </c>
      <c r="K1424" s="1">
        <v>7631</v>
      </c>
      <c r="L1424" s="4">
        <v>42160</v>
      </c>
      <c r="M1424" s="4">
        <v>42162</v>
      </c>
      <c r="N1424" s="1" t="s">
        <v>44</v>
      </c>
      <c r="O1424" s="1" t="s">
        <v>35</v>
      </c>
      <c r="P1424" s="1" t="s">
        <v>24</v>
      </c>
      <c r="Q1424" s="1" t="s">
        <v>136</v>
      </c>
      <c r="R1424" s="1" t="s">
        <v>54</v>
      </c>
      <c r="S1424" s="1" t="s">
        <v>600</v>
      </c>
      <c r="T1424" s="5">
        <v>17.149999999999999</v>
      </c>
      <c r="U1424" s="1">
        <v>11</v>
      </c>
      <c r="V1424" s="5">
        <f t="shared" si="110"/>
        <v>188.64999999999998</v>
      </c>
      <c r="W1424" s="5">
        <v>8.5749999999999993</v>
      </c>
      <c r="X1424" s="5">
        <f t="shared" si="111"/>
        <v>94.324999999999989</v>
      </c>
      <c r="Y1424" s="5">
        <v>4.96</v>
      </c>
      <c r="Z1424" s="5">
        <f t="shared" si="112"/>
        <v>89.364999999999995</v>
      </c>
      <c r="AA1424" s="1" t="str">
        <f>_xlfn.IFNA(IF(VLOOKUP(B1424,Returns!$A$2:$B$1635,2,FALSE) = "Returned", "Yes", "No"),"No")</f>
        <v>No</v>
      </c>
      <c r="AB1424" s="5">
        <f t="shared" si="113"/>
        <v>0</v>
      </c>
      <c r="AC1424" s="5">
        <f t="shared" si="114"/>
        <v>89.364999999999995</v>
      </c>
    </row>
    <row r="1425" spans="1:29" ht="12.75" customHeight="1" x14ac:dyDescent="0.25">
      <c r="A1425" s="1">
        <v>18221</v>
      </c>
      <c r="B1425" s="3">
        <v>87033</v>
      </c>
      <c r="C1425" s="1" t="s">
        <v>51</v>
      </c>
      <c r="D1425" s="1">
        <v>2520</v>
      </c>
      <c r="E1425" s="1" t="s">
        <v>2357</v>
      </c>
      <c r="F1425" s="1" t="s">
        <v>3028</v>
      </c>
      <c r="G1425" s="1" t="s">
        <v>28</v>
      </c>
      <c r="H1425" s="1" t="s">
        <v>48</v>
      </c>
      <c r="I1425" s="1" t="s">
        <v>464</v>
      </c>
      <c r="J1425" s="1" t="s">
        <v>2358</v>
      </c>
      <c r="K1425" s="1">
        <v>2908</v>
      </c>
      <c r="L1425" s="4">
        <v>42160</v>
      </c>
      <c r="M1425" s="4">
        <v>42161</v>
      </c>
      <c r="N1425" s="1" t="s">
        <v>44</v>
      </c>
      <c r="O1425" s="1" t="s">
        <v>35</v>
      </c>
      <c r="P1425" s="1" t="s">
        <v>24</v>
      </c>
      <c r="Q1425" s="1" t="s">
        <v>88</v>
      </c>
      <c r="R1425" s="1" t="s">
        <v>54</v>
      </c>
      <c r="S1425" s="1" t="s">
        <v>2061</v>
      </c>
      <c r="T1425" s="5">
        <v>30.98</v>
      </c>
      <c r="U1425" s="1">
        <v>12</v>
      </c>
      <c r="V1425" s="5">
        <f t="shared" si="110"/>
        <v>371.76</v>
      </c>
      <c r="W1425" s="5">
        <v>15.49</v>
      </c>
      <c r="X1425" s="5">
        <f t="shared" si="111"/>
        <v>185.88</v>
      </c>
      <c r="Y1425" s="5">
        <v>8.74</v>
      </c>
      <c r="Z1425" s="5">
        <f t="shared" si="112"/>
        <v>177.14</v>
      </c>
      <c r="AA1425" s="1" t="str">
        <f>_xlfn.IFNA(IF(VLOOKUP(B1425,Returns!$A$2:$B$1635,2,FALSE) = "Returned", "Yes", "No"),"No")</f>
        <v>No</v>
      </c>
      <c r="AB1425" s="5">
        <f t="shared" si="113"/>
        <v>0</v>
      </c>
      <c r="AC1425" s="5">
        <f t="shared" si="114"/>
        <v>177.14</v>
      </c>
    </row>
    <row r="1426" spans="1:29" ht="12.75" customHeight="1" x14ac:dyDescent="0.25">
      <c r="A1426" s="1">
        <v>25463</v>
      </c>
      <c r="B1426" s="3">
        <v>87032</v>
      </c>
      <c r="C1426" s="1" t="s">
        <v>51</v>
      </c>
      <c r="D1426" s="1">
        <v>2521</v>
      </c>
      <c r="E1426" s="1" t="s">
        <v>2359</v>
      </c>
      <c r="F1426" s="1" t="s">
        <v>3027</v>
      </c>
      <c r="G1426" s="1" t="s">
        <v>28</v>
      </c>
      <c r="H1426" s="1" t="s">
        <v>56</v>
      </c>
      <c r="I1426" s="1" t="s">
        <v>125</v>
      </c>
      <c r="J1426" s="1" t="s">
        <v>2360</v>
      </c>
      <c r="K1426" s="1">
        <v>75109</v>
      </c>
      <c r="L1426" s="4">
        <v>42053</v>
      </c>
      <c r="M1426" s="4">
        <v>42056</v>
      </c>
      <c r="N1426" s="1" t="s">
        <v>44</v>
      </c>
      <c r="O1426" s="1" t="s">
        <v>35</v>
      </c>
      <c r="P1426" s="1" t="s">
        <v>72</v>
      </c>
      <c r="Q1426" s="1" t="s">
        <v>73</v>
      </c>
      <c r="R1426" s="1" t="s">
        <v>54</v>
      </c>
      <c r="S1426" s="1" t="s">
        <v>134</v>
      </c>
      <c r="T1426" s="5">
        <v>175.99</v>
      </c>
      <c r="U1426" s="1">
        <v>15</v>
      </c>
      <c r="V1426" s="5">
        <f t="shared" si="110"/>
        <v>2639.8500000000004</v>
      </c>
      <c r="W1426" s="5">
        <v>105.59400000000001</v>
      </c>
      <c r="X1426" s="5">
        <f t="shared" si="111"/>
        <v>1583.91</v>
      </c>
      <c r="Y1426" s="5">
        <v>4.99</v>
      </c>
      <c r="Z1426" s="5">
        <f t="shared" si="112"/>
        <v>1050.9500000000003</v>
      </c>
      <c r="AA1426" s="1" t="str">
        <f>_xlfn.IFNA(IF(VLOOKUP(B1426,Returns!$A$2:$B$1635,2,FALSE) = "Returned", "Yes", "No"),"No")</f>
        <v>No</v>
      </c>
      <c r="AB1426" s="5">
        <f t="shared" si="113"/>
        <v>0</v>
      </c>
      <c r="AC1426" s="5">
        <f t="shared" si="114"/>
        <v>1050.9500000000003</v>
      </c>
    </row>
    <row r="1427" spans="1:29" ht="12.75" customHeight="1" x14ac:dyDescent="0.25">
      <c r="A1427" s="1">
        <v>18218</v>
      </c>
      <c r="B1427" s="3">
        <v>87033</v>
      </c>
      <c r="C1427" s="1" t="s">
        <v>51</v>
      </c>
      <c r="D1427" s="1">
        <v>2522</v>
      </c>
      <c r="E1427" s="1" t="s">
        <v>2361</v>
      </c>
      <c r="F1427" s="1" t="s">
        <v>3028</v>
      </c>
      <c r="G1427" s="1" t="s">
        <v>28</v>
      </c>
      <c r="H1427" s="1" t="s">
        <v>48</v>
      </c>
      <c r="I1427" s="1" t="s">
        <v>144</v>
      </c>
      <c r="J1427" s="1" t="s">
        <v>145</v>
      </c>
      <c r="K1427" s="1">
        <v>5401</v>
      </c>
      <c r="L1427" s="4">
        <v>42160</v>
      </c>
      <c r="M1427" s="4">
        <v>42163</v>
      </c>
      <c r="N1427" s="1" t="s">
        <v>34</v>
      </c>
      <c r="O1427" s="1" t="s">
        <v>35</v>
      </c>
      <c r="P1427" s="1" t="s">
        <v>72</v>
      </c>
      <c r="Q1427" s="1" t="s">
        <v>80</v>
      </c>
      <c r="R1427" s="1" t="s">
        <v>38</v>
      </c>
      <c r="S1427" s="1" t="s">
        <v>595</v>
      </c>
      <c r="T1427" s="5">
        <v>1360.14</v>
      </c>
      <c r="U1427" s="1">
        <v>6</v>
      </c>
      <c r="V1427" s="5">
        <f t="shared" si="110"/>
        <v>8160.84</v>
      </c>
      <c r="W1427" s="5">
        <v>816.08400000000006</v>
      </c>
      <c r="X1427" s="5">
        <f t="shared" si="111"/>
        <v>4896.5040000000008</v>
      </c>
      <c r="Y1427" s="5">
        <v>14.7</v>
      </c>
      <c r="Z1427" s="5">
        <f t="shared" si="112"/>
        <v>3249.6359999999995</v>
      </c>
      <c r="AA1427" s="1" t="str">
        <f>_xlfn.IFNA(IF(VLOOKUP(B1427,Returns!$A$2:$B$1635,2,FALSE) = "Returned", "Yes", "No"),"No")</f>
        <v>No</v>
      </c>
      <c r="AB1427" s="5">
        <f t="shared" si="113"/>
        <v>0</v>
      </c>
      <c r="AC1427" s="5">
        <f t="shared" si="114"/>
        <v>3249.6359999999995</v>
      </c>
    </row>
    <row r="1428" spans="1:29" ht="12.75" customHeight="1" x14ac:dyDescent="0.25">
      <c r="A1428" s="1">
        <v>18866</v>
      </c>
      <c r="B1428" s="3">
        <v>87208</v>
      </c>
      <c r="C1428" s="1" t="s">
        <v>42</v>
      </c>
      <c r="D1428" s="1">
        <v>2526</v>
      </c>
      <c r="E1428" s="1" t="s">
        <v>2362</v>
      </c>
      <c r="F1428" s="1" t="s">
        <v>3029</v>
      </c>
      <c r="G1428" s="1" t="s">
        <v>28</v>
      </c>
      <c r="H1428" s="1" t="s">
        <v>131</v>
      </c>
      <c r="I1428" s="1" t="s">
        <v>166</v>
      </c>
      <c r="J1428" s="1" t="s">
        <v>1474</v>
      </c>
      <c r="K1428" s="1">
        <v>70506</v>
      </c>
      <c r="L1428" s="4">
        <v>42147</v>
      </c>
      <c r="M1428" s="4">
        <v>42149</v>
      </c>
      <c r="N1428" s="1" t="s">
        <v>44</v>
      </c>
      <c r="O1428" s="1" t="s">
        <v>23</v>
      </c>
      <c r="P1428" s="1" t="s">
        <v>24</v>
      </c>
      <c r="Q1428" s="1" t="s">
        <v>104</v>
      </c>
      <c r="R1428" s="1" t="s">
        <v>54</v>
      </c>
      <c r="S1428" s="1" t="s">
        <v>1531</v>
      </c>
      <c r="T1428" s="5">
        <v>2.16</v>
      </c>
      <c r="U1428" s="1">
        <v>24</v>
      </c>
      <c r="V1428" s="5">
        <f t="shared" si="110"/>
        <v>51.84</v>
      </c>
      <c r="W1428" s="5">
        <v>1.08</v>
      </c>
      <c r="X1428" s="5">
        <f t="shared" si="111"/>
        <v>25.92</v>
      </c>
      <c r="Y1428" s="5">
        <v>6.05</v>
      </c>
      <c r="Z1428" s="5">
        <f t="shared" si="112"/>
        <v>19.87</v>
      </c>
      <c r="AA1428" s="1" t="str">
        <f>_xlfn.IFNA(IF(VLOOKUP(B1428,Returns!$A$2:$B$1635,2,FALSE) = "Returned", "Yes", "No"),"No")</f>
        <v>No</v>
      </c>
      <c r="AB1428" s="5">
        <f t="shared" si="113"/>
        <v>0</v>
      </c>
      <c r="AC1428" s="5">
        <f t="shared" si="114"/>
        <v>19.87</v>
      </c>
    </row>
    <row r="1429" spans="1:29" ht="12.75" customHeight="1" x14ac:dyDescent="0.25">
      <c r="A1429" s="1">
        <v>18867</v>
      </c>
      <c r="B1429" s="3">
        <v>87208</v>
      </c>
      <c r="C1429" s="1" t="s">
        <v>42</v>
      </c>
      <c r="D1429" s="1">
        <v>2527</v>
      </c>
      <c r="E1429" s="1" t="s">
        <v>2363</v>
      </c>
      <c r="F1429" s="1" t="s">
        <v>3029</v>
      </c>
      <c r="G1429" s="1" t="s">
        <v>28</v>
      </c>
      <c r="H1429" s="1" t="s">
        <v>131</v>
      </c>
      <c r="I1429" s="1" t="s">
        <v>166</v>
      </c>
      <c r="J1429" s="1" t="s">
        <v>2364</v>
      </c>
      <c r="K1429" s="1">
        <v>70601</v>
      </c>
      <c r="L1429" s="4">
        <v>42147</v>
      </c>
      <c r="M1429" s="4">
        <v>42149</v>
      </c>
      <c r="N1429" s="1" t="s">
        <v>44</v>
      </c>
      <c r="O1429" s="1" t="s">
        <v>23</v>
      </c>
      <c r="P1429" s="1" t="s">
        <v>24</v>
      </c>
      <c r="Q1429" s="1" t="s">
        <v>25</v>
      </c>
      <c r="R1429" s="1" t="s">
        <v>46</v>
      </c>
      <c r="S1429" s="1" t="s">
        <v>2194</v>
      </c>
      <c r="T1429" s="5">
        <v>21.38</v>
      </c>
      <c r="U1429" s="1">
        <v>3</v>
      </c>
      <c r="V1429" s="5">
        <f t="shared" si="110"/>
        <v>64.14</v>
      </c>
      <c r="W1429" s="5">
        <v>10.69</v>
      </c>
      <c r="X1429" s="5">
        <f t="shared" si="111"/>
        <v>32.07</v>
      </c>
      <c r="Y1429" s="5">
        <v>8.99</v>
      </c>
      <c r="Z1429" s="5">
        <f t="shared" si="112"/>
        <v>23.08</v>
      </c>
      <c r="AA1429" s="1" t="str">
        <f>_xlfn.IFNA(IF(VLOOKUP(B1429,Returns!$A$2:$B$1635,2,FALSE) = "Returned", "Yes", "No"),"No")</f>
        <v>No</v>
      </c>
      <c r="AB1429" s="5">
        <f t="shared" si="113"/>
        <v>0</v>
      </c>
      <c r="AC1429" s="5">
        <f t="shared" si="114"/>
        <v>23.08</v>
      </c>
    </row>
    <row r="1430" spans="1:29" ht="12.75" customHeight="1" x14ac:dyDescent="0.25">
      <c r="A1430" s="1">
        <v>20254</v>
      </c>
      <c r="B1430" s="3">
        <v>87451</v>
      </c>
      <c r="C1430" s="1" t="s">
        <v>20</v>
      </c>
      <c r="D1430" s="1">
        <v>2530</v>
      </c>
      <c r="E1430" s="1" t="s">
        <v>2365</v>
      </c>
      <c r="F1430" s="1" t="s">
        <v>3030</v>
      </c>
      <c r="G1430" s="1" t="s">
        <v>28</v>
      </c>
      <c r="H1430" s="1" t="s">
        <v>29</v>
      </c>
      <c r="I1430" s="1" t="s">
        <v>40</v>
      </c>
      <c r="J1430" s="1" t="s">
        <v>2366</v>
      </c>
      <c r="K1430" s="1">
        <v>92307</v>
      </c>
      <c r="L1430" s="4">
        <v>42092</v>
      </c>
      <c r="M1430" s="4">
        <v>42093</v>
      </c>
      <c r="N1430" s="1" t="s">
        <v>44</v>
      </c>
      <c r="O1430" s="1" t="s">
        <v>53</v>
      </c>
      <c r="P1430" s="1" t="s">
        <v>72</v>
      </c>
      <c r="Q1430" s="1" t="s">
        <v>175</v>
      </c>
      <c r="R1430" s="1" t="s">
        <v>54</v>
      </c>
      <c r="S1430" s="1" t="s">
        <v>1265</v>
      </c>
      <c r="T1430" s="5">
        <v>40.98</v>
      </c>
      <c r="U1430" s="1">
        <v>7</v>
      </c>
      <c r="V1430" s="5">
        <f t="shared" si="110"/>
        <v>286.85999999999996</v>
      </c>
      <c r="W1430" s="5">
        <v>24.587999999999997</v>
      </c>
      <c r="X1430" s="5">
        <f t="shared" si="111"/>
        <v>172.11599999999999</v>
      </c>
      <c r="Y1430" s="5">
        <v>6.5</v>
      </c>
      <c r="Z1430" s="5">
        <f t="shared" si="112"/>
        <v>108.24399999999997</v>
      </c>
      <c r="AA1430" s="1" t="str">
        <f>_xlfn.IFNA(IF(VLOOKUP(B1430,Returns!$A$2:$B$1635,2,FALSE) = "Returned", "Yes", "No"),"No")</f>
        <v>No</v>
      </c>
      <c r="AB1430" s="5">
        <f t="shared" si="113"/>
        <v>0</v>
      </c>
      <c r="AC1430" s="5">
        <f t="shared" si="114"/>
        <v>108.24399999999997</v>
      </c>
    </row>
    <row r="1431" spans="1:29" ht="12.75" customHeight="1" x14ac:dyDescent="0.25">
      <c r="A1431" s="1">
        <v>23782</v>
      </c>
      <c r="B1431" s="3">
        <v>87452</v>
      </c>
      <c r="C1431" s="1" t="s">
        <v>51</v>
      </c>
      <c r="D1431" s="1">
        <v>2531</v>
      </c>
      <c r="E1431" s="1" t="s">
        <v>2367</v>
      </c>
      <c r="F1431" s="1" t="s">
        <v>3030</v>
      </c>
      <c r="G1431" s="1" t="s">
        <v>28</v>
      </c>
      <c r="H1431" s="1" t="s">
        <v>29</v>
      </c>
      <c r="I1431" s="1" t="s">
        <v>40</v>
      </c>
      <c r="J1431" s="1" t="s">
        <v>2368</v>
      </c>
      <c r="K1431" s="1">
        <v>93422</v>
      </c>
      <c r="L1431" s="4">
        <v>42126</v>
      </c>
      <c r="M1431" s="4">
        <v>42128</v>
      </c>
      <c r="N1431" s="1" t="s">
        <v>44</v>
      </c>
      <c r="O1431" s="1" t="s">
        <v>53</v>
      </c>
      <c r="P1431" s="1" t="s">
        <v>24</v>
      </c>
      <c r="Q1431" s="1" t="s">
        <v>88</v>
      </c>
      <c r="R1431" s="1" t="s">
        <v>26</v>
      </c>
      <c r="S1431" s="1" t="s">
        <v>199</v>
      </c>
      <c r="T1431" s="5">
        <v>4</v>
      </c>
      <c r="U1431" s="1">
        <v>14</v>
      </c>
      <c r="V1431" s="5">
        <f t="shared" si="110"/>
        <v>56</v>
      </c>
      <c r="W1431" s="5">
        <v>2</v>
      </c>
      <c r="X1431" s="5">
        <f t="shared" si="111"/>
        <v>28</v>
      </c>
      <c r="Y1431" s="5">
        <v>1.3</v>
      </c>
      <c r="Z1431" s="5">
        <f t="shared" si="112"/>
        <v>26.7</v>
      </c>
      <c r="AA1431" s="1" t="str">
        <f>_xlfn.IFNA(IF(VLOOKUP(B1431,Returns!$A$2:$B$1635,2,FALSE) = "Returned", "Yes", "No"),"No")</f>
        <v>No</v>
      </c>
      <c r="AB1431" s="5">
        <f t="shared" si="113"/>
        <v>0</v>
      </c>
      <c r="AC1431" s="5">
        <f t="shared" si="114"/>
        <v>26.7</v>
      </c>
    </row>
    <row r="1432" spans="1:29" ht="12.75" customHeight="1" x14ac:dyDescent="0.25">
      <c r="A1432" s="1">
        <v>20255</v>
      </c>
      <c r="B1432" s="3">
        <v>87451</v>
      </c>
      <c r="C1432" s="1" t="s">
        <v>20</v>
      </c>
      <c r="D1432" s="1">
        <v>2534</v>
      </c>
      <c r="E1432" s="1" t="s">
        <v>2369</v>
      </c>
      <c r="F1432" s="1" t="s">
        <v>3028</v>
      </c>
      <c r="G1432" s="1" t="s">
        <v>28</v>
      </c>
      <c r="H1432" s="1" t="s">
        <v>48</v>
      </c>
      <c r="I1432" s="1" t="s">
        <v>183</v>
      </c>
      <c r="J1432" s="1" t="s">
        <v>445</v>
      </c>
      <c r="K1432" s="1">
        <v>4401</v>
      </c>
      <c r="L1432" s="4">
        <v>42092</v>
      </c>
      <c r="M1432" s="4">
        <v>42094</v>
      </c>
      <c r="N1432" s="1" t="s">
        <v>44</v>
      </c>
      <c r="O1432" s="1" t="s">
        <v>53</v>
      </c>
      <c r="P1432" s="1" t="s">
        <v>72</v>
      </c>
      <c r="Q1432" s="1" t="s">
        <v>73</v>
      </c>
      <c r="R1432" s="1" t="s">
        <v>46</v>
      </c>
      <c r="S1432" s="1" t="s">
        <v>1269</v>
      </c>
      <c r="T1432" s="5">
        <v>35.99</v>
      </c>
      <c r="U1432" s="1">
        <v>5</v>
      </c>
      <c r="V1432" s="5">
        <f t="shared" si="110"/>
        <v>179.95000000000002</v>
      </c>
      <c r="W1432" s="5">
        <v>21.594000000000001</v>
      </c>
      <c r="X1432" s="5">
        <f t="shared" si="111"/>
        <v>107.97</v>
      </c>
      <c r="Y1432" s="5">
        <v>3.3</v>
      </c>
      <c r="Z1432" s="5">
        <f t="shared" si="112"/>
        <v>68.680000000000021</v>
      </c>
      <c r="AA1432" s="1" t="str">
        <f>_xlfn.IFNA(IF(VLOOKUP(B1432,Returns!$A$2:$B$1635,2,FALSE) = "Returned", "Yes", "No"),"No")</f>
        <v>No</v>
      </c>
      <c r="AB1432" s="5">
        <f t="shared" si="113"/>
        <v>0</v>
      </c>
      <c r="AC1432" s="5">
        <f t="shared" si="114"/>
        <v>68.680000000000021</v>
      </c>
    </row>
    <row r="1433" spans="1:29" ht="12.75" customHeight="1" x14ac:dyDescent="0.25">
      <c r="A1433" s="1">
        <v>22839</v>
      </c>
      <c r="B1433" s="3">
        <v>91017</v>
      </c>
      <c r="C1433" s="1" t="s">
        <v>32</v>
      </c>
      <c r="D1433" s="1">
        <v>2539</v>
      </c>
      <c r="E1433" s="1" t="s">
        <v>2370</v>
      </c>
      <c r="F1433" s="1" t="s">
        <v>3029</v>
      </c>
      <c r="G1433" s="1" t="s">
        <v>28</v>
      </c>
      <c r="H1433" s="1" t="s">
        <v>131</v>
      </c>
      <c r="I1433" s="1" t="s">
        <v>357</v>
      </c>
      <c r="J1433" s="1" t="s">
        <v>2371</v>
      </c>
      <c r="K1433" s="1">
        <v>32789</v>
      </c>
      <c r="L1433" s="4">
        <v>42101</v>
      </c>
      <c r="M1433" s="4">
        <v>42102</v>
      </c>
      <c r="N1433" s="1" t="s">
        <v>44</v>
      </c>
      <c r="O1433" s="1" t="s">
        <v>35</v>
      </c>
      <c r="P1433" s="1" t="s">
        <v>24</v>
      </c>
      <c r="Q1433" s="1" t="s">
        <v>129</v>
      </c>
      <c r="R1433" s="1" t="s">
        <v>54</v>
      </c>
      <c r="S1433" s="1" t="s">
        <v>1659</v>
      </c>
      <c r="T1433" s="5">
        <v>12.53</v>
      </c>
      <c r="U1433" s="1">
        <v>5</v>
      </c>
      <c r="V1433" s="5">
        <f t="shared" si="110"/>
        <v>62.65</v>
      </c>
      <c r="W1433" s="5">
        <v>6.2649999999999997</v>
      </c>
      <c r="X1433" s="5">
        <f t="shared" si="111"/>
        <v>31.324999999999999</v>
      </c>
      <c r="Y1433" s="5">
        <v>0.5</v>
      </c>
      <c r="Z1433" s="5">
        <f t="shared" si="112"/>
        <v>30.824999999999999</v>
      </c>
      <c r="AA1433" s="1" t="str">
        <f>_xlfn.IFNA(IF(VLOOKUP(B1433,Returns!$A$2:$B$1635,2,FALSE) = "Returned", "Yes", "No"),"No")</f>
        <v>No</v>
      </c>
      <c r="AB1433" s="5">
        <f t="shared" si="113"/>
        <v>0</v>
      </c>
      <c r="AC1433" s="5">
        <f t="shared" si="114"/>
        <v>30.824999999999999</v>
      </c>
    </row>
    <row r="1434" spans="1:29" ht="12.75" customHeight="1" x14ac:dyDescent="0.25">
      <c r="A1434" s="1">
        <v>22840</v>
      </c>
      <c r="B1434" s="3">
        <v>91017</v>
      </c>
      <c r="C1434" s="1" t="s">
        <v>32</v>
      </c>
      <c r="D1434" s="1">
        <v>2540</v>
      </c>
      <c r="E1434" s="1" t="s">
        <v>2372</v>
      </c>
      <c r="F1434" s="1" t="s">
        <v>3029</v>
      </c>
      <c r="G1434" s="1" t="s">
        <v>28</v>
      </c>
      <c r="H1434" s="1" t="s">
        <v>131</v>
      </c>
      <c r="I1434" s="1" t="s">
        <v>357</v>
      </c>
      <c r="J1434" s="1" t="s">
        <v>2373</v>
      </c>
      <c r="K1434" s="1">
        <v>32708</v>
      </c>
      <c r="L1434" s="4">
        <v>42101</v>
      </c>
      <c r="M1434" s="4">
        <v>42102</v>
      </c>
      <c r="N1434" s="1" t="s">
        <v>44</v>
      </c>
      <c r="O1434" s="1" t="s">
        <v>35</v>
      </c>
      <c r="P1434" s="1" t="s">
        <v>24</v>
      </c>
      <c r="Q1434" s="1" t="s">
        <v>136</v>
      </c>
      <c r="R1434" s="1" t="s">
        <v>54</v>
      </c>
      <c r="S1434" s="1" t="s">
        <v>523</v>
      </c>
      <c r="T1434" s="5">
        <v>178.47</v>
      </c>
      <c r="U1434" s="1">
        <v>1</v>
      </c>
      <c r="V1434" s="5">
        <f t="shared" si="110"/>
        <v>178.47</v>
      </c>
      <c r="W1434" s="5">
        <v>89.234999999999999</v>
      </c>
      <c r="X1434" s="5">
        <f t="shared" si="111"/>
        <v>89.234999999999999</v>
      </c>
      <c r="Y1434" s="5">
        <v>19.989999999999998</v>
      </c>
      <c r="Z1434" s="5">
        <f t="shared" si="112"/>
        <v>69.245000000000005</v>
      </c>
      <c r="AA1434" s="1" t="str">
        <f>_xlfn.IFNA(IF(VLOOKUP(B1434,Returns!$A$2:$B$1635,2,FALSE) = "Returned", "Yes", "No"),"No")</f>
        <v>No</v>
      </c>
      <c r="AB1434" s="5">
        <f t="shared" si="113"/>
        <v>0</v>
      </c>
      <c r="AC1434" s="5">
        <f t="shared" si="114"/>
        <v>69.245000000000005</v>
      </c>
    </row>
    <row r="1435" spans="1:29" ht="12.75" customHeight="1" x14ac:dyDescent="0.25">
      <c r="A1435" s="1">
        <v>19031</v>
      </c>
      <c r="B1435" s="3">
        <v>87917</v>
      </c>
      <c r="C1435" s="1" t="s">
        <v>51</v>
      </c>
      <c r="D1435" s="1">
        <v>2543</v>
      </c>
      <c r="E1435" s="1" t="s">
        <v>2374</v>
      </c>
      <c r="F1435" s="1" t="s">
        <v>3029</v>
      </c>
      <c r="G1435" s="1" t="s">
        <v>28</v>
      </c>
      <c r="H1435" s="1" t="s">
        <v>131</v>
      </c>
      <c r="I1435" s="1" t="s">
        <v>132</v>
      </c>
      <c r="J1435" s="1" t="s">
        <v>1562</v>
      </c>
      <c r="K1435" s="1">
        <v>23223</v>
      </c>
      <c r="L1435" s="4">
        <v>42166</v>
      </c>
      <c r="M1435" s="4">
        <v>42167</v>
      </c>
      <c r="N1435" s="1" t="s">
        <v>44</v>
      </c>
      <c r="O1435" s="1" t="s">
        <v>53</v>
      </c>
      <c r="P1435" s="1" t="s">
        <v>36</v>
      </c>
      <c r="Q1435" s="1" t="s">
        <v>45</v>
      </c>
      <c r="R1435" s="1" t="s">
        <v>46</v>
      </c>
      <c r="S1435" s="1" t="s">
        <v>2375</v>
      </c>
      <c r="T1435" s="5">
        <v>15.68</v>
      </c>
      <c r="U1435" s="1">
        <v>17</v>
      </c>
      <c r="V1435" s="5">
        <f t="shared" si="110"/>
        <v>266.56</v>
      </c>
      <c r="W1435" s="5">
        <v>7.84</v>
      </c>
      <c r="X1435" s="5">
        <f t="shared" si="111"/>
        <v>133.28</v>
      </c>
      <c r="Y1435" s="5">
        <v>3.73</v>
      </c>
      <c r="Z1435" s="5">
        <f t="shared" si="112"/>
        <v>129.55000000000001</v>
      </c>
      <c r="AA1435" s="1" t="str">
        <f>_xlfn.IFNA(IF(VLOOKUP(B1435,Returns!$A$2:$B$1635,2,FALSE) = "Returned", "Yes", "No"),"No")</f>
        <v>No</v>
      </c>
      <c r="AB1435" s="5">
        <f t="shared" si="113"/>
        <v>0</v>
      </c>
      <c r="AC1435" s="5">
        <f t="shared" si="114"/>
        <v>129.55000000000001</v>
      </c>
    </row>
    <row r="1436" spans="1:29" ht="12.75" customHeight="1" x14ac:dyDescent="0.25">
      <c r="A1436" s="1">
        <v>19032</v>
      </c>
      <c r="B1436" s="3">
        <v>87917</v>
      </c>
      <c r="C1436" s="1" t="s">
        <v>51</v>
      </c>
      <c r="D1436" s="1">
        <v>2543</v>
      </c>
      <c r="E1436" s="1" t="s">
        <v>2374</v>
      </c>
      <c r="F1436" s="1" t="s">
        <v>3029</v>
      </c>
      <c r="G1436" s="1" t="s">
        <v>28</v>
      </c>
      <c r="H1436" s="1" t="s">
        <v>131</v>
      </c>
      <c r="I1436" s="1" t="s">
        <v>132</v>
      </c>
      <c r="J1436" s="1" t="s">
        <v>1562</v>
      </c>
      <c r="K1436" s="1">
        <v>23223</v>
      </c>
      <c r="L1436" s="4">
        <v>42166</v>
      </c>
      <c r="M1436" s="4">
        <v>42167</v>
      </c>
      <c r="N1436" s="1" t="s">
        <v>44</v>
      </c>
      <c r="O1436" s="1" t="s">
        <v>53</v>
      </c>
      <c r="P1436" s="1" t="s">
        <v>72</v>
      </c>
      <c r="Q1436" s="1" t="s">
        <v>73</v>
      </c>
      <c r="R1436" s="1" t="s">
        <v>54</v>
      </c>
      <c r="S1436" s="1" t="s">
        <v>2215</v>
      </c>
      <c r="T1436" s="5">
        <v>195.99</v>
      </c>
      <c r="U1436" s="1">
        <v>19</v>
      </c>
      <c r="V1436" s="5">
        <f t="shared" si="110"/>
        <v>3723.8100000000004</v>
      </c>
      <c r="W1436" s="5">
        <v>117.59399999999999</v>
      </c>
      <c r="X1436" s="5">
        <f t="shared" si="111"/>
        <v>2234.2860000000001</v>
      </c>
      <c r="Y1436" s="5">
        <v>4.2</v>
      </c>
      <c r="Z1436" s="5">
        <f t="shared" si="112"/>
        <v>1485.3240000000003</v>
      </c>
      <c r="AA1436" s="1" t="str">
        <f>_xlfn.IFNA(IF(VLOOKUP(B1436,Returns!$A$2:$B$1635,2,FALSE) = "Returned", "Yes", "No"),"No")</f>
        <v>No</v>
      </c>
      <c r="AB1436" s="5">
        <f t="shared" si="113"/>
        <v>0</v>
      </c>
      <c r="AC1436" s="5">
        <f t="shared" si="114"/>
        <v>1485.3240000000003</v>
      </c>
    </row>
    <row r="1437" spans="1:29" ht="12.75" customHeight="1" x14ac:dyDescent="0.25">
      <c r="A1437" s="1">
        <v>19902</v>
      </c>
      <c r="B1437" s="3">
        <v>87915</v>
      </c>
      <c r="C1437" s="1" t="s">
        <v>51</v>
      </c>
      <c r="D1437" s="1">
        <v>2545</v>
      </c>
      <c r="E1437" s="1" t="s">
        <v>2376</v>
      </c>
      <c r="F1437" s="1" t="s">
        <v>3029</v>
      </c>
      <c r="G1437" s="1" t="s">
        <v>28</v>
      </c>
      <c r="H1437" s="1" t="s">
        <v>131</v>
      </c>
      <c r="I1437" s="1" t="s">
        <v>132</v>
      </c>
      <c r="J1437" s="1" t="s">
        <v>1188</v>
      </c>
      <c r="K1437" s="1">
        <v>22153</v>
      </c>
      <c r="L1437" s="4">
        <v>42073</v>
      </c>
      <c r="M1437" s="4">
        <v>42075</v>
      </c>
      <c r="N1437" s="1" t="s">
        <v>22</v>
      </c>
      <c r="O1437" s="1" t="s">
        <v>35</v>
      </c>
      <c r="P1437" s="1" t="s">
        <v>72</v>
      </c>
      <c r="Q1437" s="1" t="s">
        <v>80</v>
      </c>
      <c r="R1437" s="1" t="s">
        <v>54</v>
      </c>
      <c r="S1437" s="1" t="s">
        <v>110</v>
      </c>
      <c r="T1437" s="5">
        <v>99.99</v>
      </c>
      <c r="U1437" s="1">
        <v>2</v>
      </c>
      <c r="V1437" s="5">
        <f t="shared" si="110"/>
        <v>199.98</v>
      </c>
      <c r="W1437" s="5">
        <v>59.993999999999993</v>
      </c>
      <c r="X1437" s="5">
        <f t="shared" si="111"/>
        <v>119.98799999999999</v>
      </c>
      <c r="Y1437" s="5">
        <v>19.989999999999998</v>
      </c>
      <c r="Z1437" s="5">
        <f t="shared" si="112"/>
        <v>60.00200000000001</v>
      </c>
      <c r="AA1437" s="1" t="str">
        <f>_xlfn.IFNA(IF(VLOOKUP(B1437,Returns!$A$2:$B$1635,2,FALSE) = "Returned", "Yes", "No"),"No")</f>
        <v>No</v>
      </c>
      <c r="AB1437" s="5">
        <f t="shared" si="113"/>
        <v>0</v>
      </c>
      <c r="AC1437" s="5">
        <f t="shared" si="114"/>
        <v>60.00200000000001</v>
      </c>
    </row>
    <row r="1438" spans="1:29" ht="12.75" customHeight="1" x14ac:dyDescent="0.25">
      <c r="A1438" s="1">
        <v>25460</v>
      </c>
      <c r="B1438" s="3">
        <v>87916</v>
      </c>
      <c r="C1438" s="1" t="s">
        <v>101</v>
      </c>
      <c r="D1438" s="1">
        <v>2547</v>
      </c>
      <c r="E1438" s="1" t="s">
        <v>2377</v>
      </c>
      <c r="F1438" s="1" t="s">
        <v>3029</v>
      </c>
      <c r="G1438" s="1" t="s">
        <v>28</v>
      </c>
      <c r="H1438" s="1" t="s">
        <v>131</v>
      </c>
      <c r="I1438" s="1" t="s">
        <v>132</v>
      </c>
      <c r="J1438" s="1" t="s">
        <v>2378</v>
      </c>
      <c r="K1438" s="1">
        <v>23464</v>
      </c>
      <c r="L1438" s="4">
        <v>42113</v>
      </c>
      <c r="M1438" s="4">
        <v>42113</v>
      </c>
      <c r="N1438" s="1" t="s">
        <v>44</v>
      </c>
      <c r="O1438" s="1" t="s">
        <v>53</v>
      </c>
      <c r="P1438" s="1" t="s">
        <v>24</v>
      </c>
      <c r="Q1438" s="1" t="s">
        <v>88</v>
      </c>
      <c r="R1438" s="1" t="s">
        <v>54</v>
      </c>
      <c r="S1438" s="1" t="s">
        <v>2354</v>
      </c>
      <c r="T1438" s="5">
        <v>6.48</v>
      </c>
      <c r="U1438" s="1">
        <v>1</v>
      </c>
      <c r="V1438" s="5">
        <f t="shared" si="110"/>
        <v>6.48</v>
      </c>
      <c r="W1438" s="5">
        <v>3.24</v>
      </c>
      <c r="X1438" s="5">
        <f t="shared" si="111"/>
        <v>3.24</v>
      </c>
      <c r="Y1438" s="5">
        <v>9.5399999999999991</v>
      </c>
      <c r="Z1438" s="5">
        <f t="shared" si="112"/>
        <v>-6.2999999999999989</v>
      </c>
      <c r="AA1438" s="1" t="str">
        <f>_xlfn.IFNA(IF(VLOOKUP(B1438,Returns!$A$2:$B$1635,2,FALSE) = "Returned", "Yes", "No"),"No")</f>
        <v>No</v>
      </c>
      <c r="AB1438" s="5">
        <f t="shared" si="113"/>
        <v>0</v>
      </c>
      <c r="AC1438" s="5">
        <f t="shared" si="114"/>
        <v>-6.2999999999999989</v>
      </c>
    </row>
    <row r="1439" spans="1:29" ht="12.75" customHeight="1" x14ac:dyDescent="0.25">
      <c r="A1439" s="1">
        <v>6525</v>
      </c>
      <c r="B1439" s="3">
        <v>46436</v>
      </c>
      <c r="C1439" s="1" t="s">
        <v>101</v>
      </c>
      <c r="D1439" s="1">
        <v>2548</v>
      </c>
      <c r="E1439" s="1" t="s">
        <v>2379</v>
      </c>
      <c r="F1439" s="1" t="s">
        <v>3030</v>
      </c>
      <c r="G1439" s="1" t="s">
        <v>28</v>
      </c>
      <c r="H1439" s="1" t="s">
        <v>29</v>
      </c>
      <c r="I1439" s="1" t="s">
        <v>40</v>
      </c>
      <c r="J1439" s="1" t="s">
        <v>658</v>
      </c>
      <c r="K1439" s="1">
        <v>90068</v>
      </c>
      <c r="L1439" s="4">
        <v>42098</v>
      </c>
      <c r="M1439" s="4">
        <v>42105</v>
      </c>
      <c r="N1439" s="1" t="s">
        <v>44</v>
      </c>
      <c r="O1439" s="1" t="s">
        <v>53</v>
      </c>
      <c r="P1439" s="1" t="s">
        <v>72</v>
      </c>
      <c r="Q1439" s="1" t="s">
        <v>73</v>
      </c>
      <c r="R1439" s="1" t="s">
        <v>46</v>
      </c>
      <c r="S1439" s="1" t="s">
        <v>2380</v>
      </c>
      <c r="T1439" s="5">
        <v>35.99</v>
      </c>
      <c r="U1439" s="1">
        <v>46</v>
      </c>
      <c r="V1439" s="5">
        <f t="shared" si="110"/>
        <v>1655.5400000000002</v>
      </c>
      <c r="W1439" s="5">
        <v>21.594000000000001</v>
      </c>
      <c r="X1439" s="5">
        <f t="shared" si="111"/>
        <v>993.32400000000007</v>
      </c>
      <c r="Y1439" s="5">
        <v>0.99</v>
      </c>
      <c r="Z1439" s="5">
        <f t="shared" si="112"/>
        <v>661.22600000000011</v>
      </c>
      <c r="AA1439" s="1" t="str">
        <f>_xlfn.IFNA(IF(VLOOKUP(B1439,Returns!$A$2:$B$1635,2,FALSE) = "Returned", "Yes", "No"),"No")</f>
        <v>No</v>
      </c>
      <c r="AB1439" s="5">
        <f t="shared" si="113"/>
        <v>0</v>
      </c>
      <c r="AC1439" s="5">
        <f t="shared" si="114"/>
        <v>661.22600000000011</v>
      </c>
    </row>
    <row r="1440" spans="1:29" ht="12.75" customHeight="1" x14ac:dyDescent="0.25">
      <c r="A1440" s="1">
        <v>5777</v>
      </c>
      <c r="B1440" s="3">
        <v>40997</v>
      </c>
      <c r="C1440" s="1" t="s">
        <v>101</v>
      </c>
      <c r="D1440" s="1">
        <v>2548</v>
      </c>
      <c r="E1440" s="1" t="s">
        <v>2379</v>
      </c>
      <c r="F1440" s="1" t="s">
        <v>3030</v>
      </c>
      <c r="G1440" s="1" t="s">
        <v>28</v>
      </c>
      <c r="H1440" s="1" t="s">
        <v>29</v>
      </c>
      <c r="I1440" s="1" t="s">
        <v>40</v>
      </c>
      <c r="J1440" s="1" t="s">
        <v>658</v>
      </c>
      <c r="K1440" s="1">
        <v>90068</v>
      </c>
      <c r="L1440" s="4">
        <v>42115</v>
      </c>
      <c r="M1440" s="4">
        <v>42115</v>
      </c>
      <c r="N1440" s="1" t="s">
        <v>22</v>
      </c>
      <c r="O1440" s="1" t="s">
        <v>53</v>
      </c>
      <c r="P1440" s="1" t="s">
        <v>24</v>
      </c>
      <c r="Q1440" s="1" t="s">
        <v>88</v>
      </c>
      <c r="R1440" s="1" t="s">
        <v>54</v>
      </c>
      <c r="S1440" s="1" t="s">
        <v>2352</v>
      </c>
      <c r="T1440" s="5">
        <v>30.98</v>
      </c>
      <c r="U1440" s="1">
        <v>12</v>
      </c>
      <c r="V1440" s="5">
        <f t="shared" si="110"/>
        <v>371.76</v>
      </c>
      <c r="W1440" s="5">
        <v>15.49</v>
      </c>
      <c r="X1440" s="5">
        <f t="shared" si="111"/>
        <v>185.88</v>
      </c>
      <c r="Y1440" s="5">
        <v>9.18</v>
      </c>
      <c r="Z1440" s="5">
        <f t="shared" si="112"/>
        <v>176.7</v>
      </c>
      <c r="AA1440" s="1" t="str">
        <f>_xlfn.IFNA(IF(VLOOKUP(B1440,Returns!$A$2:$B$1635,2,FALSE) = "Returned", "Yes", "No"),"No")</f>
        <v>No</v>
      </c>
      <c r="AB1440" s="5">
        <f t="shared" si="113"/>
        <v>0</v>
      </c>
      <c r="AC1440" s="5">
        <f t="shared" si="114"/>
        <v>176.7</v>
      </c>
    </row>
    <row r="1441" spans="1:29" ht="12.75" customHeight="1" x14ac:dyDescent="0.25">
      <c r="A1441" s="1">
        <v>5778</v>
      </c>
      <c r="B1441" s="3">
        <v>40997</v>
      </c>
      <c r="C1441" s="1" t="s">
        <v>101</v>
      </c>
      <c r="D1441" s="1">
        <v>2548</v>
      </c>
      <c r="E1441" s="1" t="s">
        <v>2379</v>
      </c>
      <c r="F1441" s="1" t="s">
        <v>3030</v>
      </c>
      <c r="G1441" s="1" t="s">
        <v>28</v>
      </c>
      <c r="H1441" s="1" t="s">
        <v>29</v>
      </c>
      <c r="I1441" s="1" t="s">
        <v>40</v>
      </c>
      <c r="J1441" s="1" t="s">
        <v>658</v>
      </c>
      <c r="K1441" s="1">
        <v>90068</v>
      </c>
      <c r="L1441" s="4">
        <v>42115</v>
      </c>
      <c r="M1441" s="4">
        <v>42122</v>
      </c>
      <c r="N1441" s="1" t="s">
        <v>44</v>
      </c>
      <c r="O1441" s="1" t="s">
        <v>53</v>
      </c>
      <c r="P1441" s="1" t="s">
        <v>24</v>
      </c>
      <c r="Q1441" s="1" t="s">
        <v>25</v>
      </c>
      <c r="R1441" s="1" t="s">
        <v>46</v>
      </c>
      <c r="S1441" s="1" t="s">
        <v>2381</v>
      </c>
      <c r="T1441" s="5">
        <v>22.99</v>
      </c>
      <c r="U1441" s="1">
        <v>37</v>
      </c>
      <c r="V1441" s="5">
        <f t="shared" si="110"/>
        <v>850.63</v>
      </c>
      <c r="W1441" s="5">
        <v>11.494999999999999</v>
      </c>
      <c r="X1441" s="5">
        <f t="shared" si="111"/>
        <v>425.315</v>
      </c>
      <c r="Y1441" s="5">
        <v>8.99</v>
      </c>
      <c r="Z1441" s="5">
        <f t="shared" si="112"/>
        <v>416.32499999999999</v>
      </c>
      <c r="AA1441" s="1" t="str">
        <f>_xlfn.IFNA(IF(VLOOKUP(B1441,Returns!$A$2:$B$1635,2,FALSE) = "Returned", "Yes", "No"),"No")</f>
        <v>No</v>
      </c>
      <c r="AB1441" s="5">
        <f t="shared" si="113"/>
        <v>0</v>
      </c>
      <c r="AC1441" s="5">
        <f t="shared" si="114"/>
        <v>416.32499999999999</v>
      </c>
    </row>
    <row r="1442" spans="1:29" ht="12.75" customHeight="1" x14ac:dyDescent="0.25">
      <c r="A1442" s="1">
        <v>5780</v>
      </c>
      <c r="B1442" s="3">
        <v>40997</v>
      </c>
      <c r="C1442" s="1" t="s">
        <v>101</v>
      </c>
      <c r="D1442" s="1">
        <v>2548</v>
      </c>
      <c r="E1442" s="1" t="s">
        <v>2379</v>
      </c>
      <c r="F1442" s="1" t="s">
        <v>3030</v>
      </c>
      <c r="G1442" s="1" t="s">
        <v>28</v>
      </c>
      <c r="H1442" s="1" t="s">
        <v>29</v>
      </c>
      <c r="I1442" s="1" t="s">
        <v>40</v>
      </c>
      <c r="J1442" s="1" t="s">
        <v>658</v>
      </c>
      <c r="K1442" s="1">
        <v>90068</v>
      </c>
      <c r="L1442" s="4">
        <v>42115</v>
      </c>
      <c r="M1442" s="4">
        <v>42119</v>
      </c>
      <c r="N1442" s="1" t="s">
        <v>34</v>
      </c>
      <c r="O1442" s="1" t="s">
        <v>53</v>
      </c>
      <c r="P1442" s="1" t="s">
        <v>36</v>
      </c>
      <c r="Q1442" s="1" t="s">
        <v>147</v>
      </c>
      <c r="R1442" s="1" t="s">
        <v>116</v>
      </c>
      <c r="S1442" s="1" t="s">
        <v>1343</v>
      </c>
      <c r="T1442" s="5">
        <v>212.6</v>
      </c>
      <c r="U1442" s="1">
        <v>33</v>
      </c>
      <c r="V1442" s="5">
        <f t="shared" si="110"/>
        <v>7015.8</v>
      </c>
      <c r="W1442" s="5">
        <v>106.3</v>
      </c>
      <c r="X1442" s="5">
        <f t="shared" si="111"/>
        <v>3507.9</v>
      </c>
      <c r="Y1442" s="5">
        <v>110.2</v>
      </c>
      <c r="Z1442" s="5">
        <f t="shared" si="112"/>
        <v>3397.7000000000003</v>
      </c>
      <c r="AA1442" s="1" t="str">
        <f>_xlfn.IFNA(IF(VLOOKUP(B1442,Returns!$A$2:$B$1635,2,FALSE) = "Returned", "Yes", "No"),"No")</f>
        <v>No</v>
      </c>
      <c r="AB1442" s="5">
        <f t="shared" si="113"/>
        <v>0</v>
      </c>
      <c r="AC1442" s="5">
        <f t="shared" si="114"/>
        <v>3397.7000000000003</v>
      </c>
    </row>
    <row r="1443" spans="1:29" ht="12.75" customHeight="1" x14ac:dyDescent="0.25">
      <c r="A1443" s="1">
        <v>4204</v>
      </c>
      <c r="B1443" s="3">
        <v>29889</v>
      </c>
      <c r="C1443" s="1" t="s">
        <v>32</v>
      </c>
      <c r="D1443" s="1">
        <v>2548</v>
      </c>
      <c r="E1443" s="1" t="s">
        <v>2379</v>
      </c>
      <c r="F1443" s="1" t="s">
        <v>3030</v>
      </c>
      <c r="G1443" s="1" t="s">
        <v>28</v>
      </c>
      <c r="H1443" s="1" t="s">
        <v>29</v>
      </c>
      <c r="I1443" s="1" t="s">
        <v>40</v>
      </c>
      <c r="J1443" s="1" t="s">
        <v>658</v>
      </c>
      <c r="K1443" s="1">
        <v>90068</v>
      </c>
      <c r="L1443" s="4">
        <v>42159</v>
      </c>
      <c r="M1443" s="4">
        <v>42162</v>
      </c>
      <c r="N1443" s="1" t="s">
        <v>44</v>
      </c>
      <c r="O1443" s="1" t="s">
        <v>53</v>
      </c>
      <c r="P1443" s="1" t="s">
        <v>24</v>
      </c>
      <c r="Q1443" s="1" t="s">
        <v>25</v>
      </c>
      <c r="R1443" s="1" t="s">
        <v>26</v>
      </c>
      <c r="S1443" s="1" t="s">
        <v>2382</v>
      </c>
      <c r="T1443" s="5">
        <v>5.98</v>
      </c>
      <c r="U1443" s="1">
        <v>81</v>
      </c>
      <c r="V1443" s="5">
        <f t="shared" si="110"/>
        <v>484.38000000000005</v>
      </c>
      <c r="W1443" s="5">
        <v>2.99</v>
      </c>
      <c r="X1443" s="5">
        <f t="shared" si="111"/>
        <v>242.19000000000003</v>
      </c>
      <c r="Y1443" s="5">
        <v>1.67</v>
      </c>
      <c r="Z1443" s="5">
        <f t="shared" si="112"/>
        <v>240.52000000000004</v>
      </c>
      <c r="AA1443" s="1" t="str">
        <f>_xlfn.IFNA(IF(VLOOKUP(B1443,Returns!$A$2:$B$1635,2,FALSE) = "Returned", "Yes", "No"),"No")</f>
        <v>No</v>
      </c>
      <c r="AB1443" s="5">
        <f t="shared" si="113"/>
        <v>0</v>
      </c>
      <c r="AC1443" s="5">
        <f t="shared" si="114"/>
        <v>240.52000000000004</v>
      </c>
    </row>
    <row r="1444" spans="1:29" ht="12.75" customHeight="1" x14ac:dyDescent="0.25">
      <c r="A1444" s="1">
        <v>23777</v>
      </c>
      <c r="B1444" s="3">
        <v>88657</v>
      </c>
      <c r="C1444" s="1" t="s">
        <v>101</v>
      </c>
      <c r="D1444" s="1">
        <v>2549</v>
      </c>
      <c r="E1444" s="1" t="s">
        <v>2383</v>
      </c>
      <c r="F1444" s="1" t="s">
        <v>3028</v>
      </c>
      <c r="G1444" s="1" t="s">
        <v>28</v>
      </c>
      <c r="H1444" s="1" t="s">
        <v>48</v>
      </c>
      <c r="I1444" s="1" t="s">
        <v>149</v>
      </c>
      <c r="J1444" s="1" t="s">
        <v>2384</v>
      </c>
      <c r="K1444" s="1">
        <v>43213</v>
      </c>
      <c r="L1444" s="4">
        <v>42115</v>
      </c>
      <c r="M1444" s="4">
        <v>42115</v>
      </c>
      <c r="N1444" s="1" t="s">
        <v>22</v>
      </c>
      <c r="O1444" s="1" t="s">
        <v>53</v>
      </c>
      <c r="P1444" s="1" t="s">
        <v>24</v>
      </c>
      <c r="Q1444" s="1" t="s">
        <v>88</v>
      </c>
      <c r="R1444" s="1" t="s">
        <v>54</v>
      </c>
      <c r="S1444" s="1" t="s">
        <v>2352</v>
      </c>
      <c r="T1444" s="5">
        <v>30.98</v>
      </c>
      <c r="U1444" s="1">
        <v>3</v>
      </c>
      <c r="V1444" s="5">
        <f t="shared" si="110"/>
        <v>92.94</v>
      </c>
      <c r="W1444" s="5">
        <v>15.49</v>
      </c>
      <c r="X1444" s="5">
        <f t="shared" si="111"/>
        <v>46.47</v>
      </c>
      <c r="Y1444" s="5">
        <v>9.18</v>
      </c>
      <c r="Z1444" s="5">
        <f t="shared" si="112"/>
        <v>37.29</v>
      </c>
      <c r="AA1444" s="1" t="str">
        <f>_xlfn.IFNA(IF(VLOOKUP(B1444,Returns!$A$2:$B$1635,2,FALSE) = "Returned", "Yes", "No"),"No")</f>
        <v>No</v>
      </c>
      <c r="AB1444" s="5">
        <f t="shared" si="113"/>
        <v>0</v>
      </c>
      <c r="AC1444" s="5">
        <f t="shared" si="114"/>
        <v>37.29</v>
      </c>
    </row>
    <row r="1445" spans="1:29" ht="12.75" customHeight="1" x14ac:dyDescent="0.25">
      <c r="A1445" s="1">
        <v>23778</v>
      </c>
      <c r="B1445" s="3">
        <v>88657</v>
      </c>
      <c r="C1445" s="1" t="s">
        <v>101</v>
      </c>
      <c r="D1445" s="1">
        <v>2549</v>
      </c>
      <c r="E1445" s="1" t="s">
        <v>2383</v>
      </c>
      <c r="F1445" s="1" t="s">
        <v>3028</v>
      </c>
      <c r="G1445" s="1" t="s">
        <v>28</v>
      </c>
      <c r="H1445" s="1" t="s">
        <v>48</v>
      </c>
      <c r="I1445" s="1" t="s">
        <v>149</v>
      </c>
      <c r="J1445" s="1" t="s">
        <v>2384</v>
      </c>
      <c r="K1445" s="1">
        <v>43213</v>
      </c>
      <c r="L1445" s="4">
        <v>42115</v>
      </c>
      <c r="M1445" s="4">
        <v>42122</v>
      </c>
      <c r="N1445" s="1" t="s">
        <v>44</v>
      </c>
      <c r="O1445" s="1" t="s">
        <v>53</v>
      </c>
      <c r="P1445" s="1" t="s">
        <v>24</v>
      </c>
      <c r="Q1445" s="1" t="s">
        <v>25</v>
      </c>
      <c r="R1445" s="1" t="s">
        <v>46</v>
      </c>
      <c r="S1445" s="1" t="s">
        <v>2381</v>
      </c>
      <c r="T1445" s="5">
        <v>22.99</v>
      </c>
      <c r="U1445" s="1">
        <v>9</v>
      </c>
      <c r="V1445" s="5">
        <f t="shared" si="110"/>
        <v>206.91</v>
      </c>
      <c r="W1445" s="5">
        <v>11.494999999999999</v>
      </c>
      <c r="X1445" s="5">
        <f t="shared" si="111"/>
        <v>103.455</v>
      </c>
      <c r="Y1445" s="5">
        <v>8.99</v>
      </c>
      <c r="Z1445" s="5">
        <f t="shared" si="112"/>
        <v>94.465000000000003</v>
      </c>
      <c r="AA1445" s="1" t="str">
        <f>_xlfn.IFNA(IF(VLOOKUP(B1445,Returns!$A$2:$B$1635,2,FALSE) = "Returned", "Yes", "No"),"No")</f>
        <v>No</v>
      </c>
      <c r="AB1445" s="5">
        <f t="shared" si="113"/>
        <v>0</v>
      </c>
      <c r="AC1445" s="5">
        <f t="shared" si="114"/>
        <v>94.465000000000003</v>
      </c>
    </row>
    <row r="1446" spans="1:29" ht="12.75" customHeight="1" x14ac:dyDescent="0.25">
      <c r="A1446" s="1">
        <v>23780</v>
      </c>
      <c r="B1446" s="3">
        <v>88657</v>
      </c>
      <c r="C1446" s="1" t="s">
        <v>101</v>
      </c>
      <c r="D1446" s="1">
        <v>2549</v>
      </c>
      <c r="E1446" s="1" t="s">
        <v>2383</v>
      </c>
      <c r="F1446" s="1" t="s">
        <v>3028</v>
      </c>
      <c r="G1446" s="1" t="s">
        <v>28</v>
      </c>
      <c r="H1446" s="1" t="s">
        <v>48</v>
      </c>
      <c r="I1446" s="1" t="s">
        <v>149</v>
      </c>
      <c r="J1446" s="1" t="s">
        <v>2384</v>
      </c>
      <c r="K1446" s="1">
        <v>43213</v>
      </c>
      <c r="L1446" s="4">
        <v>42115</v>
      </c>
      <c r="M1446" s="4">
        <v>42119</v>
      </c>
      <c r="N1446" s="1" t="s">
        <v>34</v>
      </c>
      <c r="O1446" s="1" t="s">
        <v>53</v>
      </c>
      <c r="P1446" s="1" t="s">
        <v>36</v>
      </c>
      <c r="Q1446" s="1" t="s">
        <v>147</v>
      </c>
      <c r="R1446" s="1" t="s">
        <v>116</v>
      </c>
      <c r="S1446" s="1" t="s">
        <v>1343</v>
      </c>
      <c r="T1446" s="5">
        <v>212.6</v>
      </c>
      <c r="U1446" s="1">
        <v>8</v>
      </c>
      <c r="V1446" s="5">
        <f t="shared" si="110"/>
        <v>1700.8</v>
      </c>
      <c r="W1446" s="5">
        <v>106.3</v>
      </c>
      <c r="X1446" s="5">
        <f t="shared" si="111"/>
        <v>850.4</v>
      </c>
      <c r="Y1446" s="5">
        <v>110.2</v>
      </c>
      <c r="Z1446" s="5">
        <f t="shared" si="112"/>
        <v>740.19999999999993</v>
      </c>
      <c r="AA1446" s="1" t="str">
        <f>_xlfn.IFNA(IF(VLOOKUP(B1446,Returns!$A$2:$B$1635,2,FALSE) = "Returned", "Yes", "No"),"No")</f>
        <v>No</v>
      </c>
      <c r="AB1446" s="5">
        <f t="shared" si="113"/>
        <v>0</v>
      </c>
      <c r="AC1446" s="5">
        <f t="shared" si="114"/>
        <v>740.19999999999993</v>
      </c>
    </row>
    <row r="1447" spans="1:29" ht="12.75" customHeight="1" x14ac:dyDescent="0.25">
      <c r="A1447" s="1">
        <v>22204</v>
      </c>
      <c r="B1447" s="3">
        <v>88658</v>
      </c>
      <c r="C1447" s="1" t="s">
        <v>32</v>
      </c>
      <c r="D1447" s="1">
        <v>2549</v>
      </c>
      <c r="E1447" s="1" t="s">
        <v>2383</v>
      </c>
      <c r="F1447" s="1" t="s">
        <v>3028</v>
      </c>
      <c r="G1447" s="1" t="s">
        <v>28</v>
      </c>
      <c r="H1447" s="1" t="s">
        <v>48</v>
      </c>
      <c r="I1447" s="1" t="s">
        <v>149</v>
      </c>
      <c r="J1447" s="1" t="s">
        <v>2384</v>
      </c>
      <c r="K1447" s="1">
        <v>43213</v>
      </c>
      <c r="L1447" s="4">
        <v>42159</v>
      </c>
      <c r="M1447" s="4">
        <v>42162</v>
      </c>
      <c r="N1447" s="1" t="s">
        <v>44</v>
      </c>
      <c r="O1447" s="1" t="s">
        <v>53</v>
      </c>
      <c r="P1447" s="1" t="s">
        <v>24</v>
      </c>
      <c r="Q1447" s="1" t="s">
        <v>25</v>
      </c>
      <c r="R1447" s="1" t="s">
        <v>26</v>
      </c>
      <c r="S1447" s="1" t="s">
        <v>2382</v>
      </c>
      <c r="T1447" s="5">
        <v>5.98</v>
      </c>
      <c r="U1447" s="1">
        <v>20</v>
      </c>
      <c r="V1447" s="5">
        <f t="shared" si="110"/>
        <v>119.60000000000001</v>
      </c>
      <c r="W1447" s="5">
        <v>2.99</v>
      </c>
      <c r="X1447" s="5">
        <f t="shared" si="111"/>
        <v>59.800000000000004</v>
      </c>
      <c r="Y1447" s="5">
        <v>1.67</v>
      </c>
      <c r="Z1447" s="5">
        <f t="shared" si="112"/>
        <v>58.13</v>
      </c>
      <c r="AA1447" s="1" t="str">
        <f>_xlfn.IFNA(IF(VLOOKUP(B1447,Returns!$A$2:$B$1635,2,FALSE) = "Returned", "Yes", "No"),"No")</f>
        <v>No</v>
      </c>
      <c r="AB1447" s="5">
        <f t="shared" si="113"/>
        <v>0</v>
      </c>
      <c r="AC1447" s="5">
        <f t="shared" si="114"/>
        <v>58.13</v>
      </c>
    </row>
    <row r="1448" spans="1:29" ht="12.75" customHeight="1" x14ac:dyDescent="0.25">
      <c r="A1448" s="1">
        <v>24525</v>
      </c>
      <c r="B1448" s="3">
        <v>88656</v>
      </c>
      <c r="C1448" s="1" t="s">
        <v>101</v>
      </c>
      <c r="D1448" s="1">
        <v>2551</v>
      </c>
      <c r="E1448" s="1" t="s">
        <v>2385</v>
      </c>
      <c r="F1448" s="1" t="s">
        <v>3028</v>
      </c>
      <c r="G1448" s="1" t="s">
        <v>28</v>
      </c>
      <c r="H1448" s="1" t="s">
        <v>48</v>
      </c>
      <c r="I1448" s="1" t="s">
        <v>229</v>
      </c>
      <c r="J1448" s="1" t="s">
        <v>2386</v>
      </c>
      <c r="K1448" s="1">
        <v>17403</v>
      </c>
      <c r="L1448" s="4">
        <v>42098</v>
      </c>
      <c r="M1448" s="4">
        <v>42105</v>
      </c>
      <c r="N1448" s="1" t="s">
        <v>44</v>
      </c>
      <c r="O1448" s="1" t="s">
        <v>53</v>
      </c>
      <c r="P1448" s="1" t="s">
        <v>72</v>
      </c>
      <c r="Q1448" s="1" t="s">
        <v>73</v>
      </c>
      <c r="R1448" s="1" t="s">
        <v>46</v>
      </c>
      <c r="S1448" s="1" t="s">
        <v>2380</v>
      </c>
      <c r="T1448" s="5">
        <v>35.99</v>
      </c>
      <c r="U1448" s="1">
        <v>12</v>
      </c>
      <c r="V1448" s="5">
        <f t="shared" si="110"/>
        <v>431.88</v>
      </c>
      <c r="W1448" s="5">
        <v>21.594000000000001</v>
      </c>
      <c r="X1448" s="5">
        <f t="shared" si="111"/>
        <v>259.12800000000004</v>
      </c>
      <c r="Y1448" s="5">
        <v>0.99</v>
      </c>
      <c r="Z1448" s="5">
        <f t="shared" si="112"/>
        <v>171.76199999999994</v>
      </c>
      <c r="AA1448" s="1" t="str">
        <f>_xlfn.IFNA(IF(VLOOKUP(B1448,Returns!$A$2:$B$1635,2,FALSE) = "Returned", "Yes", "No"),"No")</f>
        <v>No</v>
      </c>
      <c r="AB1448" s="5">
        <f t="shared" si="113"/>
        <v>0</v>
      </c>
      <c r="AC1448" s="5">
        <f t="shared" si="114"/>
        <v>171.76199999999994</v>
      </c>
    </row>
    <row r="1449" spans="1:29" ht="12.75" customHeight="1" x14ac:dyDescent="0.25">
      <c r="A1449" s="1">
        <v>18130</v>
      </c>
      <c r="B1449" s="3">
        <v>86528</v>
      </c>
      <c r="C1449" s="1" t="s">
        <v>51</v>
      </c>
      <c r="D1449" s="1">
        <v>2553</v>
      </c>
      <c r="E1449" s="1" t="s">
        <v>2387</v>
      </c>
      <c r="F1449" s="1" t="s">
        <v>3027</v>
      </c>
      <c r="G1449" s="1" t="s">
        <v>28</v>
      </c>
      <c r="H1449" s="1" t="s">
        <v>56</v>
      </c>
      <c r="I1449" s="1" t="s">
        <v>1853</v>
      </c>
      <c r="J1449" s="1" t="s">
        <v>2389</v>
      </c>
      <c r="K1449" s="1">
        <v>53142</v>
      </c>
      <c r="L1449" s="4">
        <v>42047</v>
      </c>
      <c r="M1449" s="4">
        <v>42048</v>
      </c>
      <c r="N1449" s="1" t="s">
        <v>44</v>
      </c>
      <c r="O1449" s="1" t="s">
        <v>35</v>
      </c>
      <c r="P1449" s="1" t="s">
        <v>24</v>
      </c>
      <c r="Q1449" s="1" t="s">
        <v>104</v>
      </c>
      <c r="R1449" s="1" t="s">
        <v>54</v>
      </c>
      <c r="S1449" s="1" t="s">
        <v>2388</v>
      </c>
      <c r="T1449" s="5">
        <v>12.53</v>
      </c>
      <c r="U1449" s="1">
        <v>1</v>
      </c>
      <c r="V1449" s="5">
        <f t="shared" si="110"/>
        <v>12.53</v>
      </c>
      <c r="W1449" s="5">
        <v>6.2649999999999997</v>
      </c>
      <c r="X1449" s="5">
        <f t="shared" si="111"/>
        <v>6.2649999999999997</v>
      </c>
      <c r="Y1449" s="5">
        <v>7.17</v>
      </c>
      <c r="Z1449" s="5">
        <f t="shared" si="112"/>
        <v>-0.90500000000000025</v>
      </c>
      <c r="AA1449" s="1" t="str">
        <f>_xlfn.IFNA(IF(VLOOKUP(B1449,Returns!$A$2:$B$1635,2,FALSE) = "Returned", "Yes", "No"),"No")</f>
        <v>No</v>
      </c>
      <c r="AB1449" s="5">
        <f t="shared" si="113"/>
        <v>0</v>
      </c>
      <c r="AC1449" s="5">
        <f t="shared" si="114"/>
        <v>-0.90500000000000025</v>
      </c>
    </row>
    <row r="1450" spans="1:29" ht="12.75" customHeight="1" x14ac:dyDescent="0.25">
      <c r="A1450" s="1">
        <v>23666</v>
      </c>
      <c r="B1450" s="3">
        <v>86527</v>
      </c>
      <c r="C1450" s="1" t="s">
        <v>101</v>
      </c>
      <c r="D1450" s="1">
        <v>2555</v>
      </c>
      <c r="E1450" s="1" t="s">
        <v>2390</v>
      </c>
      <c r="F1450" s="1" t="s">
        <v>3027</v>
      </c>
      <c r="G1450" s="1" t="s">
        <v>28</v>
      </c>
      <c r="H1450" s="1" t="s">
        <v>56</v>
      </c>
      <c r="I1450" s="1" t="s">
        <v>1853</v>
      </c>
      <c r="J1450" s="1" t="s">
        <v>1274</v>
      </c>
      <c r="K1450" s="1">
        <v>53711</v>
      </c>
      <c r="L1450" s="4">
        <v>42013</v>
      </c>
      <c r="M1450" s="4">
        <v>42018</v>
      </c>
      <c r="N1450" s="1" t="s">
        <v>44</v>
      </c>
      <c r="O1450" s="1" t="s">
        <v>35</v>
      </c>
      <c r="P1450" s="1" t="s">
        <v>24</v>
      </c>
      <c r="Q1450" s="1" t="s">
        <v>25</v>
      </c>
      <c r="R1450" s="1" t="s">
        <v>26</v>
      </c>
      <c r="S1450" s="1" t="s">
        <v>1018</v>
      </c>
      <c r="T1450" s="5">
        <v>2.6</v>
      </c>
      <c r="U1450" s="1">
        <v>12</v>
      </c>
      <c r="V1450" s="5">
        <f t="shared" si="110"/>
        <v>31.200000000000003</v>
      </c>
      <c r="W1450" s="5">
        <v>1.3</v>
      </c>
      <c r="X1450" s="5">
        <f t="shared" si="111"/>
        <v>15.600000000000001</v>
      </c>
      <c r="Y1450" s="5">
        <v>2.4</v>
      </c>
      <c r="Z1450" s="5">
        <f t="shared" si="112"/>
        <v>13.200000000000001</v>
      </c>
      <c r="AA1450" s="1" t="str">
        <f>_xlfn.IFNA(IF(VLOOKUP(B1450,Returns!$A$2:$B$1635,2,FALSE) = "Returned", "Yes", "No"),"No")</f>
        <v>No</v>
      </c>
      <c r="AB1450" s="5">
        <f t="shared" si="113"/>
        <v>0</v>
      </c>
      <c r="AC1450" s="5">
        <f t="shared" si="114"/>
        <v>13.200000000000001</v>
      </c>
    </row>
    <row r="1451" spans="1:29" ht="12.75" customHeight="1" x14ac:dyDescent="0.25">
      <c r="A1451" s="1">
        <v>23583</v>
      </c>
      <c r="B1451" s="3">
        <v>86529</v>
      </c>
      <c r="C1451" s="1" t="s">
        <v>42</v>
      </c>
      <c r="D1451" s="1">
        <v>2555</v>
      </c>
      <c r="E1451" s="1" t="s">
        <v>2390</v>
      </c>
      <c r="F1451" s="1" t="s">
        <v>3027</v>
      </c>
      <c r="G1451" s="1" t="s">
        <v>28</v>
      </c>
      <c r="H1451" s="1" t="s">
        <v>56</v>
      </c>
      <c r="I1451" s="1" t="s">
        <v>1853</v>
      </c>
      <c r="J1451" s="1" t="s">
        <v>1274</v>
      </c>
      <c r="K1451" s="1">
        <v>53711</v>
      </c>
      <c r="L1451" s="4">
        <v>42037</v>
      </c>
      <c r="M1451" s="4">
        <v>42038</v>
      </c>
      <c r="N1451" s="1" t="s">
        <v>44</v>
      </c>
      <c r="O1451" s="1" t="s">
        <v>35</v>
      </c>
      <c r="P1451" s="1" t="s">
        <v>24</v>
      </c>
      <c r="Q1451" s="1" t="s">
        <v>104</v>
      </c>
      <c r="R1451" s="1" t="s">
        <v>54</v>
      </c>
      <c r="S1451" s="1" t="s">
        <v>1428</v>
      </c>
      <c r="T1451" s="5">
        <v>12.97</v>
      </c>
      <c r="U1451" s="1">
        <v>19</v>
      </c>
      <c r="V1451" s="5">
        <f t="shared" si="110"/>
        <v>246.43</v>
      </c>
      <c r="W1451" s="5">
        <v>6.4850000000000003</v>
      </c>
      <c r="X1451" s="5">
        <f t="shared" si="111"/>
        <v>123.215</v>
      </c>
      <c r="Y1451" s="5">
        <v>1.49</v>
      </c>
      <c r="Z1451" s="5">
        <f t="shared" si="112"/>
        <v>121.72500000000001</v>
      </c>
      <c r="AA1451" s="1" t="str">
        <f>_xlfn.IFNA(IF(VLOOKUP(B1451,Returns!$A$2:$B$1635,2,FALSE) = "Returned", "Yes", "No"),"No")</f>
        <v>No</v>
      </c>
      <c r="AB1451" s="5">
        <f t="shared" si="113"/>
        <v>0</v>
      </c>
      <c r="AC1451" s="5">
        <f t="shared" si="114"/>
        <v>121.72500000000001</v>
      </c>
    </row>
    <row r="1452" spans="1:29" ht="12.75" customHeight="1" x14ac:dyDescent="0.25">
      <c r="A1452" s="1">
        <v>23584</v>
      </c>
      <c r="B1452" s="3">
        <v>86529</v>
      </c>
      <c r="C1452" s="1" t="s">
        <v>42</v>
      </c>
      <c r="D1452" s="1">
        <v>2555</v>
      </c>
      <c r="E1452" s="1" t="s">
        <v>2390</v>
      </c>
      <c r="F1452" s="1" t="s">
        <v>3027</v>
      </c>
      <c r="G1452" s="1" t="s">
        <v>28</v>
      </c>
      <c r="H1452" s="1" t="s">
        <v>56</v>
      </c>
      <c r="I1452" s="1" t="s">
        <v>1853</v>
      </c>
      <c r="J1452" s="1" t="s">
        <v>1274</v>
      </c>
      <c r="K1452" s="1">
        <v>53711</v>
      </c>
      <c r="L1452" s="4">
        <v>42037</v>
      </c>
      <c r="M1452" s="4">
        <v>42037</v>
      </c>
      <c r="N1452" s="1" t="s">
        <v>44</v>
      </c>
      <c r="O1452" s="1" t="s">
        <v>35</v>
      </c>
      <c r="P1452" s="1" t="s">
        <v>24</v>
      </c>
      <c r="Q1452" s="1" t="s">
        <v>129</v>
      </c>
      <c r="R1452" s="1" t="s">
        <v>54</v>
      </c>
      <c r="S1452" s="1" t="s">
        <v>1556</v>
      </c>
      <c r="T1452" s="5">
        <v>4.91</v>
      </c>
      <c r="U1452" s="1">
        <v>9</v>
      </c>
      <c r="V1452" s="5">
        <f t="shared" si="110"/>
        <v>44.19</v>
      </c>
      <c r="W1452" s="5">
        <v>2.4550000000000001</v>
      </c>
      <c r="X1452" s="5">
        <f t="shared" si="111"/>
        <v>22.094999999999999</v>
      </c>
      <c r="Y1452" s="5">
        <v>0.5</v>
      </c>
      <c r="Z1452" s="5">
        <f t="shared" si="112"/>
        <v>21.594999999999999</v>
      </c>
      <c r="AA1452" s="1" t="str">
        <f>_xlfn.IFNA(IF(VLOOKUP(B1452,Returns!$A$2:$B$1635,2,FALSE) = "Returned", "Yes", "No"),"No")</f>
        <v>No</v>
      </c>
      <c r="AB1452" s="5">
        <f t="shared" si="113"/>
        <v>0</v>
      </c>
      <c r="AC1452" s="5">
        <f t="shared" si="114"/>
        <v>21.594999999999999</v>
      </c>
    </row>
    <row r="1453" spans="1:29" ht="12.75" customHeight="1" x14ac:dyDescent="0.25">
      <c r="A1453" s="1">
        <v>19840</v>
      </c>
      <c r="B1453" s="3">
        <v>86465</v>
      </c>
      <c r="C1453" s="1" t="s">
        <v>32</v>
      </c>
      <c r="D1453" s="1">
        <v>2561</v>
      </c>
      <c r="E1453" s="1" t="s">
        <v>2391</v>
      </c>
      <c r="F1453" s="1" t="s">
        <v>3028</v>
      </c>
      <c r="G1453" s="1" t="s">
        <v>28</v>
      </c>
      <c r="H1453" s="1" t="s">
        <v>48</v>
      </c>
      <c r="I1453" s="1" t="s">
        <v>66</v>
      </c>
      <c r="J1453" s="1" t="s">
        <v>2392</v>
      </c>
      <c r="K1453" s="1">
        <v>10562</v>
      </c>
      <c r="L1453" s="4">
        <v>42085</v>
      </c>
      <c r="M1453" s="4">
        <v>42088</v>
      </c>
      <c r="N1453" s="1" t="s">
        <v>34</v>
      </c>
      <c r="O1453" s="1" t="s">
        <v>109</v>
      </c>
      <c r="P1453" s="1" t="s">
        <v>36</v>
      </c>
      <c r="Q1453" s="1" t="s">
        <v>37</v>
      </c>
      <c r="R1453" s="1" t="s">
        <v>38</v>
      </c>
      <c r="S1453" s="1" t="s">
        <v>172</v>
      </c>
      <c r="T1453" s="5">
        <v>160.97999999999999</v>
      </c>
      <c r="U1453" s="1">
        <v>11</v>
      </c>
      <c r="V1453" s="5">
        <f t="shared" si="110"/>
        <v>1770.78</v>
      </c>
      <c r="W1453" s="5">
        <v>80.489999999999995</v>
      </c>
      <c r="X1453" s="5">
        <f t="shared" si="111"/>
        <v>885.39</v>
      </c>
      <c r="Y1453" s="5">
        <v>30</v>
      </c>
      <c r="Z1453" s="5">
        <f t="shared" si="112"/>
        <v>855.39</v>
      </c>
      <c r="AA1453" s="1" t="str">
        <f>_xlfn.IFNA(IF(VLOOKUP(B1453,Returns!$A$2:$B$1635,2,FALSE) = "Returned", "Yes", "No"),"No")</f>
        <v>No</v>
      </c>
      <c r="AB1453" s="5">
        <f t="shared" si="113"/>
        <v>0</v>
      </c>
      <c r="AC1453" s="5">
        <f t="shared" si="114"/>
        <v>855.39</v>
      </c>
    </row>
    <row r="1454" spans="1:29" ht="12.75" customHeight="1" x14ac:dyDescent="0.25">
      <c r="A1454" s="1">
        <v>23161</v>
      </c>
      <c r="B1454" s="3">
        <v>86466</v>
      </c>
      <c r="C1454" s="1" t="s">
        <v>32</v>
      </c>
      <c r="D1454" s="1">
        <v>2561</v>
      </c>
      <c r="E1454" s="1" t="s">
        <v>2391</v>
      </c>
      <c r="F1454" s="1" t="s">
        <v>3028</v>
      </c>
      <c r="G1454" s="1" t="s">
        <v>28</v>
      </c>
      <c r="H1454" s="1" t="s">
        <v>48</v>
      </c>
      <c r="I1454" s="1" t="s">
        <v>66</v>
      </c>
      <c r="J1454" s="1" t="s">
        <v>2392</v>
      </c>
      <c r="K1454" s="1">
        <v>10562</v>
      </c>
      <c r="L1454" s="4">
        <v>42102</v>
      </c>
      <c r="M1454" s="4">
        <v>42104</v>
      </c>
      <c r="N1454" s="1" t="s">
        <v>44</v>
      </c>
      <c r="O1454" s="1" t="s">
        <v>109</v>
      </c>
      <c r="P1454" s="1" t="s">
        <v>24</v>
      </c>
      <c r="Q1454" s="1" t="s">
        <v>104</v>
      </c>
      <c r="R1454" s="1" t="s">
        <v>54</v>
      </c>
      <c r="S1454" s="1" t="s">
        <v>1700</v>
      </c>
      <c r="T1454" s="5">
        <v>3.98</v>
      </c>
      <c r="U1454" s="1">
        <v>7</v>
      </c>
      <c r="V1454" s="5">
        <f t="shared" si="110"/>
        <v>27.86</v>
      </c>
      <c r="W1454" s="5">
        <v>1.99</v>
      </c>
      <c r="X1454" s="5">
        <f t="shared" si="111"/>
        <v>13.93</v>
      </c>
      <c r="Y1454" s="5">
        <v>5.26</v>
      </c>
      <c r="Z1454" s="5">
        <f t="shared" si="112"/>
        <v>8.67</v>
      </c>
      <c r="AA1454" s="1" t="str">
        <f>_xlfn.IFNA(IF(VLOOKUP(B1454,Returns!$A$2:$B$1635,2,FALSE) = "Returned", "Yes", "No"),"No")</f>
        <v>No</v>
      </c>
      <c r="AB1454" s="5">
        <f t="shared" si="113"/>
        <v>0</v>
      </c>
      <c r="AC1454" s="5">
        <f t="shared" si="114"/>
        <v>8.67</v>
      </c>
    </row>
    <row r="1455" spans="1:29" ht="12.75" customHeight="1" x14ac:dyDescent="0.25">
      <c r="A1455" s="1">
        <v>23162</v>
      </c>
      <c r="B1455" s="3">
        <v>86466</v>
      </c>
      <c r="C1455" s="1" t="s">
        <v>32</v>
      </c>
      <c r="D1455" s="1">
        <v>2561</v>
      </c>
      <c r="E1455" s="1" t="s">
        <v>2391</v>
      </c>
      <c r="F1455" s="1" t="s">
        <v>3028</v>
      </c>
      <c r="G1455" s="1" t="s">
        <v>28</v>
      </c>
      <c r="H1455" s="1" t="s">
        <v>48</v>
      </c>
      <c r="I1455" s="1" t="s">
        <v>66</v>
      </c>
      <c r="J1455" s="1" t="s">
        <v>2392</v>
      </c>
      <c r="K1455" s="1">
        <v>10562</v>
      </c>
      <c r="L1455" s="4">
        <v>42102</v>
      </c>
      <c r="M1455" s="4">
        <v>42102</v>
      </c>
      <c r="N1455" s="1" t="s">
        <v>44</v>
      </c>
      <c r="O1455" s="1" t="s">
        <v>109</v>
      </c>
      <c r="P1455" s="1" t="s">
        <v>36</v>
      </c>
      <c r="Q1455" s="1" t="s">
        <v>45</v>
      </c>
      <c r="R1455" s="1" t="s">
        <v>46</v>
      </c>
      <c r="S1455" s="1" t="s">
        <v>2393</v>
      </c>
      <c r="T1455" s="5">
        <v>12.22</v>
      </c>
      <c r="U1455" s="1">
        <v>12</v>
      </c>
      <c r="V1455" s="5">
        <f t="shared" si="110"/>
        <v>146.64000000000001</v>
      </c>
      <c r="W1455" s="5">
        <v>6.11</v>
      </c>
      <c r="X1455" s="5">
        <f t="shared" si="111"/>
        <v>73.320000000000007</v>
      </c>
      <c r="Y1455" s="5">
        <v>2.85</v>
      </c>
      <c r="Z1455" s="5">
        <f t="shared" si="112"/>
        <v>70.470000000000013</v>
      </c>
      <c r="AA1455" s="1" t="str">
        <f>_xlfn.IFNA(IF(VLOOKUP(B1455,Returns!$A$2:$B$1635,2,FALSE) = "Returned", "Yes", "No"),"No")</f>
        <v>No</v>
      </c>
      <c r="AB1455" s="5">
        <f t="shared" si="113"/>
        <v>0</v>
      </c>
      <c r="AC1455" s="5">
        <f t="shared" si="114"/>
        <v>70.470000000000013</v>
      </c>
    </row>
    <row r="1456" spans="1:29" ht="12.75" customHeight="1" x14ac:dyDescent="0.25">
      <c r="A1456" s="1">
        <v>22374</v>
      </c>
      <c r="B1456" s="3">
        <v>91447</v>
      </c>
      <c r="C1456" s="1" t="s">
        <v>32</v>
      </c>
      <c r="D1456" s="1">
        <v>2563</v>
      </c>
      <c r="E1456" s="1" t="s">
        <v>2394</v>
      </c>
      <c r="F1456" s="1" t="s">
        <v>3027</v>
      </c>
      <c r="G1456" s="1" t="s">
        <v>28</v>
      </c>
      <c r="H1456" s="1" t="s">
        <v>56</v>
      </c>
      <c r="I1456" s="1" t="s">
        <v>57</v>
      </c>
      <c r="J1456" s="1" t="s">
        <v>2395</v>
      </c>
      <c r="K1456" s="1">
        <v>55432</v>
      </c>
      <c r="L1456" s="4">
        <v>42102</v>
      </c>
      <c r="M1456" s="4">
        <v>42103</v>
      </c>
      <c r="N1456" s="1" t="s">
        <v>44</v>
      </c>
      <c r="O1456" s="1" t="s">
        <v>35</v>
      </c>
      <c r="P1456" s="1" t="s">
        <v>24</v>
      </c>
      <c r="Q1456" s="1" t="s">
        <v>104</v>
      </c>
      <c r="R1456" s="1" t="s">
        <v>54</v>
      </c>
      <c r="S1456" s="1" t="s">
        <v>1436</v>
      </c>
      <c r="T1456" s="5">
        <v>4.55</v>
      </c>
      <c r="U1456" s="1">
        <v>9</v>
      </c>
      <c r="V1456" s="5">
        <f t="shared" si="110"/>
        <v>40.949999999999996</v>
      </c>
      <c r="W1456" s="5">
        <v>2.2749999999999999</v>
      </c>
      <c r="X1456" s="5">
        <f t="shared" si="111"/>
        <v>20.474999999999998</v>
      </c>
      <c r="Y1456" s="5">
        <v>1.49</v>
      </c>
      <c r="Z1456" s="5">
        <f t="shared" si="112"/>
        <v>18.984999999999999</v>
      </c>
      <c r="AA1456" s="1" t="str">
        <f>_xlfn.IFNA(IF(VLOOKUP(B1456,Returns!$A$2:$B$1635,2,FALSE) = "Returned", "Yes", "No"),"No")</f>
        <v>No</v>
      </c>
      <c r="AB1456" s="5">
        <f t="shared" si="113"/>
        <v>0</v>
      </c>
      <c r="AC1456" s="5">
        <f t="shared" si="114"/>
        <v>18.984999999999999</v>
      </c>
    </row>
    <row r="1457" spans="1:29" ht="12.75" customHeight="1" x14ac:dyDescent="0.25">
      <c r="A1457" s="1">
        <v>25095</v>
      </c>
      <c r="B1457" s="3">
        <v>90327</v>
      </c>
      <c r="C1457" s="1" t="s">
        <v>42</v>
      </c>
      <c r="D1457" s="1">
        <v>2570</v>
      </c>
      <c r="E1457" s="1" t="s">
        <v>2396</v>
      </c>
      <c r="F1457" s="1" t="s">
        <v>3030</v>
      </c>
      <c r="G1457" s="1" t="s">
        <v>28</v>
      </c>
      <c r="H1457" s="1" t="s">
        <v>29</v>
      </c>
      <c r="I1457" s="1" t="s">
        <v>40</v>
      </c>
      <c r="J1457" s="1" t="s">
        <v>2397</v>
      </c>
      <c r="K1457" s="1">
        <v>95616</v>
      </c>
      <c r="L1457" s="4">
        <v>42119</v>
      </c>
      <c r="M1457" s="4">
        <v>42121</v>
      </c>
      <c r="N1457" s="1" t="s">
        <v>44</v>
      </c>
      <c r="O1457" s="1" t="s">
        <v>109</v>
      </c>
      <c r="P1457" s="1" t="s">
        <v>24</v>
      </c>
      <c r="Q1457" s="1" t="s">
        <v>252</v>
      </c>
      <c r="R1457" s="1" t="s">
        <v>54</v>
      </c>
      <c r="S1457" s="1" t="s">
        <v>989</v>
      </c>
      <c r="T1457" s="5">
        <v>4.37</v>
      </c>
      <c r="U1457" s="1">
        <v>19</v>
      </c>
      <c r="V1457" s="5">
        <f t="shared" si="110"/>
        <v>83.03</v>
      </c>
      <c r="W1457" s="5">
        <v>2.1850000000000001</v>
      </c>
      <c r="X1457" s="5">
        <f t="shared" si="111"/>
        <v>41.515000000000001</v>
      </c>
      <c r="Y1457" s="5">
        <v>5.15</v>
      </c>
      <c r="Z1457" s="5">
        <f t="shared" si="112"/>
        <v>36.365000000000002</v>
      </c>
      <c r="AA1457" s="1" t="str">
        <f>_xlfn.IFNA(IF(VLOOKUP(B1457,Returns!$A$2:$B$1635,2,FALSE) = "Returned", "Yes", "No"),"No")</f>
        <v>No</v>
      </c>
      <c r="AB1457" s="5">
        <f t="shared" si="113"/>
        <v>0</v>
      </c>
      <c r="AC1457" s="5">
        <f t="shared" si="114"/>
        <v>36.365000000000002</v>
      </c>
    </row>
    <row r="1458" spans="1:29" ht="12.75" customHeight="1" x14ac:dyDescent="0.25">
      <c r="A1458" s="1">
        <v>25096</v>
      </c>
      <c r="B1458" s="3">
        <v>90327</v>
      </c>
      <c r="C1458" s="1" t="s">
        <v>42</v>
      </c>
      <c r="D1458" s="1">
        <v>2570</v>
      </c>
      <c r="E1458" s="1" t="s">
        <v>2396</v>
      </c>
      <c r="F1458" s="1" t="s">
        <v>3030</v>
      </c>
      <c r="G1458" s="1" t="s">
        <v>28</v>
      </c>
      <c r="H1458" s="1" t="s">
        <v>29</v>
      </c>
      <c r="I1458" s="1" t="s">
        <v>40</v>
      </c>
      <c r="J1458" s="1" t="s">
        <v>2397</v>
      </c>
      <c r="K1458" s="1">
        <v>95616</v>
      </c>
      <c r="L1458" s="4">
        <v>42119</v>
      </c>
      <c r="M1458" s="4">
        <v>42120</v>
      </c>
      <c r="N1458" s="1" t="s">
        <v>34</v>
      </c>
      <c r="O1458" s="1" t="s">
        <v>109</v>
      </c>
      <c r="P1458" s="1" t="s">
        <v>36</v>
      </c>
      <c r="Q1458" s="1" t="s">
        <v>37</v>
      </c>
      <c r="R1458" s="1" t="s">
        <v>38</v>
      </c>
      <c r="S1458" s="1" t="s">
        <v>39</v>
      </c>
      <c r="T1458" s="5">
        <v>500.98</v>
      </c>
      <c r="U1458" s="1">
        <v>14</v>
      </c>
      <c r="V1458" s="5">
        <f t="shared" si="110"/>
        <v>7013.72</v>
      </c>
      <c r="W1458" s="5">
        <v>250.49</v>
      </c>
      <c r="X1458" s="5">
        <f t="shared" si="111"/>
        <v>3506.86</v>
      </c>
      <c r="Y1458" s="5">
        <v>56</v>
      </c>
      <c r="Z1458" s="5">
        <f t="shared" si="112"/>
        <v>3450.86</v>
      </c>
      <c r="AA1458" s="1" t="str">
        <f>_xlfn.IFNA(IF(VLOOKUP(B1458,Returns!$A$2:$B$1635,2,FALSE) = "Returned", "Yes", "No"),"No")</f>
        <v>No</v>
      </c>
      <c r="AB1458" s="5">
        <f t="shared" si="113"/>
        <v>0</v>
      </c>
      <c r="AC1458" s="5">
        <f t="shared" si="114"/>
        <v>3450.86</v>
      </c>
    </row>
    <row r="1459" spans="1:29" ht="12.75" customHeight="1" x14ac:dyDescent="0.25">
      <c r="A1459" s="1">
        <v>25097</v>
      </c>
      <c r="B1459" s="3">
        <v>90327</v>
      </c>
      <c r="C1459" s="1" t="s">
        <v>42</v>
      </c>
      <c r="D1459" s="1">
        <v>2570</v>
      </c>
      <c r="E1459" s="1" t="s">
        <v>2396</v>
      </c>
      <c r="F1459" s="1" t="s">
        <v>3030</v>
      </c>
      <c r="G1459" s="1" t="s">
        <v>28</v>
      </c>
      <c r="H1459" s="1" t="s">
        <v>29</v>
      </c>
      <c r="I1459" s="1" t="s">
        <v>40</v>
      </c>
      <c r="J1459" s="1" t="s">
        <v>2397</v>
      </c>
      <c r="K1459" s="1">
        <v>95616</v>
      </c>
      <c r="L1459" s="4">
        <v>42119</v>
      </c>
      <c r="M1459" s="4">
        <v>42119</v>
      </c>
      <c r="N1459" s="1" t="s">
        <v>44</v>
      </c>
      <c r="O1459" s="1" t="s">
        <v>109</v>
      </c>
      <c r="P1459" s="1" t="s">
        <v>36</v>
      </c>
      <c r="Q1459" s="1" t="s">
        <v>45</v>
      </c>
      <c r="R1459" s="1" t="s">
        <v>54</v>
      </c>
      <c r="S1459" s="1" t="s">
        <v>2398</v>
      </c>
      <c r="T1459" s="5">
        <v>12.58</v>
      </c>
      <c r="U1459" s="1">
        <v>18</v>
      </c>
      <c r="V1459" s="5">
        <f t="shared" si="110"/>
        <v>226.44</v>
      </c>
      <c r="W1459" s="5">
        <v>6.29</v>
      </c>
      <c r="X1459" s="5">
        <f t="shared" si="111"/>
        <v>113.22</v>
      </c>
      <c r="Y1459" s="5">
        <v>5.16</v>
      </c>
      <c r="Z1459" s="5">
        <f t="shared" si="112"/>
        <v>108.06</v>
      </c>
      <c r="AA1459" s="1" t="str">
        <f>_xlfn.IFNA(IF(VLOOKUP(B1459,Returns!$A$2:$B$1635,2,FALSE) = "Returned", "Yes", "No"),"No")</f>
        <v>No</v>
      </c>
      <c r="AB1459" s="5">
        <f t="shared" si="113"/>
        <v>0</v>
      </c>
      <c r="AC1459" s="5">
        <f t="shared" si="114"/>
        <v>108.06</v>
      </c>
    </row>
    <row r="1460" spans="1:29" ht="12.75" customHeight="1" x14ac:dyDescent="0.25">
      <c r="A1460" s="1">
        <v>25098</v>
      </c>
      <c r="B1460" s="3">
        <v>90327</v>
      </c>
      <c r="C1460" s="1" t="s">
        <v>42</v>
      </c>
      <c r="D1460" s="1">
        <v>2570</v>
      </c>
      <c r="E1460" s="1" t="s">
        <v>2396</v>
      </c>
      <c r="F1460" s="1" t="s">
        <v>3030</v>
      </c>
      <c r="G1460" s="1" t="s">
        <v>28</v>
      </c>
      <c r="H1460" s="1" t="s">
        <v>29</v>
      </c>
      <c r="I1460" s="1" t="s">
        <v>40</v>
      </c>
      <c r="J1460" s="1" t="s">
        <v>2397</v>
      </c>
      <c r="K1460" s="1">
        <v>95616</v>
      </c>
      <c r="L1460" s="4">
        <v>42119</v>
      </c>
      <c r="M1460" s="4">
        <v>42120</v>
      </c>
      <c r="N1460" s="1" t="s">
        <v>44</v>
      </c>
      <c r="O1460" s="1" t="s">
        <v>109</v>
      </c>
      <c r="P1460" s="1" t="s">
        <v>36</v>
      </c>
      <c r="Q1460" s="1" t="s">
        <v>45</v>
      </c>
      <c r="R1460" s="1" t="s">
        <v>26</v>
      </c>
      <c r="S1460" s="1" t="s">
        <v>2399</v>
      </c>
      <c r="T1460" s="5">
        <v>7.7</v>
      </c>
      <c r="U1460" s="1">
        <v>7</v>
      </c>
      <c r="V1460" s="5">
        <f t="shared" si="110"/>
        <v>53.9</v>
      </c>
      <c r="W1460" s="5">
        <v>3.85</v>
      </c>
      <c r="X1460" s="5">
        <f t="shared" si="111"/>
        <v>26.95</v>
      </c>
      <c r="Y1460" s="5">
        <v>3.68</v>
      </c>
      <c r="Z1460" s="5">
        <f t="shared" si="112"/>
        <v>23.27</v>
      </c>
      <c r="AA1460" s="1" t="str">
        <f>_xlfn.IFNA(IF(VLOOKUP(B1460,Returns!$A$2:$B$1635,2,FALSE) = "Returned", "Yes", "No"),"No")</f>
        <v>No</v>
      </c>
      <c r="AB1460" s="5">
        <f t="shared" si="113"/>
        <v>0</v>
      </c>
      <c r="AC1460" s="5">
        <f t="shared" si="114"/>
        <v>23.27</v>
      </c>
    </row>
    <row r="1461" spans="1:29" ht="12.75" customHeight="1" x14ac:dyDescent="0.25">
      <c r="A1461" s="1">
        <v>7096</v>
      </c>
      <c r="B1461" s="3">
        <v>50656</v>
      </c>
      <c r="C1461" s="1" t="s">
        <v>42</v>
      </c>
      <c r="D1461" s="1">
        <v>2571</v>
      </c>
      <c r="E1461" s="1" t="s">
        <v>2400</v>
      </c>
      <c r="F1461" s="1" t="s">
        <v>3028</v>
      </c>
      <c r="G1461" s="1" t="s">
        <v>28</v>
      </c>
      <c r="H1461" s="1" t="s">
        <v>48</v>
      </c>
      <c r="I1461" s="1" t="s">
        <v>66</v>
      </c>
      <c r="J1461" s="1" t="s">
        <v>85</v>
      </c>
      <c r="K1461" s="1">
        <v>10165</v>
      </c>
      <c r="L1461" s="4">
        <v>42119</v>
      </c>
      <c r="M1461" s="4">
        <v>42120</v>
      </c>
      <c r="N1461" s="1" t="s">
        <v>34</v>
      </c>
      <c r="O1461" s="1" t="s">
        <v>109</v>
      </c>
      <c r="P1461" s="1" t="s">
        <v>36</v>
      </c>
      <c r="Q1461" s="1" t="s">
        <v>37</v>
      </c>
      <c r="R1461" s="1" t="s">
        <v>38</v>
      </c>
      <c r="S1461" s="1" t="s">
        <v>39</v>
      </c>
      <c r="T1461" s="5">
        <v>500.98</v>
      </c>
      <c r="U1461" s="1">
        <v>56</v>
      </c>
      <c r="V1461" s="5">
        <f t="shared" si="110"/>
        <v>28054.880000000001</v>
      </c>
      <c r="W1461" s="5">
        <v>250.49</v>
      </c>
      <c r="X1461" s="5">
        <f t="shared" si="111"/>
        <v>14027.44</v>
      </c>
      <c r="Y1461" s="5">
        <v>56</v>
      </c>
      <c r="Z1461" s="5">
        <f t="shared" si="112"/>
        <v>13971.44</v>
      </c>
      <c r="AA1461" s="1" t="str">
        <f>_xlfn.IFNA(IF(VLOOKUP(B1461,Returns!$A$2:$B$1635,2,FALSE) = "Returned", "Yes", "No"),"No")</f>
        <v>No</v>
      </c>
      <c r="AB1461" s="5">
        <f t="shared" si="113"/>
        <v>0</v>
      </c>
      <c r="AC1461" s="5">
        <f t="shared" si="114"/>
        <v>13971.44</v>
      </c>
    </row>
    <row r="1462" spans="1:29" ht="12.75" customHeight="1" x14ac:dyDescent="0.25">
      <c r="A1462" s="1">
        <v>7098</v>
      </c>
      <c r="B1462" s="3">
        <v>50656</v>
      </c>
      <c r="C1462" s="1" t="s">
        <v>42</v>
      </c>
      <c r="D1462" s="1">
        <v>2571</v>
      </c>
      <c r="E1462" s="1" t="s">
        <v>2400</v>
      </c>
      <c r="F1462" s="1" t="s">
        <v>3028</v>
      </c>
      <c r="G1462" s="1" t="s">
        <v>28</v>
      </c>
      <c r="H1462" s="1" t="s">
        <v>48</v>
      </c>
      <c r="I1462" s="1" t="s">
        <v>66</v>
      </c>
      <c r="J1462" s="1" t="s">
        <v>85</v>
      </c>
      <c r="K1462" s="1">
        <v>10165</v>
      </c>
      <c r="L1462" s="4">
        <v>42119</v>
      </c>
      <c r="M1462" s="4">
        <v>42120</v>
      </c>
      <c r="N1462" s="1" t="s">
        <v>44</v>
      </c>
      <c r="O1462" s="1" t="s">
        <v>109</v>
      </c>
      <c r="P1462" s="1" t="s">
        <v>36</v>
      </c>
      <c r="Q1462" s="1" t="s">
        <v>45</v>
      </c>
      <c r="R1462" s="1" t="s">
        <v>26</v>
      </c>
      <c r="S1462" s="1" t="s">
        <v>2399</v>
      </c>
      <c r="T1462" s="5">
        <v>7.7</v>
      </c>
      <c r="U1462" s="1">
        <v>27</v>
      </c>
      <c r="V1462" s="5">
        <f t="shared" si="110"/>
        <v>207.9</v>
      </c>
      <c r="W1462" s="5">
        <v>3.85</v>
      </c>
      <c r="X1462" s="5">
        <f t="shared" si="111"/>
        <v>103.95</v>
      </c>
      <c r="Y1462" s="5">
        <v>3.68</v>
      </c>
      <c r="Z1462" s="5">
        <f t="shared" si="112"/>
        <v>100.27</v>
      </c>
      <c r="AA1462" s="1" t="str">
        <f>_xlfn.IFNA(IF(VLOOKUP(B1462,Returns!$A$2:$B$1635,2,FALSE) = "Returned", "Yes", "No"),"No")</f>
        <v>No</v>
      </c>
      <c r="AB1462" s="5">
        <f t="shared" si="113"/>
        <v>0</v>
      </c>
      <c r="AC1462" s="5">
        <f t="shared" si="114"/>
        <v>100.27</v>
      </c>
    </row>
    <row r="1463" spans="1:29" ht="12.75" customHeight="1" x14ac:dyDescent="0.25">
      <c r="A1463" s="1">
        <v>20938</v>
      </c>
      <c r="B1463" s="3">
        <v>88298</v>
      </c>
      <c r="C1463" s="1" t="s">
        <v>101</v>
      </c>
      <c r="D1463" s="1">
        <v>2578</v>
      </c>
      <c r="E1463" s="1" t="s">
        <v>2401</v>
      </c>
      <c r="F1463" s="1" t="s">
        <v>3029</v>
      </c>
      <c r="G1463" s="1" t="s">
        <v>28</v>
      </c>
      <c r="H1463" s="1" t="s">
        <v>131</v>
      </c>
      <c r="I1463" s="1" t="s">
        <v>1273</v>
      </c>
      <c r="J1463" s="1" t="s">
        <v>2402</v>
      </c>
      <c r="K1463" s="1">
        <v>36801</v>
      </c>
      <c r="L1463" s="4">
        <v>42126</v>
      </c>
      <c r="M1463" s="4">
        <v>42128</v>
      </c>
      <c r="N1463" s="1" t="s">
        <v>44</v>
      </c>
      <c r="O1463" s="1" t="s">
        <v>35</v>
      </c>
      <c r="P1463" s="1" t="s">
        <v>24</v>
      </c>
      <c r="Q1463" s="1" t="s">
        <v>104</v>
      </c>
      <c r="R1463" s="1" t="s">
        <v>54</v>
      </c>
      <c r="S1463" s="1" t="s">
        <v>919</v>
      </c>
      <c r="T1463" s="5">
        <v>8.6</v>
      </c>
      <c r="U1463" s="1">
        <v>5</v>
      </c>
      <c r="V1463" s="5">
        <f t="shared" si="110"/>
        <v>43</v>
      </c>
      <c r="W1463" s="5">
        <v>4.3</v>
      </c>
      <c r="X1463" s="5">
        <f t="shared" si="111"/>
        <v>21.5</v>
      </c>
      <c r="Y1463" s="5">
        <v>6.19</v>
      </c>
      <c r="Z1463" s="5">
        <f t="shared" si="112"/>
        <v>15.309999999999999</v>
      </c>
      <c r="AA1463" s="1" t="str">
        <f>_xlfn.IFNA(IF(VLOOKUP(B1463,Returns!$A$2:$B$1635,2,FALSE) = "Returned", "Yes", "No"),"No")</f>
        <v>No</v>
      </c>
      <c r="AB1463" s="5">
        <f t="shared" si="113"/>
        <v>0</v>
      </c>
      <c r="AC1463" s="5">
        <f t="shared" si="114"/>
        <v>15.309999999999999</v>
      </c>
    </row>
    <row r="1464" spans="1:29" ht="12.75" customHeight="1" x14ac:dyDescent="0.25">
      <c r="A1464" s="1">
        <v>20939</v>
      </c>
      <c r="B1464" s="3">
        <v>88298</v>
      </c>
      <c r="C1464" s="1" t="s">
        <v>101</v>
      </c>
      <c r="D1464" s="1">
        <v>2578</v>
      </c>
      <c r="E1464" s="1" t="s">
        <v>2401</v>
      </c>
      <c r="F1464" s="1" t="s">
        <v>3029</v>
      </c>
      <c r="G1464" s="1" t="s">
        <v>28</v>
      </c>
      <c r="H1464" s="1" t="s">
        <v>131</v>
      </c>
      <c r="I1464" s="1" t="s">
        <v>1273</v>
      </c>
      <c r="J1464" s="1" t="s">
        <v>2402</v>
      </c>
      <c r="K1464" s="1">
        <v>36801</v>
      </c>
      <c r="L1464" s="4">
        <v>42126</v>
      </c>
      <c r="M1464" s="4">
        <v>42130</v>
      </c>
      <c r="N1464" s="1" t="s">
        <v>44</v>
      </c>
      <c r="O1464" s="1" t="s">
        <v>35</v>
      </c>
      <c r="P1464" s="1" t="s">
        <v>24</v>
      </c>
      <c r="Q1464" s="1" t="s">
        <v>61</v>
      </c>
      <c r="R1464" s="1" t="s">
        <v>26</v>
      </c>
      <c r="S1464" s="1" t="s">
        <v>62</v>
      </c>
      <c r="T1464" s="5">
        <v>3.58</v>
      </c>
      <c r="U1464" s="1">
        <v>26</v>
      </c>
      <c r="V1464" s="5">
        <f t="shared" si="110"/>
        <v>93.08</v>
      </c>
      <c r="W1464" s="5">
        <v>1.79</v>
      </c>
      <c r="X1464" s="5">
        <f t="shared" si="111"/>
        <v>46.54</v>
      </c>
      <c r="Y1464" s="5">
        <v>1.63</v>
      </c>
      <c r="Z1464" s="5">
        <f t="shared" si="112"/>
        <v>44.91</v>
      </c>
      <c r="AA1464" s="1" t="str">
        <f>_xlfn.IFNA(IF(VLOOKUP(B1464,Returns!$A$2:$B$1635,2,FALSE) = "Returned", "Yes", "No"),"No")</f>
        <v>No</v>
      </c>
      <c r="AB1464" s="5">
        <f t="shared" si="113"/>
        <v>0</v>
      </c>
      <c r="AC1464" s="5">
        <f t="shared" si="114"/>
        <v>44.91</v>
      </c>
    </row>
    <row r="1465" spans="1:29" ht="12.75" customHeight="1" x14ac:dyDescent="0.25">
      <c r="A1465" s="1">
        <v>20940</v>
      </c>
      <c r="B1465" s="3">
        <v>88298</v>
      </c>
      <c r="C1465" s="1" t="s">
        <v>101</v>
      </c>
      <c r="D1465" s="1">
        <v>2578</v>
      </c>
      <c r="E1465" s="1" t="s">
        <v>2401</v>
      </c>
      <c r="F1465" s="1" t="s">
        <v>3029</v>
      </c>
      <c r="G1465" s="1" t="s">
        <v>28</v>
      </c>
      <c r="H1465" s="1" t="s">
        <v>131</v>
      </c>
      <c r="I1465" s="1" t="s">
        <v>1273</v>
      </c>
      <c r="J1465" s="1" t="s">
        <v>2402</v>
      </c>
      <c r="K1465" s="1">
        <v>36801</v>
      </c>
      <c r="L1465" s="4">
        <v>42126</v>
      </c>
      <c r="M1465" s="4">
        <v>42133</v>
      </c>
      <c r="N1465" s="1" t="s">
        <v>34</v>
      </c>
      <c r="O1465" s="1" t="s">
        <v>35</v>
      </c>
      <c r="P1465" s="1" t="s">
        <v>36</v>
      </c>
      <c r="Q1465" s="1" t="s">
        <v>147</v>
      </c>
      <c r="R1465" s="1" t="s">
        <v>116</v>
      </c>
      <c r="S1465" s="1" t="s">
        <v>2403</v>
      </c>
      <c r="T1465" s="5">
        <v>105.49</v>
      </c>
      <c r="U1465" s="1">
        <v>34</v>
      </c>
      <c r="V1465" s="5">
        <f t="shared" si="110"/>
        <v>3586.66</v>
      </c>
      <c r="W1465" s="5">
        <v>52.744999999999997</v>
      </c>
      <c r="X1465" s="5">
        <f t="shared" si="111"/>
        <v>1793.33</v>
      </c>
      <c r="Y1465" s="5">
        <v>41.64</v>
      </c>
      <c r="Z1465" s="5">
        <f t="shared" si="112"/>
        <v>1751.6899999999998</v>
      </c>
      <c r="AA1465" s="1" t="str">
        <f>_xlfn.IFNA(IF(VLOOKUP(B1465,Returns!$A$2:$B$1635,2,FALSE) = "Returned", "Yes", "No"),"No")</f>
        <v>No</v>
      </c>
      <c r="AB1465" s="5">
        <f t="shared" si="113"/>
        <v>0</v>
      </c>
      <c r="AC1465" s="5">
        <f t="shared" si="114"/>
        <v>1751.6899999999998</v>
      </c>
    </row>
    <row r="1466" spans="1:29" ht="12.75" customHeight="1" x14ac:dyDescent="0.25">
      <c r="A1466" s="1">
        <v>23705</v>
      </c>
      <c r="B1466" s="3">
        <v>88296</v>
      </c>
      <c r="C1466" s="1" t="s">
        <v>20</v>
      </c>
      <c r="D1466" s="1">
        <v>2579</v>
      </c>
      <c r="E1466" s="1" t="s">
        <v>2404</v>
      </c>
      <c r="F1466" s="1" t="s">
        <v>3029</v>
      </c>
      <c r="G1466" s="1" t="s">
        <v>28</v>
      </c>
      <c r="H1466" s="1" t="s">
        <v>131</v>
      </c>
      <c r="I1466" s="1" t="s">
        <v>1273</v>
      </c>
      <c r="J1466" s="1" t="s">
        <v>2405</v>
      </c>
      <c r="K1466" s="1">
        <v>36869</v>
      </c>
      <c r="L1466" s="4">
        <v>42007</v>
      </c>
      <c r="M1466" s="4">
        <v>42008</v>
      </c>
      <c r="N1466" s="1" t="s">
        <v>34</v>
      </c>
      <c r="O1466" s="1" t="s">
        <v>35</v>
      </c>
      <c r="P1466" s="1" t="s">
        <v>36</v>
      </c>
      <c r="Q1466" s="1" t="s">
        <v>147</v>
      </c>
      <c r="R1466" s="1" t="s">
        <v>116</v>
      </c>
      <c r="S1466" s="1" t="s">
        <v>1343</v>
      </c>
      <c r="T1466" s="5">
        <v>212.6</v>
      </c>
      <c r="U1466" s="1">
        <v>1</v>
      </c>
      <c r="V1466" s="5">
        <f t="shared" si="110"/>
        <v>212.6</v>
      </c>
      <c r="W1466" s="5">
        <v>106.3</v>
      </c>
      <c r="X1466" s="5">
        <f t="shared" si="111"/>
        <v>106.3</v>
      </c>
      <c r="Y1466" s="5">
        <v>52.2</v>
      </c>
      <c r="Z1466" s="5">
        <f t="shared" si="112"/>
        <v>54.099999999999994</v>
      </c>
      <c r="AA1466" s="1" t="str">
        <f>_xlfn.IFNA(IF(VLOOKUP(B1466,Returns!$A$2:$B$1635,2,FALSE) = "Returned", "Yes", "No"),"No")</f>
        <v>No</v>
      </c>
      <c r="AB1466" s="5">
        <f t="shared" si="113"/>
        <v>0</v>
      </c>
      <c r="AC1466" s="5">
        <f t="shared" si="114"/>
        <v>54.099999999999994</v>
      </c>
    </row>
    <row r="1467" spans="1:29" ht="12.75" customHeight="1" x14ac:dyDescent="0.25">
      <c r="A1467" s="1">
        <v>22508</v>
      </c>
      <c r="B1467" s="3">
        <v>88297</v>
      </c>
      <c r="C1467" s="1" t="s">
        <v>51</v>
      </c>
      <c r="D1467" s="1">
        <v>2579</v>
      </c>
      <c r="E1467" s="1" t="s">
        <v>2404</v>
      </c>
      <c r="F1467" s="1" t="s">
        <v>3029</v>
      </c>
      <c r="G1467" s="1" t="s">
        <v>28</v>
      </c>
      <c r="H1467" s="1" t="s">
        <v>131</v>
      </c>
      <c r="I1467" s="1" t="s">
        <v>1273</v>
      </c>
      <c r="J1467" s="1" t="s">
        <v>2405</v>
      </c>
      <c r="K1467" s="1">
        <v>36869</v>
      </c>
      <c r="L1467" s="4">
        <v>42021</v>
      </c>
      <c r="M1467" s="4">
        <v>42021</v>
      </c>
      <c r="N1467" s="1" t="s">
        <v>44</v>
      </c>
      <c r="O1467" s="1" t="s">
        <v>35</v>
      </c>
      <c r="P1467" s="1" t="s">
        <v>36</v>
      </c>
      <c r="Q1467" s="1" t="s">
        <v>45</v>
      </c>
      <c r="R1467" s="1" t="s">
        <v>54</v>
      </c>
      <c r="S1467" s="1" t="s">
        <v>1770</v>
      </c>
      <c r="T1467" s="5">
        <v>1.76</v>
      </c>
      <c r="U1467" s="1">
        <v>15</v>
      </c>
      <c r="V1467" s="5">
        <f t="shared" si="110"/>
        <v>26.4</v>
      </c>
      <c r="W1467" s="5">
        <v>0.88</v>
      </c>
      <c r="X1467" s="5">
        <f t="shared" si="111"/>
        <v>13.2</v>
      </c>
      <c r="Y1467" s="5">
        <v>4.8600000000000003</v>
      </c>
      <c r="Z1467" s="5">
        <f t="shared" si="112"/>
        <v>8.34</v>
      </c>
      <c r="AA1467" s="1" t="str">
        <f>_xlfn.IFNA(IF(VLOOKUP(B1467,Returns!$A$2:$B$1635,2,FALSE) = "Returned", "Yes", "No"),"No")</f>
        <v>No</v>
      </c>
      <c r="AB1467" s="5">
        <f t="shared" si="113"/>
        <v>0</v>
      </c>
      <c r="AC1467" s="5">
        <f t="shared" si="114"/>
        <v>8.34</v>
      </c>
    </row>
    <row r="1468" spans="1:29" ht="12.75" customHeight="1" x14ac:dyDescent="0.25">
      <c r="A1468" s="1">
        <v>19123</v>
      </c>
      <c r="B1468" s="3">
        <v>89657</v>
      </c>
      <c r="C1468" s="1" t="s">
        <v>51</v>
      </c>
      <c r="D1468" s="1">
        <v>2583</v>
      </c>
      <c r="E1468" s="1" t="s">
        <v>2406</v>
      </c>
      <c r="F1468" s="1" t="s">
        <v>3027</v>
      </c>
      <c r="G1468" s="1" t="s">
        <v>28</v>
      </c>
      <c r="H1468" s="1" t="s">
        <v>56</v>
      </c>
      <c r="I1468" s="1" t="s">
        <v>295</v>
      </c>
      <c r="J1468" s="1" t="s">
        <v>2408</v>
      </c>
      <c r="K1468" s="1">
        <v>49423</v>
      </c>
      <c r="L1468" s="4">
        <v>42162</v>
      </c>
      <c r="M1468" s="4">
        <v>42164</v>
      </c>
      <c r="N1468" s="1" t="s">
        <v>34</v>
      </c>
      <c r="O1468" s="1" t="s">
        <v>35</v>
      </c>
      <c r="P1468" s="1" t="s">
        <v>72</v>
      </c>
      <c r="Q1468" s="1" t="s">
        <v>80</v>
      </c>
      <c r="R1468" s="1" t="s">
        <v>38</v>
      </c>
      <c r="S1468" s="1" t="s">
        <v>2407</v>
      </c>
      <c r="T1468" s="5">
        <v>510.14</v>
      </c>
      <c r="U1468" s="1">
        <v>3</v>
      </c>
      <c r="V1468" s="5">
        <f t="shared" si="110"/>
        <v>1530.42</v>
      </c>
      <c r="W1468" s="5">
        <v>306.084</v>
      </c>
      <c r="X1468" s="5">
        <f t="shared" si="111"/>
        <v>918.25199999999995</v>
      </c>
      <c r="Y1468" s="5">
        <v>14.7</v>
      </c>
      <c r="Z1468" s="5">
        <f t="shared" si="112"/>
        <v>597.46800000000007</v>
      </c>
      <c r="AA1468" s="1" t="str">
        <f>_xlfn.IFNA(IF(VLOOKUP(B1468,Returns!$A$2:$B$1635,2,FALSE) = "Returned", "Yes", "No"),"No")</f>
        <v>No</v>
      </c>
      <c r="AB1468" s="5">
        <f t="shared" si="113"/>
        <v>0</v>
      </c>
      <c r="AC1468" s="5">
        <f t="shared" si="114"/>
        <v>597.46800000000007</v>
      </c>
    </row>
    <row r="1469" spans="1:29" ht="12.75" customHeight="1" x14ac:dyDescent="0.25">
      <c r="A1469" s="1">
        <v>19124</v>
      </c>
      <c r="B1469" s="3">
        <v>89657</v>
      </c>
      <c r="C1469" s="1" t="s">
        <v>51</v>
      </c>
      <c r="D1469" s="1">
        <v>2583</v>
      </c>
      <c r="E1469" s="1" t="s">
        <v>2406</v>
      </c>
      <c r="F1469" s="1" t="s">
        <v>3027</v>
      </c>
      <c r="G1469" s="1" t="s">
        <v>28</v>
      </c>
      <c r="H1469" s="1" t="s">
        <v>56</v>
      </c>
      <c r="I1469" s="1" t="s">
        <v>295</v>
      </c>
      <c r="J1469" s="1" t="s">
        <v>2408</v>
      </c>
      <c r="K1469" s="1">
        <v>49423</v>
      </c>
      <c r="L1469" s="4">
        <v>42162</v>
      </c>
      <c r="M1469" s="4">
        <v>42164</v>
      </c>
      <c r="N1469" s="1" t="s">
        <v>44</v>
      </c>
      <c r="O1469" s="1" t="s">
        <v>35</v>
      </c>
      <c r="P1469" s="1" t="s">
        <v>24</v>
      </c>
      <c r="Q1469" s="1" t="s">
        <v>88</v>
      </c>
      <c r="R1469" s="1" t="s">
        <v>26</v>
      </c>
      <c r="S1469" s="1" t="s">
        <v>2409</v>
      </c>
      <c r="T1469" s="5">
        <v>4.76</v>
      </c>
      <c r="U1469" s="1">
        <v>23</v>
      </c>
      <c r="V1469" s="5">
        <f t="shared" si="110"/>
        <v>109.47999999999999</v>
      </c>
      <c r="W1469" s="5">
        <v>2.38</v>
      </c>
      <c r="X1469" s="5">
        <f t="shared" si="111"/>
        <v>54.739999999999995</v>
      </c>
      <c r="Y1469" s="5">
        <v>3.01</v>
      </c>
      <c r="Z1469" s="5">
        <f t="shared" si="112"/>
        <v>51.73</v>
      </c>
      <c r="AA1469" s="1" t="str">
        <f>_xlfn.IFNA(IF(VLOOKUP(B1469,Returns!$A$2:$B$1635,2,FALSE) = "Returned", "Yes", "No"),"No")</f>
        <v>No</v>
      </c>
      <c r="AB1469" s="5">
        <f t="shared" si="113"/>
        <v>0</v>
      </c>
      <c r="AC1469" s="5">
        <f t="shared" si="114"/>
        <v>51.73</v>
      </c>
    </row>
    <row r="1470" spans="1:29" ht="12.75" customHeight="1" x14ac:dyDescent="0.25">
      <c r="A1470" s="1">
        <v>19134</v>
      </c>
      <c r="B1470" s="3">
        <v>89658</v>
      </c>
      <c r="C1470" s="1" t="s">
        <v>42</v>
      </c>
      <c r="D1470" s="1">
        <v>2584</v>
      </c>
      <c r="E1470" s="1" t="s">
        <v>2410</v>
      </c>
      <c r="F1470" s="1" t="s">
        <v>3027</v>
      </c>
      <c r="G1470" s="1" t="s">
        <v>28</v>
      </c>
      <c r="H1470" s="1" t="s">
        <v>56</v>
      </c>
      <c r="I1470" s="1" t="s">
        <v>295</v>
      </c>
      <c r="J1470" s="1" t="s">
        <v>2411</v>
      </c>
      <c r="K1470" s="1">
        <v>48141</v>
      </c>
      <c r="L1470" s="4">
        <v>42164</v>
      </c>
      <c r="M1470" s="4">
        <v>42166</v>
      </c>
      <c r="N1470" s="1" t="s">
        <v>44</v>
      </c>
      <c r="O1470" s="1" t="s">
        <v>35</v>
      </c>
      <c r="P1470" s="1" t="s">
        <v>24</v>
      </c>
      <c r="Q1470" s="1" t="s">
        <v>129</v>
      </c>
      <c r="R1470" s="1" t="s">
        <v>54</v>
      </c>
      <c r="S1470" s="1" t="s">
        <v>1153</v>
      </c>
      <c r="T1470" s="5">
        <v>6.3</v>
      </c>
      <c r="U1470" s="1">
        <v>15</v>
      </c>
      <c r="V1470" s="5">
        <f t="shared" si="110"/>
        <v>94.5</v>
      </c>
      <c r="W1470" s="5">
        <v>3.15</v>
      </c>
      <c r="X1470" s="5">
        <f t="shared" si="111"/>
        <v>47.25</v>
      </c>
      <c r="Y1470" s="5">
        <v>0.5</v>
      </c>
      <c r="Z1470" s="5">
        <f t="shared" si="112"/>
        <v>46.75</v>
      </c>
      <c r="AA1470" s="1" t="str">
        <f>_xlfn.IFNA(IF(VLOOKUP(B1470,Returns!$A$2:$B$1635,2,FALSE) = "Returned", "Yes", "No"),"No")</f>
        <v>No</v>
      </c>
      <c r="AB1470" s="5">
        <f t="shared" si="113"/>
        <v>0</v>
      </c>
      <c r="AC1470" s="5">
        <f t="shared" si="114"/>
        <v>46.75</v>
      </c>
    </row>
    <row r="1471" spans="1:29" ht="12.75" customHeight="1" x14ac:dyDescent="0.25">
      <c r="A1471" s="1">
        <v>20976</v>
      </c>
      <c r="B1471" s="3">
        <v>91166</v>
      </c>
      <c r="C1471" s="1" t="s">
        <v>51</v>
      </c>
      <c r="D1471" s="1">
        <v>2587</v>
      </c>
      <c r="E1471" s="1" t="s">
        <v>2412</v>
      </c>
      <c r="F1471" s="1" t="s">
        <v>3027</v>
      </c>
      <c r="G1471" s="1" t="s">
        <v>28</v>
      </c>
      <c r="H1471" s="1" t="s">
        <v>56</v>
      </c>
      <c r="I1471" s="1" t="s">
        <v>1853</v>
      </c>
      <c r="J1471" s="1" t="s">
        <v>2414</v>
      </c>
      <c r="K1471" s="1">
        <v>54220</v>
      </c>
      <c r="L1471" s="4">
        <v>42063</v>
      </c>
      <c r="M1471" s="4">
        <v>42063</v>
      </c>
      <c r="N1471" s="1" t="s">
        <v>22</v>
      </c>
      <c r="O1471" s="1" t="s">
        <v>35</v>
      </c>
      <c r="P1471" s="1" t="s">
        <v>24</v>
      </c>
      <c r="Q1471" s="1" t="s">
        <v>88</v>
      </c>
      <c r="R1471" s="1" t="s">
        <v>54</v>
      </c>
      <c r="S1471" s="1" t="s">
        <v>2413</v>
      </c>
      <c r="T1471" s="5">
        <v>6.48</v>
      </c>
      <c r="U1471" s="1">
        <v>18</v>
      </c>
      <c r="V1471" s="5">
        <f t="shared" si="110"/>
        <v>116.64000000000001</v>
      </c>
      <c r="W1471" s="5">
        <v>3.24</v>
      </c>
      <c r="X1471" s="5">
        <f t="shared" si="111"/>
        <v>58.320000000000007</v>
      </c>
      <c r="Y1471" s="5">
        <v>6.57</v>
      </c>
      <c r="Z1471" s="5">
        <f t="shared" si="112"/>
        <v>51.750000000000007</v>
      </c>
      <c r="AA1471" s="1" t="str">
        <f>_xlfn.IFNA(IF(VLOOKUP(B1471,Returns!$A$2:$B$1635,2,FALSE) = "Returned", "Yes", "No"),"No")</f>
        <v>No</v>
      </c>
      <c r="AB1471" s="5">
        <f t="shared" si="113"/>
        <v>0</v>
      </c>
      <c r="AC1471" s="5">
        <f t="shared" si="114"/>
        <v>51.750000000000007</v>
      </c>
    </row>
    <row r="1472" spans="1:29" ht="12.75" customHeight="1" x14ac:dyDescent="0.25">
      <c r="A1472" s="1">
        <v>20810</v>
      </c>
      <c r="B1472" s="3">
        <v>91167</v>
      </c>
      <c r="C1472" s="1" t="s">
        <v>32</v>
      </c>
      <c r="D1472" s="1">
        <v>2587</v>
      </c>
      <c r="E1472" s="1" t="s">
        <v>2412</v>
      </c>
      <c r="F1472" s="1" t="s">
        <v>3027</v>
      </c>
      <c r="G1472" s="1" t="s">
        <v>28</v>
      </c>
      <c r="H1472" s="1" t="s">
        <v>56</v>
      </c>
      <c r="I1472" s="1" t="s">
        <v>1853</v>
      </c>
      <c r="J1472" s="1" t="s">
        <v>2414</v>
      </c>
      <c r="K1472" s="1">
        <v>54220</v>
      </c>
      <c r="L1472" s="4">
        <v>42181</v>
      </c>
      <c r="M1472" s="4">
        <v>42181</v>
      </c>
      <c r="N1472" s="1" t="s">
        <v>44</v>
      </c>
      <c r="O1472" s="1" t="s">
        <v>35</v>
      </c>
      <c r="P1472" s="1" t="s">
        <v>36</v>
      </c>
      <c r="Q1472" s="1" t="s">
        <v>45</v>
      </c>
      <c r="R1472" s="1" t="s">
        <v>46</v>
      </c>
      <c r="S1472" s="1" t="s">
        <v>777</v>
      </c>
      <c r="T1472" s="5">
        <v>22.72</v>
      </c>
      <c r="U1472" s="1">
        <v>12</v>
      </c>
      <c r="V1472" s="5">
        <f t="shared" si="110"/>
        <v>272.64</v>
      </c>
      <c r="W1472" s="5">
        <v>11.36</v>
      </c>
      <c r="X1472" s="5">
        <f t="shared" si="111"/>
        <v>136.32</v>
      </c>
      <c r="Y1472" s="5">
        <v>8.99</v>
      </c>
      <c r="Z1472" s="5">
        <f t="shared" si="112"/>
        <v>127.33</v>
      </c>
      <c r="AA1472" s="1" t="str">
        <f>_xlfn.IFNA(IF(VLOOKUP(B1472,Returns!$A$2:$B$1635,2,FALSE) = "Returned", "Yes", "No"),"No")</f>
        <v>No</v>
      </c>
      <c r="AB1472" s="5">
        <f t="shared" si="113"/>
        <v>0</v>
      </c>
      <c r="AC1472" s="5">
        <f t="shared" si="114"/>
        <v>127.33</v>
      </c>
    </row>
    <row r="1473" spans="1:29" ht="12.75" customHeight="1" x14ac:dyDescent="0.25">
      <c r="A1473" s="1">
        <v>22275</v>
      </c>
      <c r="B1473" s="3">
        <v>87772</v>
      </c>
      <c r="C1473" s="1" t="s">
        <v>101</v>
      </c>
      <c r="D1473" s="1">
        <v>2593</v>
      </c>
      <c r="E1473" s="1" t="s">
        <v>2415</v>
      </c>
      <c r="F1473" s="1" t="s">
        <v>3029</v>
      </c>
      <c r="G1473" s="1" t="s">
        <v>28</v>
      </c>
      <c r="H1473" s="1" t="s">
        <v>131</v>
      </c>
      <c r="I1473" s="1" t="s">
        <v>382</v>
      </c>
      <c r="J1473" s="1" t="s">
        <v>2416</v>
      </c>
      <c r="K1473" s="1">
        <v>30605</v>
      </c>
      <c r="L1473" s="4">
        <v>42111</v>
      </c>
      <c r="M1473" s="4">
        <v>42111</v>
      </c>
      <c r="N1473" s="1" t="s">
        <v>44</v>
      </c>
      <c r="O1473" s="1" t="s">
        <v>23</v>
      </c>
      <c r="P1473" s="1" t="s">
        <v>24</v>
      </c>
      <c r="Q1473" s="1" t="s">
        <v>136</v>
      </c>
      <c r="R1473" s="1" t="s">
        <v>54</v>
      </c>
      <c r="S1473" s="1" t="s">
        <v>736</v>
      </c>
      <c r="T1473" s="5">
        <v>419.19</v>
      </c>
      <c r="U1473" s="1">
        <v>10</v>
      </c>
      <c r="V1473" s="5">
        <f t="shared" si="110"/>
        <v>4191.8999999999996</v>
      </c>
      <c r="W1473" s="5">
        <v>209.595</v>
      </c>
      <c r="X1473" s="5">
        <f t="shared" si="111"/>
        <v>2095.9499999999998</v>
      </c>
      <c r="Y1473" s="5">
        <v>19.989999999999998</v>
      </c>
      <c r="Z1473" s="5">
        <f t="shared" si="112"/>
        <v>2075.96</v>
      </c>
      <c r="AA1473" s="1" t="str">
        <f>_xlfn.IFNA(IF(VLOOKUP(B1473,Returns!$A$2:$B$1635,2,FALSE) = "Returned", "Yes", "No"),"No")</f>
        <v>No</v>
      </c>
      <c r="AB1473" s="5">
        <f t="shared" si="113"/>
        <v>0</v>
      </c>
      <c r="AC1473" s="5">
        <f t="shared" si="114"/>
        <v>2075.96</v>
      </c>
    </row>
    <row r="1474" spans="1:29" ht="12.75" customHeight="1" x14ac:dyDescent="0.25">
      <c r="A1474" s="1">
        <v>23765</v>
      </c>
      <c r="B1474" s="3">
        <v>87773</v>
      </c>
      <c r="C1474" s="1" t="s">
        <v>101</v>
      </c>
      <c r="D1474" s="1">
        <v>2593</v>
      </c>
      <c r="E1474" s="1" t="s">
        <v>2415</v>
      </c>
      <c r="F1474" s="1" t="s">
        <v>3029</v>
      </c>
      <c r="G1474" s="1" t="s">
        <v>28</v>
      </c>
      <c r="H1474" s="1" t="s">
        <v>131</v>
      </c>
      <c r="I1474" s="1" t="s">
        <v>382</v>
      </c>
      <c r="J1474" s="1" t="s">
        <v>2416</v>
      </c>
      <c r="K1474" s="1">
        <v>30605</v>
      </c>
      <c r="L1474" s="4">
        <v>42075</v>
      </c>
      <c r="M1474" s="4">
        <v>42080</v>
      </c>
      <c r="N1474" s="1" t="s">
        <v>44</v>
      </c>
      <c r="O1474" s="1" t="s">
        <v>23</v>
      </c>
      <c r="P1474" s="1" t="s">
        <v>72</v>
      </c>
      <c r="Q1474" s="1" t="s">
        <v>73</v>
      </c>
      <c r="R1474" s="1" t="s">
        <v>26</v>
      </c>
      <c r="S1474" s="1" t="s">
        <v>477</v>
      </c>
      <c r="T1474" s="5">
        <v>85.99</v>
      </c>
      <c r="U1474" s="1">
        <v>2</v>
      </c>
      <c r="V1474" s="5">
        <f t="shared" si="110"/>
        <v>171.98</v>
      </c>
      <c r="W1474" s="5">
        <v>51.593999999999994</v>
      </c>
      <c r="X1474" s="5">
        <f t="shared" si="111"/>
        <v>103.18799999999999</v>
      </c>
      <c r="Y1474" s="5">
        <v>0.99</v>
      </c>
      <c r="Z1474" s="5">
        <f t="shared" si="112"/>
        <v>67.802000000000007</v>
      </c>
      <c r="AA1474" s="1" t="str">
        <f>_xlfn.IFNA(IF(VLOOKUP(B1474,Returns!$A$2:$B$1635,2,FALSE) = "Returned", "Yes", "No"),"No")</f>
        <v>No</v>
      </c>
      <c r="AB1474" s="5">
        <f t="shared" si="113"/>
        <v>0</v>
      </c>
      <c r="AC1474" s="5">
        <f t="shared" si="114"/>
        <v>67.802000000000007</v>
      </c>
    </row>
    <row r="1475" spans="1:29" ht="12.75" customHeight="1" x14ac:dyDescent="0.25">
      <c r="A1475" s="1">
        <v>19859</v>
      </c>
      <c r="B1475" s="3">
        <v>87382</v>
      </c>
      <c r="C1475" s="1" t="s">
        <v>101</v>
      </c>
      <c r="D1475" s="1">
        <v>2601</v>
      </c>
      <c r="E1475" s="1" t="s">
        <v>2417</v>
      </c>
      <c r="F1475" s="1" t="s">
        <v>3028</v>
      </c>
      <c r="G1475" s="1" t="s">
        <v>28</v>
      </c>
      <c r="H1475" s="1" t="s">
        <v>48</v>
      </c>
      <c r="I1475" s="1" t="s">
        <v>192</v>
      </c>
      <c r="J1475" s="1" t="s">
        <v>2419</v>
      </c>
      <c r="K1475" s="1">
        <v>3054</v>
      </c>
      <c r="L1475" s="4">
        <v>42084</v>
      </c>
      <c r="M1475" s="4">
        <v>42089</v>
      </c>
      <c r="N1475" s="1" t="s">
        <v>44</v>
      </c>
      <c r="O1475" s="1" t="s">
        <v>23</v>
      </c>
      <c r="P1475" s="1" t="s">
        <v>24</v>
      </c>
      <c r="Q1475" s="1" t="s">
        <v>169</v>
      </c>
      <c r="R1475" s="1" t="s">
        <v>46</v>
      </c>
      <c r="S1475" s="1" t="s">
        <v>2418</v>
      </c>
      <c r="T1475" s="5">
        <v>5.74</v>
      </c>
      <c r="U1475" s="1">
        <v>7</v>
      </c>
      <c r="V1475" s="5">
        <f t="shared" ref="V1475:V1538" si="115">T1475*U1475</f>
        <v>40.18</v>
      </c>
      <c r="W1475" s="5">
        <v>2.87</v>
      </c>
      <c r="X1475" s="5">
        <f t="shared" ref="X1475:X1538" si="116">U1475*W1475</f>
        <v>20.09</v>
      </c>
      <c r="Y1475" s="5">
        <v>5.3</v>
      </c>
      <c r="Z1475" s="5">
        <f t="shared" ref="Z1475:Z1538" si="117">V1475-X1475-Y1475</f>
        <v>14.79</v>
      </c>
      <c r="AA1475" s="1" t="str">
        <f>_xlfn.IFNA(IF(VLOOKUP(B1475,Returns!$A$2:$B$1635,2,FALSE) = "Returned", "Yes", "No"),"No")</f>
        <v>No</v>
      </c>
      <c r="AB1475" s="5">
        <f t="shared" ref="AB1475:AB1538" si="118">IF(AA1475= "Yes",Z1475,0)</f>
        <v>0</v>
      </c>
      <c r="AC1475" s="5">
        <f t="shared" ref="AC1475:AC1538" si="119">Z1475-AB1475</f>
        <v>14.79</v>
      </c>
    </row>
    <row r="1476" spans="1:29" ht="12.75" customHeight="1" x14ac:dyDescent="0.25">
      <c r="A1476" s="1">
        <v>20849</v>
      </c>
      <c r="B1476" s="3">
        <v>87383</v>
      </c>
      <c r="C1476" s="1" t="s">
        <v>42</v>
      </c>
      <c r="D1476" s="1">
        <v>2603</v>
      </c>
      <c r="E1476" s="1" t="s">
        <v>2420</v>
      </c>
      <c r="F1476" s="1" t="s">
        <v>3028</v>
      </c>
      <c r="G1476" s="1" t="s">
        <v>28</v>
      </c>
      <c r="H1476" s="1" t="s">
        <v>48</v>
      </c>
      <c r="I1476" s="1" t="s">
        <v>49</v>
      </c>
      <c r="J1476" s="1" t="s">
        <v>2421</v>
      </c>
      <c r="K1476" s="1">
        <v>7601</v>
      </c>
      <c r="L1476" s="4">
        <v>42099</v>
      </c>
      <c r="M1476" s="4">
        <v>42100</v>
      </c>
      <c r="N1476" s="1" t="s">
        <v>44</v>
      </c>
      <c r="O1476" s="1" t="s">
        <v>23</v>
      </c>
      <c r="P1476" s="1" t="s">
        <v>72</v>
      </c>
      <c r="Q1476" s="1" t="s">
        <v>73</v>
      </c>
      <c r="R1476" s="1" t="s">
        <v>54</v>
      </c>
      <c r="S1476" s="1" t="s">
        <v>543</v>
      </c>
      <c r="T1476" s="5">
        <v>200.99</v>
      </c>
      <c r="U1476" s="1">
        <v>22</v>
      </c>
      <c r="V1476" s="5">
        <f t="shared" si="115"/>
        <v>4421.7800000000007</v>
      </c>
      <c r="W1476" s="5">
        <v>120.59399999999999</v>
      </c>
      <c r="X1476" s="5">
        <f t="shared" si="116"/>
        <v>2653.0679999999998</v>
      </c>
      <c r="Y1476" s="5">
        <v>4.2</v>
      </c>
      <c r="Z1476" s="5">
        <f t="shared" si="117"/>
        <v>1764.5120000000009</v>
      </c>
      <c r="AA1476" s="1" t="str">
        <f>_xlfn.IFNA(IF(VLOOKUP(B1476,Returns!$A$2:$B$1635,2,FALSE) = "Returned", "Yes", "No"),"No")</f>
        <v>No</v>
      </c>
      <c r="AB1476" s="5">
        <f t="shared" si="118"/>
        <v>0</v>
      </c>
      <c r="AC1476" s="5">
        <f t="shared" si="119"/>
        <v>1764.5120000000009</v>
      </c>
    </row>
    <row r="1477" spans="1:29" ht="12.75" customHeight="1" x14ac:dyDescent="0.25">
      <c r="A1477" s="1">
        <v>20850</v>
      </c>
      <c r="B1477" s="3">
        <v>87383</v>
      </c>
      <c r="C1477" s="1" t="s">
        <v>42</v>
      </c>
      <c r="D1477" s="1">
        <v>2604</v>
      </c>
      <c r="E1477" s="1" t="s">
        <v>2422</v>
      </c>
      <c r="F1477" s="1" t="s">
        <v>3028</v>
      </c>
      <c r="G1477" s="1" t="s">
        <v>28</v>
      </c>
      <c r="H1477" s="1" t="s">
        <v>48</v>
      </c>
      <c r="I1477" s="1" t="s">
        <v>49</v>
      </c>
      <c r="J1477" s="1" t="s">
        <v>2423</v>
      </c>
      <c r="K1477" s="1">
        <v>8830</v>
      </c>
      <c r="L1477" s="4">
        <v>42099</v>
      </c>
      <c r="M1477" s="4">
        <v>42100</v>
      </c>
      <c r="N1477" s="1" t="s">
        <v>34</v>
      </c>
      <c r="O1477" s="1" t="s">
        <v>23</v>
      </c>
      <c r="P1477" s="1" t="s">
        <v>72</v>
      </c>
      <c r="Q1477" s="1" t="s">
        <v>80</v>
      </c>
      <c r="R1477" s="1" t="s">
        <v>38</v>
      </c>
      <c r="S1477" s="1" t="s">
        <v>560</v>
      </c>
      <c r="T1477" s="5">
        <v>297.48</v>
      </c>
      <c r="U1477" s="1">
        <v>3</v>
      </c>
      <c r="V1477" s="5">
        <f t="shared" si="115"/>
        <v>892.44</v>
      </c>
      <c r="W1477" s="5">
        <v>178.488</v>
      </c>
      <c r="X1477" s="5">
        <f t="shared" si="116"/>
        <v>535.46399999999994</v>
      </c>
      <c r="Y1477" s="5">
        <v>18.059999999999999</v>
      </c>
      <c r="Z1477" s="5">
        <f t="shared" si="117"/>
        <v>338.91600000000011</v>
      </c>
      <c r="AA1477" s="1" t="str">
        <f>_xlfn.IFNA(IF(VLOOKUP(B1477,Returns!$A$2:$B$1635,2,FALSE) = "Returned", "Yes", "No"),"No")</f>
        <v>No</v>
      </c>
      <c r="AB1477" s="5">
        <f t="shared" si="118"/>
        <v>0</v>
      </c>
      <c r="AC1477" s="5">
        <f t="shared" si="119"/>
        <v>338.91600000000011</v>
      </c>
    </row>
    <row r="1478" spans="1:29" ht="12.75" customHeight="1" x14ac:dyDescent="0.25">
      <c r="A1478" s="1">
        <v>18046</v>
      </c>
      <c r="B1478" s="3">
        <v>86118</v>
      </c>
      <c r="C1478" s="1" t="s">
        <v>20</v>
      </c>
      <c r="D1478" s="1">
        <v>2610</v>
      </c>
      <c r="E1478" s="1" t="s">
        <v>2424</v>
      </c>
      <c r="F1478" s="1" t="s">
        <v>3030</v>
      </c>
      <c r="G1478" s="1" t="s">
        <v>28</v>
      </c>
      <c r="H1478" s="1" t="s">
        <v>29</v>
      </c>
      <c r="I1478" s="1" t="s">
        <v>40</v>
      </c>
      <c r="J1478" s="1" t="s">
        <v>2397</v>
      </c>
      <c r="K1478" s="1">
        <v>95616</v>
      </c>
      <c r="L1478" s="4">
        <v>42140</v>
      </c>
      <c r="M1478" s="4">
        <v>42141</v>
      </c>
      <c r="N1478" s="1" t="s">
        <v>44</v>
      </c>
      <c r="O1478" s="1" t="s">
        <v>23</v>
      </c>
      <c r="P1478" s="1" t="s">
        <v>24</v>
      </c>
      <c r="Q1478" s="1" t="s">
        <v>104</v>
      </c>
      <c r="R1478" s="1" t="s">
        <v>54</v>
      </c>
      <c r="S1478" s="1" t="s">
        <v>305</v>
      </c>
      <c r="T1478" s="5">
        <v>5.4</v>
      </c>
      <c r="U1478" s="1">
        <v>9</v>
      </c>
      <c r="V1478" s="5">
        <f t="shared" si="115"/>
        <v>48.6</v>
      </c>
      <c r="W1478" s="5">
        <v>2.7</v>
      </c>
      <c r="X1478" s="5">
        <f t="shared" si="116"/>
        <v>24.3</v>
      </c>
      <c r="Y1478" s="5">
        <v>7.78</v>
      </c>
      <c r="Z1478" s="5">
        <f t="shared" si="117"/>
        <v>16.52</v>
      </c>
      <c r="AA1478" s="1" t="str">
        <f>_xlfn.IFNA(IF(VLOOKUP(B1478,Returns!$A$2:$B$1635,2,FALSE) = "Returned", "Yes", "No"),"No")</f>
        <v>No</v>
      </c>
      <c r="AB1478" s="5">
        <f t="shared" si="118"/>
        <v>0</v>
      </c>
      <c r="AC1478" s="5">
        <f t="shared" si="119"/>
        <v>16.52</v>
      </c>
    </row>
    <row r="1479" spans="1:29" ht="12.75" customHeight="1" x14ac:dyDescent="0.25">
      <c r="A1479" s="1">
        <v>19971</v>
      </c>
      <c r="B1479" s="3">
        <v>86119</v>
      </c>
      <c r="C1479" s="1" t="s">
        <v>101</v>
      </c>
      <c r="D1479" s="1">
        <v>2613</v>
      </c>
      <c r="E1479" s="1" t="s">
        <v>2425</v>
      </c>
      <c r="F1479" s="1" t="s">
        <v>3028</v>
      </c>
      <c r="G1479" s="1" t="s">
        <v>28</v>
      </c>
      <c r="H1479" s="1" t="s">
        <v>48</v>
      </c>
      <c r="I1479" s="1" t="s">
        <v>49</v>
      </c>
      <c r="J1479" s="1" t="s">
        <v>2427</v>
      </c>
      <c r="K1479" s="1">
        <v>8863</v>
      </c>
      <c r="L1479" s="4">
        <v>42028</v>
      </c>
      <c r="M1479" s="4">
        <v>42028</v>
      </c>
      <c r="N1479" s="1" t="s">
        <v>22</v>
      </c>
      <c r="O1479" s="1" t="s">
        <v>23</v>
      </c>
      <c r="P1479" s="1" t="s">
        <v>24</v>
      </c>
      <c r="Q1479" s="1" t="s">
        <v>252</v>
      </c>
      <c r="R1479" s="1" t="s">
        <v>54</v>
      </c>
      <c r="S1479" s="1" t="s">
        <v>2426</v>
      </c>
      <c r="T1479" s="5">
        <v>50.98</v>
      </c>
      <c r="U1479" s="1">
        <v>1</v>
      </c>
      <c r="V1479" s="5">
        <f t="shared" si="115"/>
        <v>50.98</v>
      </c>
      <c r="W1479" s="5">
        <v>25.49</v>
      </c>
      <c r="X1479" s="5">
        <f t="shared" si="116"/>
        <v>25.49</v>
      </c>
      <c r="Y1479" s="5">
        <v>13.66</v>
      </c>
      <c r="Z1479" s="5">
        <f t="shared" si="117"/>
        <v>11.829999999999998</v>
      </c>
      <c r="AA1479" s="1" t="str">
        <f>_xlfn.IFNA(IF(VLOOKUP(B1479,Returns!$A$2:$B$1635,2,FALSE) = "Returned", "Yes", "No"),"No")</f>
        <v>No</v>
      </c>
      <c r="AB1479" s="5">
        <f t="shared" si="118"/>
        <v>0</v>
      </c>
      <c r="AC1479" s="5">
        <f t="shared" si="119"/>
        <v>11.829999999999998</v>
      </c>
    </row>
    <row r="1480" spans="1:29" ht="12.75" customHeight="1" x14ac:dyDescent="0.25">
      <c r="A1480" s="1">
        <v>25962</v>
      </c>
      <c r="B1480" s="3">
        <v>91495</v>
      </c>
      <c r="C1480" s="1" t="s">
        <v>42</v>
      </c>
      <c r="D1480" s="1">
        <v>2616</v>
      </c>
      <c r="E1480" s="1" t="s">
        <v>2428</v>
      </c>
      <c r="F1480" s="1" t="s">
        <v>3027</v>
      </c>
      <c r="G1480" s="1" t="s">
        <v>28</v>
      </c>
      <c r="H1480" s="1" t="s">
        <v>56</v>
      </c>
      <c r="I1480" s="1" t="s">
        <v>295</v>
      </c>
      <c r="J1480" s="1" t="s">
        <v>2429</v>
      </c>
      <c r="K1480" s="1">
        <v>49002</v>
      </c>
      <c r="L1480" s="4">
        <v>42074</v>
      </c>
      <c r="M1480" s="4">
        <v>42076</v>
      </c>
      <c r="N1480" s="1" t="s">
        <v>44</v>
      </c>
      <c r="O1480" s="1" t="s">
        <v>23</v>
      </c>
      <c r="P1480" s="1" t="s">
        <v>24</v>
      </c>
      <c r="Q1480" s="1" t="s">
        <v>25</v>
      </c>
      <c r="R1480" s="1" t="s">
        <v>26</v>
      </c>
      <c r="S1480" s="1" t="s">
        <v>1018</v>
      </c>
      <c r="T1480" s="5">
        <v>2.6</v>
      </c>
      <c r="U1480" s="1">
        <v>16</v>
      </c>
      <c r="V1480" s="5">
        <f t="shared" si="115"/>
        <v>41.6</v>
      </c>
      <c r="W1480" s="5">
        <v>1.3</v>
      </c>
      <c r="X1480" s="5">
        <f t="shared" si="116"/>
        <v>20.8</v>
      </c>
      <c r="Y1480" s="5">
        <v>2.4</v>
      </c>
      <c r="Z1480" s="5">
        <f t="shared" si="117"/>
        <v>18.400000000000002</v>
      </c>
      <c r="AA1480" s="1" t="str">
        <f>_xlfn.IFNA(IF(VLOOKUP(B1480,Returns!$A$2:$B$1635,2,FALSE) = "Returned", "Yes", "No"),"No")</f>
        <v>No</v>
      </c>
      <c r="AB1480" s="5">
        <f t="shared" si="118"/>
        <v>0</v>
      </c>
      <c r="AC1480" s="5">
        <f t="shared" si="119"/>
        <v>18.400000000000002</v>
      </c>
    </row>
    <row r="1481" spans="1:29" ht="12.75" customHeight="1" x14ac:dyDescent="0.25">
      <c r="A1481" s="1">
        <v>25478</v>
      </c>
      <c r="B1481" s="3">
        <v>91496</v>
      </c>
      <c r="C1481" s="1" t="s">
        <v>32</v>
      </c>
      <c r="D1481" s="1">
        <v>2617</v>
      </c>
      <c r="E1481" s="1" t="s">
        <v>2430</v>
      </c>
      <c r="F1481" s="1" t="s">
        <v>3027</v>
      </c>
      <c r="G1481" s="1" t="s">
        <v>28</v>
      </c>
      <c r="H1481" s="1" t="s">
        <v>56</v>
      </c>
      <c r="I1481" s="1" t="s">
        <v>2188</v>
      </c>
      <c r="J1481" s="1" t="s">
        <v>2431</v>
      </c>
      <c r="K1481" s="1">
        <v>57401</v>
      </c>
      <c r="L1481" s="4">
        <v>42182</v>
      </c>
      <c r="M1481" s="4">
        <v>42183</v>
      </c>
      <c r="N1481" s="1" t="s">
        <v>44</v>
      </c>
      <c r="O1481" s="1" t="s">
        <v>23</v>
      </c>
      <c r="P1481" s="1" t="s">
        <v>24</v>
      </c>
      <c r="Q1481" s="1" t="s">
        <v>252</v>
      </c>
      <c r="R1481" s="1" t="s">
        <v>231</v>
      </c>
      <c r="S1481" s="1" t="s">
        <v>1885</v>
      </c>
      <c r="T1481" s="5">
        <v>3.25</v>
      </c>
      <c r="U1481" s="1">
        <v>6</v>
      </c>
      <c r="V1481" s="5">
        <f t="shared" si="115"/>
        <v>19.5</v>
      </c>
      <c r="W1481" s="5">
        <v>1.625</v>
      </c>
      <c r="X1481" s="5">
        <f t="shared" si="116"/>
        <v>9.75</v>
      </c>
      <c r="Y1481" s="5">
        <v>49</v>
      </c>
      <c r="Z1481" s="5">
        <f t="shared" si="117"/>
        <v>-39.25</v>
      </c>
      <c r="AA1481" s="1" t="str">
        <f>_xlfn.IFNA(IF(VLOOKUP(B1481,Returns!$A$2:$B$1635,2,FALSE) = "Returned", "Yes", "No"),"No")</f>
        <v>No</v>
      </c>
      <c r="AB1481" s="5">
        <f t="shared" si="118"/>
        <v>0</v>
      </c>
      <c r="AC1481" s="5">
        <f t="shared" si="119"/>
        <v>-39.25</v>
      </c>
    </row>
    <row r="1482" spans="1:29" ht="12.75" customHeight="1" x14ac:dyDescent="0.25">
      <c r="A1482" s="1">
        <v>6585</v>
      </c>
      <c r="B1482" s="3">
        <v>46884</v>
      </c>
      <c r="C1482" s="1" t="s">
        <v>51</v>
      </c>
      <c r="D1482" s="1">
        <v>2618</v>
      </c>
      <c r="E1482" s="1" t="s">
        <v>2432</v>
      </c>
      <c r="F1482" s="1" t="s">
        <v>3028</v>
      </c>
      <c r="G1482" s="1" t="s">
        <v>28</v>
      </c>
      <c r="H1482" s="1" t="s">
        <v>48</v>
      </c>
      <c r="I1482" s="1" t="s">
        <v>66</v>
      </c>
      <c r="J1482" s="1" t="s">
        <v>85</v>
      </c>
      <c r="K1482" s="1">
        <v>10004</v>
      </c>
      <c r="L1482" s="4">
        <v>42021</v>
      </c>
      <c r="M1482" s="4">
        <v>42023</v>
      </c>
      <c r="N1482" s="1" t="s">
        <v>44</v>
      </c>
      <c r="O1482" s="1" t="s">
        <v>23</v>
      </c>
      <c r="P1482" s="1" t="s">
        <v>24</v>
      </c>
      <c r="Q1482" s="1" t="s">
        <v>64</v>
      </c>
      <c r="R1482" s="1" t="s">
        <v>54</v>
      </c>
      <c r="S1482" s="1" t="s">
        <v>2433</v>
      </c>
      <c r="T1482" s="5">
        <v>7.64</v>
      </c>
      <c r="U1482" s="1">
        <v>18</v>
      </c>
      <c r="V1482" s="5">
        <f t="shared" si="115"/>
        <v>137.51999999999998</v>
      </c>
      <c r="W1482" s="5">
        <v>3.82</v>
      </c>
      <c r="X1482" s="5">
        <f t="shared" si="116"/>
        <v>68.759999999999991</v>
      </c>
      <c r="Y1482" s="5">
        <v>1.39</v>
      </c>
      <c r="Z1482" s="5">
        <f t="shared" si="117"/>
        <v>67.36999999999999</v>
      </c>
      <c r="AA1482" s="1" t="str">
        <f>_xlfn.IFNA(IF(VLOOKUP(B1482,Returns!$A$2:$B$1635,2,FALSE) = "Returned", "Yes", "No"),"No")</f>
        <v>No</v>
      </c>
      <c r="AB1482" s="5">
        <f t="shared" si="118"/>
        <v>0</v>
      </c>
      <c r="AC1482" s="5">
        <f t="shared" si="119"/>
        <v>67.36999999999999</v>
      </c>
    </row>
    <row r="1483" spans="1:29" ht="12.75" customHeight="1" x14ac:dyDescent="0.25">
      <c r="A1483" s="1">
        <v>6586</v>
      </c>
      <c r="B1483" s="3">
        <v>46884</v>
      </c>
      <c r="C1483" s="1" t="s">
        <v>51</v>
      </c>
      <c r="D1483" s="1">
        <v>2618</v>
      </c>
      <c r="E1483" s="1" t="s">
        <v>2432</v>
      </c>
      <c r="F1483" s="1" t="s">
        <v>3028</v>
      </c>
      <c r="G1483" s="1" t="s">
        <v>28</v>
      </c>
      <c r="H1483" s="1" t="s">
        <v>48</v>
      </c>
      <c r="I1483" s="1" t="s">
        <v>66</v>
      </c>
      <c r="J1483" s="1" t="s">
        <v>85</v>
      </c>
      <c r="K1483" s="1">
        <v>10004</v>
      </c>
      <c r="L1483" s="4">
        <v>42021</v>
      </c>
      <c r="M1483" s="4">
        <v>42023</v>
      </c>
      <c r="N1483" s="1" t="s">
        <v>44</v>
      </c>
      <c r="O1483" s="1" t="s">
        <v>23</v>
      </c>
      <c r="P1483" s="1" t="s">
        <v>72</v>
      </c>
      <c r="Q1483" s="1" t="s">
        <v>73</v>
      </c>
      <c r="R1483" s="1" t="s">
        <v>54</v>
      </c>
      <c r="S1483" s="1" t="s">
        <v>2434</v>
      </c>
      <c r="T1483" s="5">
        <v>125.99</v>
      </c>
      <c r="U1483" s="1">
        <v>3</v>
      </c>
      <c r="V1483" s="5">
        <f t="shared" si="115"/>
        <v>377.96999999999997</v>
      </c>
      <c r="W1483" s="5">
        <v>75.593999999999994</v>
      </c>
      <c r="X1483" s="5">
        <f t="shared" si="116"/>
        <v>226.78199999999998</v>
      </c>
      <c r="Y1483" s="5">
        <v>2.5</v>
      </c>
      <c r="Z1483" s="5">
        <f t="shared" si="117"/>
        <v>148.68799999999999</v>
      </c>
      <c r="AA1483" s="1" t="str">
        <f>_xlfn.IFNA(IF(VLOOKUP(B1483,Returns!$A$2:$B$1635,2,FALSE) = "Returned", "Yes", "No"),"No")</f>
        <v>No</v>
      </c>
      <c r="AB1483" s="5">
        <f t="shared" si="118"/>
        <v>0</v>
      </c>
      <c r="AC1483" s="5">
        <f t="shared" si="119"/>
        <v>148.68799999999999</v>
      </c>
    </row>
    <row r="1484" spans="1:29" ht="12.75" customHeight="1" x14ac:dyDescent="0.25">
      <c r="A1484" s="1">
        <v>6587</v>
      </c>
      <c r="B1484" s="3">
        <v>46884</v>
      </c>
      <c r="C1484" s="1" t="s">
        <v>51</v>
      </c>
      <c r="D1484" s="1">
        <v>2618</v>
      </c>
      <c r="E1484" s="1" t="s">
        <v>2432</v>
      </c>
      <c r="F1484" s="1" t="s">
        <v>3028</v>
      </c>
      <c r="G1484" s="1" t="s">
        <v>28</v>
      </c>
      <c r="H1484" s="1" t="s">
        <v>48</v>
      </c>
      <c r="I1484" s="1" t="s">
        <v>66</v>
      </c>
      <c r="J1484" s="1" t="s">
        <v>85</v>
      </c>
      <c r="K1484" s="1">
        <v>10004</v>
      </c>
      <c r="L1484" s="4">
        <v>42021</v>
      </c>
      <c r="M1484" s="4">
        <v>42022</v>
      </c>
      <c r="N1484" s="1" t="s">
        <v>44</v>
      </c>
      <c r="O1484" s="1" t="s">
        <v>23</v>
      </c>
      <c r="P1484" s="1" t="s">
        <v>24</v>
      </c>
      <c r="Q1484" s="1" t="s">
        <v>25</v>
      </c>
      <c r="R1484" s="1" t="s">
        <v>26</v>
      </c>
      <c r="S1484" s="1" t="s">
        <v>307</v>
      </c>
      <c r="T1484" s="5">
        <v>11.55</v>
      </c>
      <c r="U1484" s="1">
        <v>25</v>
      </c>
      <c r="V1484" s="5">
        <f t="shared" si="115"/>
        <v>288.75</v>
      </c>
      <c r="W1484" s="5">
        <v>5.7750000000000004</v>
      </c>
      <c r="X1484" s="5">
        <f t="shared" si="116"/>
        <v>144.375</v>
      </c>
      <c r="Y1484" s="5">
        <v>2.36</v>
      </c>
      <c r="Z1484" s="5">
        <f t="shared" si="117"/>
        <v>142.01499999999999</v>
      </c>
      <c r="AA1484" s="1" t="str">
        <f>_xlfn.IFNA(IF(VLOOKUP(B1484,Returns!$A$2:$B$1635,2,FALSE) = "Returned", "Yes", "No"),"No")</f>
        <v>No</v>
      </c>
      <c r="AB1484" s="5">
        <f t="shared" si="118"/>
        <v>0</v>
      </c>
      <c r="AC1484" s="5">
        <f t="shared" si="119"/>
        <v>142.01499999999999</v>
      </c>
    </row>
    <row r="1485" spans="1:29" ht="12.75" customHeight="1" x14ac:dyDescent="0.25">
      <c r="A1485" s="1">
        <v>4788</v>
      </c>
      <c r="B1485" s="3">
        <v>34017</v>
      </c>
      <c r="C1485" s="1" t="s">
        <v>20</v>
      </c>
      <c r="D1485" s="1">
        <v>2618</v>
      </c>
      <c r="E1485" s="1" t="s">
        <v>2432</v>
      </c>
      <c r="F1485" s="1" t="s">
        <v>3028</v>
      </c>
      <c r="G1485" s="1" t="s">
        <v>28</v>
      </c>
      <c r="H1485" s="1" t="s">
        <v>48</v>
      </c>
      <c r="I1485" s="1" t="s">
        <v>66</v>
      </c>
      <c r="J1485" s="1" t="s">
        <v>85</v>
      </c>
      <c r="K1485" s="1">
        <v>10004</v>
      </c>
      <c r="L1485" s="4">
        <v>42086</v>
      </c>
      <c r="M1485" s="4">
        <v>42086</v>
      </c>
      <c r="N1485" s="1" t="s">
        <v>22</v>
      </c>
      <c r="O1485" s="1" t="s">
        <v>23</v>
      </c>
      <c r="P1485" s="1" t="s">
        <v>24</v>
      </c>
      <c r="Q1485" s="1" t="s">
        <v>25</v>
      </c>
      <c r="R1485" s="1" t="s">
        <v>26</v>
      </c>
      <c r="S1485" s="1" t="s">
        <v>1471</v>
      </c>
      <c r="T1485" s="5">
        <v>4.84</v>
      </c>
      <c r="U1485" s="1">
        <v>20</v>
      </c>
      <c r="V1485" s="5">
        <f t="shared" si="115"/>
        <v>96.8</v>
      </c>
      <c r="W1485" s="5">
        <v>2.42</v>
      </c>
      <c r="X1485" s="5">
        <f t="shared" si="116"/>
        <v>48.4</v>
      </c>
      <c r="Y1485" s="5">
        <v>0.71</v>
      </c>
      <c r="Z1485" s="5">
        <f t="shared" si="117"/>
        <v>47.69</v>
      </c>
      <c r="AA1485" s="1" t="str">
        <f>_xlfn.IFNA(IF(VLOOKUP(B1485,Returns!$A$2:$B$1635,2,FALSE) = "Returned", "Yes", "No"),"No")</f>
        <v>No</v>
      </c>
      <c r="AB1485" s="5">
        <f t="shared" si="118"/>
        <v>0</v>
      </c>
      <c r="AC1485" s="5">
        <f t="shared" si="119"/>
        <v>47.69</v>
      </c>
    </row>
    <row r="1486" spans="1:29" ht="12.75" customHeight="1" x14ac:dyDescent="0.25">
      <c r="A1486" s="1">
        <v>4789</v>
      </c>
      <c r="B1486" s="3">
        <v>34017</v>
      </c>
      <c r="C1486" s="1" t="s">
        <v>20</v>
      </c>
      <c r="D1486" s="1">
        <v>2618</v>
      </c>
      <c r="E1486" s="1" t="s">
        <v>2432</v>
      </c>
      <c r="F1486" s="1" t="s">
        <v>3028</v>
      </c>
      <c r="G1486" s="1" t="s">
        <v>28</v>
      </c>
      <c r="H1486" s="1" t="s">
        <v>48</v>
      </c>
      <c r="I1486" s="1" t="s">
        <v>66</v>
      </c>
      <c r="J1486" s="1" t="s">
        <v>85</v>
      </c>
      <c r="K1486" s="1">
        <v>10004</v>
      </c>
      <c r="L1486" s="4">
        <v>42086</v>
      </c>
      <c r="M1486" s="4">
        <v>42088</v>
      </c>
      <c r="N1486" s="1" t="s">
        <v>44</v>
      </c>
      <c r="O1486" s="1" t="s">
        <v>23</v>
      </c>
      <c r="P1486" s="1" t="s">
        <v>24</v>
      </c>
      <c r="Q1486" s="1" t="s">
        <v>136</v>
      </c>
      <c r="R1486" s="1" t="s">
        <v>54</v>
      </c>
      <c r="S1486" s="1" t="s">
        <v>1731</v>
      </c>
      <c r="T1486" s="5">
        <v>14.98</v>
      </c>
      <c r="U1486" s="1">
        <v>28</v>
      </c>
      <c r="V1486" s="5">
        <f t="shared" si="115"/>
        <v>419.44</v>
      </c>
      <c r="W1486" s="5">
        <v>7.49</v>
      </c>
      <c r="X1486" s="5">
        <f t="shared" si="116"/>
        <v>209.72</v>
      </c>
      <c r="Y1486" s="5">
        <v>7.69</v>
      </c>
      <c r="Z1486" s="5">
        <f t="shared" si="117"/>
        <v>202.03</v>
      </c>
      <c r="AA1486" s="1" t="str">
        <f>_xlfn.IFNA(IF(VLOOKUP(B1486,Returns!$A$2:$B$1635,2,FALSE) = "Returned", "Yes", "No"),"No")</f>
        <v>No</v>
      </c>
      <c r="AB1486" s="5">
        <f t="shared" si="118"/>
        <v>0</v>
      </c>
      <c r="AC1486" s="5">
        <f t="shared" si="119"/>
        <v>202.03</v>
      </c>
    </row>
    <row r="1487" spans="1:29" ht="12.75" customHeight="1" x14ac:dyDescent="0.25">
      <c r="A1487" s="1">
        <v>7452</v>
      </c>
      <c r="B1487" s="3">
        <v>53153</v>
      </c>
      <c r="C1487" s="1" t="s">
        <v>42</v>
      </c>
      <c r="D1487" s="1">
        <v>2618</v>
      </c>
      <c r="E1487" s="1" t="s">
        <v>2432</v>
      </c>
      <c r="F1487" s="1" t="s">
        <v>3028</v>
      </c>
      <c r="G1487" s="1" t="s">
        <v>28</v>
      </c>
      <c r="H1487" s="1" t="s">
        <v>48</v>
      </c>
      <c r="I1487" s="1" t="s">
        <v>66</v>
      </c>
      <c r="J1487" s="1" t="s">
        <v>85</v>
      </c>
      <c r="K1487" s="1">
        <v>10004</v>
      </c>
      <c r="L1487" s="4">
        <v>42086</v>
      </c>
      <c r="M1487" s="4">
        <v>42087</v>
      </c>
      <c r="N1487" s="1" t="s">
        <v>44</v>
      </c>
      <c r="O1487" s="1" t="s">
        <v>23</v>
      </c>
      <c r="P1487" s="1" t="s">
        <v>24</v>
      </c>
      <c r="Q1487" s="1" t="s">
        <v>252</v>
      </c>
      <c r="R1487" s="1" t="s">
        <v>54</v>
      </c>
      <c r="S1487" s="1" t="s">
        <v>1509</v>
      </c>
      <c r="T1487" s="5">
        <v>20.27</v>
      </c>
      <c r="U1487" s="1">
        <v>53</v>
      </c>
      <c r="V1487" s="5">
        <f t="shared" si="115"/>
        <v>1074.31</v>
      </c>
      <c r="W1487" s="5">
        <v>10.135</v>
      </c>
      <c r="X1487" s="5">
        <f t="shared" si="116"/>
        <v>537.15499999999997</v>
      </c>
      <c r="Y1487" s="5">
        <v>3.99</v>
      </c>
      <c r="Z1487" s="5">
        <f t="shared" si="117"/>
        <v>533.16499999999996</v>
      </c>
      <c r="AA1487" s="1" t="str">
        <f>_xlfn.IFNA(IF(VLOOKUP(B1487,Returns!$A$2:$B$1635,2,FALSE) = "Returned", "Yes", "No"),"No")</f>
        <v>No</v>
      </c>
      <c r="AB1487" s="5">
        <f t="shared" si="118"/>
        <v>0</v>
      </c>
      <c r="AC1487" s="5">
        <f t="shared" si="119"/>
        <v>533.16499999999996</v>
      </c>
    </row>
    <row r="1488" spans="1:29" ht="12.75" customHeight="1" x14ac:dyDescent="0.25">
      <c r="A1488" s="1">
        <v>22788</v>
      </c>
      <c r="B1488" s="3">
        <v>88014</v>
      </c>
      <c r="C1488" s="1" t="s">
        <v>20</v>
      </c>
      <c r="D1488" s="1">
        <v>2619</v>
      </c>
      <c r="E1488" s="1" t="s">
        <v>2435</v>
      </c>
      <c r="F1488" s="1" t="s">
        <v>3027</v>
      </c>
      <c r="G1488" s="1" t="s">
        <v>28</v>
      </c>
      <c r="H1488" s="1" t="s">
        <v>56</v>
      </c>
      <c r="I1488" s="1" t="s">
        <v>2188</v>
      </c>
      <c r="J1488" s="1" t="s">
        <v>2436</v>
      </c>
      <c r="K1488" s="1">
        <v>57103</v>
      </c>
      <c r="L1488" s="4">
        <v>42086</v>
      </c>
      <c r="M1488" s="4">
        <v>42086</v>
      </c>
      <c r="N1488" s="1" t="s">
        <v>22</v>
      </c>
      <c r="O1488" s="1" t="s">
        <v>23</v>
      </c>
      <c r="P1488" s="1" t="s">
        <v>24</v>
      </c>
      <c r="Q1488" s="1" t="s">
        <v>25</v>
      </c>
      <c r="R1488" s="1" t="s">
        <v>26</v>
      </c>
      <c r="S1488" s="1" t="s">
        <v>1471</v>
      </c>
      <c r="T1488" s="5">
        <v>4.84</v>
      </c>
      <c r="U1488" s="1">
        <v>5</v>
      </c>
      <c r="V1488" s="5">
        <f t="shared" si="115"/>
        <v>24.2</v>
      </c>
      <c r="W1488" s="5">
        <v>2.42</v>
      </c>
      <c r="X1488" s="5">
        <f t="shared" si="116"/>
        <v>12.1</v>
      </c>
      <c r="Y1488" s="5">
        <v>0.71</v>
      </c>
      <c r="Z1488" s="5">
        <f t="shared" si="117"/>
        <v>11.39</v>
      </c>
      <c r="AA1488" s="1" t="str">
        <f>_xlfn.IFNA(IF(VLOOKUP(B1488,Returns!$A$2:$B$1635,2,FALSE) = "Returned", "Yes", "No"),"No")</f>
        <v>No</v>
      </c>
      <c r="AB1488" s="5">
        <f t="shared" si="118"/>
        <v>0</v>
      </c>
      <c r="AC1488" s="5">
        <f t="shared" si="119"/>
        <v>11.39</v>
      </c>
    </row>
    <row r="1489" spans="1:29" ht="12.75" customHeight="1" x14ac:dyDescent="0.25">
      <c r="A1489" s="1">
        <v>18461</v>
      </c>
      <c r="B1489" s="3">
        <v>88015</v>
      </c>
      <c r="C1489" s="1" t="s">
        <v>32</v>
      </c>
      <c r="D1489" s="1">
        <v>2619</v>
      </c>
      <c r="E1489" s="1" t="s">
        <v>2435</v>
      </c>
      <c r="F1489" s="1" t="s">
        <v>3027</v>
      </c>
      <c r="G1489" s="1" t="s">
        <v>28</v>
      </c>
      <c r="H1489" s="1" t="s">
        <v>56</v>
      </c>
      <c r="I1489" s="1" t="s">
        <v>2188</v>
      </c>
      <c r="J1489" s="1" t="s">
        <v>2436</v>
      </c>
      <c r="K1489" s="1">
        <v>57103</v>
      </c>
      <c r="L1489" s="4">
        <v>42044</v>
      </c>
      <c r="M1489" s="4">
        <v>42046</v>
      </c>
      <c r="N1489" s="1" t="s">
        <v>44</v>
      </c>
      <c r="O1489" s="1" t="s">
        <v>23</v>
      </c>
      <c r="P1489" s="1" t="s">
        <v>24</v>
      </c>
      <c r="Q1489" s="1" t="s">
        <v>25</v>
      </c>
      <c r="R1489" s="1" t="s">
        <v>46</v>
      </c>
      <c r="S1489" s="1" t="s">
        <v>1550</v>
      </c>
      <c r="T1489" s="5">
        <v>30.98</v>
      </c>
      <c r="U1489" s="1">
        <v>4</v>
      </c>
      <c r="V1489" s="5">
        <f t="shared" si="115"/>
        <v>123.92</v>
      </c>
      <c r="W1489" s="5">
        <v>15.49</v>
      </c>
      <c r="X1489" s="5">
        <f t="shared" si="116"/>
        <v>61.96</v>
      </c>
      <c r="Y1489" s="5">
        <v>8.99</v>
      </c>
      <c r="Z1489" s="5">
        <f t="shared" si="117"/>
        <v>52.97</v>
      </c>
      <c r="AA1489" s="1" t="str">
        <f>_xlfn.IFNA(IF(VLOOKUP(B1489,Returns!$A$2:$B$1635,2,FALSE) = "Returned", "Yes", "No"),"No")</f>
        <v>No</v>
      </c>
      <c r="AB1489" s="5">
        <f t="shared" si="118"/>
        <v>0</v>
      </c>
      <c r="AC1489" s="5">
        <f t="shared" si="119"/>
        <v>52.97</v>
      </c>
    </row>
    <row r="1490" spans="1:29" ht="12.75" customHeight="1" x14ac:dyDescent="0.25">
      <c r="A1490" s="1">
        <v>25452</v>
      </c>
      <c r="B1490" s="3">
        <v>88017</v>
      </c>
      <c r="C1490" s="1" t="s">
        <v>42</v>
      </c>
      <c r="D1490" s="1">
        <v>2620</v>
      </c>
      <c r="E1490" s="1" t="s">
        <v>2437</v>
      </c>
      <c r="F1490" s="1" t="s">
        <v>3029</v>
      </c>
      <c r="G1490" s="1" t="s">
        <v>28</v>
      </c>
      <c r="H1490" s="1" t="s">
        <v>131</v>
      </c>
      <c r="I1490" s="1" t="s">
        <v>239</v>
      </c>
      <c r="J1490" s="1" t="s">
        <v>2438</v>
      </c>
      <c r="K1490" s="1">
        <v>38134</v>
      </c>
      <c r="L1490" s="4">
        <v>42086</v>
      </c>
      <c r="M1490" s="4">
        <v>42087</v>
      </c>
      <c r="N1490" s="1" t="s">
        <v>44</v>
      </c>
      <c r="O1490" s="1" t="s">
        <v>23</v>
      </c>
      <c r="P1490" s="1" t="s">
        <v>24</v>
      </c>
      <c r="Q1490" s="1" t="s">
        <v>252</v>
      </c>
      <c r="R1490" s="1" t="s">
        <v>54</v>
      </c>
      <c r="S1490" s="1" t="s">
        <v>1509</v>
      </c>
      <c r="T1490" s="5">
        <v>20.27</v>
      </c>
      <c r="U1490" s="1">
        <v>13</v>
      </c>
      <c r="V1490" s="5">
        <f t="shared" si="115"/>
        <v>263.51</v>
      </c>
      <c r="W1490" s="5">
        <v>10.135</v>
      </c>
      <c r="X1490" s="5">
        <f t="shared" si="116"/>
        <v>131.755</v>
      </c>
      <c r="Y1490" s="5">
        <v>3.99</v>
      </c>
      <c r="Z1490" s="5">
        <f t="shared" si="117"/>
        <v>127.765</v>
      </c>
      <c r="AA1490" s="1" t="str">
        <f>_xlfn.IFNA(IF(VLOOKUP(B1490,Returns!$A$2:$B$1635,2,FALSE) = "Returned", "Yes", "No"),"No")</f>
        <v>No</v>
      </c>
      <c r="AB1490" s="5">
        <f t="shared" si="118"/>
        <v>0</v>
      </c>
      <c r="AC1490" s="5">
        <f t="shared" si="119"/>
        <v>127.765</v>
      </c>
    </row>
    <row r="1491" spans="1:29" ht="12.75" customHeight="1" x14ac:dyDescent="0.25">
      <c r="A1491" s="1">
        <v>26296</v>
      </c>
      <c r="B1491" s="3">
        <v>88016</v>
      </c>
      <c r="C1491" s="1" t="s">
        <v>20</v>
      </c>
      <c r="D1491" s="1">
        <v>2621</v>
      </c>
      <c r="E1491" s="1" t="s">
        <v>2439</v>
      </c>
      <c r="F1491" s="1" t="s">
        <v>3029</v>
      </c>
      <c r="G1491" s="1" t="s">
        <v>28</v>
      </c>
      <c r="H1491" s="1" t="s">
        <v>131</v>
      </c>
      <c r="I1491" s="1" t="s">
        <v>239</v>
      </c>
      <c r="J1491" s="1" t="s">
        <v>2441</v>
      </c>
      <c r="K1491" s="1">
        <v>37027</v>
      </c>
      <c r="L1491" s="4">
        <v>42082</v>
      </c>
      <c r="M1491" s="4">
        <v>42083</v>
      </c>
      <c r="N1491" s="1" t="s">
        <v>22</v>
      </c>
      <c r="O1491" s="1" t="s">
        <v>23</v>
      </c>
      <c r="P1491" s="1" t="s">
        <v>24</v>
      </c>
      <c r="Q1491" s="1" t="s">
        <v>25</v>
      </c>
      <c r="R1491" s="1" t="s">
        <v>46</v>
      </c>
      <c r="S1491" s="1" t="s">
        <v>2440</v>
      </c>
      <c r="T1491" s="5">
        <v>40.97</v>
      </c>
      <c r="U1491" s="1">
        <v>5</v>
      </c>
      <c r="V1491" s="5">
        <f t="shared" si="115"/>
        <v>204.85</v>
      </c>
      <c r="W1491" s="5">
        <v>20.484999999999999</v>
      </c>
      <c r="X1491" s="5">
        <f t="shared" si="116"/>
        <v>102.425</v>
      </c>
      <c r="Y1491" s="5">
        <v>8.99</v>
      </c>
      <c r="Z1491" s="5">
        <f t="shared" si="117"/>
        <v>93.435000000000002</v>
      </c>
      <c r="AA1491" s="1" t="str">
        <f>_xlfn.IFNA(IF(VLOOKUP(B1491,Returns!$A$2:$B$1635,2,FALSE) = "Returned", "Yes", "No"),"No")</f>
        <v>No</v>
      </c>
      <c r="AB1491" s="5">
        <f t="shared" si="118"/>
        <v>0</v>
      </c>
      <c r="AC1491" s="5">
        <f t="shared" si="119"/>
        <v>93.435000000000002</v>
      </c>
    </row>
    <row r="1492" spans="1:29" ht="12.75" customHeight="1" x14ac:dyDescent="0.25">
      <c r="A1492" s="1">
        <v>26032</v>
      </c>
      <c r="B1492" s="3">
        <v>90927</v>
      </c>
      <c r="C1492" s="1" t="s">
        <v>20</v>
      </c>
      <c r="D1492" s="1">
        <v>2626</v>
      </c>
      <c r="E1492" s="1" t="s">
        <v>2442</v>
      </c>
      <c r="F1492" s="1" t="s">
        <v>3030</v>
      </c>
      <c r="G1492" s="1" t="s">
        <v>28</v>
      </c>
      <c r="H1492" s="1" t="s">
        <v>29</v>
      </c>
      <c r="I1492" s="1" t="s">
        <v>40</v>
      </c>
      <c r="J1492" s="1" t="s">
        <v>1451</v>
      </c>
      <c r="K1492" s="1">
        <v>94025</v>
      </c>
      <c r="L1492" s="4">
        <v>42042</v>
      </c>
      <c r="M1492" s="4">
        <v>42043</v>
      </c>
      <c r="N1492" s="1" t="s">
        <v>44</v>
      </c>
      <c r="O1492" s="1" t="s">
        <v>109</v>
      </c>
      <c r="P1492" s="1" t="s">
        <v>24</v>
      </c>
      <c r="Q1492" s="1" t="s">
        <v>104</v>
      </c>
      <c r="R1492" s="1" t="s">
        <v>54</v>
      </c>
      <c r="S1492" s="1" t="s">
        <v>2443</v>
      </c>
      <c r="T1492" s="5">
        <v>41.94</v>
      </c>
      <c r="U1492" s="1">
        <v>6</v>
      </c>
      <c r="V1492" s="5">
        <f t="shared" si="115"/>
        <v>251.64</v>
      </c>
      <c r="W1492" s="5">
        <v>20.97</v>
      </c>
      <c r="X1492" s="5">
        <f t="shared" si="116"/>
        <v>125.82</v>
      </c>
      <c r="Y1492" s="5">
        <v>2.99</v>
      </c>
      <c r="Z1492" s="5">
        <f t="shared" si="117"/>
        <v>122.83</v>
      </c>
      <c r="AA1492" s="1" t="str">
        <f>_xlfn.IFNA(IF(VLOOKUP(B1492,Returns!$A$2:$B$1635,2,FALSE) = "Returned", "Yes", "No"),"No")</f>
        <v>No</v>
      </c>
      <c r="AB1492" s="5">
        <f t="shared" si="118"/>
        <v>0</v>
      </c>
      <c r="AC1492" s="5">
        <f t="shared" si="119"/>
        <v>122.83</v>
      </c>
    </row>
    <row r="1493" spans="1:29" ht="12.75" customHeight="1" x14ac:dyDescent="0.25">
      <c r="A1493" s="1">
        <v>18623</v>
      </c>
      <c r="B1493" s="3">
        <v>85916</v>
      </c>
      <c r="C1493" s="1" t="s">
        <v>51</v>
      </c>
      <c r="D1493" s="1">
        <v>2628</v>
      </c>
      <c r="E1493" s="1" t="s">
        <v>2444</v>
      </c>
      <c r="F1493" s="1" t="s">
        <v>3027</v>
      </c>
      <c r="G1493" s="1" t="s">
        <v>28</v>
      </c>
      <c r="H1493" s="1" t="s">
        <v>56</v>
      </c>
      <c r="I1493" s="1" t="s">
        <v>299</v>
      </c>
      <c r="J1493" s="1" t="s">
        <v>2284</v>
      </c>
      <c r="K1493" s="1">
        <v>73160</v>
      </c>
      <c r="L1493" s="4">
        <v>42021</v>
      </c>
      <c r="M1493" s="4">
        <v>42023</v>
      </c>
      <c r="N1493" s="1" t="s">
        <v>22</v>
      </c>
      <c r="O1493" s="1" t="s">
        <v>23</v>
      </c>
      <c r="P1493" s="1" t="s">
        <v>24</v>
      </c>
      <c r="Q1493" s="1" t="s">
        <v>129</v>
      </c>
      <c r="R1493" s="1" t="s">
        <v>54</v>
      </c>
      <c r="S1493" s="1" t="s">
        <v>692</v>
      </c>
      <c r="T1493" s="5">
        <v>30.53</v>
      </c>
      <c r="U1493" s="1">
        <v>14</v>
      </c>
      <c r="V1493" s="5">
        <f t="shared" si="115"/>
        <v>427.42</v>
      </c>
      <c r="W1493" s="5">
        <v>15.265000000000001</v>
      </c>
      <c r="X1493" s="5">
        <f t="shared" si="116"/>
        <v>213.71</v>
      </c>
      <c r="Y1493" s="5">
        <v>19.989999999999998</v>
      </c>
      <c r="Z1493" s="5">
        <f t="shared" si="117"/>
        <v>193.72</v>
      </c>
      <c r="AA1493" s="1" t="str">
        <f>_xlfn.IFNA(IF(VLOOKUP(B1493,Returns!$A$2:$B$1635,2,FALSE) = "Returned", "Yes", "No"),"No")</f>
        <v>No</v>
      </c>
      <c r="AB1493" s="5">
        <f t="shared" si="118"/>
        <v>0</v>
      </c>
      <c r="AC1493" s="5">
        <f t="shared" si="119"/>
        <v>193.72</v>
      </c>
    </row>
    <row r="1494" spans="1:29" ht="12.75" customHeight="1" x14ac:dyDescent="0.25">
      <c r="A1494" s="1">
        <v>21981</v>
      </c>
      <c r="B1494" s="3">
        <v>85914</v>
      </c>
      <c r="C1494" s="1" t="s">
        <v>42</v>
      </c>
      <c r="D1494" s="1">
        <v>2630</v>
      </c>
      <c r="E1494" s="1" t="s">
        <v>2445</v>
      </c>
      <c r="F1494" s="1" t="s">
        <v>3027</v>
      </c>
      <c r="G1494" s="1" t="s">
        <v>28</v>
      </c>
      <c r="H1494" s="1" t="s">
        <v>56</v>
      </c>
      <c r="I1494" s="1" t="s">
        <v>299</v>
      </c>
      <c r="J1494" s="1" t="s">
        <v>2446</v>
      </c>
      <c r="K1494" s="1">
        <v>73071</v>
      </c>
      <c r="L1494" s="4">
        <v>42009</v>
      </c>
      <c r="M1494" s="4">
        <v>42011</v>
      </c>
      <c r="N1494" s="1" t="s">
        <v>44</v>
      </c>
      <c r="O1494" s="1" t="s">
        <v>53</v>
      </c>
      <c r="P1494" s="1" t="s">
        <v>36</v>
      </c>
      <c r="Q1494" s="1" t="s">
        <v>45</v>
      </c>
      <c r="R1494" s="1" t="s">
        <v>231</v>
      </c>
      <c r="S1494" s="1" t="s">
        <v>1158</v>
      </c>
      <c r="T1494" s="5">
        <v>194.3</v>
      </c>
      <c r="U1494" s="1">
        <v>5</v>
      </c>
      <c r="V1494" s="5">
        <f t="shared" si="115"/>
        <v>971.5</v>
      </c>
      <c r="W1494" s="5">
        <v>97.15</v>
      </c>
      <c r="X1494" s="5">
        <f t="shared" si="116"/>
        <v>485.75</v>
      </c>
      <c r="Y1494" s="5">
        <v>11.54</v>
      </c>
      <c r="Z1494" s="5">
        <f t="shared" si="117"/>
        <v>474.21</v>
      </c>
      <c r="AA1494" s="1" t="str">
        <f>_xlfn.IFNA(IF(VLOOKUP(B1494,Returns!$A$2:$B$1635,2,FALSE) = "Returned", "Yes", "No"),"No")</f>
        <v>No</v>
      </c>
      <c r="AB1494" s="5">
        <f t="shared" si="118"/>
        <v>0</v>
      </c>
      <c r="AC1494" s="5">
        <f t="shared" si="119"/>
        <v>474.21</v>
      </c>
    </row>
    <row r="1495" spans="1:29" ht="12.75" customHeight="1" x14ac:dyDescent="0.25">
      <c r="A1495" s="1">
        <v>21982</v>
      </c>
      <c r="B1495" s="3">
        <v>85914</v>
      </c>
      <c r="C1495" s="1" t="s">
        <v>42</v>
      </c>
      <c r="D1495" s="1">
        <v>2630</v>
      </c>
      <c r="E1495" s="1" t="s">
        <v>2445</v>
      </c>
      <c r="F1495" s="1" t="s">
        <v>3027</v>
      </c>
      <c r="G1495" s="1" t="s">
        <v>28</v>
      </c>
      <c r="H1495" s="1" t="s">
        <v>56</v>
      </c>
      <c r="I1495" s="1" t="s">
        <v>299</v>
      </c>
      <c r="J1495" s="1" t="s">
        <v>2446</v>
      </c>
      <c r="K1495" s="1">
        <v>73071</v>
      </c>
      <c r="L1495" s="4">
        <v>42009</v>
      </c>
      <c r="M1495" s="4">
        <v>42010</v>
      </c>
      <c r="N1495" s="1" t="s">
        <v>44</v>
      </c>
      <c r="O1495" s="1" t="s">
        <v>53</v>
      </c>
      <c r="P1495" s="1" t="s">
        <v>36</v>
      </c>
      <c r="Q1495" s="1" t="s">
        <v>45</v>
      </c>
      <c r="R1495" s="1" t="s">
        <v>231</v>
      </c>
      <c r="S1495" s="1" t="s">
        <v>1157</v>
      </c>
      <c r="T1495" s="5">
        <v>209.84</v>
      </c>
      <c r="U1495" s="1">
        <v>10</v>
      </c>
      <c r="V1495" s="5">
        <f t="shared" si="115"/>
        <v>2098.4</v>
      </c>
      <c r="W1495" s="5">
        <v>104.92</v>
      </c>
      <c r="X1495" s="5">
        <f t="shared" si="116"/>
        <v>1049.2</v>
      </c>
      <c r="Y1495" s="5">
        <v>21.21</v>
      </c>
      <c r="Z1495" s="5">
        <f t="shared" si="117"/>
        <v>1027.99</v>
      </c>
      <c r="AA1495" s="1" t="str">
        <f>_xlfn.IFNA(IF(VLOOKUP(B1495,Returns!$A$2:$B$1635,2,FALSE) = "Returned", "Yes", "No"),"No")</f>
        <v>No</v>
      </c>
      <c r="AB1495" s="5">
        <f t="shared" si="118"/>
        <v>0</v>
      </c>
      <c r="AC1495" s="5">
        <f t="shared" si="119"/>
        <v>1027.99</v>
      </c>
    </row>
    <row r="1496" spans="1:29" ht="12.75" customHeight="1" x14ac:dyDescent="0.25">
      <c r="A1496" s="1">
        <v>21983</v>
      </c>
      <c r="B1496" s="3">
        <v>85914</v>
      </c>
      <c r="C1496" s="1" t="s">
        <v>42</v>
      </c>
      <c r="D1496" s="1">
        <v>2630</v>
      </c>
      <c r="E1496" s="1" t="s">
        <v>2445</v>
      </c>
      <c r="F1496" s="1" t="s">
        <v>3027</v>
      </c>
      <c r="G1496" s="1" t="s">
        <v>28</v>
      </c>
      <c r="H1496" s="1" t="s">
        <v>56</v>
      </c>
      <c r="I1496" s="1" t="s">
        <v>299</v>
      </c>
      <c r="J1496" s="1" t="s">
        <v>2446</v>
      </c>
      <c r="K1496" s="1">
        <v>73071</v>
      </c>
      <c r="L1496" s="4">
        <v>42009</v>
      </c>
      <c r="M1496" s="4">
        <v>42011</v>
      </c>
      <c r="N1496" s="1" t="s">
        <v>34</v>
      </c>
      <c r="O1496" s="1" t="s">
        <v>53</v>
      </c>
      <c r="P1496" s="1" t="s">
        <v>72</v>
      </c>
      <c r="Q1496" s="1" t="s">
        <v>80</v>
      </c>
      <c r="R1496" s="1" t="s">
        <v>38</v>
      </c>
      <c r="S1496" s="1" t="s">
        <v>1070</v>
      </c>
      <c r="T1496" s="5">
        <v>145.44999999999999</v>
      </c>
      <c r="U1496" s="1">
        <v>8</v>
      </c>
      <c r="V1496" s="5">
        <f t="shared" si="115"/>
        <v>1163.5999999999999</v>
      </c>
      <c r="W1496" s="5">
        <v>87.27</v>
      </c>
      <c r="X1496" s="5">
        <f t="shared" si="116"/>
        <v>698.16</v>
      </c>
      <c r="Y1496" s="5">
        <v>17.850000000000001</v>
      </c>
      <c r="Z1496" s="5">
        <f t="shared" si="117"/>
        <v>447.58999999999992</v>
      </c>
      <c r="AA1496" s="1" t="str">
        <f>_xlfn.IFNA(IF(VLOOKUP(B1496,Returns!$A$2:$B$1635,2,FALSE) = "Returned", "Yes", "No"),"No")</f>
        <v>No</v>
      </c>
      <c r="AB1496" s="5">
        <f t="shared" si="118"/>
        <v>0</v>
      </c>
      <c r="AC1496" s="5">
        <f t="shared" si="119"/>
        <v>447.58999999999992</v>
      </c>
    </row>
    <row r="1497" spans="1:29" ht="12.75" customHeight="1" x14ac:dyDescent="0.25">
      <c r="A1497" s="1">
        <v>22540</v>
      </c>
      <c r="B1497" s="3">
        <v>85915</v>
      </c>
      <c r="C1497" s="1" t="s">
        <v>20</v>
      </c>
      <c r="D1497" s="1">
        <v>2630</v>
      </c>
      <c r="E1497" s="1" t="s">
        <v>2445</v>
      </c>
      <c r="F1497" s="1" t="s">
        <v>3027</v>
      </c>
      <c r="G1497" s="1" t="s">
        <v>28</v>
      </c>
      <c r="H1497" s="1" t="s">
        <v>56</v>
      </c>
      <c r="I1497" s="1" t="s">
        <v>299</v>
      </c>
      <c r="J1497" s="1" t="s">
        <v>2446</v>
      </c>
      <c r="K1497" s="1">
        <v>73071</v>
      </c>
      <c r="L1497" s="4">
        <v>42011</v>
      </c>
      <c r="M1497" s="4">
        <v>42012</v>
      </c>
      <c r="N1497" s="1" t="s">
        <v>44</v>
      </c>
      <c r="O1497" s="1" t="s">
        <v>53</v>
      </c>
      <c r="P1497" s="1" t="s">
        <v>72</v>
      </c>
      <c r="Q1497" s="1" t="s">
        <v>73</v>
      </c>
      <c r="R1497" s="1" t="s">
        <v>54</v>
      </c>
      <c r="S1497" s="1" t="s">
        <v>2447</v>
      </c>
      <c r="T1497" s="5">
        <v>65.989999999999995</v>
      </c>
      <c r="U1497" s="1">
        <v>3</v>
      </c>
      <c r="V1497" s="5">
        <f t="shared" si="115"/>
        <v>197.96999999999997</v>
      </c>
      <c r="W1497" s="5">
        <v>39.593999999999994</v>
      </c>
      <c r="X1497" s="5">
        <f t="shared" si="116"/>
        <v>118.78199999999998</v>
      </c>
      <c r="Y1497" s="5">
        <v>5.99</v>
      </c>
      <c r="Z1497" s="5">
        <f t="shared" si="117"/>
        <v>73.197999999999993</v>
      </c>
      <c r="AA1497" s="1" t="str">
        <f>_xlfn.IFNA(IF(VLOOKUP(B1497,Returns!$A$2:$B$1635,2,FALSE) = "Returned", "Yes", "No"),"No")</f>
        <v>No</v>
      </c>
      <c r="AB1497" s="5">
        <f t="shared" si="118"/>
        <v>0</v>
      </c>
      <c r="AC1497" s="5">
        <f t="shared" si="119"/>
        <v>73.197999999999993</v>
      </c>
    </row>
    <row r="1498" spans="1:29" ht="12.75" customHeight="1" x14ac:dyDescent="0.25">
      <c r="A1498" s="1">
        <v>25594</v>
      </c>
      <c r="B1498" s="3">
        <v>90951</v>
      </c>
      <c r="C1498" s="1" t="s">
        <v>101</v>
      </c>
      <c r="D1498" s="1">
        <v>2638</v>
      </c>
      <c r="E1498" s="1" t="s">
        <v>2448</v>
      </c>
      <c r="F1498" s="1" t="s">
        <v>3030</v>
      </c>
      <c r="G1498" s="1" t="s">
        <v>28</v>
      </c>
      <c r="H1498" s="1" t="s">
        <v>29</v>
      </c>
      <c r="I1498" s="1" t="s">
        <v>1736</v>
      </c>
      <c r="J1498" s="1" t="s">
        <v>2449</v>
      </c>
      <c r="K1498" s="1">
        <v>83704</v>
      </c>
      <c r="L1498" s="4">
        <v>42163</v>
      </c>
      <c r="M1498" s="4">
        <v>42163</v>
      </c>
      <c r="N1498" s="1" t="s">
        <v>22</v>
      </c>
      <c r="O1498" s="1" t="s">
        <v>109</v>
      </c>
      <c r="P1498" s="1" t="s">
        <v>72</v>
      </c>
      <c r="Q1498" s="1" t="s">
        <v>175</v>
      </c>
      <c r="R1498" s="1" t="s">
        <v>54</v>
      </c>
      <c r="S1498" s="1" t="s">
        <v>2088</v>
      </c>
      <c r="T1498" s="5">
        <v>100.97</v>
      </c>
      <c r="U1498" s="1">
        <v>13</v>
      </c>
      <c r="V1498" s="5">
        <f t="shared" si="115"/>
        <v>1312.61</v>
      </c>
      <c r="W1498" s="5">
        <v>60.581999999999994</v>
      </c>
      <c r="X1498" s="5">
        <f t="shared" si="116"/>
        <v>787.56599999999992</v>
      </c>
      <c r="Y1498" s="5">
        <v>7.18</v>
      </c>
      <c r="Z1498" s="5">
        <f t="shared" si="117"/>
        <v>517.86400000000003</v>
      </c>
      <c r="AA1498" s="1" t="str">
        <f>_xlfn.IFNA(IF(VLOOKUP(B1498,Returns!$A$2:$B$1635,2,FALSE) = "Returned", "Yes", "No"),"No")</f>
        <v>No</v>
      </c>
      <c r="AB1498" s="5">
        <f t="shared" si="118"/>
        <v>0</v>
      </c>
      <c r="AC1498" s="5">
        <f t="shared" si="119"/>
        <v>517.86400000000003</v>
      </c>
    </row>
    <row r="1499" spans="1:29" ht="12.75" customHeight="1" x14ac:dyDescent="0.25">
      <c r="A1499" s="1">
        <v>21041</v>
      </c>
      <c r="B1499" s="3">
        <v>90952</v>
      </c>
      <c r="C1499" s="1" t="s">
        <v>32</v>
      </c>
      <c r="D1499" s="1">
        <v>2639</v>
      </c>
      <c r="E1499" s="1" t="s">
        <v>2450</v>
      </c>
      <c r="F1499" s="1" t="s">
        <v>3030</v>
      </c>
      <c r="G1499" s="1" t="s">
        <v>28</v>
      </c>
      <c r="H1499" s="1" t="s">
        <v>29</v>
      </c>
      <c r="I1499" s="1" t="s">
        <v>361</v>
      </c>
      <c r="J1499" s="1" t="s">
        <v>647</v>
      </c>
      <c r="K1499" s="1">
        <v>88201</v>
      </c>
      <c r="L1499" s="4">
        <v>42082</v>
      </c>
      <c r="M1499" s="4">
        <v>42082</v>
      </c>
      <c r="N1499" s="1" t="s">
        <v>44</v>
      </c>
      <c r="O1499" s="1" t="s">
        <v>109</v>
      </c>
      <c r="P1499" s="1" t="s">
        <v>24</v>
      </c>
      <c r="Q1499" s="1" t="s">
        <v>129</v>
      </c>
      <c r="R1499" s="1" t="s">
        <v>54</v>
      </c>
      <c r="S1499" s="1" t="s">
        <v>1417</v>
      </c>
      <c r="T1499" s="5">
        <v>4.9800000000000004</v>
      </c>
      <c r="U1499" s="1">
        <v>3</v>
      </c>
      <c r="V1499" s="5">
        <f t="shared" si="115"/>
        <v>14.940000000000001</v>
      </c>
      <c r="W1499" s="5">
        <v>2.4900000000000002</v>
      </c>
      <c r="X1499" s="5">
        <f t="shared" si="116"/>
        <v>7.4700000000000006</v>
      </c>
      <c r="Y1499" s="5">
        <v>0.49</v>
      </c>
      <c r="Z1499" s="5">
        <f t="shared" si="117"/>
        <v>6.98</v>
      </c>
      <c r="AA1499" s="1" t="str">
        <f>_xlfn.IFNA(IF(VLOOKUP(B1499,Returns!$A$2:$B$1635,2,FALSE) = "Returned", "Yes", "No"),"No")</f>
        <v>No</v>
      </c>
      <c r="AB1499" s="5">
        <f t="shared" si="118"/>
        <v>0</v>
      </c>
      <c r="AC1499" s="5">
        <f t="shared" si="119"/>
        <v>6.98</v>
      </c>
    </row>
    <row r="1500" spans="1:29" ht="12.75" customHeight="1" x14ac:dyDescent="0.25">
      <c r="A1500" s="1">
        <v>22438</v>
      </c>
      <c r="B1500" s="3">
        <v>91386</v>
      </c>
      <c r="C1500" s="1" t="s">
        <v>101</v>
      </c>
      <c r="D1500" s="1">
        <v>2647</v>
      </c>
      <c r="E1500" s="1" t="s">
        <v>2451</v>
      </c>
      <c r="F1500" s="1" t="s">
        <v>3030</v>
      </c>
      <c r="G1500" s="1" t="s">
        <v>28</v>
      </c>
      <c r="H1500" s="1" t="s">
        <v>29</v>
      </c>
      <c r="I1500" s="1" t="s">
        <v>40</v>
      </c>
      <c r="J1500" s="1" t="s">
        <v>2452</v>
      </c>
      <c r="K1500" s="1">
        <v>93309</v>
      </c>
      <c r="L1500" s="4">
        <v>42080</v>
      </c>
      <c r="M1500" s="4">
        <v>42087</v>
      </c>
      <c r="N1500" s="1" t="s">
        <v>44</v>
      </c>
      <c r="O1500" s="1" t="s">
        <v>23</v>
      </c>
      <c r="P1500" s="1" t="s">
        <v>24</v>
      </c>
      <c r="Q1500" s="1" t="s">
        <v>252</v>
      </c>
      <c r="R1500" s="1" t="s">
        <v>54</v>
      </c>
      <c r="S1500" s="1" t="s">
        <v>1573</v>
      </c>
      <c r="T1500" s="5">
        <v>10.98</v>
      </c>
      <c r="U1500" s="1">
        <v>5</v>
      </c>
      <c r="V1500" s="5">
        <f t="shared" si="115"/>
        <v>54.900000000000006</v>
      </c>
      <c r="W1500" s="5">
        <v>5.49</v>
      </c>
      <c r="X1500" s="5">
        <f t="shared" si="116"/>
        <v>27.450000000000003</v>
      </c>
      <c r="Y1500" s="5">
        <v>3.99</v>
      </c>
      <c r="Z1500" s="5">
        <f t="shared" si="117"/>
        <v>23.46</v>
      </c>
      <c r="AA1500" s="1" t="str">
        <f>_xlfn.IFNA(IF(VLOOKUP(B1500,Returns!$A$2:$B$1635,2,FALSE) = "Returned", "Yes", "No"),"No")</f>
        <v>No</v>
      </c>
      <c r="AB1500" s="5">
        <f t="shared" si="118"/>
        <v>0</v>
      </c>
      <c r="AC1500" s="5">
        <f t="shared" si="119"/>
        <v>23.46</v>
      </c>
    </row>
    <row r="1501" spans="1:29" ht="12.75" customHeight="1" x14ac:dyDescent="0.25">
      <c r="A1501" s="1">
        <v>22439</v>
      </c>
      <c r="B1501" s="3">
        <v>91386</v>
      </c>
      <c r="C1501" s="1" t="s">
        <v>101</v>
      </c>
      <c r="D1501" s="1">
        <v>2647</v>
      </c>
      <c r="E1501" s="1" t="s">
        <v>2451</v>
      </c>
      <c r="F1501" s="1" t="s">
        <v>3030</v>
      </c>
      <c r="G1501" s="1" t="s">
        <v>28</v>
      </c>
      <c r="H1501" s="1" t="s">
        <v>29</v>
      </c>
      <c r="I1501" s="1" t="s">
        <v>40</v>
      </c>
      <c r="J1501" s="1" t="s">
        <v>2452</v>
      </c>
      <c r="K1501" s="1">
        <v>93309</v>
      </c>
      <c r="L1501" s="4">
        <v>42080</v>
      </c>
      <c r="M1501" s="4">
        <v>42082</v>
      </c>
      <c r="N1501" s="1" t="s">
        <v>44</v>
      </c>
      <c r="O1501" s="1" t="s">
        <v>23</v>
      </c>
      <c r="P1501" s="1" t="s">
        <v>36</v>
      </c>
      <c r="Q1501" s="1" t="s">
        <v>45</v>
      </c>
      <c r="R1501" s="1" t="s">
        <v>26</v>
      </c>
      <c r="S1501" s="1" t="s">
        <v>2453</v>
      </c>
      <c r="T1501" s="5">
        <v>39.979999999999997</v>
      </c>
      <c r="U1501" s="1">
        <v>4</v>
      </c>
      <c r="V1501" s="5">
        <f t="shared" si="115"/>
        <v>159.91999999999999</v>
      </c>
      <c r="W1501" s="5">
        <v>19.989999999999998</v>
      </c>
      <c r="X1501" s="5">
        <f t="shared" si="116"/>
        <v>79.959999999999994</v>
      </c>
      <c r="Y1501" s="5">
        <v>9.1999999999999993</v>
      </c>
      <c r="Z1501" s="5">
        <f t="shared" si="117"/>
        <v>70.759999999999991</v>
      </c>
      <c r="AA1501" s="1" t="str">
        <f>_xlfn.IFNA(IF(VLOOKUP(B1501,Returns!$A$2:$B$1635,2,FALSE) = "Returned", "Yes", "No"),"No")</f>
        <v>No</v>
      </c>
      <c r="AB1501" s="5">
        <f t="shared" si="118"/>
        <v>0</v>
      </c>
      <c r="AC1501" s="5">
        <f t="shared" si="119"/>
        <v>70.759999999999991</v>
      </c>
    </row>
    <row r="1502" spans="1:29" ht="12.75" customHeight="1" x14ac:dyDescent="0.25">
      <c r="A1502" s="1">
        <v>18720</v>
      </c>
      <c r="B1502" s="3">
        <v>88814</v>
      </c>
      <c r="C1502" s="1" t="s">
        <v>20</v>
      </c>
      <c r="D1502" s="1">
        <v>2649</v>
      </c>
      <c r="E1502" s="1" t="s">
        <v>2454</v>
      </c>
      <c r="F1502" s="1" t="s">
        <v>3028</v>
      </c>
      <c r="G1502" s="1" t="s">
        <v>28</v>
      </c>
      <c r="H1502" s="1" t="s">
        <v>48</v>
      </c>
      <c r="I1502" s="1" t="s">
        <v>410</v>
      </c>
      <c r="J1502" s="1" t="s">
        <v>2218</v>
      </c>
      <c r="K1502" s="1">
        <v>21040</v>
      </c>
      <c r="L1502" s="4">
        <v>42166</v>
      </c>
      <c r="M1502" s="4">
        <v>42167</v>
      </c>
      <c r="N1502" s="1" t="s">
        <v>44</v>
      </c>
      <c r="O1502" s="1" t="s">
        <v>23</v>
      </c>
      <c r="P1502" s="1" t="s">
        <v>72</v>
      </c>
      <c r="Q1502" s="1" t="s">
        <v>175</v>
      </c>
      <c r="R1502" s="1" t="s">
        <v>54</v>
      </c>
      <c r="S1502" s="1" t="s">
        <v>247</v>
      </c>
      <c r="T1502" s="5">
        <v>39.979999999999997</v>
      </c>
      <c r="U1502" s="1">
        <v>5</v>
      </c>
      <c r="V1502" s="5">
        <f t="shared" si="115"/>
        <v>199.89999999999998</v>
      </c>
      <c r="W1502" s="5">
        <v>23.987999999999996</v>
      </c>
      <c r="X1502" s="5">
        <f t="shared" si="116"/>
        <v>119.93999999999998</v>
      </c>
      <c r="Y1502" s="5">
        <v>4</v>
      </c>
      <c r="Z1502" s="5">
        <f t="shared" si="117"/>
        <v>75.959999999999994</v>
      </c>
      <c r="AA1502" s="1" t="str">
        <f>_xlfn.IFNA(IF(VLOOKUP(B1502,Returns!$A$2:$B$1635,2,FALSE) = "Returned", "Yes", "No"),"No")</f>
        <v>No</v>
      </c>
      <c r="AB1502" s="5">
        <f t="shared" si="118"/>
        <v>0</v>
      </c>
      <c r="AC1502" s="5">
        <f t="shared" si="119"/>
        <v>75.959999999999994</v>
      </c>
    </row>
    <row r="1503" spans="1:29" ht="12.75" customHeight="1" x14ac:dyDescent="0.25">
      <c r="A1503" s="1">
        <v>22904</v>
      </c>
      <c r="B1503" s="3">
        <v>88815</v>
      </c>
      <c r="C1503" s="1" t="s">
        <v>42</v>
      </c>
      <c r="D1503" s="1">
        <v>2650</v>
      </c>
      <c r="E1503" s="1" t="s">
        <v>2455</v>
      </c>
      <c r="F1503" s="1" t="s">
        <v>3028</v>
      </c>
      <c r="G1503" s="1" t="s">
        <v>28</v>
      </c>
      <c r="H1503" s="1" t="s">
        <v>48</v>
      </c>
      <c r="I1503" s="1" t="s">
        <v>229</v>
      </c>
      <c r="J1503" s="1" t="s">
        <v>2456</v>
      </c>
      <c r="K1503" s="1">
        <v>15234</v>
      </c>
      <c r="L1503" s="4">
        <v>42128</v>
      </c>
      <c r="M1503" s="4">
        <v>42129</v>
      </c>
      <c r="N1503" s="1" t="s">
        <v>44</v>
      </c>
      <c r="O1503" s="1" t="s">
        <v>23</v>
      </c>
      <c r="P1503" s="1" t="s">
        <v>72</v>
      </c>
      <c r="Q1503" s="1" t="s">
        <v>73</v>
      </c>
      <c r="R1503" s="1" t="s">
        <v>26</v>
      </c>
      <c r="S1503" s="1" t="s">
        <v>976</v>
      </c>
      <c r="T1503" s="5">
        <v>35.99</v>
      </c>
      <c r="U1503" s="1">
        <v>26</v>
      </c>
      <c r="V1503" s="5">
        <f t="shared" si="115"/>
        <v>935.74</v>
      </c>
      <c r="W1503" s="5">
        <v>21.594000000000001</v>
      </c>
      <c r="X1503" s="5">
        <f t="shared" si="116"/>
        <v>561.44400000000007</v>
      </c>
      <c r="Y1503" s="5">
        <v>5.99</v>
      </c>
      <c r="Z1503" s="5">
        <f t="shared" si="117"/>
        <v>368.30599999999993</v>
      </c>
      <c r="AA1503" s="1" t="str">
        <f>_xlfn.IFNA(IF(VLOOKUP(B1503,Returns!$A$2:$B$1635,2,FALSE) = "Returned", "Yes", "No"),"No")</f>
        <v>No</v>
      </c>
      <c r="AB1503" s="5">
        <f t="shared" si="118"/>
        <v>0</v>
      </c>
      <c r="AC1503" s="5">
        <f t="shared" si="119"/>
        <v>368.30599999999993</v>
      </c>
    </row>
    <row r="1504" spans="1:29" ht="12.75" customHeight="1" x14ac:dyDescent="0.25">
      <c r="A1504" s="1">
        <v>18949</v>
      </c>
      <c r="B1504" s="3">
        <v>89361</v>
      </c>
      <c r="C1504" s="1" t="s">
        <v>51</v>
      </c>
      <c r="D1504" s="1">
        <v>2652</v>
      </c>
      <c r="E1504" s="1" t="s">
        <v>2457</v>
      </c>
      <c r="F1504" s="1" t="s">
        <v>3030</v>
      </c>
      <c r="G1504" s="1" t="s">
        <v>28</v>
      </c>
      <c r="H1504" s="1" t="s">
        <v>29</v>
      </c>
      <c r="I1504" s="1" t="s">
        <v>40</v>
      </c>
      <c r="J1504" s="1" t="s">
        <v>2452</v>
      </c>
      <c r="K1504" s="1">
        <v>93309</v>
      </c>
      <c r="L1504" s="4">
        <v>42149</v>
      </c>
      <c r="M1504" s="4">
        <v>42151</v>
      </c>
      <c r="N1504" s="1" t="s">
        <v>44</v>
      </c>
      <c r="O1504" s="1" t="s">
        <v>109</v>
      </c>
      <c r="P1504" s="1" t="s">
        <v>24</v>
      </c>
      <c r="Q1504" s="1" t="s">
        <v>88</v>
      </c>
      <c r="R1504" s="1" t="s">
        <v>54</v>
      </c>
      <c r="S1504" s="1" t="s">
        <v>1932</v>
      </c>
      <c r="T1504" s="5">
        <v>47.9</v>
      </c>
      <c r="U1504" s="1">
        <v>2</v>
      </c>
      <c r="V1504" s="5">
        <f t="shared" si="115"/>
        <v>95.8</v>
      </c>
      <c r="W1504" s="5">
        <v>23.95</v>
      </c>
      <c r="X1504" s="5">
        <f t="shared" si="116"/>
        <v>47.9</v>
      </c>
      <c r="Y1504" s="5">
        <v>5.86</v>
      </c>
      <c r="Z1504" s="5">
        <f t="shared" si="117"/>
        <v>42.04</v>
      </c>
      <c r="AA1504" s="1" t="str">
        <f>_xlfn.IFNA(IF(VLOOKUP(B1504,Returns!$A$2:$B$1635,2,FALSE) = "Returned", "Yes", "No"),"No")</f>
        <v>No</v>
      </c>
      <c r="AB1504" s="5">
        <f t="shared" si="118"/>
        <v>0</v>
      </c>
      <c r="AC1504" s="5">
        <f t="shared" si="119"/>
        <v>42.04</v>
      </c>
    </row>
    <row r="1505" spans="1:29" ht="12.75" customHeight="1" x14ac:dyDescent="0.25">
      <c r="A1505" s="1">
        <v>25662</v>
      </c>
      <c r="B1505" s="3">
        <v>89360</v>
      </c>
      <c r="C1505" s="1" t="s">
        <v>32</v>
      </c>
      <c r="D1505" s="1">
        <v>2653</v>
      </c>
      <c r="E1505" s="1" t="s">
        <v>2458</v>
      </c>
      <c r="F1505" s="1" t="s">
        <v>3027</v>
      </c>
      <c r="G1505" s="1" t="s">
        <v>28</v>
      </c>
      <c r="H1505" s="1" t="s">
        <v>56</v>
      </c>
      <c r="I1505" s="1" t="s">
        <v>178</v>
      </c>
      <c r="J1505" s="1" t="s">
        <v>2459</v>
      </c>
      <c r="K1505" s="1">
        <v>67037</v>
      </c>
      <c r="L1505" s="4">
        <v>42057</v>
      </c>
      <c r="M1505" s="4">
        <v>42058</v>
      </c>
      <c r="N1505" s="1" t="s">
        <v>44</v>
      </c>
      <c r="O1505" s="1" t="s">
        <v>109</v>
      </c>
      <c r="P1505" s="1" t="s">
        <v>72</v>
      </c>
      <c r="Q1505" s="1" t="s">
        <v>175</v>
      </c>
      <c r="R1505" s="1" t="s">
        <v>46</v>
      </c>
      <c r="S1505" s="1" t="s">
        <v>406</v>
      </c>
      <c r="T1505" s="5">
        <v>4.9800000000000004</v>
      </c>
      <c r="U1505" s="1">
        <v>7</v>
      </c>
      <c r="V1505" s="5">
        <f t="shared" si="115"/>
        <v>34.86</v>
      </c>
      <c r="W1505" s="5">
        <v>2.988</v>
      </c>
      <c r="X1505" s="5">
        <f t="shared" si="116"/>
        <v>20.916</v>
      </c>
      <c r="Y1505" s="5">
        <v>4.62</v>
      </c>
      <c r="Z1505" s="5">
        <f t="shared" si="117"/>
        <v>9.3239999999999981</v>
      </c>
      <c r="AA1505" s="1" t="str">
        <f>_xlfn.IFNA(IF(VLOOKUP(B1505,Returns!$A$2:$B$1635,2,FALSE) = "Returned", "Yes", "No"),"No")</f>
        <v>No</v>
      </c>
      <c r="AB1505" s="5">
        <f t="shared" si="118"/>
        <v>0</v>
      </c>
      <c r="AC1505" s="5">
        <f t="shared" si="119"/>
        <v>9.3239999999999981</v>
      </c>
    </row>
    <row r="1506" spans="1:29" ht="12.75" customHeight="1" x14ac:dyDescent="0.25">
      <c r="A1506" s="1">
        <v>25663</v>
      </c>
      <c r="B1506" s="3">
        <v>89360</v>
      </c>
      <c r="C1506" s="1" t="s">
        <v>32</v>
      </c>
      <c r="D1506" s="1">
        <v>2653</v>
      </c>
      <c r="E1506" s="1" t="s">
        <v>2458</v>
      </c>
      <c r="F1506" s="1" t="s">
        <v>3027</v>
      </c>
      <c r="G1506" s="1" t="s">
        <v>28</v>
      </c>
      <c r="H1506" s="1" t="s">
        <v>56</v>
      </c>
      <c r="I1506" s="1" t="s">
        <v>178</v>
      </c>
      <c r="J1506" s="1" t="s">
        <v>2459</v>
      </c>
      <c r="K1506" s="1">
        <v>67037</v>
      </c>
      <c r="L1506" s="4">
        <v>42057</v>
      </c>
      <c r="M1506" s="4">
        <v>42059</v>
      </c>
      <c r="N1506" s="1" t="s">
        <v>44</v>
      </c>
      <c r="O1506" s="1" t="s">
        <v>109</v>
      </c>
      <c r="P1506" s="1" t="s">
        <v>36</v>
      </c>
      <c r="Q1506" s="1" t="s">
        <v>45</v>
      </c>
      <c r="R1506" s="1" t="s">
        <v>54</v>
      </c>
      <c r="S1506" s="1" t="s">
        <v>1366</v>
      </c>
      <c r="T1506" s="5">
        <v>34.229999999999997</v>
      </c>
      <c r="U1506" s="1">
        <v>11</v>
      </c>
      <c r="V1506" s="5">
        <f t="shared" si="115"/>
        <v>376.53</v>
      </c>
      <c r="W1506" s="5">
        <v>17.114999999999998</v>
      </c>
      <c r="X1506" s="5">
        <f t="shared" si="116"/>
        <v>188.26499999999999</v>
      </c>
      <c r="Y1506" s="5">
        <v>5.0199999999999996</v>
      </c>
      <c r="Z1506" s="5">
        <f t="shared" si="117"/>
        <v>183.24499999999998</v>
      </c>
      <c r="AA1506" s="1" t="str">
        <f>_xlfn.IFNA(IF(VLOOKUP(B1506,Returns!$A$2:$B$1635,2,FALSE) = "Returned", "Yes", "No"),"No")</f>
        <v>No</v>
      </c>
      <c r="AB1506" s="5">
        <f t="shared" si="118"/>
        <v>0</v>
      </c>
      <c r="AC1506" s="5">
        <f t="shared" si="119"/>
        <v>183.24499999999998</v>
      </c>
    </row>
    <row r="1507" spans="1:29" ht="12.75" customHeight="1" x14ac:dyDescent="0.25">
      <c r="A1507" s="1">
        <v>19131</v>
      </c>
      <c r="B1507" s="3">
        <v>86063</v>
      </c>
      <c r="C1507" s="1" t="s">
        <v>51</v>
      </c>
      <c r="D1507" s="1">
        <v>2655</v>
      </c>
      <c r="E1507" s="1" t="s">
        <v>2460</v>
      </c>
      <c r="F1507" s="1" t="s">
        <v>3029</v>
      </c>
      <c r="G1507" s="1" t="s">
        <v>28</v>
      </c>
      <c r="H1507" s="1" t="s">
        <v>131</v>
      </c>
      <c r="I1507" s="1" t="s">
        <v>382</v>
      </c>
      <c r="J1507" s="1" t="s">
        <v>575</v>
      </c>
      <c r="K1507" s="1">
        <v>30318</v>
      </c>
      <c r="L1507" s="4">
        <v>42112</v>
      </c>
      <c r="M1507" s="4">
        <v>42112</v>
      </c>
      <c r="N1507" s="1" t="s">
        <v>34</v>
      </c>
      <c r="O1507" s="1" t="s">
        <v>109</v>
      </c>
      <c r="P1507" s="1" t="s">
        <v>36</v>
      </c>
      <c r="Q1507" s="1" t="s">
        <v>37</v>
      </c>
      <c r="R1507" s="1" t="s">
        <v>38</v>
      </c>
      <c r="S1507" s="1" t="s">
        <v>2461</v>
      </c>
      <c r="T1507" s="5">
        <v>89.99</v>
      </c>
      <c r="U1507" s="1">
        <v>6</v>
      </c>
      <c r="V1507" s="5">
        <f t="shared" si="115"/>
        <v>539.93999999999994</v>
      </c>
      <c r="W1507" s="5">
        <v>44.994999999999997</v>
      </c>
      <c r="X1507" s="5">
        <f t="shared" si="116"/>
        <v>269.96999999999997</v>
      </c>
      <c r="Y1507" s="5">
        <v>42</v>
      </c>
      <c r="Z1507" s="5">
        <f t="shared" si="117"/>
        <v>227.96999999999997</v>
      </c>
      <c r="AA1507" s="1" t="str">
        <f>_xlfn.IFNA(IF(VLOOKUP(B1507,Returns!$A$2:$B$1635,2,FALSE) = "Returned", "Yes", "No"),"No")</f>
        <v>No</v>
      </c>
      <c r="AB1507" s="5">
        <f t="shared" si="118"/>
        <v>0</v>
      </c>
      <c r="AC1507" s="5">
        <f t="shared" si="119"/>
        <v>227.96999999999997</v>
      </c>
    </row>
    <row r="1508" spans="1:29" ht="12.75" customHeight="1" x14ac:dyDescent="0.25">
      <c r="A1508" s="1">
        <v>22938</v>
      </c>
      <c r="B1508" s="3">
        <v>86064</v>
      </c>
      <c r="C1508" s="1" t="s">
        <v>42</v>
      </c>
      <c r="D1508" s="1">
        <v>2655</v>
      </c>
      <c r="E1508" s="1" t="s">
        <v>2460</v>
      </c>
      <c r="F1508" s="1" t="s">
        <v>3029</v>
      </c>
      <c r="G1508" s="1" t="s">
        <v>28</v>
      </c>
      <c r="H1508" s="1" t="s">
        <v>131</v>
      </c>
      <c r="I1508" s="1" t="s">
        <v>382</v>
      </c>
      <c r="J1508" s="1" t="s">
        <v>575</v>
      </c>
      <c r="K1508" s="1">
        <v>30318</v>
      </c>
      <c r="L1508" s="4">
        <v>42102</v>
      </c>
      <c r="M1508" s="4">
        <v>42103</v>
      </c>
      <c r="N1508" s="1" t="s">
        <v>44</v>
      </c>
      <c r="O1508" s="1" t="s">
        <v>23</v>
      </c>
      <c r="P1508" s="1" t="s">
        <v>24</v>
      </c>
      <c r="Q1508" s="1" t="s">
        <v>25</v>
      </c>
      <c r="R1508" s="1" t="s">
        <v>26</v>
      </c>
      <c r="S1508" s="1" t="s">
        <v>2462</v>
      </c>
      <c r="T1508" s="5">
        <v>2.94</v>
      </c>
      <c r="U1508" s="1">
        <v>10</v>
      </c>
      <c r="V1508" s="5">
        <f t="shared" si="115"/>
        <v>29.4</v>
      </c>
      <c r="W1508" s="5">
        <v>1.47</v>
      </c>
      <c r="X1508" s="5">
        <f t="shared" si="116"/>
        <v>14.7</v>
      </c>
      <c r="Y1508" s="5">
        <v>0.81</v>
      </c>
      <c r="Z1508" s="5">
        <f t="shared" si="117"/>
        <v>13.889999999999999</v>
      </c>
      <c r="AA1508" s="1" t="str">
        <f>_xlfn.IFNA(IF(VLOOKUP(B1508,Returns!$A$2:$B$1635,2,FALSE) = "Returned", "Yes", "No"),"No")</f>
        <v>No</v>
      </c>
      <c r="AB1508" s="5">
        <f t="shared" si="118"/>
        <v>0</v>
      </c>
      <c r="AC1508" s="5">
        <f t="shared" si="119"/>
        <v>13.889999999999999</v>
      </c>
    </row>
    <row r="1509" spans="1:29" ht="12.75" customHeight="1" x14ac:dyDescent="0.25">
      <c r="A1509" s="1">
        <v>19525</v>
      </c>
      <c r="B1509" s="3">
        <v>86486</v>
      </c>
      <c r="C1509" s="1" t="s">
        <v>42</v>
      </c>
      <c r="D1509" s="1">
        <v>2660</v>
      </c>
      <c r="E1509" s="1" t="s">
        <v>2463</v>
      </c>
      <c r="F1509" s="1" t="s">
        <v>3028</v>
      </c>
      <c r="G1509" s="1" t="s">
        <v>28</v>
      </c>
      <c r="H1509" s="1" t="s">
        <v>48</v>
      </c>
      <c r="I1509" s="1" t="s">
        <v>183</v>
      </c>
      <c r="J1509" s="1" t="s">
        <v>1104</v>
      </c>
      <c r="K1509" s="1">
        <v>4038</v>
      </c>
      <c r="L1509" s="4">
        <v>42059</v>
      </c>
      <c r="M1509" s="4">
        <v>42061</v>
      </c>
      <c r="N1509" s="1" t="s">
        <v>44</v>
      </c>
      <c r="O1509" s="1" t="s">
        <v>53</v>
      </c>
      <c r="P1509" s="1" t="s">
        <v>24</v>
      </c>
      <c r="Q1509" s="1" t="s">
        <v>136</v>
      </c>
      <c r="R1509" s="1" t="s">
        <v>231</v>
      </c>
      <c r="S1509" s="1" t="s">
        <v>2464</v>
      </c>
      <c r="T1509" s="5">
        <v>138.13999999999999</v>
      </c>
      <c r="U1509" s="1">
        <v>4</v>
      </c>
      <c r="V1509" s="5">
        <f t="shared" si="115"/>
        <v>552.55999999999995</v>
      </c>
      <c r="W1509" s="5">
        <v>69.069999999999993</v>
      </c>
      <c r="X1509" s="5">
        <f t="shared" si="116"/>
        <v>276.27999999999997</v>
      </c>
      <c r="Y1509" s="5">
        <v>35</v>
      </c>
      <c r="Z1509" s="5">
        <f t="shared" si="117"/>
        <v>241.27999999999997</v>
      </c>
      <c r="AA1509" s="1" t="str">
        <f>_xlfn.IFNA(IF(VLOOKUP(B1509,Returns!$A$2:$B$1635,2,FALSE) = "Returned", "Yes", "No"),"No")</f>
        <v>No</v>
      </c>
      <c r="AB1509" s="5">
        <f t="shared" si="118"/>
        <v>0</v>
      </c>
      <c r="AC1509" s="5">
        <f t="shared" si="119"/>
        <v>241.27999999999997</v>
      </c>
    </row>
    <row r="1510" spans="1:29" ht="12.75" customHeight="1" x14ac:dyDescent="0.25">
      <c r="A1510" s="1">
        <v>18400</v>
      </c>
      <c r="B1510" s="3">
        <v>87831</v>
      </c>
      <c r="C1510" s="1" t="s">
        <v>20</v>
      </c>
      <c r="D1510" s="1">
        <v>2667</v>
      </c>
      <c r="E1510" s="1" t="s">
        <v>2465</v>
      </c>
      <c r="F1510" s="1" t="s">
        <v>3028</v>
      </c>
      <c r="G1510" s="1" t="s">
        <v>28</v>
      </c>
      <c r="H1510" s="1" t="s">
        <v>48</v>
      </c>
      <c r="I1510" s="1" t="s">
        <v>149</v>
      </c>
      <c r="J1510" s="1" t="s">
        <v>94</v>
      </c>
      <c r="K1510" s="1">
        <v>44107</v>
      </c>
      <c r="L1510" s="4">
        <v>42096</v>
      </c>
      <c r="M1510" s="4">
        <v>42098</v>
      </c>
      <c r="N1510" s="1" t="s">
        <v>44</v>
      </c>
      <c r="O1510" s="1" t="s">
        <v>35</v>
      </c>
      <c r="P1510" s="1" t="s">
        <v>24</v>
      </c>
      <c r="Q1510" s="1" t="s">
        <v>252</v>
      </c>
      <c r="R1510" s="1" t="s">
        <v>54</v>
      </c>
      <c r="S1510" s="1" t="s">
        <v>2466</v>
      </c>
      <c r="T1510" s="5">
        <v>90.24</v>
      </c>
      <c r="U1510" s="1">
        <v>4</v>
      </c>
      <c r="V1510" s="5">
        <f t="shared" si="115"/>
        <v>360.96</v>
      </c>
      <c r="W1510" s="5">
        <v>45.12</v>
      </c>
      <c r="X1510" s="5">
        <f t="shared" si="116"/>
        <v>180.48</v>
      </c>
      <c r="Y1510" s="5">
        <v>0.99</v>
      </c>
      <c r="Z1510" s="5">
        <f t="shared" si="117"/>
        <v>179.48999999999998</v>
      </c>
      <c r="AA1510" s="1" t="str">
        <f>_xlfn.IFNA(IF(VLOOKUP(B1510,Returns!$A$2:$B$1635,2,FALSE) = "Returned", "Yes", "No"),"No")</f>
        <v>No</v>
      </c>
      <c r="AB1510" s="5">
        <f t="shared" si="118"/>
        <v>0</v>
      </c>
      <c r="AC1510" s="5">
        <f t="shared" si="119"/>
        <v>179.48999999999998</v>
      </c>
    </row>
    <row r="1511" spans="1:29" ht="12.75" customHeight="1" x14ac:dyDescent="0.25">
      <c r="A1511" s="1">
        <v>18401</v>
      </c>
      <c r="B1511" s="3">
        <v>87831</v>
      </c>
      <c r="C1511" s="1" t="s">
        <v>20</v>
      </c>
      <c r="D1511" s="1">
        <v>2667</v>
      </c>
      <c r="E1511" s="1" t="s">
        <v>2465</v>
      </c>
      <c r="F1511" s="1" t="s">
        <v>3028</v>
      </c>
      <c r="G1511" s="1" t="s">
        <v>28</v>
      </c>
      <c r="H1511" s="1" t="s">
        <v>48</v>
      </c>
      <c r="I1511" s="1" t="s">
        <v>149</v>
      </c>
      <c r="J1511" s="1" t="s">
        <v>94</v>
      </c>
      <c r="K1511" s="1">
        <v>44107</v>
      </c>
      <c r="L1511" s="4">
        <v>42096</v>
      </c>
      <c r="M1511" s="4">
        <v>42098</v>
      </c>
      <c r="N1511" s="1" t="s">
        <v>22</v>
      </c>
      <c r="O1511" s="1" t="s">
        <v>35</v>
      </c>
      <c r="P1511" s="1" t="s">
        <v>24</v>
      </c>
      <c r="Q1511" s="1" t="s">
        <v>88</v>
      </c>
      <c r="R1511" s="1" t="s">
        <v>54</v>
      </c>
      <c r="S1511" s="1" t="s">
        <v>1932</v>
      </c>
      <c r="T1511" s="5">
        <v>47.9</v>
      </c>
      <c r="U1511" s="1">
        <v>3</v>
      </c>
      <c r="V1511" s="5">
        <f t="shared" si="115"/>
        <v>143.69999999999999</v>
      </c>
      <c r="W1511" s="5">
        <v>23.95</v>
      </c>
      <c r="X1511" s="5">
        <f t="shared" si="116"/>
        <v>71.849999999999994</v>
      </c>
      <c r="Y1511" s="5">
        <v>5.86</v>
      </c>
      <c r="Z1511" s="5">
        <f t="shared" si="117"/>
        <v>65.989999999999995</v>
      </c>
      <c r="AA1511" s="1" t="str">
        <f>_xlfn.IFNA(IF(VLOOKUP(B1511,Returns!$A$2:$B$1635,2,FALSE) = "Returned", "Yes", "No"),"No")</f>
        <v>No</v>
      </c>
      <c r="AB1511" s="5">
        <f t="shared" si="118"/>
        <v>0</v>
      </c>
      <c r="AC1511" s="5">
        <f t="shared" si="119"/>
        <v>65.989999999999995</v>
      </c>
    </row>
    <row r="1512" spans="1:29" ht="12.75" customHeight="1" x14ac:dyDescent="0.25">
      <c r="A1512" s="1">
        <v>19294</v>
      </c>
      <c r="B1512" s="3">
        <v>87830</v>
      </c>
      <c r="C1512" s="1" t="s">
        <v>20</v>
      </c>
      <c r="D1512" s="1">
        <v>2668</v>
      </c>
      <c r="E1512" s="1" t="s">
        <v>2467</v>
      </c>
      <c r="F1512" s="1" t="s">
        <v>3027</v>
      </c>
      <c r="G1512" s="1" t="s">
        <v>28</v>
      </c>
      <c r="H1512" s="1" t="s">
        <v>56</v>
      </c>
      <c r="I1512" s="1" t="s">
        <v>2188</v>
      </c>
      <c r="J1512" s="1" t="s">
        <v>2469</v>
      </c>
      <c r="K1512" s="1">
        <v>57701</v>
      </c>
      <c r="L1512" s="4">
        <v>42091</v>
      </c>
      <c r="M1512" s="4">
        <v>42092</v>
      </c>
      <c r="N1512" s="1" t="s">
        <v>44</v>
      </c>
      <c r="O1512" s="1" t="s">
        <v>23</v>
      </c>
      <c r="P1512" s="1" t="s">
        <v>36</v>
      </c>
      <c r="Q1512" s="1" t="s">
        <v>45</v>
      </c>
      <c r="R1512" s="1" t="s">
        <v>46</v>
      </c>
      <c r="S1512" s="1" t="s">
        <v>2468</v>
      </c>
      <c r="T1512" s="5">
        <v>10.4</v>
      </c>
      <c r="U1512" s="1">
        <v>12</v>
      </c>
      <c r="V1512" s="5">
        <f t="shared" si="115"/>
        <v>124.80000000000001</v>
      </c>
      <c r="W1512" s="5">
        <v>5.2</v>
      </c>
      <c r="X1512" s="5">
        <f t="shared" si="116"/>
        <v>62.400000000000006</v>
      </c>
      <c r="Y1512" s="5">
        <v>5.4</v>
      </c>
      <c r="Z1512" s="5">
        <f t="shared" si="117"/>
        <v>57.000000000000007</v>
      </c>
      <c r="AA1512" s="1" t="str">
        <f>_xlfn.IFNA(IF(VLOOKUP(B1512,Returns!$A$2:$B$1635,2,FALSE) = "Returned", "Yes", "No"),"No")</f>
        <v>No</v>
      </c>
      <c r="AB1512" s="5">
        <f t="shared" si="118"/>
        <v>0</v>
      </c>
      <c r="AC1512" s="5">
        <f t="shared" si="119"/>
        <v>57.000000000000007</v>
      </c>
    </row>
    <row r="1513" spans="1:29" ht="12.75" customHeight="1" x14ac:dyDescent="0.25">
      <c r="A1513" s="1">
        <v>19295</v>
      </c>
      <c r="B1513" s="3">
        <v>87830</v>
      </c>
      <c r="C1513" s="1" t="s">
        <v>20</v>
      </c>
      <c r="D1513" s="1">
        <v>2668</v>
      </c>
      <c r="E1513" s="1" t="s">
        <v>2467</v>
      </c>
      <c r="F1513" s="1" t="s">
        <v>3027</v>
      </c>
      <c r="G1513" s="1" t="s">
        <v>28</v>
      </c>
      <c r="H1513" s="1" t="s">
        <v>56</v>
      </c>
      <c r="I1513" s="1" t="s">
        <v>2188</v>
      </c>
      <c r="J1513" s="1" t="s">
        <v>2469</v>
      </c>
      <c r="K1513" s="1">
        <v>57701</v>
      </c>
      <c r="L1513" s="4">
        <v>42091</v>
      </c>
      <c r="M1513" s="4">
        <v>42093</v>
      </c>
      <c r="N1513" s="1" t="s">
        <v>44</v>
      </c>
      <c r="O1513" s="1" t="s">
        <v>23</v>
      </c>
      <c r="P1513" s="1" t="s">
        <v>24</v>
      </c>
      <c r="Q1513" s="1" t="s">
        <v>88</v>
      </c>
      <c r="R1513" s="1" t="s">
        <v>54</v>
      </c>
      <c r="S1513" s="1" t="s">
        <v>2470</v>
      </c>
      <c r="T1513" s="5">
        <v>4.28</v>
      </c>
      <c r="U1513" s="1">
        <v>12</v>
      </c>
      <c r="V1513" s="5">
        <f t="shared" si="115"/>
        <v>51.36</v>
      </c>
      <c r="W1513" s="5">
        <v>2.14</v>
      </c>
      <c r="X1513" s="5">
        <f t="shared" si="116"/>
        <v>25.68</v>
      </c>
      <c r="Y1513" s="5">
        <v>4.79</v>
      </c>
      <c r="Z1513" s="5">
        <f t="shared" si="117"/>
        <v>20.89</v>
      </c>
      <c r="AA1513" s="1" t="str">
        <f>_xlfn.IFNA(IF(VLOOKUP(B1513,Returns!$A$2:$B$1635,2,FALSE) = "Returned", "Yes", "No"),"No")</f>
        <v>No</v>
      </c>
      <c r="AB1513" s="5">
        <f t="shared" si="118"/>
        <v>0</v>
      </c>
      <c r="AC1513" s="5">
        <f t="shared" si="119"/>
        <v>20.89</v>
      </c>
    </row>
    <row r="1514" spans="1:29" ht="12.75" customHeight="1" x14ac:dyDescent="0.25">
      <c r="A1514" s="1">
        <v>18870</v>
      </c>
      <c r="B1514" s="3">
        <v>87832</v>
      </c>
      <c r="C1514" s="1" t="s">
        <v>32</v>
      </c>
      <c r="D1514" s="1">
        <v>2668</v>
      </c>
      <c r="E1514" s="1" t="s">
        <v>2467</v>
      </c>
      <c r="F1514" s="1" t="s">
        <v>3027</v>
      </c>
      <c r="G1514" s="1" t="s">
        <v>28</v>
      </c>
      <c r="H1514" s="1" t="s">
        <v>56</v>
      </c>
      <c r="I1514" s="1" t="s">
        <v>2188</v>
      </c>
      <c r="J1514" s="1" t="s">
        <v>2469</v>
      </c>
      <c r="K1514" s="1">
        <v>57701</v>
      </c>
      <c r="L1514" s="4">
        <v>42115</v>
      </c>
      <c r="M1514" s="4">
        <v>42117</v>
      </c>
      <c r="N1514" s="1" t="s">
        <v>44</v>
      </c>
      <c r="O1514" s="1" t="s">
        <v>35</v>
      </c>
      <c r="P1514" s="1" t="s">
        <v>24</v>
      </c>
      <c r="Q1514" s="1" t="s">
        <v>61</v>
      </c>
      <c r="R1514" s="1" t="s">
        <v>26</v>
      </c>
      <c r="S1514" s="1" t="s">
        <v>2471</v>
      </c>
      <c r="T1514" s="5">
        <v>3.93</v>
      </c>
      <c r="U1514" s="1">
        <v>6</v>
      </c>
      <c r="V1514" s="5">
        <f t="shared" si="115"/>
        <v>23.580000000000002</v>
      </c>
      <c r="W1514" s="5">
        <v>1.9650000000000001</v>
      </c>
      <c r="X1514" s="5">
        <f t="shared" si="116"/>
        <v>11.790000000000001</v>
      </c>
      <c r="Y1514" s="5">
        <v>0.99</v>
      </c>
      <c r="Z1514" s="5">
        <f t="shared" si="117"/>
        <v>10.8</v>
      </c>
      <c r="AA1514" s="1" t="str">
        <f>_xlfn.IFNA(IF(VLOOKUP(B1514,Returns!$A$2:$B$1635,2,FALSE) = "Returned", "Yes", "No"),"No")</f>
        <v>No</v>
      </c>
      <c r="AB1514" s="5">
        <f t="shared" si="118"/>
        <v>0</v>
      </c>
      <c r="AC1514" s="5">
        <f t="shared" si="119"/>
        <v>10.8</v>
      </c>
    </row>
    <row r="1515" spans="1:29" ht="12.75" customHeight="1" x14ac:dyDescent="0.25">
      <c r="A1515" s="1">
        <v>5338</v>
      </c>
      <c r="B1515" s="3">
        <v>37924</v>
      </c>
      <c r="C1515" s="1" t="s">
        <v>20</v>
      </c>
      <c r="D1515" s="1">
        <v>2670</v>
      </c>
      <c r="E1515" s="1" t="s">
        <v>2472</v>
      </c>
      <c r="F1515" s="1" t="s">
        <v>3030</v>
      </c>
      <c r="G1515" s="1" t="s">
        <v>28</v>
      </c>
      <c r="H1515" s="1" t="s">
        <v>29</v>
      </c>
      <c r="I1515" s="1" t="s">
        <v>40</v>
      </c>
      <c r="J1515" s="1" t="s">
        <v>658</v>
      </c>
      <c r="K1515" s="1">
        <v>90049</v>
      </c>
      <c r="L1515" s="4">
        <v>42153</v>
      </c>
      <c r="M1515" s="4">
        <v>42153</v>
      </c>
      <c r="N1515" s="1" t="s">
        <v>44</v>
      </c>
      <c r="O1515" s="1" t="s">
        <v>35</v>
      </c>
      <c r="P1515" s="1" t="s">
        <v>24</v>
      </c>
      <c r="Q1515" s="1" t="s">
        <v>136</v>
      </c>
      <c r="R1515" s="1" t="s">
        <v>54</v>
      </c>
      <c r="S1515" s="1" t="s">
        <v>557</v>
      </c>
      <c r="T1515" s="5">
        <v>165.2</v>
      </c>
      <c r="U1515" s="1">
        <v>167</v>
      </c>
      <c r="V1515" s="5">
        <f t="shared" si="115"/>
        <v>27588.399999999998</v>
      </c>
      <c r="W1515" s="5">
        <v>82.6</v>
      </c>
      <c r="X1515" s="5">
        <f t="shared" si="116"/>
        <v>13794.199999999999</v>
      </c>
      <c r="Y1515" s="5">
        <v>19.989999999999998</v>
      </c>
      <c r="Z1515" s="5">
        <f t="shared" si="117"/>
        <v>13774.21</v>
      </c>
      <c r="AA1515" s="1" t="str">
        <f>_xlfn.IFNA(IF(VLOOKUP(B1515,Returns!$A$2:$B$1635,2,FALSE) = "Returned", "Yes", "No"),"No")</f>
        <v>Yes</v>
      </c>
      <c r="AB1515" s="5">
        <f t="shared" si="118"/>
        <v>13774.21</v>
      </c>
      <c r="AC1515" s="5">
        <f t="shared" si="119"/>
        <v>0</v>
      </c>
    </row>
    <row r="1516" spans="1:29" ht="12.75" customHeight="1" x14ac:dyDescent="0.25">
      <c r="A1516" s="1">
        <v>5339</v>
      </c>
      <c r="B1516" s="3">
        <v>37924</v>
      </c>
      <c r="C1516" s="1" t="s">
        <v>20</v>
      </c>
      <c r="D1516" s="1">
        <v>2670</v>
      </c>
      <c r="E1516" s="1" t="s">
        <v>2472</v>
      </c>
      <c r="F1516" s="1" t="s">
        <v>3030</v>
      </c>
      <c r="G1516" s="1" t="s">
        <v>28</v>
      </c>
      <c r="H1516" s="1" t="s">
        <v>29</v>
      </c>
      <c r="I1516" s="1" t="s">
        <v>40</v>
      </c>
      <c r="J1516" s="1" t="s">
        <v>658</v>
      </c>
      <c r="K1516" s="1">
        <v>90049</v>
      </c>
      <c r="L1516" s="4">
        <v>42153</v>
      </c>
      <c r="M1516" s="4">
        <v>42153</v>
      </c>
      <c r="N1516" s="1" t="s">
        <v>44</v>
      </c>
      <c r="O1516" s="1" t="s">
        <v>35</v>
      </c>
      <c r="P1516" s="1" t="s">
        <v>24</v>
      </c>
      <c r="Q1516" s="1" t="s">
        <v>25</v>
      </c>
      <c r="R1516" s="1" t="s">
        <v>54</v>
      </c>
      <c r="S1516" s="1" t="s">
        <v>2473</v>
      </c>
      <c r="T1516" s="5">
        <v>17.989999999999998</v>
      </c>
      <c r="U1516" s="1">
        <v>71</v>
      </c>
      <c r="V1516" s="5">
        <f t="shared" si="115"/>
        <v>1277.29</v>
      </c>
      <c r="W1516" s="5">
        <v>8.9949999999999992</v>
      </c>
      <c r="X1516" s="5">
        <f t="shared" si="116"/>
        <v>638.64499999999998</v>
      </c>
      <c r="Y1516" s="5">
        <v>8.65</v>
      </c>
      <c r="Z1516" s="5">
        <f t="shared" si="117"/>
        <v>629.995</v>
      </c>
      <c r="AA1516" s="1" t="str">
        <f>_xlfn.IFNA(IF(VLOOKUP(B1516,Returns!$A$2:$B$1635,2,FALSE) = "Returned", "Yes", "No"),"No")</f>
        <v>Yes</v>
      </c>
      <c r="AB1516" s="5">
        <f t="shared" si="118"/>
        <v>629.995</v>
      </c>
      <c r="AC1516" s="5">
        <f t="shared" si="119"/>
        <v>0</v>
      </c>
    </row>
    <row r="1517" spans="1:29" ht="12.75" customHeight="1" x14ac:dyDescent="0.25">
      <c r="A1517" s="1">
        <v>23338</v>
      </c>
      <c r="B1517" s="3">
        <v>90551</v>
      </c>
      <c r="C1517" s="1" t="s">
        <v>20</v>
      </c>
      <c r="D1517" s="1">
        <v>2671</v>
      </c>
      <c r="E1517" s="1" t="s">
        <v>2474</v>
      </c>
      <c r="F1517" s="1" t="s">
        <v>3029</v>
      </c>
      <c r="G1517" s="1" t="s">
        <v>28</v>
      </c>
      <c r="H1517" s="1" t="s">
        <v>131</v>
      </c>
      <c r="I1517" s="1" t="s">
        <v>239</v>
      </c>
      <c r="J1517" s="1" t="s">
        <v>2441</v>
      </c>
      <c r="K1517" s="1">
        <v>37027</v>
      </c>
      <c r="L1517" s="4">
        <v>42153</v>
      </c>
      <c r="M1517" s="4">
        <v>42153</v>
      </c>
      <c r="N1517" s="1" t="s">
        <v>44</v>
      </c>
      <c r="O1517" s="1" t="s">
        <v>35</v>
      </c>
      <c r="P1517" s="1" t="s">
        <v>24</v>
      </c>
      <c r="Q1517" s="1" t="s">
        <v>136</v>
      </c>
      <c r="R1517" s="1" t="s">
        <v>54</v>
      </c>
      <c r="S1517" s="1" t="s">
        <v>557</v>
      </c>
      <c r="T1517" s="5">
        <v>165.2</v>
      </c>
      <c r="U1517" s="1">
        <v>42</v>
      </c>
      <c r="V1517" s="5">
        <f t="shared" si="115"/>
        <v>6938.4</v>
      </c>
      <c r="W1517" s="5">
        <v>82.6</v>
      </c>
      <c r="X1517" s="5">
        <f t="shared" si="116"/>
        <v>3469.2</v>
      </c>
      <c r="Y1517" s="5">
        <v>19.989999999999998</v>
      </c>
      <c r="Z1517" s="5">
        <f t="shared" si="117"/>
        <v>3449.21</v>
      </c>
      <c r="AA1517" s="1" t="str">
        <f>_xlfn.IFNA(IF(VLOOKUP(B1517,Returns!$A$2:$B$1635,2,FALSE) = "Returned", "Yes", "No"),"No")</f>
        <v>No</v>
      </c>
      <c r="AB1517" s="5">
        <f t="shared" si="118"/>
        <v>0</v>
      </c>
      <c r="AC1517" s="5">
        <f t="shared" si="119"/>
        <v>3449.21</v>
      </c>
    </row>
    <row r="1518" spans="1:29" ht="12.75" customHeight="1" x14ac:dyDescent="0.25">
      <c r="A1518" s="1">
        <v>18147</v>
      </c>
      <c r="B1518" s="3">
        <v>86633</v>
      </c>
      <c r="C1518" s="1" t="s">
        <v>42</v>
      </c>
      <c r="D1518" s="1">
        <v>2677</v>
      </c>
      <c r="E1518" s="1" t="s">
        <v>2475</v>
      </c>
      <c r="F1518" s="1" t="s">
        <v>3029</v>
      </c>
      <c r="G1518" s="1" t="s">
        <v>28</v>
      </c>
      <c r="H1518" s="1" t="s">
        <v>131</v>
      </c>
      <c r="I1518" s="1" t="s">
        <v>132</v>
      </c>
      <c r="J1518" s="1" t="s">
        <v>2477</v>
      </c>
      <c r="K1518" s="1">
        <v>22601</v>
      </c>
      <c r="L1518" s="4">
        <v>42171</v>
      </c>
      <c r="M1518" s="4">
        <v>42172</v>
      </c>
      <c r="N1518" s="1" t="s">
        <v>22</v>
      </c>
      <c r="O1518" s="1" t="s">
        <v>53</v>
      </c>
      <c r="P1518" s="1" t="s">
        <v>36</v>
      </c>
      <c r="Q1518" s="1" t="s">
        <v>45</v>
      </c>
      <c r="R1518" s="1" t="s">
        <v>81</v>
      </c>
      <c r="S1518" s="1" t="s">
        <v>2476</v>
      </c>
      <c r="T1518" s="5">
        <v>41.32</v>
      </c>
      <c r="U1518" s="1">
        <v>10</v>
      </c>
      <c r="V1518" s="5">
        <f t="shared" si="115"/>
        <v>413.2</v>
      </c>
      <c r="W1518" s="5">
        <v>20.66</v>
      </c>
      <c r="X1518" s="5">
        <f t="shared" si="116"/>
        <v>206.6</v>
      </c>
      <c r="Y1518" s="5">
        <v>58.66</v>
      </c>
      <c r="Z1518" s="5">
        <f t="shared" si="117"/>
        <v>147.94</v>
      </c>
      <c r="AA1518" s="1" t="str">
        <f>_xlfn.IFNA(IF(VLOOKUP(B1518,Returns!$A$2:$B$1635,2,FALSE) = "Returned", "Yes", "No"),"No")</f>
        <v>No</v>
      </c>
      <c r="AB1518" s="5">
        <f t="shared" si="118"/>
        <v>0</v>
      </c>
      <c r="AC1518" s="5">
        <f t="shared" si="119"/>
        <v>147.94</v>
      </c>
    </row>
    <row r="1519" spans="1:29" ht="12.75" customHeight="1" x14ac:dyDescent="0.25">
      <c r="A1519" s="1">
        <v>18148</v>
      </c>
      <c r="B1519" s="3">
        <v>86633</v>
      </c>
      <c r="C1519" s="1" t="s">
        <v>42</v>
      </c>
      <c r="D1519" s="1">
        <v>2677</v>
      </c>
      <c r="E1519" s="1" t="s">
        <v>2475</v>
      </c>
      <c r="F1519" s="1" t="s">
        <v>3029</v>
      </c>
      <c r="G1519" s="1" t="s">
        <v>28</v>
      </c>
      <c r="H1519" s="1" t="s">
        <v>131</v>
      </c>
      <c r="I1519" s="1" t="s">
        <v>132</v>
      </c>
      <c r="J1519" s="1" t="s">
        <v>2477</v>
      </c>
      <c r="K1519" s="1">
        <v>22601</v>
      </c>
      <c r="L1519" s="4">
        <v>42171</v>
      </c>
      <c r="M1519" s="4">
        <v>42171</v>
      </c>
      <c r="N1519" s="1" t="s">
        <v>44</v>
      </c>
      <c r="O1519" s="1" t="s">
        <v>53</v>
      </c>
      <c r="P1519" s="1" t="s">
        <v>24</v>
      </c>
      <c r="Q1519" s="1" t="s">
        <v>88</v>
      </c>
      <c r="R1519" s="1" t="s">
        <v>26</v>
      </c>
      <c r="S1519" s="1" t="s">
        <v>657</v>
      </c>
      <c r="T1519" s="5">
        <v>6.88</v>
      </c>
      <c r="U1519" s="1">
        <v>5</v>
      </c>
      <c r="V1519" s="5">
        <f t="shared" si="115"/>
        <v>34.4</v>
      </c>
      <c r="W1519" s="5">
        <v>3.44</v>
      </c>
      <c r="X1519" s="5">
        <f t="shared" si="116"/>
        <v>17.2</v>
      </c>
      <c r="Y1519" s="5">
        <v>2</v>
      </c>
      <c r="Z1519" s="5">
        <f t="shared" si="117"/>
        <v>15.2</v>
      </c>
      <c r="AA1519" s="1" t="str">
        <f>_xlfn.IFNA(IF(VLOOKUP(B1519,Returns!$A$2:$B$1635,2,FALSE) = "Returned", "Yes", "No"),"No")</f>
        <v>No</v>
      </c>
      <c r="AB1519" s="5">
        <f t="shared" si="118"/>
        <v>0</v>
      </c>
      <c r="AC1519" s="5">
        <f t="shared" si="119"/>
        <v>15.2</v>
      </c>
    </row>
    <row r="1520" spans="1:29" ht="12.75" customHeight="1" x14ac:dyDescent="0.25">
      <c r="A1520" s="1">
        <v>22848</v>
      </c>
      <c r="B1520" s="3">
        <v>89146</v>
      </c>
      <c r="C1520" s="1" t="s">
        <v>101</v>
      </c>
      <c r="D1520" s="1">
        <v>2684</v>
      </c>
      <c r="E1520" s="1" t="s">
        <v>2478</v>
      </c>
      <c r="F1520" s="1" t="s">
        <v>3029</v>
      </c>
      <c r="G1520" s="1" t="s">
        <v>28</v>
      </c>
      <c r="H1520" s="1" t="s">
        <v>131</v>
      </c>
      <c r="I1520" s="1" t="s">
        <v>357</v>
      </c>
      <c r="J1520" s="1" t="s">
        <v>2479</v>
      </c>
      <c r="K1520" s="1">
        <v>33952</v>
      </c>
      <c r="L1520" s="4">
        <v>42050</v>
      </c>
      <c r="M1520" s="4">
        <v>42055</v>
      </c>
      <c r="N1520" s="1" t="s">
        <v>22</v>
      </c>
      <c r="O1520" s="1" t="s">
        <v>53</v>
      </c>
      <c r="P1520" s="1" t="s">
        <v>24</v>
      </c>
      <c r="Q1520" s="1" t="s">
        <v>64</v>
      </c>
      <c r="R1520" s="1" t="s">
        <v>54</v>
      </c>
      <c r="S1520" s="1" t="s">
        <v>1477</v>
      </c>
      <c r="T1520" s="5">
        <v>8.74</v>
      </c>
      <c r="U1520" s="1">
        <v>1</v>
      </c>
      <c r="V1520" s="5">
        <f t="shared" si="115"/>
        <v>8.74</v>
      </c>
      <c r="W1520" s="5">
        <v>4.37</v>
      </c>
      <c r="X1520" s="5">
        <f t="shared" si="116"/>
        <v>4.37</v>
      </c>
      <c r="Y1520" s="5">
        <v>1.39</v>
      </c>
      <c r="Z1520" s="5">
        <f t="shared" si="117"/>
        <v>2.9800000000000004</v>
      </c>
      <c r="AA1520" s="1" t="str">
        <f>_xlfn.IFNA(IF(VLOOKUP(B1520,Returns!$A$2:$B$1635,2,FALSE) = "Returned", "Yes", "No"),"No")</f>
        <v>No</v>
      </c>
      <c r="AB1520" s="5">
        <f t="shared" si="118"/>
        <v>0</v>
      </c>
      <c r="AC1520" s="5">
        <f t="shared" si="119"/>
        <v>2.9800000000000004</v>
      </c>
    </row>
    <row r="1521" spans="1:29" ht="12.75" customHeight="1" x14ac:dyDescent="0.25">
      <c r="A1521" s="1">
        <v>22849</v>
      </c>
      <c r="B1521" s="3">
        <v>89146</v>
      </c>
      <c r="C1521" s="1" t="s">
        <v>101</v>
      </c>
      <c r="D1521" s="1">
        <v>2684</v>
      </c>
      <c r="E1521" s="1" t="s">
        <v>2478</v>
      </c>
      <c r="F1521" s="1" t="s">
        <v>3029</v>
      </c>
      <c r="G1521" s="1" t="s">
        <v>28</v>
      </c>
      <c r="H1521" s="1" t="s">
        <v>131</v>
      </c>
      <c r="I1521" s="1" t="s">
        <v>357</v>
      </c>
      <c r="J1521" s="1" t="s">
        <v>2479</v>
      </c>
      <c r="K1521" s="1">
        <v>33952</v>
      </c>
      <c r="L1521" s="4">
        <v>42050</v>
      </c>
      <c r="M1521" s="4">
        <v>42055</v>
      </c>
      <c r="N1521" s="1" t="s">
        <v>44</v>
      </c>
      <c r="O1521" s="1" t="s">
        <v>53</v>
      </c>
      <c r="P1521" s="1" t="s">
        <v>24</v>
      </c>
      <c r="Q1521" s="1" t="s">
        <v>88</v>
      </c>
      <c r="R1521" s="1" t="s">
        <v>54</v>
      </c>
      <c r="S1521" s="1" t="s">
        <v>770</v>
      </c>
      <c r="T1521" s="5">
        <v>18.97</v>
      </c>
      <c r="U1521" s="1">
        <v>1</v>
      </c>
      <c r="V1521" s="5">
        <f t="shared" si="115"/>
        <v>18.97</v>
      </c>
      <c r="W1521" s="5">
        <v>9.4849999999999994</v>
      </c>
      <c r="X1521" s="5">
        <f t="shared" si="116"/>
        <v>9.4849999999999994</v>
      </c>
      <c r="Y1521" s="5">
        <v>9.0299999999999994</v>
      </c>
      <c r="Z1521" s="5">
        <f t="shared" si="117"/>
        <v>0.45500000000000007</v>
      </c>
      <c r="AA1521" s="1" t="str">
        <f>_xlfn.IFNA(IF(VLOOKUP(B1521,Returns!$A$2:$B$1635,2,FALSE) = "Returned", "Yes", "No"),"No")</f>
        <v>No</v>
      </c>
      <c r="AB1521" s="5">
        <f t="shared" si="118"/>
        <v>0</v>
      </c>
      <c r="AC1521" s="5">
        <f t="shared" si="119"/>
        <v>0.45500000000000007</v>
      </c>
    </row>
    <row r="1522" spans="1:29" ht="12.75" customHeight="1" x14ac:dyDescent="0.25">
      <c r="A1522" s="1">
        <v>25649</v>
      </c>
      <c r="B1522" s="3">
        <v>89148</v>
      </c>
      <c r="C1522" s="1" t="s">
        <v>101</v>
      </c>
      <c r="D1522" s="1">
        <v>2684</v>
      </c>
      <c r="E1522" s="1" t="s">
        <v>2478</v>
      </c>
      <c r="F1522" s="1" t="s">
        <v>3029</v>
      </c>
      <c r="G1522" s="1" t="s">
        <v>28</v>
      </c>
      <c r="H1522" s="1" t="s">
        <v>131</v>
      </c>
      <c r="I1522" s="1" t="s">
        <v>357</v>
      </c>
      <c r="J1522" s="1" t="s">
        <v>2479</v>
      </c>
      <c r="K1522" s="1">
        <v>33952</v>
      </c>
      <c r="L1522" s="4">
        <v>42104</v>
      </c>
      <c r="M1522" s="4">
        <v>42109</v>
      </c>
      <c r="N1522" s="1" t="s">
        <v>44</v>
      </c>
      <c r="O1522" s="1" t="s">
        <v>53</v>
      </c>
      <c r="P1522" s="1" t="s">
        <v>36</v>
      </c>
      <c r="Q1522" s="1" t="s">
        <v>45</v>
      </c>
      <c r="R1522" s="1" t="s">
        <v>81</v>
      </c>
      <c r="S1522" s="1" t="s">
        <v>2480</v>
      </c>
      <c r="T1522" s="5">
        <v>4.97</v>
      </c>
      <c r="U1522" s="1">
        <v>5</v>
      </c>
      <c r="V1522" s="5">
        <f t="shared" si="115"/>
        <v>24.849999999999998</v>
      </c>
      <c r="W1522" s="5">
        <v>2.4849999999999999</v>
      </c>
      <c r="X1522" s="5">
        <f t="shared" si="116"/>
        <v>12.424999999999999</v>
      </c>
      <c r="Y1522" s="5">
        <v>5.71</v>
      </c>
      <c r="Z1522" s="5">
        <f t="shared" si="117"/>
        <v>6.714999999999999</v>
      </c>
      <c r="AA1522" s="1" t="str">
        <f>_xlfn.IFNA(IF(VLOOKUP(B1522,Returns!$A$2:$B$1635,2,FALSE) = "Returned", "Yes", "No"),"No")</f>
        <v>No</v>
      </c>
      <c r="AB1522" s="5">
        <f t="shared" si="118"/>
        <v>0</v>
      </c>
      <c r="AC1522" s="5">
        <f t="shared" si="119"/>
        <v>6.714999999999999</v>
      </c>
    </row>
    <row r="1523" spans="1:29" ht="12.75" customHeight="1" x14ac:dyDescent="0.25">
      <c r="A1523" s="1">
        <v>25650</v>
      </c>
      <c r="B1523" s="3">
        <v>89148</v>
      </c>
      <c r="C1523" s="1" t="s">
        <v>101</v>
      </c>
      <c r="D1523" s="1">
        <v>2684</v>
      </c>
      <c r="E1523" s="1" t="s">
        <v>2478</v>
      </c>
      <c r="F1523" s="1" t="s">
        <v>3029</v>
      </c>
      <c r="G1523" s="1" t="s">
        <v>28</v>
      </c>
      <c r="H1523" s="1" t="s">
        <v>131</v>
      </c>
      <c r="I1523" s="1" t="s">
        <v>357</v>
      </c>
      <c r="J1523" s="1" t="s">
        <v>2479</v>
      </c>
      <c r="K1523" s="1">
        <v>33952</v>
      </c>
      <c r="L1523" s="4">
        <v>42104</v>
      </c>
      <c r="M1523" s="4">
        <v>42106</v>
      </c>
      <c r="N1523" s="1" t="s">
        <v>44</v>
      </c>
      <c r="O1523" s="1" t="s">
        <v>53</v>
      </c>
      <c r="P1523" s="1" t="s">
        <v>24</v>
      </c>
      <c r="Q1523" s="1" t="s">
        <v>61</v>
      </c>
      <c r="R1523" s="1" t="s">
        <v>26</v>
      </c>
      <c r="S1523" s="1" t="s">
        <v>1404</v>
      </c>
      <c r="T1523" s="5">
        <v>2.62</v>
      </c>
      <c r="U1523" s="1">
        <v>12</v>
      </c>
      <c r="V1523" s="5">
        <f t="shared" si="115"/>
        <v>31.44</v>
      </c>
      <c r="W1523" s="5">
        <v>1.31</v>
      </c>
      <c r="X1523" s="5">
        <f t="shared" si="116"/>
        <v>15.72</v>
      </c>
      <c r="Y1523" s="5">
        <v>0.8</v>
      </c>
      <c r="Z1523" s="5">
        <f t="shared" si="117"/>
        <v>14.92</v>
      </c>
      <c r="AA1523" s="1" t="str">
        <f>_xlfn.IFNA(IF(VLOOKUP(B1523,Returns!$A$2:$B$1635,2,FALSE) = "Returned", "Yes", "No"),"No")</f>
        <v>No</v>
      </c>
      <c r="AB1523" s="5">
        <f t="shared" si="118"/>
        <v>0</v>
      </c>
      <c r="AC1523" s="5">
        <f t="shared" si="119"/>
        <v>14.92</v>
      </c>
    </row>
    <row r="1524" spans="1:29" ht="12.75" customHeight="1" x14ac:dyDescent="0.25">
      <c r="A1524" s="1">
        <v>25651</v>
      </c>
      <c r="B1524" s="3">
        <v>89148</v>
      </c>
      <c r="C1524" s="1" t="s">
        <v>101</v>
      </c>
      <c r="D1524" s="1">
        <v>2684</v>
      </c>
      <c r="E1524" s="1" t="s">
        <v>2478</v>
      </c>
      <c r="F1524" s="1" t="s">
        <v>3029</v>
      </c>
      <c r="G1524" s="1" t="s">
        <v>28</v>
      </c>
      <c r="H1524" s="1" t="s">
        <v>131</v>
      </c>
      <c r="I1524" s="1" t="s">
        <v>357</v>
      </c>
      <c r="J1524" s="1" t="s">
        <v>2479</v>
      </c>
      <c r="K1524" s="1">
        <v>33952</v>
      </c>
      <c r="L1524" s="4">
        <v>42104</v>
      </c>
      <c r="M1524" s="4">
        <v>42104</v>
      </c>
      <c r="N1524" s="1" t="s">
        <v>44</v>
      </c>
      <c r="O1524" s="1" t="s">
        <v>53</v>
      </c>
      <c r="P1524" s="1" t="s">
        <v>72</v>
      </c>
      <c r="Q1524" s="1" t="s">
        <v>73</v>
      </c>
      <c r="R1524" s="1" t="s">
        <v>54</v>
      </c>
      <c r="S1524" s="1" t="s">
        <v>746</v>
      </c>
      <c r="T1524" s="5">
        <v>65.989999999999995</v>
      </c>
      <c r="U1524" s="1">
        <v>21</v>
      </c>
      <c r="V1524" s="5">
        <f t="shared" si="115"/>
        <v>1385.79</v>
      </c>
      <c r="W1524" s="5">
        <v>39.593999999999994</v>
      </c>
      <c r="X1524" s="5">
        <f t="shared" si="116"/>
        <v>831.47399999999993</v>
      </c>
      <c r="Y1524" s="5">
        <v>8.8000000000000007</v>
      </c>
      <c r="Z1524" s="5">
        <f t="shared" si="117"/>
        <v>545.51600000000008</v>
      </c>
      <c r="AA1524" s="1" t="str">
        <f>_xlfn.IFNA(IF(VLOOKUP(B1524,Returns!$A$2:$B$1635,2,FALSE) = "Returned", "Yes", "No"),"No")</f>
        <v>No</v>
      </c>
      <c r="AB1524" s="5">
        <f t="shared" si="118"/>
        <v>0</v>
      </c>
      <c r="AC1524" s="5">
        <f t="shared" si="119"/>
        <v>545.51600000000008</v>
      </c>
    </row>
    <row r="1525" spans="1:29" ht="12.75" customHeight="1" x14ac:dyDescent="0.25">
      <c r="A1525" s="1">
        <v>21114</v>
      </c>
      <c r="B1525" s="3">
        <v>89147</v>
      </c>
      <c r="C1525" s="1" t="s">
        <v>20</v>
      </c>
      <c r="D1525" s="1">
        <v>2685</v>
      </c>
      <c r="E1525" s="1" t="s">
        <v>2481</v>
      </c>
      <c r="F1525" s="1" t="s">
        <v>3028</v>
      </c>
      <c r="G1525" s="1" t="s">
        <v>28</v>
      </c>
      <c r="H1525" s="1" t="s">
        <v>48</v>
      </c>
      <c r="I1525" s="1" t="s">
        <v>66</v>
      </c>
      <c r="J1525" s="1" t="s">
        <v>2483</v>
      </c>
      <c r="K1525" s="1">
        <v>11803</v>
      </c>
      <c r="L1525" s="4">
        <v>42098</v>
      </c>
      <c r="M1525" s="4">
        <v>42099</v>
      </c>
      <c r="N1525" s="1" t="s">
        <v>44</v>
      </c>
      <c r="O1525" s="1" t="s">
        <v>53</v>
      </c>
      <c r="P1525" s="1" t="s">
        <v>24</v>
      </c>
      <c r="Q1525" s="1" t="s">
        <v>104</v>
      </c>
      <c r="R1525" s="1" t="s">
        <v>54</v>
      </c>
      <c r="S1525" s="1" t="s">
        <v>2482</v>
      </c>
      <c r="T1525" s="5">
        <v>7.38</v>
      </c>
      <c r="U1525" s="1">
        <v>2</v>
      </c>
      <c r="V1525" s="5">
        <f t="shared" si="115"/>
        <v>14.76</v>
      </c>
      <c r="W1525" s="5">
        <v>3.69</v>
      </c>
      <c r="X1525" s="5">
        <f t="shared" si="116"/>
        <v>7.38</v>
      </c>
      <c r="Y1525" s="5">
        <v>11.51</v>
      </c>
      <c r="Z1525" s="5">
        <f t="shared" si="117"/>
        <v>-4.13</v>
      </c>
      <c r="AA1525" s="1" t="str">
        <f>_xlfn.IFNA(IF(VLOOKUP(B1525,Returns!$A$2:$B$1635,2,FALSE) = "Returned", "Yes", "No"),"No")</f>
        <v>No</v>
      </c>
      <c r="AB1525" s="5">
        <f t="shared" si="118"/>
        <v>0</v>
      </c>
      <c r="AC1525" s="5">
        <f t="shared" si="119"/>
        <v>-4.13</v>
      </c>
    </row>
    <row r="1526" spans="1:29" ht="12.75" customHeight="1" x14ac:dyDescent="0.25">
      <c r="A1526" s="1">
        <v>23299</v>
      </c>
      <c r="B1526" s="3">
        <v>90624</v>
      </c>
      <c r="C1526" s="1" t="s">
        <v>42</v>
      </c>
      <c r="D1526" s="1">
        <v>2689</v>
      </c>
      <c r="E1526" s="1" t="s">
        <v>2484</v>
      </c>
      <c r="F1526" s="1" t="s">
        <v>3028</v>
      </c>
      <c r="G1526" s="1" t="s">
        <v>28</v>
      </c>
      <c r="H1526" s="1" t="s">
        <v>48</v>
      </c>
      <c r="I1526" s="1" t="s">
        <v>49</v>
      </c>
      <c r="J1526" s="1" t="s">
        <v>2486</v>
      </c>
      <c r="K1526" s="1">
        <v>7011</v>
      </c>
      <c r="L1526" s="4">
        <v>42128</v>
      </c>
      <c r="M1526" s="4">
        <v>42130</v>
      </c>
      <c r="N1526" s="1" t="s">
        <v>44</v>
      </c>
      <c r="O1526" s="1" t="s">
        <v>35</v>
      </c>
      <c r="P1526" s="1" t="s">
        <v>24</v>
      </c>
      <c r="Q1526" s="1" t="s">
        <v>129</v>
      </c>
      <c r="R1526" s="1" t="s">
        <v>54</v>
      </c>
      <c r="S1526" s="1" t="s">
        <v>2485</v>
      </c>
      <c r="T1526" s="5">
        <v>3.75</v>
      </c>
      <c r="U1526" s="1">
        <v>21</v>
      </c>
      <c r="V1526" s="5">
        <f t="shared" si="115"/>
        <v>78.75</v>
      </c>
      <c r="W1526" s="5">
        <v>1.875</v>
      </c>
      <c r="X1526" s="5">
        <f t="shared" si="116"/>
        <v>39.375</v>
      </c>
      <c r="Y1526" s="5">
        <v>0.5</v>
      </c>
      <c r="Z1526" s="5">
        <f t="shared" si="117"/>
        <v>38.875</v>
      </c>
      <c r="AA1526" s="1" t="str">
        <f>_xlfn.IFNA(IF(VLOOKUP(B1526,Returns!$A$2:$B$1635,2,FALSE) = "Returned", "Yes", "No"),"No")</f>
        <v>No</v>
      </c>
      <c r="AB1526" s="5">
        <f t="shared" si="118"/>
        <v>0</v>
      </c>
      <c r="AC1526" s="5">
        <f t="shared" si="119"/>
        <v>38.875</v>
      </c>
    </row>
    <row r="1527" spans="1:29" ht="12.75" customHeight="1" x14ac:dyDescent="0.25">
      <c r="A1527" s="1">
        <v>23298</v>
      </c>
      <c r="B1527" s="3">
        <v>90624</v>
      </c>
      <c r="C1527" s="1" t="s">
        <v>42</v>
      </c>
      <c r="D1527" s="1">
        <v>2693</v>
      </c>
      <c r="E1527" s="1" t="s">
        <v>2487</v>
      </c>
      <c r="F1527" s="1" t="s">
        <v>3028</v>
      </c>
      <c r="G1527" s="1" t="s">
        <v>28</v>
      </c>
      <c r="H1527" s="1" t="s">
        <v>48</v>
      </c>
      <c r="I1527" s="1" t="s">
        <v>144</v>
      </c>
      <c r="J1527" s="1" t="s">
        <v>1099</v>
      </c>
      <c r="K1527" s="1">
        <v>5201</v>
      </c>
      <c r="L1527" s="4">
        <v>42128</v>
      </c>
      <c r="M1527" s="4">
        <v>42128</v>
      </c>
      <c r="N1527" s="1" t="s">
        <v>44</v>
      </c>
      <c r="O1527" s="1" t="s">
        <v>35</v>
      </c>
      <c r="P1527" s="1" t="s">
        <v>24</v>
      </c>
      <c r="Q1527" s="1" t="s">
        <v>88</v>
      </c>
      <c r="R1527" s="1" t="s">
        <v>54</v>
      </c>
      <c r="S1527" s="1" t="s">
        <v>2352</v>
      </c>
      <c r="T1527" s="5">
        <v>30.98</v>
      </c>
      <c r="U1527" s="1">
        <v>20</v>
      </c>
      <c r="V1527" s="5">
        <f t="shared" si="115"/>
        <v>619.6</v>
      </c>
      <c r="W1527" s="5">
        <v>15.49</v>
      </c>
      <c r="X1527" s="5">
        <f t="shared" si="116"/>
        <v>309.8</v>
      </c>
      <c r="Y1527" s="5">
        <v>9.18</v>
      </c>
      <c r="Z1527" s="5">
        <f t="shared" si="117"/>
        <v>300.62</v>
      </c>
      <c r="AA1527" s="1" t="str">
        <f>_xlfn.IFNA(IF(VLOOKUP(B1527,Returns!$A$2:$B$1635,2,FALSE) = "Returned", "Yes", "No"),"No")</f>
        <v>No</v>
      </c>
      <c r="AB1527" s="5">
        <f t="shared" si="118"/>
        <v>0</v>
      </c>
      <c r="AC1527" s="5">
        <f t="shared" si="119"/>
        <v>300.62</v>
      </c>
    </row>
    <row r="1528" spans="1:29" ht="12.75" customHeight="1" x14ac:dyDescent="0.25">
      <c r="A1528" s="1">
        <v>18354</v>
      </c>
      <c r="B1528" s="3">
        <v>87676</v>
      </c>
      <c r="C1528" s="1" t="s">
        <v>42</v>
      </c>
      <c r="D1528" s="1">
        <v>2696</v>
      </c>
      <c r="E1528" s="1" t="s">
        <v>2488</v>
      </c>
      <c r="F1528" s="1" t="s">
        <v>3029</v>
      </c>
      <c r="G1528" s="1" t="s">
        <v>28</v>
      </c>
      <c r="H1528" s="1" t="s">
        <v>131</v>
      </c>
      <c r="I1528" s="1" t="s">
        <v>1273</v>
      </c>
      <c r="J1528" s="1" t="s">
        <v>2489</v>
      </c>
      <c r="K1528" s="1">
        <v>35401</v>
      </c>
      <c r="L1528" s="4">
        <v>42068</v>
      </c>
      <c r="M1528" s="4">
        <v>42069</v>
      </c>
      <c r="N1528" s="1" t="s">
        <v>44</v>
      </c>
      <c r="O1528" s="1" t="s">
        <v>35</v>
      </c>
      <c r="P1528" s="1" t="s">
        <v>36</v>
      </c>
      <c r="Q1528" s="1" t="s">
        <v>45</v>
      </c>
      <c r="R1528" s="1" t="s">
        <v>81</v>
      </c>
      <c r="S1528" s="1" t="s">
        <v>1648</v>
      </c>
      <c r="T1528" s="5">
        <v>107.53</v>
      </c>
      <c r="U1528" s="1">
        <v>6</v>
      </c>
      <c r="V1528" s="5">
        <f t="shared" si="115"/>
        <v>645.18000000000006</v>
      </c>
      <c r="W1528" s="5">
        <v>53.765000000000001</v>
      </c>
      <c r="X1528" s="5">
        <f t="shared" si="116"/>
        <v>322.59000000000003</v>
      </c>
      <c r="Y1528" s="5">
        <v>5.81</v>
      </c>
      <c r="Z1528" s="5">
        <f t="shared" si="117"/>
        <v>316.78000000000003</v>
      </c>
      <c r="AA1528" s="1" t="str">
        <f>_xlfn.IFNA(IF(VLOOKUP(B1528,Returns!$A$2:$B$1635,2,FALSE) = "Returned", "Yes", "No"),"No")</f>
        <v>No</v>
      </c>
      <c r="AB1528" s="5">
        <f t="shared" si="118"/>
        <v>0</v>
      </c>
      <c r="AC1528" s="5">
        <f t="shared" si="119"/>
        <v>316.78000000000003</v>
      </c>
    </row>
    <row r="1529" spans="1:29" ht="12.75" customHeight="1" x14ac:dyDescent="0.25">
      <c r="A1529" s="1">
        <v>19506</v>
      </c>
      <c r="B1529" s="3">
        <v>87678</v>
      </c>
      <c r="C1529" s="1" t="s">
        <v>42</v>
      </c>
      <c r="D1529" s="1">
        <v>2697</v>
      </c>
      <c r="E1529" s="1" t="s">
        <v>2490</v>
      </c>
      <c r="F1529" s="1" t="s">
        <v>3029</v>
      </c>
      <c r="G1529" s="1" t="s">
        <v>28</v>
      </c>
      <c r="H1529" s="1" t="s">
        <v>131</v>
      </c>
      <c r="I1529" s="1" t="s">
        <v>1273</v>
      </c>
      <c r="J1529" s="1" t="s">
        <v>2491</v>
      </c>
      <c r="K1529" s="1">
        <v>35216</v>
      </c>
      <c r="L1529" s="4">
        <v>42058</v>
      </c>
      <c r="M1529" s="4">
        <v>42060</v>
      </c>
      <c r="N1529" s="1" t="s">
        <v>44</v>
      </c>
      <c r="O1529" s="1" t="s">
        <v>23</v>
      </c>
      <c r="P1529" s="1" t="s">
        <v>36</v>
      </c>
      <c r="Q1529" s="1" t="s">
        <v>45</v>
      </c>
      <c r="R1529" s="1" t="s">
        <v>46</v>
      </c>
      <c r="S1529" s="1" t="s">
        <v>214</v>
      </c>
      <c r="T1529" s="5">
        <v>1.74</v>
      </c>
      <c r="U1529" s="1">
        <v>16</v>
      </c>
      <c r="V1529" s="5">
        <f t="shared" si="115"/>
        <v>27.84</v>
      </c>
      <c r="W1529" s="5">
        <v>0.87</v>
      </c>
      <c r="X1529" s="5">
        <f t="shared" si="116"/>
        <v>13.92</v>
      </c>
      <c r="Y1529" s="5">
        <v>4.08</v>
      </c>
      <c r="Z1529" s="5">
        <f t="shared" si="117"/>
        <v>9.84</v>
      </c>
      <c r="AA1529" s="1" t="str">
        <f>_xlfn.IFNA(IF(VLOOKUP(B1529,Returns!$A$2:$B$1635,2,FALSE) = "Returned", "Yes", "No"),"No")</f>
        <v>No</v>
      </c>
      <c r="AB1529" s="5">
        <f t="shared" si="118"/>
        <v>0</v>
      </c>
      <c r="AC1529" s="5">
        <f t="shared" si="119"/>
        <v>9.84</v>
      </c>
    </row>
    <row r="1530" spans="1:29" ht="12.75" customHeight="1" x14ac:dyDescent="0.25">
      <c r="A1530" s="1">
        <v>19507</v>
      </c>
      <c r="B1530" s="3">
        <v>87678</v>
      </c>
      <c r="C1530" s="1" t="s">
        <v>42</v>
      </c>
      <c r="D1530" s="1">
        <v>2697</v>
      </c>
      <c r="E1530" s="1" t="s">
        <v>2490</v>
      </c>
      <c r="F1530" s="1" t="s">
        <v>3029</v>
      </c>
      <c r="G1530" s="1" t="s">
        <v>28</v>
      </c>
      <c r="H1530" s="1" t="s">
        <v>131</v>
      </c>
      <c r="I1530" s="1" t="s">
        <v>1273</v>
      </c>
      <c r="J1530" s="1" t="s">
        <v>2491</v>
      </c>
      <c r="K1530" s="1">
        <v>35216</v>
      </c>
      <c r="L1530" s="4">
        <v>42058</v>
      </c>
      <c r="M1530" s="4">
        <v>42059</v>
      </c>
      <c r="N1530" s="1" t="s">
        <v>34</v>
      </c>
      <c r="O1530" s="1" t="s">
        <v>23</v>
      </c>
      <c r="P1530" s="1" t="s">
        <v>72</v>
      </c>
      <c r="Q1530" s="1" t="s">
        <v>80</v>
      </c>
      <c r="R1530" s="1" t="s">
        <v>116</v>
      </c>
      <c r="S1530" s="1" t="s">
        <v>313</v>
      </c>
      <c r="T1530" s="5">
        <v>119.99</v>
      </c>
      <c r="U1530" s="1">
        <v>21</v>
      </c>
      <c r="V1530" s="5">
        <f t="shared" si="115"/>
        <v>2519.79</v>
      </c>
      <c r="W1530" s="5">
        <v>71.994</v>
      </c>
      <c r="X1530" s="5">
        <f t="shared" si="116"/>
        <v>1511.874</v>
      </c>
      <c r="Y1530" s="5">
        <v>56.14</v>
      </c>
      <c r="Z1530" s="5">
        <f t="shared" si="117"/>
        <v>951.77599999999995</v>
      </c>
      <c r="AA1530" s="1" t="str">
        <f>_xlfn.IFNA(IF(VLOOKUP(B1530,Returns!$A$2:$B$1635,2,FALSE) = "Returned", "Yes", "No"),"No")</f>
        <v>No</v>
      </c>
      <c r="AB1530" s="5">
        <f t="shared" si="118"/>
        <v>0</v>
      </c>
      <c r="AC1530" s="5">
        <f t="shared" si="119"/>
        <v>951.77599999999995</v>
      </c>
    </row>
    <row r="1531" spans="1:29" x14ac:dyDescent="0.25">
      <c r="A1531" s="1">
        <v>21580</v>
      </c>
      <c r="B1531" s="3">
        <v>87677</v>
      </c>
      <c r="C1531" s="1" t="s">
        <v>42</v>
      </c>
      <c r="D1531" s="1">
        <v>2699</v>
      </c>
      <c r="E1531" s="1" t="s">
        <v>2492</v>
      </c>
      <c r="F1531" s="1" t="s">
        <v>3030</v>
      </c>
      <c r="G1531" s="1" t="s">
        <v>28</v>
      </c>
      <c r="H1531" s="1" t="s">
        <v>29</v>
      </c>
      <c r="I1531" s="1" t="s">
        <v>373</v>
      </c>
      <c r="J1531" s="1" t="s">
        <v>2494</v>
      </c>
      <c r="K1531" s="1">
        <v>86442</v>
      </c>
      <c r="L1531" s="4">
        <v>42146</v>
      </c>
      <c r="M1531" s="4">
        <v>42148</v>
      </c>
      <c r="N1531" s="1" t="s">
        <v>44</v>
      </c>
      <c r="O1531" s="1" t="s">
        <v>23</v>
      </c>
      <c r="P1531" s="1" t="s">
        <v>24</v>
      </c>
      <c r="Q1531" s="1" t="s">
        <v>104</v>
      </c>
      <c r="R1531" s="1" t="s">
        <v>54</v>
      </c>
      <c r="S1531" s="1" t="s">
        <v>2493</v>
      </c>
      <c r="T1531" s="5">
        <v>4.9800000000000004</v>
      </c>
      <c r="U1531" s="1">
        <v>16</v>
      </c>
      <c r="V1531" s="5">
        <f t="shared" si="115"/>
        <v>79.680000000000007</v>
      </c>
      <c r="W1531" s="5">
        <v>2.4900000000000002</v>
      </c>
      <c r="X1531" s="5">
        <f t="shared" si="116"/>
        <v>39.840000000000003</v>
      </c>
      <c r="Y1531" s="5">
        <v>4.95</v>
      </c>
      <c r="Z1531" s="5">
        <f t="shared" si="117"/>
        <v>34.89</v>
      </c>
      <c r="AA1531" s="1" t="str">
        <f>_xlfn.IFNA(IF(VLOOKUP(B1531,Returns!$A$2:$B$1635,2,FALSE) = "Returned", "Yes", "No"),"No")</f>
        <v>No</v>
      </c>
      <c r="AB1531" s="5">
        <f t="shared" si="118"/>
        <v>0</v>
      </c>
      <c r="AC1531" s="5">
        <f t="shared" si="119"/>
        <v>34.89</v>
      </c>
    </row>
    <row r="1532" spans="1:29" x14ac:dyDescent="0.25">
      <c r="A1532" s="1">
        <v>20983</v>
      </c>
      <c r="B1532" s="3">
        <v>87679</v>
      </c>
      <c r="C1532" s="1" t="s">
        <v>32</v>
      </c>
      <c r="D1532" s="1">
        <v>2699</v>
      </c>
      <c r="E1532" s="1" t="s">
        <v>2492</v>
      </c>
      <c r="F1532" s="1" t="s">
        <v>3030</v>
      </c>
      <c r="G1532" s="1" t="s">
        <v>28</v>
      </c>
      <c r="H1532" s="1" t="s">
        <v>29</v>
      </c>
      <c r="I1532" s="1" t="s">
        <v>373</v>
      </c>
      <c r="J1532" s="1" t="s">
        <v>2494</v>
      </c>
      <c r="K1532" s="1">
        <v>86442</v>
      </c>
      <c r="L1532" s="4">
        <v>42102</v>
      </c>
      <c r="M1532" s="4">
        <v>42104</v>
      </c>
      <c r="N1532" s="1" t="s">
        <v>34</v>
      </c>
      <c r="O1532" s="1" t="s">
        <v>23</v>
      </c>
      <c r="P1532" s="1" t="s">
        <v>36</v>
      </c>
      <c r="Q1532" s="1" t="s">
        <v>186</v>
      </c>
      <c r="R1532" s="1" t="s">
        <v>116</v>
      </c>
      <c r="S1532" s="1" t="s">
        <v>2495</v>
      </c>
      <c r="T1532" s="5">
        <v>70.98</v>
      </c>
      <c r="U1532" s="1">
        <v>19</v>
      </c>
      <c r="V1532" s="5">
        <f t="shared" si="115"/>
        <v>1348.6200000000001</v>
      </c>
      <c r="W1532" s="5">
        <v>35.49</v>
      </c>
      <c r="X1532" s="5">
        <f t="shared" si="116"/>
        <v>674.31000000000006</v>
      </c>
      <c r="Y1532" s="5">
        <v>26.74</v>
      </c>
      <c r="Z1532" s="5">
        <f t="shared" si="117"/>
        <v>647.57000000000005</v>
      </c>
      <c r="AA1532" s="1" t="str">
        <f>_xlfn.IFNA(IF(VLOOKUP(B1532,Returns!$A$2:$B$1635,2,FALSE) = "Returned", "Yes", "No"),"No")</f>
        <v>No</v>
      </c>
      <c r="AB1532" s="5">
        <f t="shared" si="118"/>
        <v>0</v>
      </c>
      <c r="AC1532" s="5">
        <f t="shared" si="119"/>
        <v>647.57000000000005</v>
      </c>
    </row>
    <row r="1533" spans="1:29" ht="12.75" customHeight="1" x14ac:dyDescent="0.25">
      <c r="A1533" s="1">
        <v>24151</v>
      </c>
      <c r="B1533" s="3">
        <v>91407</v>
      </c>
      <c r="C1533" s="1" t="s">
        <v>42</v>
      </c>
      <c r="D1533" s="1">
        <v>2704</v>
      </c>
      <c r="E1533" s="1" t="s">
        <v>2496</v>
      </c>
      <c r="F1533" s="1" t="s">
        <v>3029</v>
      </c>
      <c r="G1533" s="1" t="s">
        <v>28</v>
      </c>
      <c r="H1533" s="1" t="s">
        <v>131</v>
      </c>
      <c r="I1533" s="1" t="s">
        <v>357</v>
      </c>
      <c r="J1533" s="1" t="s">
        <v>2497</v>
      </c>
      <c r="K1533" s="1">
        <v>32503</v>
      </c>
      <c r="L1533" s="4">
        <v>42124</v>
      </c>
      <c r="M1533" s="4">
        <v>42126</v>
      </c>
      <c r="N1533" s="1" t="s">
        <v>44</v>
      </c>
      <c r="O1533" s="1" t="s">
        <v>109</v>
      </c>
      <c r="P1533" s="1" t="s">
        <v>24</v>
      </c>
      <c r="Q1533" s="1" t="s">
        <v>88</v>
      </c>
      <c r="R1533" s="1" t="s">
        <v>26</v>
      </c>
      <c r="S1533" s="1" t="s">
        <v>1664</v>
      </c>
      <c r="T1533" s="5">
        <v>3.6</v>
      </c>
      <c r="U1533" s="1">
        <v>4</v>
      </c>
      <c r="V1533" s="5">
        <f t="shared" si="115"/>
        <v>14.4</v>
      </c>
      <c r="W1533" s="5">
        <v>1.8</v>
      </c>
      <c r="X1533" s="5">
        <f t="shared" si="116"/>
        <v>7.2</v>
      </c>
      <c r="Y1533" s="5">
        <v>2.2000000000000002</v>
      </c>
      <c r="Z1533" s="5">
        <f t="shared" si="117"/>
        <v>5</v>
      </c>
      <c r="AA1533" s="1" t="str">
        <f>_xlfn.IFNA(IF(VLOOKUP(B1533,Returns!$A$2:$B$1635,2,FALSE) = "Returned", "Yes", "No"),"No")</f>
        <v>No</v>
      </c>
      <c r="AB1533" s="5">
        <f t="shared" si="118"/>
        <v>0</v>
      </c>
      <c r="AC1533" s="5">
        <f t="shared" si="119"/>
        <v>5</v>
      </c>
    </row>
    <row r="1534" spans="1:29" ht="12.75" customHeight="1" x14ac:dyDescent="0.25">
      <c r="A1534" s="1">
        <v>21979</v>
      </c>
      <c r="B1534" s="3">
        <v>91408</v>
      </c>
      <c r="C1534" s="1" t="s">
        <v>101</v>
      </c>
      <c r="D1534" s="1">
        <v>2704</v>
      </c>
      <c r="E1534" s="1" t="s">
        <v>2496</v>
      </c>
      <c r="F1534" s="1" t="s">
        <v>3029</v>
      </c>
      <c r="G1534" s="1" t="s">
        <v>28</v>
      </c>
      <c r="H1534" s="1" t="s">
        <v>131</v>
      </c>
      <c r="I1534" s="1" t="s">
        <v>357</v>
      </c>
      <c r="J1534" s="1" t="s">
        <v>2497</v>
      </c>
      <c r="K1534" s="1">
        <v>32503</v>
      </c>
      <c r="L1534" s="4">
        <v>42124</v>
      </c>
      <c r="M1534" s="4">
        <v>42128</v>
      </c>
      <c r="N1534" s="1" t="s">
        <v>22</v>
      </c>
      <c r="O1534" s="1" t="s">
        <v>109</v>
      </c>
      <c r="P1534" s="1" t="s">
        <v>24</v>
      </c>
      <c r="Q1534" s="1" t="s">
        <v>136</v>
      </c>
      <c r="R1534" s="1" t="s">
        <v>54</v>
      </c>
      <c r="S1534" s="1" t="s">
        <v>2498</v>
      </c>
      <c r="T1534" s="5">
        <v>13.48</v>
      </c>
      <c r="U1534" s="1">
        <v>4</v>
      </c>
      <c r="V1534" s="5">
        <f t="shared" si="115"/>
        <v>53.92</v>
      </c>
      <c r="W1534" s="5">
        <v>6.74</v>
      </c>
      <c r="X1534" s="5">
        <f t="shared" si="116"/>
        <v>26.96</v>
      </c>
      <c r="Y1534" s="5">
        <v>4.51</v>
      </c>
      <c r="Z1534" s="5">
        <f t="shared" si="117"/>
        <v>22.450000000000003</v>
      </c>
      <c r="AA1534" s="1" t="str">
        <f>_xlfn.IFNA(IF(VLOOKUP(B1534,Returns!$A$2:$B$1635,2,FALSE) = "Returned", "Yes", "No"),"No")</f>
        <v>No</v>
      </c>
      <c r="AB1534" s="5">
        <f t="shared" si="118"/>
        <v>0</v>
      </c>
      <c r="AC1534" s="5">
        <f t="shared" si="119"/>
        <v>22.450000000000003</v>
      </c>
    </row>
    <row r="1535" spans="1:29" ht="12.75" customHeight="1" x14ac:dyDescent="0.25">
      <c r="A1535" s="1">
        <v>18898</v>
      </c>
      <c r="B1535" s="3">
        <v>89240</v>
      </c>
      <c r="C1535" s="1" t="s">
        <v>51</v>
      </c>
      <c r="D1535" s="1">
        <v>2709</v>
      </c>
      <c r="E1535" s="1" t="s">
        <v>2499</v>
      </c>
      <c r="F1535" s="1" t="s">
        <v>3028</v>
      </c>
      <c r="G1535" s="1" t="s">
        <v>28</v>
      </c>
      <c r="H1535" s="1" t="s">
        <v>48</v>
      </c>
      <c r="I1535" s="1" t="s">
        <v>410</v>
      </c>
      <c r="J1535" s="1" t="s">
        <v>2500</v>
      </c>
      <c r="K1535" s="1">
        <v>21042</v>
      </c>
      <c r="L1535" s="4">
        <v>42152</v>
      </c>
      <c r="M1535" s="4">
        <v>42154</v>
      </c>
      <c r="N1535" s="1" t="s">
        <v>44</v>
      </c>
      <c r="O1535" s="1" t="s">
        <v>109</v>
      </c>
      <c r="P1535" s="1" t="s">
        <v>24</v>
      </c>
      <c r="Q1535" s="1" t="s">
        <v>252</v>
      </c>
      <c r="R1535" s="1" t="s">
        <v>54</v>
      </c>
      <c r="S1535" s="1" t="s">
        <v>2127</v>
      </c>
      <c r="T1535" s="5">
        <v>60.97</v>
      </c>
      <c r="U1535" s="1">
        <v>1</v>
      </c>
      <c r="V1535" s="5">
        <f t="shared" si="115"/>
        <v>60.97</v>
      </c>
      <c r="W1535" s="5">
        <v>30.484999999999999</v>
      </c>
      <c r="X1535" s="5">
        <f t="shared" si="116"/>
        <v>30.484999999999999</v>
      </c>
      <c r="Y1535" s="5">
        <v>4.5</v>
      </c>
      <c r="Z1535" s="5">
        <f t="shared" si="117"/>
        <v>25.984999999999999</v>
      </c>
      <c r="AA1535" s="1" t="str">
        <f>_xlfn.IFNA(IF(VLOOKUP(B1535,Returns!$A$2:$B$1635,2,FALSE) = "Returned", "Yes", "No"),"No")</f>
        <v>No</v>
      </c>
      <c r="AB1535" s="5">
        <f t="shared" si="118"/>
        <v>0</v>
      </c>
      <c r="AC1535" s="5">
        <f t="shared" si="119"/>
        <v>25.984999999999999</v>
      </c>
    </row>
    <row r="1536" spans="1:29" ht="12.75" customHeight="1" x14ac:dyDescent="0.25">
      <c r="A1536" s="1">
        <v>18899</v>
      </c>
      <c r="B1536" s="3">
        <v>89240</v>
      </c>
      <c r="C1536" s="1" t="s">
        <v>51</v>
      </c>
      <c r="D1536" s="1">
        <v>2709</v>
      </c>
      <c r="E1536" s="1" t="s">
        <v>2499</v>
      </c>
      <c r="F1536" s="1" t="s">
        <v>3028</v>
      </c>
      <c r="G1536" s="1" t="s">
        <v>28</v>
      </c>
      <c r="H1536" s="1" t="s">
        <v>48</v>
      </c>
      <c r="I1536" s="1" t="s">
        <v>410</v>
      </c>
      <c r="J1536" s="1" t="s">
        <v>2500</v>
      </c>
      <c r="K1536" s="1">
        <v>21042</v>
      </c>
      <c r="L1536" s="4">
        <v>42152</v>
      </c>
      <c r="M1536" s="4">
        <v>42154</v>
      </c>
      <c r="N1536" s="1" t="s">
        <v>44</v>
      </c>
      <c r="O1536" s="1" t="s">
        <v>109</v>
      </c>
      <c r="P1536" s="1" t="s">
        <v>36</v>
      </c>
      <c r="Q1536" s="1" t="s">
        <v>45</v>
      </c>
      <c r="R1536" s="1" t="s">
        <v>81</v>
      </c>
      <c r="S1536" s="1" t="s">
        <v>1056</v>
      </c>
      <c r="T1536" s="5">
        <v>90.98</v>
      </c>
      <c r="U1536" s="1">
        <v>15</v>
      </c>
      <c r="V1536" s="5">
        <f t="shared" si="115"/>
        <v>1364.7</v>
      </c>
      <c r="W1536" s="5">
        <v>45.49</v>
      </c>
      <c r="X1536" s="5">
        <f t="shared" si="116"/>
        <v>682.35</v>
      </c>
      <c r="Y1536" s="5">
        <v>56.2</v>
      </c>
      <c r="Z1536" s="5">
        <f t="shared" si="117"/>
        <v>626.15</v>
      </c>
      <c r="AA1536" s="1" t="str">
        <f>_xlfn.IFNA(IF(VLOOKUP(B1536,Returns!$A$2:$B$1635,2,FALSE) = "Returned", "Yes", "No"),"No")</f>
        <v>No</v>
      </c>
      <c r="AB1536" s="5">
        <f t="shared" si="118"/>
        <v>0</v>
      </c>
      <c r="AC1536" s="5">
        <f t="shared" si="119"/>
        <v>626.15</v>
      </c>
    </row>
    <row r="1537" spans="1:29" ht="12.75" customHeight="1" x14ac:dyDescent="0.25">
      <c r="A1537" s="1">
        <v>18855</v>
      </c>
      <c r="B1537" s="3">
        <v>88701</v>
      </c>
      <c r="C1537" s="1" t="s">
        <v>42</v>
      </c>
      <c r="D1537" s="1">
        <v>2713</v>
      </c>
      <c r="E1537" s="1" t="s">
        <v>2501</v>
      </c>
      <c r="F1537" s="1" t="s">
        <v>3027</v>
      </c>
      <c r="G1537" s="1" t="s">
        <v>28</v>
      </c>
      <c r="H1537" s="1" t="s">
        <v>56</v>
      </c>
      <c r="I1537" s="1" t="s">
        <v>295</v>
      </c>
      <c r="J1537" s="1" t="s">
        <v>2503</v>
      </c>
      <c r="K1537" s="1">
        <v>49001</v>
      </c>
      <c r="L1537" s="4">
        <v>42176</v>
      </c>
      <c r="M1537" s="4">
        <v>42179</v>
      </c>
      <c r="N1537" s="1" t="s">
        <v>44</v>
      </c>
      <c r="O1537" s="1" t="s">
        <v>23</v>
      </c>
      <c r="P1537" s="1" t="s">
        <v>24</v>
      </c>
      <c r="Q1537" s="1" t="s">
        <v>129</v>
      </c>
      <c r="R1537" s="1" t="s">
        <v>54</v>
      </c>
      <c r="S1537" s="1" t="s">
        <v>2502</v>
      </c>
      <c r="T1537" s="5">
        <v>2.88</v>
      </c>
      <c r="U1537" s="1">
        <v>9</v>
      </c>
      <c r="V1537" s="5">
        <f t="shared" si="115"/>
        <v>25.919999999999998</v>
      </c>
      <c r="W1537" s="5">
        <v>1.44</v>
      </c>
      <c r="X1537" s="5">
        <f t="shared" si="116"/>
        <v>12.959999999999999</v>
      </c>
      <c r="Y1537" s="5">
        <v>0.5</v>
      </c>
      <c r="Z1537" s="5">
        <f t="shared" si="117"/>
        <v>12.459999999999999</v>
      </c>
      <c r="AA1537" s="1" t="str">
        <f>_xlfn.IFNA(IF(VLOOKUP(B1537,Returns!$A$2:$B$1635,2,FALSE) = "Returned", "Yes", "No"),"No")</f>
        <v>No</v>
      </c>
      <c r="AB1537" s="5">
        <f t="shared" si="118"/>
        <v>0</v>
      </c>
      <c r="AC1537" s="5">
        <f t="shared" si="119"/>
        <v>12.459999999999999</v>
      </c>
    </row>
    <row r="1538" spans="1:29" ht="12.75" customHeight="1" x14ac:dyDescent="0.25">
      <c r="A1538" s="1">
        <v>18856</v>
      </c>
      <c r="B1538" s="3">
        <v>88701</v>
      </c>
      <c r="C1538" s="1" t="s">
        <v>42</v>
      </c>
      <c r="D1538" s="1">
        <v>2713</v>
      </c>
      <c r="E1538" s="1" t="s">
        <v>2501</v>
      </c>
      <c r="F1538" s="1" t="s">
        <v>3027</v>
      </c>
      <c r="G1538" s="1" t="s">
        <v>28</v>
      </c>
      <c r="H1538" s="1" t="s">
        <v>56</v>
      </c>
      <c r="I1538" s="1" t="s">
        <v>295</v>
      </c>
      <c r="J1538" s="1" t="s">
        <v>2503</v>
      </c>
      <c r="K1538" s="1">
        <v>49001</v>
      </c>
      <c r="L1538" s="4">
        <v>42176</v>
      </c>
      <c r="M1538" s="4">
        <v>42177</v>
      </c>
      <c r="N1538" s="1" t="s">
        <v>34</v>
      </c>
      <c r="O1538" s="1" t="s">
        <v>23</v>
      </c>
      <c r="P1538" s="1" t="s">
        <v>36</v>
      </c>
      <c r="Q1538" s="1" t="s">
        <v>147</v>
      </c>
      <c r="R1538" s="1" t="s">
        <v>116</v>
      </c>
      <c r="S1538" s="1" t="s">
        <v>1567</v>
      </c>
      <c r="T1538" s="5">
        <v>348.21</v>
      </c>
      <c r="U1538" s="1">
        <v>2</v>
      </c>
      <c r="V1538" s="5">
        <f t="shared" si="115"/>
        <v>696.42</v>
      </c>
      <c r="W1538" s="5">
        <v>174.10499999999999</v>
      </c>
      <c r="X1538" s="5">
        <f t="shared" si="116"/>
        <v>348.21</v>
      </c>
      <c r="Y1538" s="5">
        <v>40.19</v>
      </c>
      <c r="Z1538" s="5">
        <f t="shared" si="117"/>
        <v>308.02</v>
      </c>
      <c r="AA1538" s="1" t="str">
        <f>_xlfn.IFNA(IF(VLOOKUP(B1538,Returns!$A$2:$B$1635,2,FALSE) = "Returned", "Yes", "No"),"No")</f>
        <v>No</v>
      </c>
      <c r="AB1538" s="5">
        <f t="shared" si="118"/>
        <v>0</v>
      </c>
      <c r="AC1538" s="5">
        <f t="shared" si="119"/>
        <v>308.02</v>
      </c>
    </row>
    <row r="1539" spans="1:29" ht="12.75" customHeight="1" x14ac:dyDescent="0.25">
      <c r="A1539" s="1">
        <v>21690</v>
      </c>
      <c r="B1539" s="3">
        <v>88702</v>
      </c>
      <c r="C1539" s="1" t="s">
        <v>101</v>
      </c>
      <c r="D1539" s="1">
        <v>2715</v>
      </c>
      <c r="E1539" s="1" t="s">
        <v>2504</v>
      </c>
      <c r="F1539" s="1" t="s">
        <v>3027</v>
      </c>
      <c r="G1539" s="1" t="s">
        <v>28</v>
      </c>
      <c r="H1539" s="1" t="s">
        <v>56</v>
      </c>
      <c r="I1539" s="1" t="s">
        <v>295</v>
      </c>
      <c r="J1539" s="1" t="s">
        <v>2505</v>
      </c>
      <c r="K1539" s="1">
        <v>48911</v>
      </c>
      <c r="L1539" s="4">
        <v>42016</v>
      </c>
      <c r="M1539" s="4">
        <v>42020</v>
      </c>
      <c r="N1539" s="1" t="s">
        <v>44</v>
      </c>
      <c r="O1539" s="1" t="s">
        <v>23</v>
      </c>
      <c r="P1539" s="1" t="s">
        <v>72</v>
      </c>
      <c r="Q1539" s="1" t="s">
        <v>175</v>
      </c>
      <c r="R1539" s="1" t="s">
        <v>46</v>
      </c>
      <c r="S1539" s="1" t="s">
        <v>1306</v>
      </c>
      <c r="T1539" s="5">
        <v>29.89</v>
      </c>
      <c r="U1539" s="1">
        <v>1</v>
      </c>
      <c r="V1539" s="5">
        <f t="shared" ref="V1539:V1602" si="120">T1539*U1539</f>
        <v>29.89</v>
      </c>
      <c r="W1539" s="5">
        <v>17.934000000000001</v>
      </c>
      <c r="X1539" s="5">
        <f t="shared" ref="X1539:X1602" si="121">U1539*W1539</f>
        <v>17.934000000000001</v>
      </c>
      <c r="Y1539" s="5">
        <v>1.99</v>
      </c>
      <c r="Z1539" s="5">
        <f t="shared" ref="Z1539:Z1602" si="122">V1539-X1539-Y1539</f>
        <v>9.9659999999999993</v>
      </c>
      <c r="AA1539" s="1" t="str">
        <f>_xlfn.IFNA(IF(VLOOKUP(B1539,Returns!$A$2:$B$1635,2,FALSE) = "Returned", "Yes", "No"),"No")</f>
        <v>No</v>
      </c>
      <c r="AB1539" s="5">
        <f t="shared" ref="AB1539:AB1602" si="123">IF(AA1539= "Yes",Z1539,0)</f>
        <v>0</v>
      </c>
      <c r="AC1539" s="5">
        <f t="shared" ref="AC1539:AC1602" si="124">Z1539-AB1539</f>
        <v>9.9659999999999993</v>
      </c>
    </row>
    <row r="1540" spans="1:29" ht="12.75" customHeight="1" x14ac:dyDescent="0.25">
      <c r="A1540" s="1">
        <v>21863</v>
      </c>
      <c r="B1540" s="3">
        <v>89394</v>
      </c>
      <c r="C1540" s="1" t="s">
        <v>42</v>
      </c>
      <c r="D1540" s="1">
        <v>2718</v>
      </c>
      <c r="E1540" s="1" t="s">
        <v>2506</v>
      </c>
      <c r="F1540" s="1" t="s">
        <v>3027</v>
      </c>
      <c r="G1540" s="1" t="s">
        <v>28</v>
      </c>
      <c r="H1540" s="1" t="s">
        <v>56</v>
      </c>
      <c r="I1540" s="1" t="s">
        <v>173</v>
      </c>
      <c r="J1540" s="1" t="s">
        <v>2505</v>
      </c>
      <c r="K1540" s="1">
        <v>60438</v>
      </c>
      <c r="L1540" s="4">
        <v>42064</v>
      </c>
      <c r="M1540" s="4">
        <v>42066</v>
      </c>
      <c r="N1540" s="1" t="s">
        <v>44</v>
      </c>
      <c r="O1540" s="1" t="s">
        <v>109</v>
      </c>
      <c r="P1540" s="1" t="s">
        <v>24</v>
      </c>
      <c r="Q1540" s="1" t="s">
        <v>88</v>
      </c>
      <c r="R1540" s="1" t="s">
        <v>26</v>
      </c>
      <c r="S1540" s="1" t="s">
        <v>2507</v>
      </c>
      <c r="T1540" s="5">
        <v>6.74</v>
      </c>
      <c r="U1540" s="1">
        <v>15</v>
      </c>
      <c r="V1540" s="5">
        <f t="shared" si="120"/>
        <v>101.10000000000001</v>
      </c>
      <c r="W1540" s="5">
        <v>3.37</v>
      </c>
      <c r="X1540" s="5">
        <f t="shared" si="121"/>
        <v>50.550000000000004</v>
      </c>
      <c r="Y1540" s="5">
        <v>1.72</v>
      </c>
      <c r="Z1540" s="5">
        <f t="shared" si="122"/>
        <v>48.830000000000005</v>
      </c>
      <c r="AA1540" s="1" t="str">
        <f>_xlfn.IFNA(IF(VLOOKUP(B1540,Returns!$A$2:$B$1635,2,FALSE) = "Returned", "Yes", "No"),"No")</f>
        <v>No</v>
      </c>
      <c r="AB1540" s="5">
        <f t="shared" si="123"/>
        <v>0</v>
      </c>
      <c r="AC1540" s="5">
        <f t="shared" si="124"/>
        <v>48.830000000000005</v>
      </c>
    </row>
    <row r="1541" spans="1:29" ht="12.75" customHeight="1" x14ac:dyDescent="0.25">
      <c r="A1541" s="1">
        <v>21399</v>
      </c>
      <c r="B1541" s="3">
        <v>88766</v>
      </c>
      <c r="C1541" s="1" t="s">
        <v>42</v>
      </c>
      <c r="D1541" s="1">
        <v>2720</v>
      </c>
      <c r="E1541" s="1" t="s">
        <v>2508</v>
      </c>
      <c r="F1541" s="1" t="s">
        <v>3029</v>
      </c>
      <c r="G1541" s="1" t="s">
        <v>28</v>
      </c>
      <c r="H1541" s="1" t="s">
        <v>131</v>
      </c>
      <c r="I1541" s="1" t="s">
        <v>382</v>
      </c>
      <c r="J1541" s="1" t="s">
        <v>2509</v>
      </c>
      <c r="K1541" s="1">
        <v>30721</v>
      </c>
      <c r="L1541" s="4">
        <v>42171</v>
      </c>
      <c r="M1541" s="4">
        <v>42172</v>
      </c>
      <c r="N1541" s="1" t="s">
        <v>44</v>
      </c>
      <c r="O1541" s="1" t="s">
        <v>53</v>
      </c>
      <c r="P1541" s="1" t="s">
        <v>72</v>
      </c>
      <c r="Q1541" s="1" t="s">
        <v>175</v>
      </c>
      <c r="R1541" s="1" t="s">
        <v>54</v>
      </c>
      <c r="S1541" s="1" t="s">
        <v>825</v>
      </c>
      <c r="T1541" s="5">
        <v>40.479999999999997</v>
      </c>
      <c r="U1541" s="1">
        <v>6</v>
      </c>
      <c r="V1541" s="5">
        <f t="shared" si="120"/>
        <v>242.88</v>
      </c>
      <c r="W1541" s="5">
        <v>24.287999999999997</v>
      </c>
      <c r="X1541" s="5">
        <f t="shared" si="121"/>
        <v>145.72799999999998</v>
      </c>
      <c r="Y1541" s="5">
        <v>19.989999999999998</v>
      </c>
      <c r="Z1541" s="5">
        <f t="shared" si="122"/>
        <v>77.16200000000002</v>
      </c>
      <c r="AA1541" s="1" t="str">
        <f>_xlfn.IFNA(IF(VLOOKUP(B1541,Returns!$A$2:$B$1635,2,FALSE) = "Returned", "Yes", "No"),"No")</f>
        <v>No</v>
      </c>
      <c r="AB1541" s="5">
        <f t="shared" si="123"/>
        <v>0</v>
      </c>
      <c r="AC1541" s="5">
        <f t="shared" si="124"/>
        <v>77.16200000000002</v>
      </c>
    </row>
    <row r="1542" spans="1:29" ht="12.75" customHeight="1" x14ac:dyDescent="0.25">
      <c r="A1542" s="1">
        <v>19907</v>
      </c>
      <c r="B1542" s="3">
        <v>88959</v>
      </c>
      <c r="C1542" s="1" t="s">
        <v>42</v>
      </c>
      <c r="D1542" s="1">
        <v>2724</v>
      </c>
      <c r="E1542" s="1" t="s">
        <v>2510</v>
      </c>
      <c r="F1542" s="1" t="s">
        <v>3029</v>
      </c>
      <c r="G1542" s="1" t="s">
        <v>28</v>
      </c>
      <c r="H1542" s="1" t="s">
        <v>131</v>
      </c>
      <c r="I1542" s="1" t="s">
        <v>239</v>
      </c>
      <c r="J1542" s="1" t="s">
        <v>2511</v>
      </c>
      <c r="K1542" s="1">
        <v>37421</v>
      </c>
      <c r="L1542" s="4">
        <v>42125</v>
      </c>
      <c r="M1542" s="4">
        <v>42126</v>
      </c>
      <c r="N1542" s="1" t="s">
        <v>44</v>
      </c>
      <c r="O1542" s="1" t="s">
        <v>35</v>
      </c>
      <c r="P1542" s="1" t="s">
        <v>24</v>
      </c>
      <c r="Q1542" s="1" t="s">
        <v>88</v>
      </c>
      <c r="R1542" s="1" t="s">
        <v>54</v>
      </c>
      <c r="S1542" s="1" t="s">
        <v>379</v>
      </c>
      <c r="T1542" s="5">
        <v>4.9800000000000004</v>
      </c>
      <c r="U1542" s="1">
        <v>10</v>
      </c>
      <c r="V1542" s="5">
        <f t="shared" si="120"/>
        <v>49.800000000000004</v>
      </c>
      <c r="W1542" s="5">
        <v>2.4900000000000002</v>
      </c>
      <c r="X1542" s="5">
        <f t="shared" si="121"/>
        <v>24.900000000000002</v>
      </c>
      <c r="Y1542" s="5">
        <v>7.44</v>
      </c>
      <c r="Z1542" s="5">
        <f t="shared" si="122"/>
        <v>17.46</v>
      </c>
      <c r="AA1542" s="1" t="str">
        <f>_xlfn.IFNA(IF(VLOOKUP(B1542,Returns!$A$2:$B$1635,2,FALSE) = "Returned", "Yes", "No"),"No")</f>
        <v>No</v>
      </c>
      <c r="AB1542" s="5">
        <f t="shared" si="123"/>
        <v>0</v>
      </c>
      <c r="AC1542" s="5">
        <f t="shared" si="124"/>
        <v>17.46</v>
      </c>
    </row>
    <row r="1543" spans="1:29" ht="12.75" customHeight="1" x14ac:dyDescent="0.25">
      <c r="A1543" s="1">
        <v>19908</v>
      </c>
      <c r="B1543" s="3">
        <v>88959</v>
      </c>
      <c r="C1543" s="1" t="s">
        <v>42</v>
      </c>
      <c r="D1543" s="1">
        <v>2724</v>
      </c>
      <c r="E1543" s="1" t="s">
        <v>2510</v>
      </c>
      <c r="F1543" s="1" t="s">
        <v>3029</v>
      </c>
      <c r="G1543" s="1" t="s">
        <v>28</v>
      </c>
      <c r="H1543" s="1" t="s">
        <v>131</v>
      </c>
      <c r="I1543" s="1" t="s">
        <v>239</v>
      </c>
      <c r="J1543" s="1" t="s">
        <v>2511</v>
      </c>
      <c r="K1543" s="1">
        <v>37421</v>
      </c>
      <c r="L1543" s="4">
        <v>42125</v>
      </c>
      <c r="M1543" s="4">
        <v>42127</v>
      </c>
      <c r="N1543" s="1" t="s">
        <v>44</v>
      </c>
      <c r="O1543" s="1" t="s">
        <v>35</v>
      </c>
      <c r="P1543" s="1" t="s">
        <v>24</v>
      </c>
      <c r="Q1543" s="1" t="s">
        <v>88</v>
      </c>
      <c r="R1543" s="1" t="s">
        <v>54</v>
      </c>
      <c r="S1543" s="1" t="s">
        <v>709</v>
      </c>
      <c r="T1543" s="5">
        <v>6.48</v>
      </c>
      <c r="U1543" s="1">
        <v>18</v>
      </c>
      <c r="V1543" s="5">
        <f t="shared" si="120"/>
        <v>116.64000000000001</v>
      </c>
      <c r="W1543" s="5">
        <v>3.24</v>
      </c>
      <c r="X1543" s="5">
        <f t="shared" si="121"/>
        <v>58.320000000000007</v>
      </c>
      <c r="Y1543" s="5">
        <v>7.37</v>
      </c>
      <c r="Z1543" s="5">
        <f t="shared" si="122"/>
        <v>50.95000000000001</v>
      </c>
      <c r="AA1543" s="1" t="str">
        <f>_xlfn.IFNA(IF(VLOOKUP(B1543,Returns!$A$2:$B$1635,2,FALSE) = "Returned", "Yes", "No"),"No")</f>
        <v>No</v>
      </c>
      <c r="AB1543" s="5">
        <f t="shared" si="123"/>
        <v>0</v>
      </c>
      <c r="AC1543" s="5">
        <f t="shared" si="124"/>
        <v>50.95000000000001</v>
      </c>
    </row>
    <row r="1544" spans="1:29" ht="12.75" customHeight="1" x14ac:dyDescent="0.25">
      <c r="A1544" s="1">
        <v>22612</v>
      </c>
      <c r="B1544" s="3">
        <v>88958</v>
      </c>
      <c r="C1544" s="1" t="s">
        <v>32</v>
      </c>
      <c r="D1544" s="1">
        <v>2725</v>
      </c>
      <c r="E1544" s="1" t="s">
        <v>2512</v>
      </c>
      <c r="F1544" s="1" t="s">
        <v>3029</v>
      </c>
      <c r="G1544" s="1" t="s">
        <v>28</v>
      </c>
      <c r="H1544" s="1" t="s">
        <v>131</v>
      </c>
      <c r="I1544" s="1" t="s">
        <v>239</v>
      </c>
      <c r="J1544" s="1" t="s">
        <v>2513</v>
      </c>
      <c r="K1544" s="1">
        <v>37042</v>
      </c>
      <c r="L1544" s="4">
        <v>42021</v>
      </c>
      <c r="M1544" s="4">
        <v>42022</v>
      </c>
      <c r="N1544" s="1" t="s">
        <v>44</v>
      </c>
      <c r="O1544" s="1" t="s">
        <v>35</v>
      </c>
      <c r="P1544" s="1" t="s">
        <v>24</v>
      </c>
      <c r="Q1544" s="1" t="s">
        <v>25</v>
      </c>
      <c r="R1544" s="1" t="s">
        <v>46</v>
      </c>
      <c r="S1544" s="1" t="s">
        <v>2332</v>
      </c>
      <c r="T1544" s="5">
        <v>28.15</v>
      </c>
      <c r="U1544" s="1">
        <v>10</v>
      </c>
      <c r="V1544" s="5">
        <f t="shared" si="120"/>
        <v>281.5</v>
      </c>
      <c r="W1544" s="5">
        <v>14.074999999999999</v>
      </c>
      <c r="X1544" s="5">
        <f t="shared" si="121"/>
        <v>140.75</v>
      </c>
      <c r="Y1544" s="5">
        <v>6.17</v>
      </c>
      <c r="Z1544" s="5">
        <f t="shared" si="122"/>
        <v>134.58000000000001</v>
      </c>
      <c r="AA1544" s="1" t="str">
        <f>_xlfn.IFNA(IF(VLOOKUP(B1544,Returns!$A$2:$B$1635,2,FALSE) = "Returned", "Yes", "No"),"No")</f>
        <v>No</v>
      </c>
      <c r="AB1544" s="5">
        <f t="shared" si="123"/>
        <v>0</v>
      </c>
      <c r="AC1544" s="5">
        <f t="shared" si="124"/>
        <v>134.58000000000001</v>
      </c>
    </row>
    <row r="1545" spans="1:29" ht="12.75" customHeight="1" x14ac:dyDescent="0.25">
      <c r="A1545" s="1">
        <v>21422</v>
      </c>
      <c r="B1545" s="3">
        <v>88114</v>
      </c>
      <c r="C1545" s="1" t="s">
        <v>101</v>
      </c>
      <c r="D1545" s="1">
        <v>2729</v>
      </c>
      <c r="E1545" s="1" t="s">
        <v>2514</v>
      </c>
      <c r="F1545" s="1" t="s">
        <v>3030</v>
      </c>
      <c r="G1545" s="1" t="s">
        <v>28</v>
      </c>
      <c r="H1545" s="1" t="s">
        <v>29</v>
      </c>
      <c r="I1545" s="1" t="s">
        <v>30</v>
      </c>
      <c r="J1545" s="1" t="s">
        <v>561</v>
      </c>
      <c r="K1545" s="1">
        <v>98226</v>
      </c>
      <c r="L1545" s="4">
        <v>42069</v>
      </c>
      <c r="M1545" s="4">
        <v>42073</v>
      </c>
      <c r="N1545" s="1" t="s">
        <v>34</v>
      </c>
      <c r="O1545" s="1" t="s">
        <v>109</v>
      </c>
      <c r="P1545" s="1" t="s">
        <v>36</v>
      </c>
      <c r="Q1545" s="1" t="s">
        <v>147</v>
      </c>
      <c r="R1545" s="1" t="s">
        <v>116</v>
      </c>
      <c r="S1545" s="1" t="s">
        <v>820</v>
      </c>
      <c r="T1545" s="5">
        <v>230.98</v>
      </c>
      <c r="U1545" s="1">
        <v>4</v>
      </c>
      <c r="V1545" s="5">
        <f t="shared" si="120"/>
        <v>923.92</v>
      </c>
      <c r="W1545" s="5">
        <v>115.49</v>
      </c>
      <c r="X1545" s="5">
        <f t="shared" si="121"/>
        <v>461.96</v>
      </c>
      <c r="Y1545" s="5">
        <v>23.78</v>
      </c>
      <c r="Z1545" s="5">
        <f t="shared" si="122"/>
        <v>438.17999999999995</v>
      </c>
      <c r="AA1545" s="1" t="str">
        <f>_xlfn.IFNA(IF(VLOOKUP(B1545,Returns!$A$2:$B$1635,2,FALSE) = "Returned", "Yes", "No"),"No")</f>
        <v>No</v>
      </c>
      <c r="AB1545" s="5">
        <f t="shared" si="123"/>
        <v>0</v>
      </c>
      <c r="AC1545" s="5">
        <f t="shared" si="124"/>
        <v>438.17999999999995</v>
      </c>
    </row>
    <row r="1546" spans="1:29" ht="12.75" customHeight="1" x14ac:dyDescent="0.25">
      <c r="A1546" s="1">
        <v>19819</v>
      </c>
      <c r="B1546" s="3">
        <v>89018</v>
      </c>
      <c r="C1546" s="1" t="s">
        <v>32</v>
      </c>
      <c r="D1546" s="1">
        <v>2737</v>
      </c>
      <c r="E1546" s="1" t="s">
        <v>2515</v>
      </c>
      <c r="F1546" s="1" t="s">
        <v>3028</v>
      </c>
      <c r="G1546" s="1" t="s">
        <v>28</v>
      </c>
      <c r="H1546" s="1" t="s">
        <v>48</v>
      </c>
      <c r="I1546" s="1" t="s">
        <v>144</v>
      </c>
      <c r="J1546" s="1" t="s">
        <v>734</v>
      </c>
      <c r="K1546" s="1">
        <v>5701</v>
      </c>
      <c r="L1546" s="4">
        <v>42116</v>
      </c>
      <c r="M1546" s="4">
        <v>42118</v>
      </c>
      <c r="N1546" s="1" t="s">
        <v>44</v>
      </c>
      <c r="O1546" s="1" t="s">
        <v>53</v>
      </c>
      <c r="P1546" s="1" t="s">
        <v>72</v>
      </c>
      <c r="Q1546" s="1" t="s">
        <v>175</v>
      </c>
      <c r="R1546" s="1" t="s">
        <v>54</v>
      </c>
      <c r="S1546" s="1" t="s">
        <v>2270</v>
      </c>
      <c r="T1546" s="5">
        <v>100.98</v>
      </c>
      <c r="U1546" s="1">
        <v>8</v>
      </c>
      <c r="V1546" s="5">
        <f t="shared" si="120"/>
        <v>807.84</v>
      </c>
      <c r="W1546" s="5">
        <v>60.588000000000001</v>
      </c>
      <c r="X1546" s="5">
        <f t="shared" si="121"/>
        <v>484.70400000000001</v>
      </c>
      <c r="Y1546" s="5">
        <v>7.18</v>
      </c>
      <c r="Z1546" s="5">
        <f t="shared" si="122"/>
        <v>315.95600000000002</v>
      </c>
      <c r="AA1546" s="1" t="str">
        <f>_xlfn.IFNA(IF(VLOOKUP(B1546,Returns!$A$2:$B$1635,2,FALSE) = "Returned", "Yes", "No"),"No")</f>
        <v>No</v>
      </c>
      <c r="AB1546" s="5">
        <f t="shared" si="123"/>
        <v>0</v>
      </c>
      <c r="AC1546" s="5">
        <f t="shared" si="124"/>
        <v>315.95600000000002</v>
      </c>
    </row>
    <row r="1547" spans="1:29" ht="12.75" customHeight="1" x14ac:dyDescent="0.25">
      <c r="A1547" s="1">
        <v>18790</v>
      </c>
      <c r="B1547" s="3">
        <v>89019</v>
      </c>
      <c r="C1547" s="1" t="s">
        <v>51</v>
      </c>
      <c r="D1547" s="1">
        <v>2737</v>
      </c>
      <c r="E1547" s="1" t="s">
        <v>2515</v>
      </c>
      <c r="F1547" s="1" t="s">
        <v>3028</v>
      </c>
      <c r="G1547" s="1" t="s">
        <v>28</v>
      </c>
      <c r="H1547" s="1" t="s">
        <v>48</v>
      </c>
      <c r="I1547" s="1" t="s">
        <v>144</v>
      </c>
      <c r="J1547" s="1" t="s">
        <v>734</v>
      </c>
      <c r="K1547" s="1">
        <v>5701</v>
      </c>
      <c r="L1547" s="4">
        <v>42156</v>
      </c>
      <c r="M1547" s="4">
        <v>42157</v>
      </c>
      <c r="N1547" s="1" t="s">
        <v>44</v>
      </c>
      <c r="O1547" s="1" t="s">
        <v>53</v>
      </c>
      <c r="P1547" s="1" t="s">
        <v>24</v>
      </c>
      <c r="Q1547" s="1" t="s">
        <v>136</v>
      </c>
      <c r="R1547" s="1" t="s">
        <v>54</v>
      </c>
      <c r="S1547" s="1" t="s">
        <v>1923</v>
      </c>
      <c r="T1547" s="5">
        <v>15.31</v>
      </c>
      <c r="U1547" s="1">
        <v>12</v>
      </c>
      <c r="V1547" s="5">
        <f t="shared" si="120"/>
        <v>183.72</v>
      </c>
      <c r="W1547" s="5">
        <v>7.6550000000000002</v>
      </c>
      <c r="X1547" s="5">
        <f t="shared" si="121"/>
        <v>91.86</v>
      </c>
      <c r="Y1547" s="5">
        <v>8.7799999999999994</v>
      </c>
      <c r="Z1547" s="5">
        <f t="shared" si="122"/>
        <v>83.08</v>
      </c>
      <c r="AA1547" s="1" t="str">
        <f>_xlfn.IFNA(IF(VLOOKUP(B1547,Returns!$A$2:$B$1635,2,FALSE) = "Returned", "Yes", "No"),"No")</f>
        <v>No</v>
      </c>
      <c r="AB1547" s="5">
        <f t="shared" si="123"/>
        <v>0</v>
      </c>
      <c r="AC1547" s="5">
        <f t="shared" si="124"/>
        <v>83.08</v>
      </c>
    </row>
    <row r="1548" spans="1:29" ht="12.75" customHeight="1" x14ac:dyDescent="0.25">
      <c r="A1548" s="1">
        <v>24278</v>
      </c>
      <c r="B1548" s="3">
        <v>89017</v>
      </c>
      <c r="C1548" s="1" t="s">
        <v>42</v>
      </c>
      <c r="D1548" s="1">
        <v>2738</v>
      </c>
      <c r="E1548" s="1" t="s">
        <v>2516</v>
      </c>
      <c r="F1548" s="1" t="s">
        <v>3028</v>
      </c>
      <c r="G1548" s="1" t="s">
        <v>28</v>
      </c>
      <c r="H1548" s="1" t="s">
        <v>48</v>
      </c>
      <c r="I1548" s="1" t="s">
        <v>144</v>
      </c>
      <c r="J1548" s="1" t="s">
        <v>773</v>
      </c>
      <c r="K1548" s="1">
        <v>5403</v>
      </c>
      <c r="L1548" s="4">
        <v>42107</v>
      </c>
      <c r="M1548" s="4">
        <v>42109</v>
      </c>
      <c r="N1548" s="1" t="s">
        <v>44</v>
      </c>
      <c r="O1548" s="1" t="s">
        <v>53</v>
      </c>
      <c r="P1548" s="1" t="s">
        <v>72</v>
      </c>
      <c r="Q1548" s="1" t="s">
        <v>175</v>
      </c>
      <c r="R1548" s="1" t="s">
        <v>46</v>
      </c>
      <c r="S1548" s="1" t="s">
        <v>2517</v>
      </c>
      <c r="T1548" s="5">
        <v>33.979999999999997</v>
      </c>
      <c r="U1548" s="1">
        <v>7</v>
      </c>
      <c r="V1548" s="5">
        <f t="shared" si="120"/>
        <v>237.85999999999999</v>
      </c>
      <c r="W1548" s="5">
        <v>20.387999999999998</v>
      </c>
      <c r="X1548" s="5">
        <f t="shared" si="121"/>
        <v>142.71599999999998</v>
      </c>
      <c r="Y1548" s="5">
        <v>1.99</v>
      </c>
      <c r="Z1548" s="5">
        <f t="shared" si="122"/>
        <v>93.154000000000011</v>
      </c>
      <c r="AA1548" s="1" t="str">
        <f>_xlfn.IFNA(IF(VLOOKUP(B1548,Returns!$A$2:$B$1635,2,FALSE) = "Returned", "Yes", "No"),"No")</f>
        <v>No</v>
      </c>
      <c r="AB1548" s="5">
        <f t="shared" si="123"/>
        <v>0</v>
      </c>
      <c r="AC1548" s="5">
        <f t="shared" si="124"/>
        <v>93.154000000000011</v>
      </c>
    </row>
    <row r="1549" spans="1:29" ht="12.75" customHeight="1" x14ac:dyDescent="0.25">
      <c r="A1549" s="1">
        <v>19987</v>
      </c>
      <c r="B1549" s="3">
        <v>89481</v>
      </c>
      <c r="C1549" s="1" t="s">
        <v>101</v>
      </c>
      <c r="D1549" s="1">
        <v>2741</v>
      </c>
      <c r="E1549" s="1" t="s">
        <v>2518</v>
      </c>
      <c r="F1549" s="1" t="s">
        <v>3030</v>
      </c>
      <c r="G1549" s="1" t="s">
        <v>28</v>
      </c>
      <c r="H1549" s="1" t="s">
        <v>29</v>
      </c>
      <c r="I1549" s="1" t="s">
        <v>1736</v>
      </c>
      <c r="J1549" s="1" t="s">
        <v>2519</v>
      </c>
      <c r="K1549" s="1">
        <v>83605</v>
      </c>
      <c r="L1549" s="4">
        <v>42075</v>
      </c>
      <c r="M1549" s="4">
        <v>42082</v>
      </c>
      <c r="N1549" s="1" t="s">
        <v>44</v>
      </c>
      <c r="O1549" s="1" t="s">
        <v>53</v>
      </c>
      <c r="P1549" s="1" t="s">
        <v>72</v>
      </c>
      <c r="Q1549" s="1" t="s">
        <v>73</v>
      </c>
      <c r="R1549" s="1" t="s">
        <v>26</v>
      </c>
      <c r="S1549" s="1" t="s">
        <v>976</v>
      </c>
      <c r="T1549" s="5">
        <v>35.99</v>
      </c>
      <c r="U1549" s="1">
        <v>10</v>
      </c>
      <c r="V1549" s="5">
        <f t="shared" si="120"/>
        <v>359.90000000000003</v>
      </c>
      <c r="W1549" s="5">
        <v>21.594000000000001</v>
      </c>
      <c r="X1549" s="5">
        <f t="shared" si="121"/>
        <v>215.94</v>
      </c>
      <c r="Y1549" s="5">
        <v>5.99</v>
      </c>
      <c r="Z1549" s="5">
        <f t="shared" si="122"/>
        <v>137.97000000000003</v>
      </c>
      <c r="AA1549" s="1" t="str">
        <f>_xlfn.IFNA(IF(VLOOKUP(B1549,Returns!$A$2:$B$1635,2,FALSE) = "Returned", "Yes", "No"),"No")</f>
        <v>No</v>
      </c>
      <c r="AB1549" s="5">
        <f t="shared" si="123"/>
        <v>0</v>
      </c>
      <c r="AC1549" s="5">
        <f t="shared" si="124"/>
        <v>137.97000000000003</v>
      </c>
    </row>
    <row r="1550" spans="1:29" x14ac:dyDescent="0.25">
      <c r="A1550" s="1">
        <v>21323</v>
      </c>
      <c r="B1550" s="3">
        <v>86184</v>
      </c>
      <c r="C1550" s="1" t="s">
        <v>51</v>
      </c>
      <c r="D1550" s="1">
        <v>2745</v>
      </c>
      <c r="E1550" s="1" t="s">
        <v>2520</v>
      </c>
      <c r="F1550" s="1" t="s">
        <v>3030</v>
      </c>
      <c r="G1550" s="1" t="s">
        <v>28</v>
      </c>
      <c r="H1550" s="1" t="s">
        <v>29</v>
      </c>
      <c r="I1550" s="1" t="s">
        <v>373</v>
      </c>
      <c r="J1550" s="1" t="s">
        <v>2522</v>
      </c>
      <c r="K1550" s="1">
        <v>85224</v>
      </c>
      <c r="L1550" s="4">
        <v>42081</v>
      </c>
      <c r="M1550" s="4">
        <v>42082</v>
      </c>
      <c r="N1550" s="1" t="s">
        <v>34</v>
      </c>
      <c r="O1550" s="1" t="s">
        <v>23</v>
      </c>
      <c r="P1550" s="1" t="s">
        <v>36</v>
      </c>
      <c r="Q1550" s="1" t="s">
        <v>186</v>
      </c>
      <c r="R1550" s="1" t="s">
        <v>116</v>
      </c>
      <c r="S1550" s="1" t="s">
        <v>2521</v>
      </c>
      <c r="T1550" s="5">
        <v>220.98</v>
      </c>
      <c r="U1550" s="1">
        <v>11</v>
      </c>
      <c r="V1550" s="5">
        <f t="shared" si="120"/>
        <v>2430.7799999999997</v>
      </c>
      <c r="W1550" s="5">
        <v>110.49</v>
      </c>
      <c r="X1550" s="5">
        <f t="shared" si="121"/>
        <v>1215.3899999999999</v>
      </c>
      <c r="Y1550" s="5">
        <v>64.66</v>
      </c>
      <c r="Z1550" s="5">
        <f t="shared" si="122"/>
        <v>1150.7299999999998</v>
      </c>
      <c r="AA1550" s="1" t="str">
        <f>_xlfn.IFNA(IF(VLOOKUP(B1550,Returns!$A$2:$B$1635,2,FALSE) = "Returned", "Yes", "No"),"No")</f>
        <v>No</v>
      </c>
      <c r="AB1550" s="5">
        <f t="shared" si="123"/>
        <v>0</v>
      </c>
      <c r="AC1550" s="5">
        <f t="shared" si="124"/>
        <v>1150.7299999999998</v>
      </c>
    </row>
    <row r="1551" spans="1:29" ht="12.75" customHeight="1" x14ac:dyDescent="0.25">
      <c r="A1551" s="1">
        <v>4949</v>
      </c>
      <c r="B1551" s="3">
        <v>35200</v>
      </c>
      <c r="C1551" s="1" t="s">
        <v>51</v>
      </c>
      <c r="D1551" s="1">
        <v>2747</v>
      </c>
      <c r="E1551" s="1" t="s">
        <v>2523</v>
      </c>
      <c r="F1551" s="1" t="s">
        <v>3028</v>
      </c>
      <c r="G1551" s="1" t="s">
        <v>28</v>
      </c>
      <c r="H1551" s="1" t="s">
        <v>48</v>
      </c>
      <c r="I1551" s="1" t="s">
        <v>66</v>
      </c>
      <c r="J1551" s="1" t="s">
        <v>85</v>
      </c>
      <c r="K1551" s="1">
        <v>10115</v>
      </c>
      <c r="L1551" s="4">
        <v>42040</v>
      </c>
      <c r="M1551" s="4">
        <v>42042</v>
      </c>
      <c r="N1551" s="1" t="s">
        <v>44</v>
      </c>
      <c r="O1551" s="1" t="s">
        <v>23</v>
      </c>
      <c r="P1551" s="1" t="s">
        <v>36</v>
      </c>
      <c r="Q1551" s="1" t="s">
        <v>45</v>
      </c>
      <c r="R1551" s="1" t="s">
        <v>54</v>
      </c>
      <c r="S1551" s="1" t="s">
        <v>2524</v>
      </c>
      <c r="T1551" s="5">
        <v>9.98</v>
      </c>
      <c r="U1551" s="1">
        <v>15</v>
      </c>
      <c r="V1551" s="5">
        <f t="shared" si="120"/>
        <v>149.70000000000002</v>
      </c>
      <c r="W1551" s="5">
        <v>4.99</v>
      </c>
      <c r="X1551" s="5">
        <f t="shared" si="121"/>
        <v>74.850000000000009</v>
      </c>
      <c r="Y1551" s="5">
        <v>12.52</v>
      </c>
      <c r="Z1551" s="5">
        <f t="shared" si="122"/>
        <v>62.330000000000013</v>
      </c>
      <c r="AA1551" s="1" t="str">
        <f>_xlfn.IFNA(IF(VLOOKUP(B1551,Returns!$A$2:$B$1635,2,FALSE) = "Returned", "Yes", "No"),"No")</f>
        <v>No</v>
      </c>
      <c r="AB1551" s="5">
        <f t="shared" si="123"/>
        <v>0</v>
      </c>
      <c r="AC1551" s="5">
        <f t="shared" si="124"/>
        <v>62.330000000000013</v>
      </c>
    </row>
    <row r="1552" spans="1:29" ht="12.75" customHeight="1" x14ac:dyDescent="0.25">
      <c r="A1552" s="1">
        <v>3323</v>
      </c>
      <c r="B1552" s="3">
        <v>23751</v>
      </c>
      <c r="C1552" s="1" t="s">
        <v>51</v>
      </c>
      <c r="D1552" s="1">
        <v>2747</v>
      </c>
      <c r="E1552" s="1" t="s">
        <v>2523</v>
      </c>
      <c r="F1552" s="1" t="s">
        <v>3028</v>
      </c>
      <c r="G1552" s="1" t="s">
        <v>28</v>
      </c>
      <c r="H1552" s="1" t="s">
        <v>48</v>
      </c>
      <c r="I1552" s="1" t="s">
        <v>66</v>
      </c>
      <c r="J1552" s="1" t="s">
        <v>85</v>
      </c>
      <c r="K1552" s="1">
        <v>10115</v>
      </c>
      <c r="L1552" s="4">
        <v>42081</v>
      </c>
      <c r="M1552" s="4">
        <v>42082</v>
      </c>
      <c r="N1552" s="1" t="s">
        <v>34</v>
      </c>
      <c r="O1552" s="1" t="s">
        <v>23</v>
      </c>
      <c r="P1552" s="1" t="s">
        <v>36</v>
      </c>
      <c r="Q1552" s="1" t="s">
        <v>186</v>
      </c>
      <c r="R1552" s="1" t="s">
        <v>116</v>
      </c>
      <c r="S1552" s="1" t="s">
        <v>2521</v>
      </c>
      <c r="T1552" s="5">
        <v>220.98</v>
      </c>
      <c r="U1552" s="1">
        <v>44</v>
      </c>
      <c r="V1552" s="5">
        <f t="shared" si="120"/>
        <v>9723.119999999999</v>
      </c>
      <c r="W1552" s="5">
        <v>110.49</v>
      </c>
      <c r="X1552" s="5">
        <f t="shared" si="121"/>
        <v>4861.5599999999995</v>
      </c>
      <c r="Y1552" s="5">
        <v>64.66</v>
      </c>
      <c r="Z1552" s="5">
        <f t="shared" si="122"/>
        <v>4796.8999999999996</v>
      </c>
      <c r="AA1552" s="1" t="str">
        <f>_xlfn.IFNA(IF(VLOOKUP(B1552,Returns!$A$2:$B$1635,2,FALSE) = "Returned", "Yes", "No"),"No")</f>
        <v>No</v>
      </c>
      <c r="AB1552" s="5">
        <f t="shared" si="123"/>
        <v>0</v>
      </c>
      <c r="AC1552" s="5">
        <f t="shared" si="124"/>
        <v>4796.8999999999996</v>
      </c>
    </row>
    <row r="1553" spans="1:29" ht="12.75" customHeight="1" x14ac:dyDescent="0.25">
      <c r="A1553" s="1">
        <v>23271</v>
      </c>
      <c r="B1553" s="3">
        <v>91424</v>
      </c>
      <c r="C1553" s="1" t="s">
        <v>42</v>
      </c>
      <c r="D1553" s="1">
        <v>2750</v>
      </c>
      <c r="E1553" s="1" t="s">
        <v>2525</v>
      </c>
      <c r="F1553" s="1" t="s">
        <v>3029</v>
      </c>
      <c r="G1553" s="1" t="s">
        <v>28</v>
      </c>
      <c r="H1553" s="1" t="s">
        <v>131</v>
      </c>
      <c r="I1553" s="1" t="s">
        <v>132</v>
      </c>
      <c r="J1553" s="1" t="s">
        <v>2526</v>
      </c>
      <c r="K1553" s="1">
        <v>22980</v>
      </c>
      <c r="L1553" s="4">
        <v>42071</v>
      </c>
      <c r="M1553" s="4">
        <v>42071</v>
      </c>
      <c r="N1553" s="1" t="s">
        <v>44</v>
      </c>
      <c r="O1553" s="1" t="s">
        <v>53</v>
      </c>
      <c r="P1553" s="1" t="s">
        <v>24</v>
      </c>
      <c r="Q1553" s="1" t="s">
        <v>136</v>
      </c>
      <c r="R1553" s="1" t="s">
        <v>54</v>
      </c>
      <c r="S1553" s="1" t="s">
        <v>156</v>
      </c>
      <c r="T1553" s="5">
        <v>161.55000000000001</v>
      </c>
      <c r="U1553" s="1">
        <v>4</v>
      </c>
      <c r="V1553" s="5">
        <f t="shared" si="120"/>
        <v>646.20000000000005</v>
      </c>
      <c r="W1553" s="5">
        <v>80.775000000000006</v>
      </c>
      <c r="X1553" s="5">
        <f t="shared" si="121"/>
        <v>323.10000000000002</v>
      </c>
      <c r="Y1553" s="5">
        <v>19.989999999999998</v>
      </c>
      <c r="Z1553" s="5">
        <f t="shared" si="122"/>
        <v>303.11</v>
      </c>
      <c r="AA1553" s="1" t="str">
        <f>_xlfn.IFNA(IF(VLOOKUP(B1553,Returns!$A$2:$B$1635,2,FALSE) = "Returned", "Yes", "No"),"No")</f>
        <v>No</v>
      </c>
      <c r="AB1553" s="5">
        <f t="shared" si="123"/>
        <v>0</v>
      </c>
      <c r="AC1553" s="5">
        <f t="shared" si="124"/>
        <v>303.11</v>
      </c>
    </row>
    <row r="1554" spans="1:29" ht="12.75" customHeight="1" x14ac:dyDescent="0.25">
      <c r="A1554" s="1">
        <v>21630</v>
      </c>
      <c r="B1554" s="3">
        <v>90724</v>
      </c>
      <c r="C1554" s="1" t="s">
        <v>51</v>
      </c>
      <c r="D1554" s="1">
        <v>2760</v>
      </c>
      <c r="E1554" s="1" t="s">
        <v>2527</v>
      </c>
      <c r="F1554" s="1" t="s">
        <v>3028</v>
      </c>
      <c r="G1554" s="1" t="s">
        <v>28</v>
      </c>
      <c r="H1554" s="1" t="s">
        <v>48</v>
      </c>
      <c r="I1554" s="1" t="s">
        <v>223</v>
      </c>
      <c r="J1554" s="1" t="s">
        <v>2528</v>
      </c>
      <c r="K1554" s="1">
        <v>6708</v>
      </c>
      <c r="L1554" s="4">
        <v>42116</v>
      </c>
      <c r="M1554" s="4">
        <v>42118</v>
      </c>
      <c r="N1554" s="1" t="s">
        <v>44</v>
      </c>
      <c r="O1554" s="1" t="s">
        <v>23</v>
      </c>
      <c r="P1554" s="1" t="s">
        <v>24</v>
      </c>
      <c r="Q1554" s="1" t="s">
        <v>25</v>
      </c>
      <c r="R1554" s="1" t="s">
        <v>46</v>
      </c>
      <c r="S1554" s="1" t="s">
        <v>2046</v>
      </c>
      <c r="T1554" s="5">
        <v>22.01</v>
      </c>
      <c r="U1554" s="1">
        <v>11</v>
      </c>
      <c r="V1554" s="5">
        <f t="shared" si="120"/>
        <v>242.11</v>
      </c>
      <c r="W1554" s="5">
        <v>11.005000000000001</v>
      </c>
      <c r="X1554" s="5">
        <f t="shared" si="121"/>
        <v>121.05500000000001</v>
      </c>
      <c r="Y1554" s="5">
        <v>5.53</v>
      </c>
      <c r="Z1554" s="5">
        <f t="shared" si="122"/>
        <v>115.52500000000001</v>
      </c>
      <c r="AA1554" s="1" t="str">
        <f>_xlfn.IFNA(IF(VLOOKUP(B1554,Returns!$A$2:$B$1635,2,FALSE) = "Returned", "Yes", "No"),"No")</f>
        <v>No</v>
      </c>
      <c r="AB1554" s="5">
        <f t="shared" si="123"/>
        <v>0</v>
      </c>
      <c r="AC1554" s="5">
        <f t="shared" si="124"/>
        <v>115.52500000000001</v>
      </c>
    </row>
    <row r="1555" spans="1:29" ht="12.75" customHeight="1" x14ac:dyDescent="0.25">
      <c r="A1555" s="1">
        <v>21629</v>
      </c>
      <c r="B1555" s="3">
        <v>90724</v>
      </c>
      <c r="C1555" s="1" t="s">
        <v>51</v>
      </c>
      <c r="D1555" s="1">
        <v>2764</v>
      </c>
      <c r="E1555" s="1" t="s">
        <v>2529</v>
      </c>
      <c r="F1555" s="1" t="s">
        <v>3028</v>
      </c>
      <c r="G1555" s="1" t="s">
        <v>28</v>
      </c>
      <c r="H1555" s="1" t="s">
        <v>48</v>
      </c>
      <c r="I1555" s="1" t="s">
        <v>49</v>
      </c>
      <c r="J1555" s="1" t="s">
        <v>2421</v>
      </c>
      <c r="K1555" s="1">
        <v>7601</v>
      </c>
      <c r="L1555" s="4">
        <v>42116</v>
      </c>
      <c r="M1555" s="4">
        <v>42116</v>
      </c>
      <c r="N1555" s="1" t="s">
        <v>44</v>
      </c>
      <c r="O1555" s="1" t="s">
        <v>23</v>
      </c>
      <c r="P1555" s="1" t="s">
        <v>24</v>
      </c>
      <c r="Q1555" s="1" t="s">
        <v>136</v>
      </c>
      <c r="R1555" s="1" t="s">
        <v>54</v>
      </c>
      <c r="S1555" s="1" t="s">
        <v>2530</v>
      </c>
      <c r="T1555" s="5">
        <v>29.74</v>
      </c>
      <c r="U1555" s="1">
        <v>4</v>
      </c>
      <c r="V1555" s="5">
        <f t="shared" si="120"/>
        <v>118.96</v>
      </c>
      <c r="W1555" s="5">
        <v>14.87</v>
      </c>
      <c r="X1555" s="5">
        <f t="shared" si="121"/>
        <v>59.48</v>
      </c>
      <c r="Y1555" s="5">
        <v>6.64</v>
      </c>
      <c r="Z1555" s="5">
        <f t="shared" si="122"/>
        <v>52.839999999999996</v>
      </c>
      <c r="AA1555" s="1" t="str">
        <f>_xlfn.IFNA(IF(VLOOKUP(B1555,Returns!$A$2:$B$1635,2,FALSE) = "Returned", "Yes", "No"),"No")</f>
        <v>No</v>
      </c>
      <c r="AB1555" s="5">
        <f t="shared" si="123"/>
        <v>0</v>
      </c>
      <c r="AC1555" s="5">
        <f t="shared" si="124"/>
        <v>52.839999999999996</v>
      </c>
    </row>
    <row r="1556" spans="1:29" ht="12.75" customHeight="1" x14ac:dyDescent="0.25">
      <c r="A1556" s="1">
        <v>26156</v>
      </c>
      <c r="B1556" s="3">
        <v>90725</v>
      </c>
      <c r="C1556" s="1" t="s">
        <v>101</v>
      </c>
      <c r="D1556" s="1">
        <v>2765</v>
      </c>
      <c r="E1556" s="1" t="s">
        <v>2531</v>
      </c>
      <c r="F1556" s="1" t="s">
        <v>3028</v>
      </c>
      <c r="G1556" s="1" t="s">
        <v>28</v>
      </c>
      <c r="H1556" s="1" t="s">
        <v>48</v>
      </c>
      <c r="I1556" s="1" t="s">
        <v>49</v>
      </c>
      <c r="J1556" s="1" t="s">
        <v>2533</v>
      </c>
      <c r="K1556" s="1">
        <v>8021</v>
      </c>
      <c r="L1556" s="4">
        <v>42152</v>
      </c>
      <c r="M1556" s="4">
        <v>42154</v>
      </c>
      <c r="N1556" s="1" t="s">
        <v>44</v>
      </c>
      <c r="O1556" s="1" t="s">
        <v>23</v>
      </c>
      <c r="P1556" s="1" t="s">
        <v>24</v>
      </c>
      <c r="Q1556" s="1" t="s">
        <v>25</v>
      </c>
      <c r="R1556" s="1" t="s">
        <v>26</v>
      </c>
      <c r="S1556" s="1" t="s">
        <v>2532</v>
      </c>
      <c r="T1556" s="5">
        <v>5.85</v>
      </c>
      <c r="U1556" s="1">
        <v>7</v>
      </c>
      <c r="V1556" s="5">
        <f t="shared" si="120"/>
        <v>40.949999999999996</v>
      </c>
      <c r="W1556" s="5">
        <v>2.9249999999999998</v>
      </c>
      <c r="X1556" s="5">
        <f t="shared" si="121"/>
        <v>20.474999999999998</v>
      </c>
      <c r="Y1556" s="5">
        <v>2.27</v>
      </c>
      <c r="Z1556" s="5">
        <f t="shared" si="122"/>
        <v>18.204999999999998</v>
      </c>
      <c r="AA1556" s="1" t="str">
        <f>_xlfn.IFNA(IF(VLOOKUP(B1556,Returns!$A$2:$B$1635,2,FALSE) = "Returned", "Yes", "No"),"No")</f>
        <v>No</v>
      </c>
      <c r="AB1556" s="5">
        <f t="shared" si="123"/>
        <v>0</v>
      </c>
      <c r="AC1556" s="5">
        <f t="shared" si="124"/>
        <v>18.204999999999998</v>
      </c>
    </row>
    <row r="1557" spans="1:29" ht="12.75" customHeight="1" x14ac:dyDescent="0.25">
      <c r="A1557" s="1">
        <v>23342</v>
      </c>
      <c r="B1557" s="3">
        <v>88975</v>
      </c>
      <c r="C1557" s="1" t="s">
        <v>42</v>
      </c>
      <c r="D1557" s="1">
        <v>2770</v>
      </c>
      <c r="E1557" s="1" t="s">
        <v>2534</v>
      </c>
      <c r="F1557" s="1" t="s">
        <v>3029</v>
      </c>
      <c r="G1557" s="1" t="s">
        <v>28</v>
      </c>
      <c r="H1557" s="1" t="s">
        <v>131</v>
      </c>
      <c r="I1557" s="1" t="s">
        <v>382</v>
      </c>
      <c r="J1557" s="1" t="s">
        <v>2535</v>
      </c>
      <c r="K1557" s="1">
        <v>30338</v>
      </c>
      <c r="L1557" s="4">
        <v>42071</v>
      </c>
      <c r="M1557" s="4">
        <v>42073</v>
      </c>
      <c r="N1557" s="1" t="s">
        <v>44</v>
      </c>
      <c r="O1557" s="1" t="s">
        <v>23</v>
      </c>
      <c r="P1557" s="1" t="s">
        <v>24</v>
      </c>
      <c r="Q1557" s="1" t="s">
        <v>25</v>
      </c>
      <c r="R1557" s="1" t="s">
        <v>26</v>
      </c>
      <c r="S1557" s="1" t="s">
        <v>307</v>
      </c>
      <c r="T1557" s="5">
        <v>11.55</v>
      </c>
      <c r="U1557" s="1">
        <v>14</v>
      </c>
      <c r="V1557" s="5">
        <f t="shared" si="120"/>
        <v>161.70000000000002</v>
      </c>
      <c r="W1557" s="5">
        <v>5.7750000000000004</v>
      </c>
      <c r="X1557" s="5">
        <f t="shared" si="121"/>
        <v>80.850000000000009</v>
      </c>
      <c r="Y1557" s="5">
        <v>2.36</v>
      </c>
      <c r="Z1557" s="5">
        <f t="shared" si="122"/>
        <v>78.490000000000009</v>
      </c>
      <c r="AA1557" s="1" t="str">
        <f>_xlfn.IFNA(IF(VLOOKUP(B1557,Returns!$A$2:$B$1635,2,FALSE) = "Returned", "Yes", "No"),"No")</f>
        <v>No</v>
      </c>
      <c r="AB1557" s="5">
        <f t="shared" si="123"/>
        <v>0</v>
      </c>
      <c r="AC1557" s="5">
        <f t="shared" si="124"/>
        <v>78.490000000000009</v>
      </c>
    </row>
    <row r="1558" spans="1:29" ht="12.75" customHeight="1" x14ac:dyDescent="0.25">
      <c r="A1558" s="1">
        <v>26157</v>
      </c>
      <c r="B1558" s="3">
        <v>88974</v>
      </c>
      <c r="C1558" s="1" t="s">
        <v>20</v>
      </c>
      <c r="D1558" s="1">
        <v>2771</v>
      </c>
      <c r="E1558" s="1" t="s">
        <v>2536</v>
      </c>
      <c r="F1558" s="1" t="s">
        <v>3029</v>
      </c>
      <c r="G1558" s="1" t="s">
        <v>28</v>
      </c>
      <c r="H1558" s="1" t="s">
        <v>131</v>
      </c>
      <c r="I1558" s="1" t="s">
        <v>382</v>
      </c>
      <c r="J1558" s="1" t="s">
        <v>2537</v>
      </c>
      <c r="K1558" s="1">
        <v>30344</v>
      </c>
      <c r="L1558" s="4">
        <v>42168</v>
      </c>
      <c r="M1558" s="4">
        <v>42168</v>
      </c>
      <c r="N1558" s="1" t="s">
        <v>44</v>
      </c>
      <c r="O1558" s="1" t="s">
        <v>23</v>
      </c>
      <c r="P1558" s="1" t="s">
        <v>24</v>
      </c>
      <c r="Q1558" s="1" t="s">
        <v>252</v>
      </c>
      <c r="R1558" s="1" t="s">
        <v>54</v>
      </c>
      <c r="S1558" s="1" t="s">
        <v>1491</v>
      </c>
      <c r="T1558" s="5">
        <v>177.98</v>
      </c>
      <c r="U1558" s="1">
        <v>3</v>
      </c>
      <c r="V1558" s="5">
        <f t="shared" si="120"/>
        <v>533.93999999999994</v>
      </c>
      <c r="W1558" s="5">
        <v>88.99</v>
      </c>
      <c r="X1558" s="5">
        <f t="shared" si="121"/>
        <v>266.96999999999997</v>
      </c>
      <c r="Y1558" s="5">
        <v>0.99</v>
      </c>
      <c r="Z1558" s="5">
        <f t="shared" si="122"/>
        <v>265.97999999999996</v>
      </c>
      <c r="AA1558" s="1" t="str">
        <f>_xlfn.IFNA(IF(VLOOKUP(B1558,Returns!$A$2:$B$1635,2,FALSE) = "Returned", "Yes", "No"),"No")</f>
        <v>No</v>
      </c>
      <c r="AB1558" s="5">
        <f t="shared" si="123"/>
        <v>0</v>
      </c>
      <c r="AC1558" s="5">
        <f t="shared" si="124"/>
        <v>265.97999999999996</v>
      </c>
    </row>
    <row r="1559" spans="1:29" ht="12.75" customHeight="1" x14ac:dyDescent="0.25">
      <c r="A1559" s="1">
        <v>24523</v>
      </c>
      <c r="B1559" s="3">
        <v>91584</v>
      </c>
      <c r="C1559" s="1" t="s">
        <v>32</v>
      </c>
      <c r="D1559" s="1">
        <v>2773</v>
      </c>
      <c r="E1559" s="1" t="s">
        <v>2538</v>
      </c>
      <c r="F1559" s="1" t="s">
        <v>3030</v>
      </c>
      <c r="G1559" s="1" t="s">
        <v>28</v>
      </c>
      <c r="H1559" s="1" t="s">
        <v>29</v>
      </c>
      <c r="I1559" s="1" t="s">
        <v>40</v>
      </c>
      <c r="J1559" s="1" t="s">
        <v>1147</v>
      </c>
      <c r="K1559" s="1">
        <v>94568</v>
      </c>
      <c r="L1559" s="4">
        <v>42089</v>
      </c>
      <c r="M1559" s="4">
        <v>42091</v>
      </c>
      <c r="N1559" s="1" t="s">
        <v>44</v>
      </c>
      <c r="O1559" s="1" t="s">
        <v>23</v>
      </c>
      <c r="P1559" s="1" t="s">
        <v>24</v>
      </c>
      <c r="Q1559" s="1" t="s">
        <v>104</v>
      </c>
      <c r="R1559" s="1" t="s">
        <v>54</v>
      </c>
      <c r="S1559" s="1" t="s">
        <v>870</v>
      </c>
      <c r="T1559" s="5">
        <v>5.18</v>
      </c>
      <c r="U1559" s="1">
        <v>2</v>
      </c>
      <c r="V1559" s="5">
        <f t="shared" si="120"/>
        <v>10.36</v>
      </c>
      <c r="W1559" s="5">
        <v>2.59</v>
      </c>
      <c r="X1559" s="5">
        <f t="shared" si="121"/>
        <v>5.18</v>
      </c>
      <c r="Y1559" s="5">
        <v>5.74</v>
      </c>
      <c r="Z1559" s="5">
        <f t="shared" si="122"/>
        <v>-0.5600000000000005</v>
      </c>
      <c r="AA1559" s="1" t="str">
        <f>_xlfn.IFNA(IF(VLOOKUP(B1559,Returns!$A$2:$B$1635,2,FALSE) = "Returned", "Yes", "No"),"No")</f>
        <v>No</v>
      </c>
      <c r="AB1559" s="5">
        <f t="shared" si="123"/>
        <v>0</v>
      </c>
      <c r="AC1559" s="5">
        <f t="shared" si="124"/>
        <v>-0.5600000000000005</v>
      </c>
    </row>
    <row r="1560" spans="1:29" ht="12.75" customHeight="1" x14ac:dyDescent="0.25">
      <c r="A1560" s="1">
        <v>20956</v>
      </c>
      <c r="B1560" s="3">
        <v>91229</v>
      </c>
      <c r="C1560" s="1" t="s">
        <v>101</v>
      </c>
      <c r="D1560" s="1">
        <v>2775</v>
      </c>
      <c r="E1560" s="1" t="s">
        <v>2539</v>
      </c>
      <c r="F1560" s="1" t="s">
        <v>3027</v>
      </c>
      <c r="G1560" s="1" t="s">
        <v>28</v>
      </c>
      <c r="H1560" s="1" t="s">
        <v>56</v>
      </c>
      <c r="I1560" s="1" t="s">
        <v>173</v>
      </c>
      <c r="J1560" s="1" t="s">
        <v>2540</v>
      </c>
      <c r="K1560" s="1">
        <v>60131</v>
      </c>
      <c r="L1560" s="4">
        <v>42034</v>
      </c>
      <c r="M1560" s="4">
        <v>42039</v>
      </c>
      <c r="N1560" s="1" t="s">
        <v>44</v>
      </c>
      <c r="O1560" s="1" t="s">
        <v>109</v>
      </c>
      <c r="P1560" s="1" t="s">
        <v>72</v>
      </c>
      <c r="Q1560" s="1" t="s">
        <v>80</v>
      </c>
      <c r="R1560" s="1" t="s">
        <v>231</v>
      </c>
      <c r="S1560" s="1" t="s">
        <v>264</v>
      </c>
      <c r="T1560" s="5">
        <v>574.74</v>
      </c>
      <c r="U1560" s="1">
        <v>8</v>
      </c>
      <c r="V1560" s="5">
        <f t="shared" si="120"/>
        <v>4597.92</v>
      </c>
      <c r="W1560" s="5">
        <v>344.84399999999999</v>
      </c>
      <c r="X1560" s="5">
        <f t="shared" si="121"/>
        <v>2758.752</v>
      </c>
      <c r="Y1560" s="5">
        <v>24.49</v>
      </c>
      <c r="Z1560" s="5">
        <f t="shared" si="122"/>
        <v>1814.6780000000001</v>
      </c>
      <c r="AA1560" s="1" t="str">
        <f>_xlfn.IFNA(IF(VLOOKUP(B1560,Returns!$A$2:$B$1635,2,FALSE) = "Returned", "Yes", "No"),"No")</f>
        <v>No</v>
      </c>
      <c r="AB1560" s="5">
        <f t="shared" si="123"/>
        <v>0</v>
      </c>
      <c r="AC1560" s="5">
        <f t="shared" si="124"/>
        <v>1814.6780000000001</v>
      </c>
    </row>
    <row r="1561" spans="1:29" ht="12.75" customHeight="1" x14ac:dyDescent="0.25">
      <c r="A1561" s="1">
        <v>24122</v>
      </c>
      <c r="B1561" s="3">
        <v>91228</v>
      </c>
      <c r="C1561" s="1" t="s">
        <v>42</v>
      </c>
      <c r="D1561" s="1">
        <v>2776</v>
      </c>
      <c r="E1561" s="1" t="s">
        <v>2541</v>
      </c>
      <c r="F1561" s="1" t="s">
        <v>3028</v>
      </c>
      <c r="G1561" s="1" t="s">
        <v>28</v>
      </c>
      <c r="H1561" s="1" t="s">
        <v>48</v>
      </c>
      <c r="I1561" s="1" t="s">
        <v>410</v>
      </c>
      <c r="J1561" s="1" t="s">
        <v>2542</v>
      </c>
      <c r="K1561" s="1">
        <v>20877</v>
      </c>
      <c r="L1561" s="4">
        <v>42016</v>
      </c>
      <c r="M1561" s="4">
        <v>42019</v>
      </c>
      <c r="N1561" s="1" t="s">
        <v>34</v>
      </c>
      <c r="O1561" s="1" t="s">
        <v>109</v>
      </c>
      <c r="P1561" s="1" t="s">
        <v>36</v>
      </c>
      <c r="Q1561" s="1" t="s">
        <v>37</v>
      </c>
      <c r="R1561" s="1" t="s">
        <v>38</v>
      </c>
      <c r="S1561" s="1" t="s">
        <v>857</v>
      </c>
      <c r="T1561" s="5">
        <v>350.98</v>
      </c>
      <c r="U1561" s="1">
        <v>11</v>
      </c>
      <c r="V1561" s="5">
        <f t="shared" si="120"/>
        <v>3860.78</v>
      </c>
      <c r="W1561" s="5">
        <v>175.49</v>
      </c>
      <c r="X1561" s="5">
        <f t="shared" si="121"/>
        <v>1930.39</v>
      </c>
      <c r="Y1561" s="5">
        <v>30</v>
      </c>
      <c r="Z1561" s="5">
        <f t="shared" si="122"/>
        <v>1900.39</v>
      </c>
      <c r="AA1561" s="1" t="str">
        <f>_xlfn.IFNA(IF(VLOOKUP(B1561,Returns!$A$2:$B$1635,2,FALSE) = "Returned", "Yes", "No"),"No")</f>
        <v>No</v>
      </c>
      <c r="AB1561" s="5">
        <f t="shared" si="123"/>
        <v>0</v>
      </c>
      <c r="AC1561" s="5">
        <f t="shared" si="124"/>
        <v>1900.39</v>
      </c>
    </row>
    <row r="1562" spans="1:29" ht="12.75" customHeight="1" x14ac:dyDescent="0.25">
      <c r="A1562" s="1">
        <v>24123</v>
      </c>
      <c r="B1562" s="3">
        <v>91228</v>
      </c>
      <c r="C1562" s="1" t="s">
        <v>42</v>
      </c>
      <c r="D1562" s="1">
        <v>2776</v>
      </c>
      <c r="E1562" s="1" t="s">
        <v>2541</v>
      </c>
      <c r="F1562" s="1" t="s">
        <v>3028</v>
      </c>
      <c r="G1562" s="1" t="s">
        <v>28</v>
      </c>
      <c r="H1562" s="1" t="s">
        <v>48</v>
      </c>
      <c r="I1562" s="1" t="s">
        <v>410</v>
      </c>
      <c r="J1562" s="1" t="s">
        <v>2542</v>
      </c>
      <c r="K1562" s="1">
        <v>20877</v>
      </c>
      <c r="L1562" s="4">
        <v>42016</v>
      </c>
      <c r="M1562" s="4">
        <v>42018</v>
      </c>
      <c r="N1562" s="1" t="s">
        <v>44</v>
      </c>
      <c r="O1562" s="1" t="s">
        <v>109</v>
      </c>
      <c r="P1562" s="1" t="s">
        <v>24</v>
      </c>
      <c r="Q1562" s="1" t="s">
        <v>25</v>
      </c>
      <c r="R1562" s="1" t="s">
        <v>26</v>
      </c>
      <c r="S1562" s="1" t="s">
        <v>2543</v>
      </c>
      <c r="T1562" s="5">
        <v>1.68</v>
      </c>
      <c r="U1562" s="1">
        <v>8</v>
      </c>
      <c r="V1562" s="5">
        <f t="shared" si="120"/>
        <v>13.44</v>
      </c>
      <c r="W1562" s="5">
        <v>0.84</v>
      </c>
      <c r="X1562" s="5">
        <f t="shared" si="121"/>
        <v>6.72</v>
      </c>
      <c r="Y1562" s="5">
        <v>1</v>
      </c>
      <c r="Z1562" s="5">
        <f t="shared" si="122"/>
        <v>5.72</v>
      </c>
      <c r="AA1562" s="1" t="str">
        <f>_xlfn.IFNA(IF(VLOOKUP(B1562,Returns!$A$2:$B$1635,2,FALSE) = "Returned", "Yes", "No"),"No")</f>
        <v>No</v>
      </c>
      <c r="AB1562" s="5">
        <f t="shared" si="123"/>
        <v>0</v>
      </c>
      <c r="AC1562" s="5">
        <f t="shared" si="124"/>
        <v>5.72</v>
      </c>
    </row>
    <row r="1563" spans="1:29" ht="12.75" customHeight="1" x14ac:dyDescent="0.25">
      <c r="A1563" s="1">
        <v>20097</v>
      </c>
      <c r="B1563" s="3">
        <v>87160</v>
      </c>
      <c r="C1563" s="1" t="s">
        <v>20</v>
      </c>
      <c r="D1563" s="1">
        <v>2778</v>
      </c>
      <c r="E1563" s="1" t="s">
        <v>2544</v>
      </c>
      <c r="F1563" s="1" t="s">
        <v>3029</v>
      </c>
      <c r="G1563" s="1" t="s">
        <v>28</v>
      </c>
      <c r="H1563" s="1" t="s">
        <v>131</v>
      </c>
      <c r="I1563" s="1" t="s">
        <v>317</v>
      </c>
      <c r="J1563" s="1" t="s">
        <v>1016</v>
      </c>
      <c r="K1563" s="1">
        <v>28403</v>
      </c>
      <c r="L1563" s="4">
        <v>42046</v>
      </c>
      <c r="M1563" s="4">
        <v>42047</v>
      </c>
      <c r="N1563" s="1" t="s">
        <v>22</v>
      </c>
      <c r="O1563" s="1" t="s">
        <v>109</v>
      </c>
      <c r="P1563" s="1" t="s">
        <v>72</v>
      </c>
      <c r="Q1563" s="1" t="s">
        <v>73</v>
      </c>
      <c r="R1563" s="1" t="s">
        <v>54</v>
      </c>
      <c r="S1563" s="1" t="s">
        <v>2545</v>
      </c>
      <c r="T1563" s="5">
        <v>205.99</v>
      </c>
      <c r="U1563" s="1">
        <v>12</v>
      </c>
      <c r="V1563" s="5">
        <f t="shared" si="120"/>
        <v>2471.88</v>
      </c>
      <c r="W1563" s="5">
        <v>123.59399999999999</v>
      </c>
      <c r="X1563" s="5">
        <f t="shared" si="121"/>
        <v>1483.1279999999999</v>
      </c>
      <c r="Y1563" s="5">
        <v>8.99</v>
      </c>
      <c r="Z1563" s="5">
        <f t="shared" si="122"/>
        <v>979.76200000000017</v>
      </c>
      <c r="AA1563" s="1" t="str">
        <f>_xlfn.IFNA(IF(VLOOKUP(B1563,Returns!$A$2:$B$1635,2,FALSE) = "Returned", "Yes", "No"),"No")</f>
        <v>No</v>
      </c>
      <c r="AB1563" s="5">
        <f t="shared" si="123"/>
        <v>0</v>
      </c>
      <c r="AC1563" s="5">
        <f t="shared" si="124"/>
        <v>979.76200000000017</v>
      </c>
    </row>
    <row r="1564" spans="1:29" ht="12.75" customHeight="1" x14ac:dyDescent="0.25">
      <c r="A1564" s="1">
        <v>20098</v>
      </c>
      <c r="B1564" s="3">
        <v>87160</v>
      </c>
      <c r="C1564" s="1" t="s">
        <v>20</v>
      </c>
      <c r="D1564" s="1">
        <v>2778</v>
      </c>
      <c r="E1564" s="1" t="s">
        <v>2544</v>
      </c>
      <c r="F1564" s="1" t="s">
        <v>3029</v>
      </c>
      <c r="G1564" s="1" t="s">
        <v>28</v>
      </c>
      <c r="H1564" s="1" t="s">
        <v>131</v>
      </c>
      <c r="I1564" s="1" t="s">
        <v>317</v>
      </c>
      <c r="J1564" s="1" t="s">
        <v>1016</v>
      </c>
      <c r="K1564" s="1">
        <v>28403</v>
      </c>
      <c r="L1564" s="4">
        <v>42046</v>
      </c>
      <c r="M1564" s="4">
        <v>42047</v>
      </c>
      <c r="N1564" s="1" t="s">
        <v>44</v>
      </c>
      <c r="O1564" s="1" t="s">
        <v>109</v>
      </c>
      <c r="P1564" s="1" t="s">
        <v>72</v>
      </c>
      <c r="Q1564" s="1" t="s">
        <v>73</v>
      </c>
      <c r="R1564" s="1" t="s">
        <v>54</v>
      </c>
      <c r="S1564" s="1" t="s">
        <v>102</v>
      </c>
      <c r="T1564" s="5">
        <v>205.99</v>
      </c>
      <c r="U1564" s="1">
        <v>5</v>
      </c>
      <c r="V1564" s="5">
        <f t="shared" si="120"/>
        <v>1029.95</v>
      </c>
      <c r="W1564" s="5">
        <v>123.59399999999999</v>
      </c>
      <c r="X1564" s="5">
        <f t="shared" si="121"/>
        <v>617.97</v>
      </c>
      <c r="Y1564" s="5">
        <v>8.99</v>
      </c>
      <c r="Z1564" s="5">
        <f t="shared" si="122"/>
        <v>402.99</v>
      </c>
      <c r="AA1564" s="1" t="str">
        <f>_xlfn.IFNA(IF(VLOOKUP(B1564,Returns!$A$2:$B$1635,2,FALSE) = "Returned", "Yes", "No"),"No")</f>
        <v>No</v>
      </c>
      <c r="AB1564" s="5">
        <f t="shared" si="123"/>
        <v>0</v>
      </c>
      <c r="AC1564" s="5">
        <f t="shared" si="124"/>
        <v>402.99</v>
      </c>
    </row>
    <row r="1565" spans="1:29" ht="12.75" customHeight="1" x14ac:dyDescent="0.25">
      <c r="A1565" s="1">
        <v>21707</v>
      </c>
      <c r="B1565" s="3">
        <v>87161</v>
      </c>
      <c r="C1565" s="1" t="s">
        <v>42</v>
      </c>
      <c r="D1565" s="1">
        <v>2779</v>
      </c>
      <c r="E1565" s="1" t="s">
        <v>2546</v>
      </c>
      <c r="F1565" s="1" t="s">
        <v>3029</v>
      </c>
      <c r="G1565" s="1" t="s">
        <v>28</v>
      </c>
      <c r="H1565" s="1" t="s">
        <v>131</v>
      </c>
      <c r="I1565" s="1" t="s">
        <v>317</v>
      </c>
      <c r="J1565" s="1" t="s">
        <v>2547</v>
      </c>
      <c r="K1565" s="1">
        <v>27893</v>
      </c>
      <c r="L1565" s="4">
        <v>42166</v>
      </c>
      <c r="M1565" s="4">
        <v>42167</v>
      </c>
      <c r="N1565" s="1" t="s">
        <v>44</v>
      </c>
      <c r="O1565" s="1" t="s">
        <v>23</v>
      </c>
      <c r="P1565" s="1" t="s">
        <v>72</v>
      </c>
      <c r="Q1565" s="1" t="s">
        <v>73</v>
      </c>
      <c r="R1565" s="1" t="s">
        <v>26</v>
      </c>
      <c r="S1565" s="1" t="s">
        <v>976</v>
      </c>
      <c r="T1565" s="5">
        <v>35.99</v>
      </c>
      <c r="U1565" s="1">
        <v>11</v>
      </c>
      <c r="V1565" s="5">
        <f t="shared" si="120"/>
        <v>395.89000000000004</v>
      </c>
      <c r="W1565" s="5">
        <v>21.594000000000001</v>
      </c>
      <c r="X1565" s="5">
        <f t="shared" si="121"/>
        <v>237.53400000000002</v>
      </c>
      <c r="Y1565" s="5">
        <v>5.99</v>
      </c>
      <c r="Z1565" s="5">
        <f t="shared" si="122"/>
        <v>152.36600000000001</v>
      </c>
      <c r="AA1565" s="1" t="str">
        <f>_xlfn.IFNA(IF(VLOOKUP(B1565,Returns!$A$2:$B$1635,2,FALSE) = "Returned", "Yes", "No"),"No")</f>
        <v>No</v>
      </c>
      <c r="AB1565" s="5">
        <f t="shared" si="123"/>
        <v>0</v>
      </c>
      <c r="AC1565" s="5">
        <f t="shared" si="124"/>
        <v>152.36600000000001</v>
      </c>
    </row>
    <row r="1566" spans="1:29" ht="12.75" customHeight="1" x14ac:dyDescent="0.25">
      <c r="A1566" s="1">
        <v>22095</v>
      </c>
      <c r="B1566" s="3">
        <v>87162</v>
      </c>
      <c r="C1566" s="1" t="s">
        <v>101</v>
      </c>
      <c r="D1566" s="1">
        <v>2781</v>
      </c>
      <c r="E1566" s="1" t="s">
        <v>2548</v>
      </c>
      <c r="F1566" s="1" t="s">
        <v>3030</v>
      </c>
      <c r="G1566" s="1" t="s">
        <v>28</v>
      </c>
      <c r="H1566" s="1" t="s">
        <v>29</v>
      </c>
      <c r="I1566" s="1" t="s">
        <v>97</v>
      </c>
      <c r="J1566" s="1" t="s">
        <v>2549</v>
      </c>
      <c r="K1566" s="1">
        <v>97071</v>
      </c>
      <c r="L1566" s="4">
        <v>42035</v>
      </c>
      <c r="M1566" s="4">
        <v>42039</v>
      </c>
      <c r="N1566" s="1" t="s">
        <v>44</v>
      </c>
      <c r="O1566" s="1" t="s">
        <v>109</v>
      </c>
      <c r="P1566" s="1" t="s">
        <v>24</v>
      </c>
      <c r="Q1566" s="1" t="s">
        <v>104</v>
      </c>
      <c r="R1566" s="1" t="s">
        <v>54</v>
      </c>
      <c r="S1566" s="1" t="s">
        <v>1531</v>
      </c>
      <c r="T1566" s="5">
        <v>2.16</v>
      </c>
      <c r="U1566" s="1">
        <v>2</v>
      </c>
      <c r="V1566" s="5">
        <f t="shared" si="120"/>
        <v>4.32</v>
      </c>
      <c r="W1566" s="5">
        <v>1.08</v>
      </c>
      <c r="X1566" s="5">
        <f t="shared" si="121"/>
        <v>2.16</v>
      </c>
      <c r="Y1566" s="5">
        <v>6.05</v>
      </c>
      <c r="Z1566" s="5">
        <f t="shared" si="122"/>
        <v>-3.8899999999999997</v>
      </c>
      <c r="AA1566" s="1" t="str">
        <f>_xlfn.IFNA(IF(VLOOKUP(B1566,Returns!$A$2:$B$1635,2,FALSE) = "Returned", "Yes", "No"),"No")</f>
        <v>No</v>
      </c>
      <c r="AB1566" s="5">
        <f t="shared" si="123"/>
        <v>0</v>
      </c>
      <c r="AC1566" s="5">
        <f t="shared" si="124"/>
        <v>-3.8899999999999997</v>
      </c>
    </row>
    <row r="1567" spans="1:29" ht="12.75" customHeight="1" x14ac:dyDescent="0.25">
      <c r="A1567" s="1">
        <v>22096</v>
      </c>
      <c r="B1567" s="3">
        <v>87162</v>
      </c>
      <c r="C1567" s="1" t="s">
        <v>101</v>
      </c>
      <c r="D1567" s="1">
        <v>2781</v>
      </c>
      <c r="E1567" s="1" t="s">
        <v>2548</v>
      </c>
      <c r="F1567" s="1" t="s">
        <v>3030</v>
      </c>
      <c r="G1567" s="1" t="s">
        <v>28</v>
      </c>
      <c r="H1567" s="1" t="s">
        <v>29</v>
      </c>
      <c r="I1567" s="1" t="s">
        <v>97</v>
      </c>
      <c r="J1567" s="1" t="s">
        <v>2549</v>
      </c>
      <c r="K1567" s="1">
        <v>97071</v>
      </c>
      <c r="L1567" s="4">
        <v>42035</v>
      </c>
      <c r="M1567" s="4">
        <v>42042</v>
      </c>
      <c r="N1567" s="1" t="s">
        <v>34</v>
      </c>
      <c r="O1567" s="1" t="s">
        <v>109</v>
      </c>
      <c r="P1567" s="1" t="s">
        <v>72</v>
      </c>
      <c r="Q1567" s="1" t="s">
        <v>80</v>
      </c>
      <c r="R1567" s="1" t="s">
        <v>38</v>
      </c>
      <c r="S1567" s="1" t="s">
        <v>2550</v>
      </c>
      <c r="T1567" s="5">
        <v>808.49</v>
      </c>
      <c r="U1567" s="1">
        <v>11</v>
      </c>
      <c r="V1567" s="5">
        <f t="shared" si="120"/>
        <v>8893.39</v>
      </c>
      <c r="W1567" s="5">
        <v>485.09399999999999</v>
      </c>
      <c r="X1567" s="5">
        <f t="shared" si="121"/>
        <v>5336.0339999999997</v>
      </c>
      <c r="Y1567" s="5">
        <v>55.3</v>
      </c>
      <c r="Z1567" s="5">
        <f t="shared" si="122"/>
        <v>3502.0559999999996</v>
      </c>
      <c r="AA1567" s="1" t="str">
        <f>_xlfn.IFNA(IF(VLOOKUP(B1567,Returns!$A$2:$B$1635,2,FALSE) = "Returned", "Yes", "No"),"No")</f>
        <v>No</v>
      </c>
      <c r="AB1567" s="5">
        <f t="shared" si="123"/>
        <v>0</v>
      </c>
      <c r="AC1567" s="5">
        <f t="shared" si="124"/>
        <v>3502.0559999999996</v>
      </c>
    </row>
    <row r="1568" spans="1:29" ht="12.75" customHeight="1" x14ac:dyDescent="0.25">
      <c r="A1568" s="1">
        <v>22097</v>
      </c>
      <c r="B1568" s="3">
        <v>87162</v>
      </c>
      <c r="C1568" s="1" t="s">
        <v>101</v>
      </c>
      <c r="D1568" s="1">
        <v>2781</v>
      </c>
      <c r="E1568" s="1" t="s">
        <v>2548</v>
      </c>
      <c r="F1568" s="1" t="s">
        <v>3030</v>
      </c>
      <c r="G1568" s="1" t="s">
        <v>28</v>
      </c>
      <c r="H1568" s="1" t="s">
        <v>29</v>
      </c>
      <c r="I1568" s="1" t="s">
        <v>97</v>
      </c>
      <c r="J1568" s="1" t="s">
        <v>2549</v>
      </c>
      <c r="K1568" s="1">
        <v>97071</v>
      </c>
      <c r="L1568" s="4">
        <v>42035</v>
      </c>
      <c r="M1568" s="4">
        <v>42042</v>
      </c>
      <c r="N1568" s="1" t="s">
        <v>44</v>
      </c>
      <c r="O1568" s="1" t="s">
        <v>109</v>
      </c>
      <c r="P1568" s="1" t="s">
        <v>24</v>
      </c>
      <c r="Q1568" s="1" t="s">
        <v>88</v>
      </c>
      <c r="R1568" s="1" t="s">
        <v>54</v>
      </c>
      <c r="S1568" s="1" t="s">
        <v>2551</v>
      </c>
      <c r="T1568" s="5">
        <v>6.48</v>
      </c>
      <c r="U1568" s="1">
        <v>3</v>
      </c>
      <c r="V1568" s="5">
        <f t="shared" si="120"/>
        <v>19.440000000000001</v>
      </c>
      <c r="W1568" s="5">
        <v>3.24</v>
      </c>
      <c r="X1568" s="5">
        <f t="shared" si="121"/>
        <v>9.7200000000000006</v>
      </c>
      <c r="Y1568" s="5">
        <v>8.19</v>
      </c>
      <c r="Z1568" s="5">
        <f t="shared" si="122"/>
        <v>1.5300000000000011</v>
      </c>
      <c r="AA1568" s="1" t="str">
        <f>_xlfn.IFNA(IF(VLOOKUP(B1568,Returns!$A$2:$B$1635,2,FALSE) = "Returned", "Yes", "No"),"No")</f>
        <v>No</v>
      </c>
      <c r="AB1568" s="5">
        <f t="shared" si="123"/>
        <v>0</v>
      </c>
      <c r="AC1568" s="5">
        <f t="shared" si="124"/>
        <v>1.5300000000000011</v>
      </c>
    </row>
    <row r="1569" spans="1:29" ht="12.75" customHeight="1" x14ac:dyDescent="0.25">
      <c r="A1569" s="1">
        <v>21587</v>
      </c>
      <c r="B1569" s="3">
        <v>91316</v>
      </c>
      <c r="C1569" s="1" t="s">
        <v>32</v>
      </c>
      <c r="D1569" s="1">
        <v>2787</v>
      </c>
      <c r="E1569" s="1" t="s">
        <v>2552</v>
      </c>
      <c r="F1569" s="1" t="s">
        <v>3029</v>
      </c>
      <c r="G1569" s="1" t="s">
        <v>28</v>
      </c>
      <c r="H1569" s="1" t="s">
        <v>131</v>
      </c>
      <c r="I1569" s="1" t="s">
        <v>166</v>
      </c>
      <c r="J1569" s="1" t="s">
        <v>2553</v>
      </c>
      <c r="K1569" s="1">
        <v>70003</v>
      </c>
      <c r="L1569" s="4">
        <v>42075</v>
      </c>
      <c r="M1569" s="4">
        <v>42076</v>
      </c>
      <c r="N1569" s="1" t="s">
        <v>22</v>
      </c>
      <c r="O1569" s="1" t="s">
        <v>109</v>
      </c>
      <c r="P1569" s="1" t="s">
        <v>72</v>
      </c>
      <c r="Q1569" s="1" t="s">
        <v>175</v>
      </c>
      <c r="R1569" s="1" t="s">
        <v>46</v>
      </c>
      <c r="S1569" s="1" t="s">
        <v>1008</v>
      </c>
      <c r="T1569" s="5">
        <v>47.98</v>
      </c>
      <c r="U1569" s="1">
        <v>8</v>
      </c>
      <c r="V1569" s="5">
        <f t="shared" si="120"/>
        <v>383.84</v>
      </c>
      <c r="W1569" s="5">
        <v>28.787999999999997</v>
      </c>
      <c r="X1569" s="5">
        <f t="shared" si="121"/>
        <v>230.30399999999997</v>
      </c>
      <c r="Y1569" s="5">
        <v>3.61</v>
      </c>
      <c r="Z1569" s="5">
        <f t="shared" si="122"/>
        <v>149.92599999999999</v>
      </c>
      <c r="AA1569" s="1" t="str">
        <f>_xlfn.IFNA(IF(VLOOKUP(B1569,Returns!$A$2:$B$1635,2,FALSE) = "Returned", "Yes", "No"),"No")</f>
        <v>No</v>
      </c>
      <c r="AB1569" s="5">
        <f t="shared" si="123"/>
        <v>0</v>
      </c>
      <c r="AC1569" s="5">
        <f t="shared" si="124"/>
        <v>149.92599999999999</v>
      </c>
    </row>
    <row r="1570" spans="1:29" ht="12.75" customHeight="1" x14ac:dyDescent="0.25">
      <c r="A1570" s="1">
        <v>19860</v>
      </c>
      <c r="B1570" s="3">
        <v>88758</v>
      </c>
      <c r="C1570" s="1" t="s">
        <v>42</v>
      </c>
      <c r="D1570" s="1">
        <v>2791</v>
      </c>
      <c r="E1570" s="1" t="s">
        <v>2554</v>
      </c>
      <c r="F1570" s="1" t="s">
        <v>3027</v>
      </c>
      <c r="G1570" s="1" t="s">
        <v>28</v>
      </c>
      <c r="H1570" s="1" t="s">
        <v>56</v>
      </c>
      <c r="I1570" s="1" t="s">
        <v>295</v>
      </c>
      <c r="J1570" s="1" t="s">
        <v>2556</v>
      </c>
      <c r="K1570" s="1">
        <v>48071</v>
      </c>
      <c r="L1570" s="4">
        <v>42019</v>
      </c>
      <c r="M1570" s="4">
        <v>42019</v>
      </c>
      <c r="N1570" s="1" t="s">
        <v>44</v>
      </c>
      <c r="O1570" s="1" t="s">
        <v>23</v>
      </c>
      <c r="P1570" s="1" t="s">
        <v>24</v>
      </c>
      <c r="Q1570" s="1" t="s">
        <v>25</v>
      </c>
      <c r="R1570" s="1" t="s">
        <v>26</v>
      </c>
      <c r="S1570" s="1" t="s">
        <v>2555</v>
      </c>
      <c r="T1570" s="5">
        <v>2.88</v>
      </c>
      <c r="U1570" s="1">
        <v>7</v>
      </c>
      <c r="V1570" s="5">
        <f t="shared" si="120"/>
        <v>20.16</v>
      </c>
      <c r="W1570" s="5">
        <v>1.44</v>
      </c>
      <c r="X1570" s="5">
        <f t="shared" si="121"/>
        <v>10.08</v>
      </c>
      <c r="Y1570" s="5">
        <v>0.7</v>
      </c>
      <c r="Z1570" s="5">
        <f t="shared" si="122"/>
        <v>9.3800000000000008</v>
      </c>
      <c r="AA1570" s="1" t="str">
        <f>_xlfn.IFNA(IF(VLOOKUP(B1570,Returns!$A$2:$B$1635,2,FALSE) = "Returned", "Yes", "No"),"No")</f>
        <v>No</v>
      </c>
      <c r="AB1570" s="5">
        <f t="shared" si="123"/>
        <v>0</v>
      </c>
      <c r="AC1570" s="5">
        <f t="shared" si="124"/>
        <v>9.3800000000000008</v>
      </c>
    </row>
    <row r="1571" spans="1:29" ht="12.75" customHeight="1" x14ac:dyDescent="0.25">
      <c r="A1571" s="1">
        <v>18361</v>
      </c>
      <c r="B1571" s="3">
        <v>87554</v>
      </c>
      <c r="C1571" s="1" t="s">
        <v>51</v>
      </c>
      <c r="D1571" s="1">
        <v>2794</v>
      </c>
      <c r="E1571" s="1" t="s">
        <v>2557</v>
      </c>
      <c r="F1571" s="1" t="s">
        <v>3027</v>
      </c>
      <c r="G1571" s="1" t="s">
        <v>28</v>
      </c>
      <c r="H1571" s="1" t="s">
        <v>56</v>
      </c>
      <c r="I1571" s="1" t="s">
        <v>325</v>
      </c>
      <c r="J1571" s="1" t="s">
        <v>2558</v>
      </c>
      <c r="K1571" s="1">
        <v>50158</v>
      </c>
      <c r="L1571" s="4">
        <v>42083</v>
      </c>
      <c r="M1571" s="4">
        <v>42085</v>
      </c>
      <c r="N1571" s="1" t="s">
        <v>44</v>
      </c>
      <c r="O1571" s="1" t="s">
        <v>23</v>
      </c>
      <c r="P1571" s="1" t="s">
        <v>24</v>
      </c>
      <c r="Q1571" s="1" t="s">
        <v>129</v>
      </c>
      <c r="R1571" s="1" t="s">
        <v>54</v>
      </c>
      <c r="S1571" s="1" t="s">
        <v>880</v>
      </c>
      <c r="T1571" s="5">
        <v>2.61</v>
      </c>
      <c r="U1571" s="1">
        <v>2</v>
      </c>
      <c r="V1571" s="5">
        <f t="shared" si="120"/>
        <v>5.22</v>
      </c>
      <c r="W1571" s="5">
        <v>1.3049999999999999</v>
      </c>
      <c r="X1571" s="5">
        <f t="shared" si="121"/>
        <v>2.61</v>
      </c>
      <c r="Y1571" s="5">
        <v>0.5</v>
      </c>
      <c r="Z1571" s="5">
        <f t="shared" si="122"/>
        <v>2.11</v>
      </c>
      <c r="AA1571" s="1" t="str">
        <f>_xlfn.IFNA(IF(VLOOKUP(B1571,Returns!$A$2:$B$1635,2,FALSE) = "Returned", "Yes", "No"),"No")</f>
        <v>No</v>
      </c>
      <c r="AB1571" s="5">
        <f t="shared" si="123"/>
        <v>0</v>
      </c>
      <c r="AC1571" s="5">
        <f t="shared" si="124"/>
        <v>2.11</v>
      </c>
    </row>
    <row r="1572" spans="1:29" ht="12.75" customHeight="1" x14ac:dyDescent="0.25">
      <c r="A1572" s="1">
        <v>18895</v>
      </c>
      <c r="B1572" s="3">
        <v>87555</v>
      </c>
      <c r="C1572" s="1" t="s">
        <v>20</v>
      </c>
      <c r="D1572" s="1">
        <v>2794</v>
      </c>
      <c r="E1572" s="1" t="s">
        <v>2557</v>
      </c>
      <c r="F1572" s="1" t="s">
        <v>3027</v>
      </c>
      <c r="G1572" s="1" t="s">
        <v>28</v>
      </c>
      <c r="H1572" s="1" t="s">
        <v>56</v>
      </c>
      <c r="I1572" s="1" t="s">
        <v>325</v>
      </c>
      <c r="J1572" s="1" t="s">
        <v>2558</v>
      </c>
      <c r="K1572" s="1">
        <v>50158</v>
      </c>
      <c r="L1572" s="4">
        <v>42162</v>
      </c>
      <c r="M1572" s="4">
        <v>42162</v>
      </c>
      <c r="N1572" s="1" t="s">
        <v>44</v>
      </c>
      <c r="O1572" s="1" t="s">
        <v>23</v>
      </c>
      <c r="P1572" s="1" t="s">
        <v>24</v>
      </c>
      <c r="Q1572" s="1" t="s">
        <v>88</v>
      </c>
      <c r="R1572" s="1" t="s">
        <v>26</v>
      </c>
      <c r="S1572" s="1" t="s">
        <v>2559</v>
      </c>
      <c r="T1572" s="5">
        <v>4.76</v>
      </c>
      <c r="U1572" s="1">
        <v>5</v>
      </c>
      <c r="V1572" s="5">
        <f t="shared" si="120"/>
        <v>23.799999999999997</v>
      </c>
      <c r="W1572" s="5">
        <v>2.38</v>
      </c>
      <c r="X1572" s="5">
        <f t="shared" si="121"/>
        <v>11.899999999999999</v>
      </c>
      <c r="Y1572" s="5">
        <v>0.88</v>
      </c>
      <c r="Z1572" s="5">
        <f t="shared" si="122"/>
        <v>11.019999999999998</v>
      </c>
      <c r="AA1572" s="1" t="str">
        <f>_xlfn.IFNA(IF(VLOOKUP(B1572,Returns!$A$2:$B$1635,2,FALSE) = "Returned", "Yes", "No"),"No")</f>
        <v>No</v>
      </c>
      <c r="AB1572" s="5">
        <f t="shared" si="123"/>
        <v>0</v>
      </c>
      <c r="AC1572" s="5">
        <f t="shared" si="124"/>
        <v>11.019999999999998</v>
      </c>
    </row>
    <row r="1573" spans="1:29" ht="12.75" customHeight="1" x14ac:dyDescent="0.25">
      <c r="A1573" s="1">
        <v>19486</v>
      </c>
      <c r="B1573" s="3">
        <v>87556</v>
      </c>
      <c r="C1573" s="1" t="s">
        <v>101</v>
      </c>
      <c r="D1573" s="1">
        <v>2795</v>
      </c>
      <c r="E1573" s="1" t="s">
        <v>2560</v>
      </c>
      <c r="F1573" s="1" t="s">
        <v>3027</v>
      </c>
      <c r="G1573" s="1" t="s">
        <v>28</v>
      </c>
      <c r="H1573" s="1" t="s">
        <v>56</v>
      </c>
      <c r="I1573" s="1" t="s">
        <v>325</v>
      </c>
      <c r="J1573" s="1" t="s">
        <v>2562</v>
      </c>
      <c r="K1573" s="1">
        <v>50401</v>
      </c>
      <c r="L1573" s="4">
        <v>42030</v>
      </c>
      <c r="M1573" s="4">
        <v>42032</v>
      </c>
      <c r="N1573" s="1" t="s">
        <v>44</v>
      </c>
      <c r="O1573" s="1" t="s">
        <v>23</v>
      </c>
      <c r="P1573" s="1" t="s">
        <v>24</v>
      </c>
      <c r="Q1573" s="1" t="s">
        <v>25</v>
      </c>
      <c r="R1573" s="1" t="s">
        <v>46</v>
      </c>
      <c r="S1573" s="1" t="s">
        <v>2561</v>
      </c>
      <c r="T1573" s="5">
        <v>3.57</v>
      </c>
      <c r="U1573" s="1">
        <v>8</v>
      </c>
      <c r="V1573" s="5">
        <f t="shared" si="120"/>
        <v>28.56</v>
      </c>
      <c r="W1573" s="5">
        <v>1.7849999999999999</v>
      </c>
      <c r="X1573" s="5">
        <f t="shared" si="121"/>
        <v>14.28</v>
      </c>
      <c r="Y1573" s="5">
        <v>4.17</v>
      </c>
      <c r="Z1573" s="5">
        <f t="shared" si="122"/>
        <v>10.11</v>
      </c>
      <c r="AA1573" s="1" t="str">
        <f>_xlfn.IFNA(IF(VLOOKUP(B1573,Returns!$A$2:$B$1635,2,FALSE) = "Returned", "Yes", "No"),"No")</f>
        <v>No</v>
      </c>
      <c r="AB1573" s="5">
        <f t="shared" si="123"/>
        <v>0</v>
      </c>
      <c r="AC1573" s="5">
        <f t="shared" si="124"/>
        <v>10.11</v>
      </c>
    </row>
    <row r="1574" spans="1:29" ht="12.75" customHeight="1" x14ac:dyDescent="0.25">
      <c r="A1574" s="1">
        <v>19487</v>
      </c>
      <c r="B1574" s="3">
        <v>87556</v>
      </c>
      <c r="C1574" s="1" t="s">
        <v>101</v>
      </c>
      <c r="D1574" s="1">
        <v>2795</v>
      </c>
      <c r="E1574" s="1" t="s">
        <v>2560</v>
      </c>
      <c r="F1574" s="1" t="s">
        <v>3027</v>
      </c>
      <c r="G1574" s="1" t="s">
        <v>28</v>
      </c>
      <c r="H1574" s="1" t="s">
        <v>56</v>
      </c>
      <c r="I1574" s="1" t="s">
        <v>325</v>
      </c>
      <c r="J1574" s="1" t="s">
        <v>2562</v>
      </c>
      <c r="K1574" s="1">
        <v>50401</v>
      </c>
      <c r="L1574" s="4">
        <v>42030</v>
      </c>
      <c r="M1574" s="4">
        <v>42034</v>
      </c>
      <c r="N1574" s="1" t="s">
        <v>44</v>
      </c>
      <c r="O1574" s="1" t="s">
        <v>23</v>
      </c>
      <c r="P1574" s="1" t="s">
        <v>72</v>
      </c>
      <c r="Q1574" s="1" t="s">
        <v>73</v>
      </c>
      <c r="R1574" s="1" t="s">
        <v>54</v>
      </c>
      <c r="S1574" s="1" t="s">
        <v>543</v>
      </c>
      <c r="T1574" s="5">
        <v>200.99</v>
      </c>
      <c r="U1574" s="1">
        <v>14</v>
      </c>
      <c r="V1574" s="5">
        <f t="shared" si="120"/>
        <v>2813.86</v>
      </c>
      <c r="W1574" s="5">
        <v>120.59399999999999</v>
      </c>
      <c r="X1574" s="5">
        <f t="shared" si="121"/>
        <v>1688.3159999999998</v>
      </c>
      <c r="Y1574" s="5">
        <v>4.2</v>
      </c>
      <c r="Z1574" s="5">
        <f t="shared" si="122"/>
        <v>1121.3440000000003</v>
      </c>
      <c r="AA1574" s="1" t="str">
        <f>_xlfn.IFNA(IF(VLOOKUP(B1574,Returns!$A$2:$B$1635,2,FALSE) = "Returned", "Yes", "No"),"No")</f>
        <v>No</v>
      </c>
      <c r="AB1574" s="5">
        <f t="shared" si="123"/>
        <v>0</v>
      </c>
      <c r="AC1574" s="5">
        <f t="shared" si="124"/>
        <v>1121.3440000000003</v>
      </c>
    </row>
    <row r="1575" spans="1:29" ht="12.75" customHeight="1" x14ac:dyDescent="0.25">
      <c r="A1575" s="1">
        <v>19488</v>
      </c>
      <c r="B1575" s="3">
        <v>87556</v>
      </c>
      <c r="C1575" s="1" t="s">
        <v>101</v>
      </c>
      <c r="D1575" s="1">
        <v>2795</v>
      </c>
      <c r="E1575" s="1" t="s">
        <v>2560</v>
      </c>
      <c r="F1575" s="1" t="s">
        <v>3027</v>
      </c>
      <c r="G1575" s="1" t="s">
        <v>28</v>
      </c>
      <c r="H1575" s="1" t="s">
        <v>56</v>
      </c>
      <c r="I1575" s="1" t="s">
        <v>325</v>
      </c>
      <c r="J1575" s="1" t="s">
        <v>2562</v>
      </c>
      <c r="K1575" s="1">
        <v>50401</v>
      </c>
      <c r="L1575" s="4">
        <v>42030</v>
      </c>
      <c r="M1575" s="4">
        <v>42030</v>
      </c>
      <c r="N1575" s="1" t="s">
        <v>44</v>
      </c>
      <c r="O1575" s="1" t="s">
        <v>23</v>
      </c>
      <c r="P1575" s="1" t="s">
        <v>72</v>
      </c>
      <c r="Q1575" s="1" t="s">
        <v>73</v>
      </c>
      <c r="R1575" s="1" t="s">
        <v>54</v>
      </c>
      <c r="S1575" s="1" t="s">
        <v>2563</v>
      </c>
      <c r="T1575" s="5">
        <v>195.99</v>
      </c>
      <c r="U1575" s="1">
        <v>2</v>
      </c>
      <c r="V1575" s="5">
        <f t="shared" si="120"/>
        <v>391.98</v>
      </c>
      <c r="W1575" s="5">
        <v>117.59399999999999</v>
      </c>
      <c r="X1575" s="5">
        <f t="shared" si="121"/>
        <v>235.18799999999999</v>
      </c>
      <c r="Y1575" s="5">
        <v>8.99</v>
      </c>
      <c r="Z1575" s="5">
        <f t="shared" si="122"/>
        <v>147.80200000000002</v>
      </c>
      <c r="AA1575" s="1" t="str">
        <f>_xlfn.IFNA(IF(VLOOKUP(B1575,Returns!$A$2:$B$1635,2,FALSE) = "Returned", "Yes", "No"),"No")</f>
        <v>No</v>
      </c>
      <c r="AB1575" s="5">
        <f t="shared" si="123"/>
        <v>0</v>
      </c>
      <c r="AC1575" s="5">
        <f t="shared" si="124"/>
        <v>147.80200000000002</v>
      </c>
    </row>
    <row r="1576" spans="1:29" ht="12.75" customHeight="1" x14ac:dyDescent="0.25">
      <c r="A1576" s="1">
        <v>23351</v>
      </c>
      <c r="B1576" s="3">
        <v>87553</v>
      </c>
      <c r="C1576" s="1" t="s">
        <v>51</v>
      </c>
      <c r="D1576" s="1">
        <v>2796</v>
      </c>
      <c r="E1576" s="1" t="s">
        <v>2564</v>
      </c>
      <c r="F1576" s="1" t="s">
        <v>3027</v>
      </c>
      <c r="G1576" s="1" t="s">
        <v>28</v>
      </c>
      <c r="H1576" s="1" t="s">
        <v>56</v>
      </c>
      <c r="I1576" s="1" t="s">
        <v>325</v>
      </c>
      <c r="J1576" s="1" t="s">
        <v>2566</v>
      </c>
      <c r="K1576" s="1">
        <v>51106</v>
      </c>
      <c r="L1576" s="4">
        <v>42025</v>
      </c>
      <c r="M1576" s="4">
        <v>42027</v>
      </c>
      <c r="N1576" s="1" t="s">
        <v>44</v>
      </c>
      <c r="O1576" s="1" t="s">
        <v>23</v>
      </c>
      <c r="P1576" s="1" t="s">
        <v>24</v>
      </c>
      <c r="Q1576" s="1" t="s">
        <v>104</v>
      </c>
      <c r="R1576" s="1" t="s">
        <v>54</v>
      </c>
      <c r="S1576" s="1" t="s">
        <v>2565</v>
      </c>
      <c r="T1576" s="5">
        <v>30.44</v>
      </c>
      <c r="U1576" s="1">
        <v>12</v>
      </c>
      <c r="V1576" s="5">
        <f t="shared" si="120"/>
        <v>365.28000000000003</v>
      </c>
      <c r="W1576" s="5">
        <v>15.22</v>
      </c>
      <c r="X1576" s="5">
        <f t="shared" si="121"/>
        <v>182.64000000000001</v>
      </c>
      <c r="Y1576" s="5">
        <v>1.49</v>
      </c>
      <c r="Z1576" s="5">
        <f t="shared" si="122"/>
        <v>181.15</v>
      </c>
      <c r="AA1576" s="1" t="str">
        <f>_xlfn.IFNA(IF(VLOOKUP(B1576,Returns!$A$2:$B$1635,2,FALSE) = "Returned", "Yes", "No"),"No")</f>
        <v>No</v>
      </c>
      <c r="AB1576" s="5">
        <f t="shared" si="123"/>
        <v>0</v>
      </c>
      <c r="AC1576" s="5">
        <f t="shared" si="124"/>
        <v>181.15</v>
      </c>
    </row>
    <row r="1577" spans="1:29" ht="12.75" customHeight="1" x14ac:dyDescent="0.25">
      <c r="A1577" s="1">
        <v>22787</v>
      </c>
      <c r="B1577" s="3">
        <v>87552</v>
      </c>
      <c r="C1577" s="1" t="s">
        <v>51</v>
      </c>
      <c r="D1577" s="1">
        <v>2797</v>
      </c>
      <c r="E1577" s="1" t="s">
        <v>2567</v>
      </c>
      <c r="F1577" s="1" t="s">
        <v>3028</v>
      </c>
      <c r="G1577" s="1" t="s">
        <v>28</v>
      </c>
      <c r="H1577" s="1" t="s">
        <v>48</v>
      </c>
      <c r="I1577" s="1" t="s">
        <v>229</v>
      </c>
      <c r="J1577" s="1" t="s">
        <v>2568</v>
      </c>
      <c r="K1577" s="1">
        <v>15122</v>
      </c>
      <c r="L1577" s="4">
        <v>42014</v>
      </c>
      <c r="M1577" s="4">
        <v>42015</v>
      </c>
      <c r="N1577" s="1" t="s">
        <v>44</v>
      </c>
      <c r="O1577" s="1" t="s">
        <v>109</v>
      </c>
      <c r="P1577" s="1" t="s">
        <v>72</v>
      </c>
      <c r="Q1577" s="1" t="s">
        <v>175</v>
      </c>
      <c r="R1577" s="1" t="s">
        <v>46</v>
      </c>
      <c r="S1577" s="1" t="s">
        <v>835</v>
      </c>
      <c r="T1577" s="5">
        <v>5.0199999999999996</v>
      </c>
      <c r="U1577" s="1">
        <v>8</v>
      </c>
      <c r="V1577" s="5">
        <f t="shared" si="120"/>
        <v>40.159999999999997</v>
      </c>
      <c r="W1577" s="5">
        <v>3.0119999999999996</v>
      </c>
      <c r="X1577" s="5">
        <f t="shared" si="121"/>
        <v>24.095999999999997</v>
      </c>
      <c r="Y1577" s="5">
        <v>5.14</v>
      </c>
      <c r="Z1577" s="5">
        <f t="shared" si="122"/>
        <v>10.923999999999999</v>
      </c>
      <c r="AA1577" s="1" t="str">
        <f>_xlfn.IFNA(IF(VLOOKUP(B1577,Returns!$A$2:$B$1635,2,FALSE) = "Returned", "Yes", "No"),"No")</f>
        <v>No</v>
      </c>
      <c r="AB1577" s="5">
        <f t="shared" si="123"/>
        <v>0</v>
      </c>
      <c r="AC1577" s="5">
        <f t="shared" si="124"/>
        <v>10.923999999999999</v>
      </c>
    </row>
    <row r="1578" spans="1:29" ht="12.75" customHeight="1" x14ac:dyDescent="0.25">
      <c r="A1578" s="1">
        <v>23350</v>
      </c>
      <c r="B1578" s="3">
        <v>87553</v>
      </c>
      <c r="C1578" s="1" t="s">
        <v>51</v>
      </c>
      <c r="D1578" s="1">
        <v>2797</v>
      </c>
      <c r="E1578" s="1" t="s">
        <v>2567</v>
      </c>
      <c r="F1578" s="1" t="s">
        <v>3028</v>
      </c>
      <c r="G1578" s="1" t="s">
        <v>28</v>
      </c>
      <c r="H1578" s="1" t="s">
        <v>48</v>
      </c>
      <c r="I1578" s="1" t="s">
        <v>229</v>
      </c>
      <c r="J1578" s="1" t="s">
        <v>2568</v>
      </c>
      <c r="K1578" s="1">
        <v>15122</v>
      </c>
      <c r="L1578" s="4">
        <v>42025</v>
      </c>
      <c r="M1578" s="4">
        <v>42026</v>
      </c>
      <c r="N1578" s="1" t="s">
        <v>44</v>
      </c>
      <c r="O1578" s="1" t="s">
        <v>23</v>
      </c>
      <c r="P1578" s="1" t="s">
        <v>24</v>
      </c>
      <c r="Q1578" s="1" t="s">
        <v>129</v>
      </c>
      <c r="R1578" s="1" t="s">
        <v>54</v>
      </c>
      <c r="S1578" s="1" t="s">
        <v>1556</v>
      </c>
      <c r="T1578" s="5">
        <v>4.91</v>
      </c>
      <c r="U1578" s="1">
        <v>9</v>
      </c>
      <c r="V1578" s="5">
        <f t="shared" si="120"/>
        <v>44.19</v>
      </c>
      <c r="W1578" s="5">
        <v>2.4550000000000001</v>
      </c>
      <c r="X1578" s="5">
        <f t="shared" si="121"/>
        <v>22.094999999999999</v>
      </c>
      <c r="Y1578" s="5">
        <v>0.5</v>
      </c>
      <c r="Z1578" s="5">
        <f t="shared" si="122"/>
        <v>21.594999999999999</v>
      </c>
      <c r="AA1578" s="1" t="str">
        <f>_xlfn.IFNA(IF(VLOOKUP(B1578,Returns!$A$2:$B$1635,2,FALSE) = "Returned", "Yes", "No"),"No")</f>
        <v>No</v>
      </c>
      <c r="AB1578" s="5">
        <f t="shared" si="123"/>
        <v>0</v>
      </c>
      <c r="AC1578" s="5">
        <f t="shared" si="124"/>
        <v>21.594999999999999</v>
      </c>
    </row>
    <row r="1579" spans="1:29" x14ac:dyDescent="0.25">
      <c r="A1579" s="1">
        <v>20618</v>
      </c>
      <c r="B1579" s="3">
        <v>91049</v>
      </c>
      <c r="C1579" s="1" t="s">
        <v>101</v>
      </c>
      <c r="D1579" s="1">
        <v>2801</v>
      </c>
      <c r="E1579" s="1" t="s">
        <v>2569</v>
      </c>
      <c r="F1579" s="1" t="s">
        <v>3030</v>
      </c>
      <c r="G1579" s="1" t="s">
        <v>28</v>
      </c>
      <c r="H1579" s="1" t="s">
        <v>29</v>
      </c>
      <c r="I1579" s="1" t="s">
        <v>373</v>
      </c>
      <c r="J1579" s="1" t="s">
        <v>2522</v>
      </c>
      <c r="K1579" s="1">
        <v>85224</v>
      </c>
      <c r="L1579" s="4">
        <v>42183</v>
      </c>
      <c r="M1579" s="4">
        <v>42188</v>
      </c>
      <c r="N1579" s="1" t="s">
        <v>44</v>
      </c>
      <c r="O1579" s="1" t="s">
        <v>35</v>
      </c>
      <c r="P1579" s="1" t="s">
        <v>24</v>
      </c>
      <c r="Q1579" s="1" t="s">
        <v>252</v>
      </c>
      <c r="R1579" s="1" t="s">
        <v>81</v>
      </c>
      <c r="S1579" s="1" t="s">
        <v>2570</v>
      </c>
      <c r="T1579" s="5">
        <v>17.52</v>
      </c>
      <c r="U1579" s="1">
        <v>15</v>
      </c>
      <c r="V1579" s="5">
        <f t="shared" si="120"/>
        <v>262.8</v>
      </c>
      <c r="W1579" s="5">
        <v>8.76</v>
      </c>
      <c r="X1579" s="5">
        <f t="shared" si="121"/>
        <v>131.4</v>
      </c>
      <c r="Y1579" s="5">
        <v>8.17</v>
      </c>
      <c r="Z1579" s="5">
        <f t="shared" si="122"/>
        <v>123.23</v>
      </c>
      <c r="AA1579" s="1" t="str">
        <f>_xlfn.IFNA(IF(VLOOKUP(B1579,Returns!$A$2:$B$1635,2,FALSE) = "Returned", "Yes", "No"),"No")</f>
        <v>No</v>
      </c>
      <c r="AB1579" s="5">
        <f t="shared" si="123"/>
        <v>0</v>
      </c>
      <c r="AC1579" s="5">
        <f t="shared" si="124"/>
        <v>123.23</v>
      </c>
    </row>
    <row r="1580" spans="1:29" ht="12.75" customHeight="1" x14ac:dyDescent="0.25">
      <c r="A1580" s="1">
        <v>18070</v>
      </c>
      <c r="B1580" s="3">
        <v>86227</v>
      </c>
      <c r="C1580" s="1" t="s">
        <v>51</v>
      </c>
      <c r="D1580" s="1">
        <v>2803</v>
      </c>
      <c r="E1580" s="1" t="s">
        <v>2571</v>
      </c>
      <c r="F1580" s="1" t="s">
        <v>3030</v>
      </c>
      <c r="G1580" s="1" t="s">
        <v>28</v>
      </c>
      <c r="H1580" s="1" t="s">
        <v>29</v>
      </c>
      <c r="I1580" s="1" t="s">
        <v>40</v>
      </c>
      <c r="J1580" s="1" t="s">
        <v>2573</v>
      </c>
      <c r="K1580" s="1">
        <v>90022</v>
      </c>
      <c r="L1580" s="4">
        <v>42040</v>
      </c>
      <c r="M1580" s="4">
        <v>42041</v>
      </c>
      <c r="N1580" s="1" t="s">
        <v>34</v>
      </c>
      <c r="O1580" s="1" t="s">
        <v>53</v>
      </c>
      <c r="P1580" s="1" t="s">
        <v>72</v>
      </c>
      <c r="Q1580" s="1" t="s">
        <v>80</v>
      </c>
      <c r="R1580" s="1" t="s">
        <v>38</v>
      </c>
      <c r="S1580" s="1" t="s">
        <v>2572</v>
      </c>
      <c r="T1580" s="5">
        <v>500.98</v>
      </c>
      <c r="U1580" s="1">
        <v>10</v>
      </c>
      <c r="V1580" s="5">
        <f t="shared" si="120"/>
        <v>5009.8</v>
      </c>
      <c r="W1580" s="5">
        <v>300.58800000000002</v>
      </c>
      <c r="X1580" s="5">
        <f t="shared" si="121"/>
        <v>3005.88</v>
      </c>
      <c r="Y1580" s="5">
        <v>28.14</v>
      </c>
      <c r="Z1580" s="5">
        <f t="shared" si="122"/>
        <v>1975.78</v>
      </c>
      <c r="AA1580" s="1" t="str">
        <f>_xlfn.IFNA(IF(VLOOKUP(B1580,Returns!$A$2:$B$1635,2,FALSE) = "Returned", "Yes", "No"),"No")</f>
        <v>No</v>
      </c>
      <c r="AB1580" s="5">
        <f t="shared" si="123"/>
        <v>0</v>
      </c>
      <c r="AC1580" s="5">
        <f t="shared" si="124"/>
        <v>1975.78</v>
      </c>
    </row>
    <row r="1581" spans="1:29" ht="12.75" customHeight="1" x14ac:dyDescent="0.25">
      <c r="A1581" s="1">
        <v>18071</v>
      </c>
      <c r="B1581" s="3">
        <v>86227</v>
      </c>
      <c r="C1581" s="1" t="s">
        <v>51</v>
      </c>
      <c r="D1581" s="1">
        <v>2803</v>
      </c>
      <c r="E1581" s="1" t="s">
        <v>2571</v>
      </c>
      <c r="F1581" s="1" t="s">
        <v>3030</v>
      </c>
      <c r="G1581" s="1" t="s">
        <v>28</v>
      </c>
      <c r="H1581" s="1" t="s">
        <v>29</v>
      </c>
      <c r="I1581" s="1" t="s">
        <v>40</v>
      </c>
      <c r="J1581" s="1" t="s">
        <v>2573</v>
      </c>
      <c r="K1581" s="1">
        <v>90022</v>
      </c>
      <c r="L1581" s="4">
        <v>42040</v>
      </c>
      <c r="M1581" s="4">
        <v>42042</v>
      </c>
      <c r="N1581" s="1" t="s">
        <v>44</v>
      </c>
      <c r="O1581" s="1" t="s">
        <v>53</v>
      </c>
      <c r="P1581" s="1" t="s">
        <v>24</v>
      </c>
      <c r="Q1581" s="1" t="s">
        <v>136</v>
      </c>
      <c r="R1581" s="1" t="s">
        <v>54</v>
      </c>
      <c r="S1581" s="1" t="s">
        <v>523</v>
      </c>
      <c r="T1581" s="5">
        <v>178.47</v>
      </c>
      <c r="U1581" s="1">
        <v>1</v>
      </c>
      <c r="V1581" s="5">
        <f t="shared" si="120"/>
        <v>178.47</v>
      </c>
      <c r="W1581" s="5">
        <v>89.234999999999999</v>
      </c>
      <c r="X1581" s="5">
        <f t="shared" si="121"/>
        <v>89.234999999999999</v>
      </c>
      <c r="Y1581" s="5">
        <v>19.989999999999998</v>
      </c>
      <c r="Z1581" s="5">
        <f t="shared" si="122"/>
        <v>69.245000000000005</v>
      </c>
      <c r="AA1581" s="1" t="str">
        <f>_xlfn.IFNA(IF(VLOOKUP(B1581,Returns!$A$2:$B$1635,2,FALSE) = "Returned", "Yes", "No"),"No")</f>
        <v>No</v>
      </c>
      <c r="AB1581" s="5">
        <f t="shared" si="123"/>
        <v>0</v>
      </c>
      <c r="AC1581" s="5">
        <f t="shared" si="124"/>
        <v>69.245000000000005</v>
      </c>
    </row>
    <row r="1582" spans="1:29" ht="12.75" customHeight="1" x14ac:dyDescent="0.25">
      <c r="A1582" s="1">
        <v>24604</v>
      </c>
      <c r="B1582" s="3">
        <v>88819</v>
      </c>
      <c r="C1582" s="1" t="s">
        <v>51</v>
      </c>
      <c r="D1582" s="1">
        <v>2813</v>
      </c>
      <c r="E1582" s="1" t="s">
        <v>2574</v>
      </c>
      <c r="F1582" s="1" t="s">
        <v>3029</v>
      </c>
      <c r="G1582" s="1" t="s">
        <v>28</v>
      </c>
      <c r="H1582" s="1" t="s">
        <v>131</v>
      </c>
      <c r="I1582" s="1" t="s">
        <v>239</v>
      </c>
      <c r="J1582" s="1" t="s">
        <v>2576</v>
      </c>
      <c r="K1582" s="1">
        <v>37311</v>
      </c>
      <c r="L1582" s="4">
        <v>42042</v>
      </c>
      <c r="M1582" s="4">
        <v>42042</v>
      </c>
      <c r="N1582" s="1" t="s">
        <v>44</v>
      </c>
      <c r="O1582" s="1" t="s">
        <v>23</v>
      </c>
      <c r="P1582" s="1" t="s">
        <v>24</v>
      </c>
      <c r="Q1582" s="1" t="s">
        <v>104</v>
      </c>
      <c r="R1582" s="1" t="s">
        <v>54</v>
      </c>
      <c r="S1582" s="1" t="s">
        <v>2575</v>
      </c>
      <c r="T1582" s="5">
        <v>30.56</v>
      </c>
      <c r="U1582" s="1">
        <v>12</v>
      </c>
      <c r="V1582" s="5">
        <f t="shared" si="120"/>
        <v>366.71999999999997</v>
      </c>
      <c r="W1582" s="5">
        <v>15.28</v>
      </c>
      <c r="X1582" s="5">
        <f t="shared" si="121"/>
        <v>183.35999999999999</v>
      </c>
      <c r="Y1582" s="5">
        <v>2.99</v>
      </c>
      <c r="Z1582" s="5">
        <f t="shared" si="122"/>
        <v>180.36999999999998</v>
      </c>
      <c r="AA1582" s="1" t="str">
        <f>_xlfn.IFNA(IF(VLOOKUP(B1582,Returns!$A$2:$B$1635,2,FALSE) = "Returned", "Yes", "No"),"No")</f>
        <v>No</v>
      </c>
      <c r="AB1582" s="5">
        <f t="shared" si="123"/>
        <v>0</v>
      </c>
      <c r="AC1582" s="5">
        <f t="shared" si="124"/>
        <v>180.36999999999998</v>
      </c>
    </row>
    <row r="1583" spans="1:29" ht="12.75" customHeight="1" x14ac:dyDescent="0.25">
      <c r="A1583" s="1">
        <v>24044</v>
      </c>
      <c r="B1583" s="3">
        <v>89743</v>
      </c>
      <c r="C1583" s="1" t="s">
        <v>20</v>
      </c>
      <c r="D1583" s="1">
        <v>2817</v>
      </c>
      <c r="E1583" s="1" t="s">
        <v>2577</v>
      </c>
      <c r="F1583" s="1" t="s">
        <v>3028</v>
      </c>
      <c r="G1583" s="1" t="s">
        <v>28</v>
      </c>
      <c r="H1583" s="1" t="s">
        <v>48</v>
      </c>
      <c r="I1583" s="1" t="s">
        <v>149</v>
      </c>
      <c r="J1583" s="1" t="s">
        <v>396</v>
      </c>
      <c r="K1583" s="1">
        <v>43055</v>
      </c>
      <c r="L1583" s="4">
        <v>42156</v>
      </c>
      <c r="M1583" s="4">
        <v>42157</v>
      </c>
      <c r="N1583" s="1" t="s">
        <v>22</v>
      </c>
      <c r="O1583" s="1" t="s">
        <v>23</v>
      </c>
      <c r="P1583" s="1" t="s">
        <v>24</v>
      </c>
      <c r="Q1583" s="1" t="s">
        <v>61</v>
      </c>
      <c r="R1583" s="1" t="s">
        <v>26</v>
      </c>
      <c r="S1583" s="1" t="s">
        <v>1227</v>
      </c>
      <c r="T1583" s="5">
        <v>4.71</v>
      </c>
      <c r="U1583" s="1">
        <v>2</v>
      </c>
      <c r="V1583" s="5">
        <f t="shared" si="120"/>
        <v>9.42</v>
      </c>
      <c r="W1583" s="5">
        <v>2.355</v>
      </c>
      <c r="X1583" s="5">
        <f t="shared" si="121"/>
        <v>4.71</v>
      </c>
      <c r="Y1583" s="5">
        <v>0.7</v>
      </c>
      <c r="Z1583" s="5">
        <f t="shared" si="122"/>
        <v>4.01</v>
      </c>
      <c r="AA1583" s="1" t="str">
        <f>_xlfn.IFNA(IF(VLOOKUP(B1583,Returns!$A$2:$B$1635,2,FALSE) = "Returned", "Yes", "No"),"No")</f>
        <v>No</v>
      </c>
      <c r="AB1583" s="5">
        <f t="shared" si="123"/>
        <v>0</v>
      </c>
      <c r="AC1583" s="5">
        <f t="shared" si="124"/>
        <v>4.01</v>
      </c>
    </row>
    <row r="1584" spans="1:29" ht="12.75" customHeight="1" x14ac:dyDescent="0.25">
      <c r="A1584" s="1">
        <v>24045</v>
      </c>
      <c r="B1584" s="3">
        <v>89743</v>
      </c>
      <c r="C1584" s="1" t="s">
        <v>20</v>
      </c>
      <c r="D1584" s="1">
        <v>2817</v>
      </c>
      <c r="E1584" s="1" t="s">
        <v>2577</v>
      </c>
      <c r="F1584" s="1" t="s">
        <v>3028</v>
      </c>
      <c r="G1584" s="1" t="s">
        <v>28</v>
      </c>
      <c r="H1584" s="1" t="s">
        <v>48</v>
      </c>
      <c r="I1584" s="1" t="s">
        <v>149</v>
      </c>
      <c r="J1584" s="1" t="s">
        <v>396</v>
      </c>
      <c r="K1584" s="1">
        <v>43055</v>
      </c>
      <c r="L1584" s="4">
        <v>42156</v>
      </c>
      <c r="M1584" s="4">
        <v>42157</v>
      </c>
      <c r="N1584" s="1" t="s">
        <v>22</v>
      </c>
      <c r="O1584" s="1" t="s">
        <v>23</v>
      </c>
      <c r="P1584" s="1" t="s">
        <v>72</v>
      </c>
      <c r="Q1584" s="1" t="s">
        <v>73</v>
      </c>
      <c r="R1584" s="1" t="s">
        <v>46</v>
      </c>
      <c r="S1584" s="1" t="s">
        <v>2578</v>
      </c>
      <c r="T1584" s="5">
        <v>55.99</v>
      </c>
      <c r="U1584" s="1">
        <v>3</v>
      </c>
      <c r="V1584" s="5">
        <f t="shared" si="120"/>
        <v>167.97</v>
      </c>
      <c r="W1584" s="5">
        <v>33.594000000000001</v>
      </c>
      <c r="X1584" s="5">
        <f t="shared" si="121"/>
        <v>100.78200000000001</v>
      </c>
      <c r="Y1584" s="5">
        <v>1.25</v>
      </c>
      <c r="Z1584" s="5">
        <f t="shared" si="122"/>
        <v>65.937999999999988</v>
      </c>
      <c r="AA1584" s="1" t="str">
        <f>_xlfn.IFNA(IF(VLOOKUP(B1584,Returns!$A$2:$B$1635,2,FALSE) = "Returned", "Yes", "No"),"No")</f>
        <v>No</v>
      </c>
      <c r="AB1584" s="5">
        <f t="shared" si="123"/>
        <v>0</v>
      </c>
      <c r="AC1584" s="5">
        <f t="shared" si="124"/>
        <v>65.937999999999988</v>
      </c>
    </row>
    <row r="1585" spans="1:29" ht="12.75" customHeight="1" x14ac:dyDescent="0.25">
      <c r="A1585" s="1">
        <v>24373</v>
      </c>
      <c r="B1585" s="3">
        <v>87899</v>
      </c>
      <c r="C1585" s="1" t="s">
        <v>101</v>
      </c>
      <c r="D1585" s="1">
        <v>2820</v>
      </c>
      <c r="E1585" s="1" t="s">
        <v>2579</v>
      </c>
      <c r="F1585" s="1" t="s">
        <v>3027</v>
      </c>
      <c r="G1585" s="1" t="s">
        <v>28</v>
      </c>
      <c r="H1585" s="1" t="s">
        <v>56</v>
      </c>
      <c r="I1585" s="1" t="s">
        <v>501</v>
      </c>
      <c r="J1585" s="1" t="s">
        <v>2580</v>
      </c>
      <c r="K1585" s="1">
        <v>63129</v>
      </c>
      <c r="L1585" s="4">
        <v>42134</v>
      </c>
      <c r="M1585" s="4">
        <v>42136</v>
      </c>
      <c r="N1585" s="1" t="s">
        <v>44</v>
      </c>
      <c r="O1585" s="1" t="s">
        <v>35</v>
      </c>
      <c r="P1585" s="1" t="s">
        <v>72</v>
      </c>
      <c r="Q1585" s="1" t="s">
        <v>175</v>
      </c>
      <c r="R1585" s="1" t="s">
        <v>46</v>
      </c>
      <c r="S1585" s="1" t="s">
        <v>1657</v>
      </c>
      <c r="T1585" s="5">
        <v>6.48</v>
      </c>
      <c r="U1585" s="1">
        <v>18</v>
      </c>
      <c r="V1585" s="5">
        <f t="shared" si="120"/>
        <v>116.64000000000001</v>
      </c>
      <c r="W1585" s="5">
        <v>3.8879999999999999</v>
      </c>
      <c r="X1585" s="5">
        <f t="shared" si="121"/>
        <v>69.983999999999995</v>
      </c>
      <c r="Y1585" s="5">
        <v>2.74</v>
      </c>
      <c r="Z1585" s="5">
        <f t="shared" si="122"/>
        <v>43.916000000000018</v>
      </c>
      <c r="AA1585" s="1" t="str">
        <f>_xlfn.IFNA(IF(VLOOKUP(B1585,Returns!$A$2:$B$1635,2,FALSE) = "Returned", "Yes", "No"),"No")</f>
        <v>No</v>
      </c>
      <c r="AB1585" s="5">
        <f t="shared" si="123"/>
        <v>0</v>
      </c>
      <c r="AC1585" s="5">
        <f t="shared" si="124"/>
        <v>43.916000000000018</v>
      </c>
    </row>
    <row r="1586" spans="1:29" ht="12.75" customHeight="1" x14ac:dyDescent="0.25">
      <c r="A1586" s="1">
        <v>24746</v>
      </c>
      <c r="B1586" s="3">
        <v>87900</v>
      </c>
      <c r="C1586" s="1" t="s">
        <v>32</v>
      </c>
      <c r="D1586" s="1">
        <v>2820</v>
      </c>
      <c r="E1586" s="1" t="s">
        <v>2579</v>
      </c>
      <c r="F1586" s="1" t="s">
        <v>3027</v>
      </c>
      <c r="G1586" s="1" t="s">
        <v>28</v>
      </c>
      <c r="H1586" s="1" t="s">
        <v>56</v>
      </c>
      <c r="I1586" s="1" t="s">
        <v>501</v>
      </c>
      <c r="J1586" s="1" t="s">
        <v>2580</v>
      </c>
      <c r="K1586" s="1">
        <v>63129</v>
      </c>
      <c r="L1586" s="4">
        <v>42018</v>
      </c>
      <c r="M1586" s="4">
        <v>42019</v>
      </c>
      <c r="N1586" s="1" t="s">
        <v>44</v>
      </c>
      <c r="O1586" s="1" t="s">
        <v>35</v>
      </c>
      <c r="P1586" s="1" t="s">
        <v>24</v>
      </c>
      <c r="Q1586" s="1" t="s">
        <v>25</v>
      </c>
      <c r="R1586" s="1" t="s">
        <v>46</v>
      </c>
      <c r="S1586" s="1" t="s">
        <v>2046</v>
      </c>
      <c r="T1586" s="5">
        <v>22.01</v>
      </c>
      <c r="U1586" s="1">
        <v>14</v>
      </c>
      <c r="V1586" s="5">
        <f t="shared" si="120"/>
        <v>308.14000000000004</v>
      </c>
      <c r="W1586" s="5">
        <v>11.005000000000001</v>
      </c>
      <c r="X1586" s="5">
        <f t="shared" si="121"/>
        <v>154.07000000000002</v>
      </c>
      <c r="Y1586" s="5">
        <v>5.53</v>
      </c>
      <c r="Z1586" s="5">
        <f t="shared" si="122"/>
        <v>148.54000000000002</v>
      </c>
      <c r="AA1586" s="1" t="str">
        <f>_xlfn.IFNA(IF(VLOOKUP(B1586,Returns!$A$2:$B$1635,2,FALSE) = "Returned", "Yes", "No"),"No")</f>
        <v>No</v>
      </c>
      <c r="AB1586" s="5">
        <f t="shared" si="123"/>
        <v>0</v>
      </c>
      <c r="AC1586" s="5">
        <f t="shared" si="124"/>
        <v>148.54000000000002</v>
      </c>
    </row>
    <row r="1587" spans="1:29" ht="12.75" customHeight="1" x14ac:dyDescent="0.25">
      <c r="A1587" s="1">
        <v>23803</v>
      </c>
      <c r="B1587" s="3">
        <v>87240</v>
      </c>
      <c r="C1587" s="1" t="s">
        <v>101</v>
      </c>
      <c r="D1587" s="1">
        <v>2823</v>
      </c>
      <c r="E1587" s="1" t="s">
        <v>2581</v>
      </c>
      <c r="F1587" s="1" t="s">
        <v>3030</v>
      </c>
      <c r="G1587" s="1" t="s">
        <v>28</v>
      </c>
      <c r="H1587" s="1" t="s">
        <v>29</v>
      </c>
      <c r="I1587" s="1" t="s">
        <v>528</v>
      </c>
      <c r="J1587" s="1" t="s">
        <v>2583</v>
      </c>
      <c r="K1587" s="1">
        <v>89031</v>
      </c>
      <c r="L1587" s="4">
        <v>42124</v>
      </c>
      <c r="M1587" s="4">
        <v>42126</v>
      </c>
      <c r="N1587" s="1" t="s">
        <v>44</v>
      </c>
      <c r="O1587" s="1" t="s">
        <v>23</v>
      </c>
      <c r="P1587" s="1" t="s">
        <v>24</v>
      </c>
      <c r="Q1587" s="1" t="s">
        <v>25</v>
      </c>
      <c r="R1587" s="1" t="s">
        <v>46</v>
      </c>
      <c r="S1587" s="1" t="s">
        <v>2582</v>
      </c>
      <c r="T1587" s="5">
        <v>21.98</v>
      </c>
      <c r="U1587" s="1">
        <v>11</v>
      </c>
      <c r="V1587" s="5">
        <f t="shared" si="120"/>
        <v>241.78</v>
      </c>
      <c r="W1587" s="5">
        <v>10.99</v>
      </c>
      <c r="X1587" s="5">
        <f t="shared" si="121"/>
        <v>120.89</v>
      </c>
      <c r="Y1587" s="5">
        <v>2.87</v>
      </c>
      <c r="Z1587" s="5">
        <f t="shared" si="122"/>
        <v>118.02</v>
      </c>
      <c r="AA1587" s="1" t="str">
        <f>_xlfn.IFNA(IF(VLOOKUP(B1587,Returns!$A$2:$B$1635,2,FALSE) = "Returned", "Yes", "No"),"No")</f>
        <v>No</v>
      </c>
      <c r="AB1587" s="5">
        <f t="shared" si="123"/>
        <v>0</v>
      </c>
      <c r="AC1587" s="5">
        <f t="shared" si="124"/>
        <v>118.02</v>
      </c>
    </row>
    <row r="1588" spans="1:29" ht="12.75" customHeight="1" x14ac:dyDescent="0.25">
      <c r="A1588" s="1">
        <v>22660</v>
      </c>
      <c r="B1588" s="3">
        <v>89497</v>
      </c>
      <c r="C1588" s="1" t="s">
        <v>101</v>
      </c>
      <c r="D1588" s="1">
        <v>2825</v>
      </c>
      <c r="E1588" s="1" t="s">
        <v>2584</v>
      </c>
      <c r="F1588" s="1" t="s">
        <v>3030</v>
      </c>
      <c r="G1588" s="1" t="s">
        <v>28</v>
      </c>
      <c r="H1588" s="1" t="s">
        <v>29</v>
      </c>
      <c r="I1588" s="1" t="s">
        <v>1736</v>
      </c>
      <c r="J1588" s="1" t="s">
        <v>2449</v>
      </c>
      <c r="K1588" s="1">
        <v>83701</v>
      </c>
      <c r="L1588" s="4">
        <v>42144</v>
      </c>
      <c r="M1588" s="4">
        <v>42151</v>
      </c>
      <c r="N1588" s="1" t="s">
        <v>44</v>
      </c>
      <c r="O1588" s="1" t="s">
        <v>109</v>
      </c>
      <c r="P1588" s="1" t="s">
        <v>72</v>
      </c>
      <c r="Q1588" s="1" t="s">
        <v>175</v>
      </c>
      <c r="R1588" s="1" t="s">
        <v>54</v>
      </c>
      <c r="S1588" s="1" t="s">
        <v>865</v>
      </c>
      <c r="T1588" s="5">
        <v>27.48</v>
      </c>
      <c r="U1588" s="1">
        <v>3</v>
      </c>
      <c r="V1588" s="5">
        <f t="shared" si="120"/>
        <v>82.44</v>
      </c>
      <c r="W1588" s="5">
        <v>16.488</v>
      </c>
      <c r="X1588" s="5">
        <f t="shared" si="121"/>
        <v>49.463999999999999</v>
      </c>
      <c r="Y1588" s="5">
        <v>4</v>
      </c>
      <c r="Z1588" s="5">
        <f t="shared" si="122"/>
        <v>28.975999999999999</v>
      </c>
      <c r="AA1588" s="1" t="str">
        <f>_xlfn.IFNA(IF(VLOOKUP(B1588,Returns!$A$2:$B$1635,2,FALSE) = "Returned", "Yes", "No"),"No")</f>
        <v>No</v>
      </c>
      <c r="AB1588" s="5">
        <f t="shared" si="123"/>
        <v>0</v>
      </c>
      <c r="AC1588" s="5">
        <f t="shared" si="124"/>
        <v>28.975999999999999</v>
      </c>
    </row>
    <row r="1589" spans="1:29" ht="12.75" customHeight="1" x14ac:dyDescent="0.25">
      <c r="A1589" s="1">
        <v>22661</v>
      </c>
      <c r="B1589" s="3">
        <v>89497</v>
      </c>
      <c r="C1589" s="1" t="s">
        <v>101</v>
      </c>
      <c r="D1589" s="1">
        <v>2825</v>
      </c>
      <c r="E1589" s="1" t="s">
        <v>2584</v>
      </c>
      <c r="F1589" s="1" t="s">
        <v>3030</v>
      </c>
      <c r="G1589" s="1" t="s">
        <v>28</v>
      </c>
      <c r="H1589" s="1" t="s">
        <v>29</v>
      </c>
      <c r="I1589" s="1" t="s">
        <v>1736</v>
      </c>
      <c r="J1589" s="1" t="s">
        <v>2449</v>
      </c>
      <c r="K1589" s="1">
        <v>83701</v>
      </c>
      <c r="L1589" s="4">
        <v>42144</v>
      </c>
      <c r="M1589" s="4">
        <v>42148</v>
      </c>
      <c r="N1589" s="1" t="s">
        <v>44</v>
      </c>
      <c r="O1589" s="1" t="s">
        <v>109</v>
      </c>
      <c r="P1589" s="1" t="s">
        <v>24</v>
      </c>
      <c r="Q1589" s="1" t="s">
        <v>88</v>
      </c>
      <c r="R1589" s="1" t="s">
        <v>26</v>
      </c>
      <c r="S1589" s="1" t="s">
        <v>275</v>
      </c>
      <c r="T1589" s="5">
        <v>10.06</v>
      </c>
      <c r="U1589" s="1">
        <v>4</v>
      </c>
      <c r="V1589" s="5">
        <f t="shared" si="120"/>
        <v>40.24</v>
      </c>
      <c r="W1589" s="5">
        <v>5.03</v>
      </c>
      <c r="X1589" s="5">
        <f t="shared" si="121"/>
        <v>20.12</v>
      </c>
      <c r="Y1589" s="5">
        <v>2.06</v>
      </c>
      <c r="Z1589" s="5">
        <f t="shared" si="122"/>
        <v>18.060000000000002</v>
      </c>
      <c r="AA1589" s="1" t="str">
        <f>_xlfn.IFNA(IF(VLOOKUP(B1589,Returns!$A$2:$B$1635,2,FALSE) = "Returned", "Yes", "No"),"No")</f>
        <v>No</v>
      </c>
      <c r="AB1589" s="5">
        <f t="shared" si="123"/>
        <v>0</v>
      </c>
      <c r="AC1589" s="5">
        <f t="shared" si="124"/>
        <v>18.060000000000002</v>
      </c>
    </row>
    <row r="1590" spans="1:29" ht="12.75" customHeight="1" x14ac:dyDescent="0.25">
      <c r="A1590" s="1">
        <v>24607</v>
      </c>
      <c r="B1590" s="3">
        <v>87720</v>
      </c>
      <c r="C1590" s="1" t="s">
        <v>20</v>
      </c>
      <c r="D1590" s="1">
        <v>2828</v>
      </c>
      <c r="E1590" s="1" t="s">
        <v>2585</v>
      </c>
      <c r="F1590" s="1" t="s">
        <v>3030</v>
      </c>
      <c r="G1590" s="1" t="s">
        <v>28</v>
      </c>
      <c r="H1590" s="1" t="s">
        <v>29</v>
      </c>
      <c r="I1590" s="1" t="s">
        <v>40</v>
      </c>
      <c r="J1590" s="1" t="s">
        <v>2586</v>
      </c>
      <c r="K1590" s="1">
        <v>92243</v>
      </c>
      <c r="L1590" s="4">
        <v>42054</v>
      </c>
      <c r="M1590" s="4">
        <v>42056</v>
      </c>
      <c r="N1590" s="1" t="s">
        <v>44</v>
      </c>
      <c r="O1590" s="1" t="s">
        <v>23</v>
      </c>
      <c r="P1590" s="1" t="s">
        <v>24</v>
      </c>
      <c r="Q1590" s="1" t="s">
        <v>136</v>
      </c>
      <c r="R1590" s="1" t="s">
        <v>54</v>
      </c>
      <c r="S1590" s="1" t="s">
        <v>1448</v>
      </c>
      <c r="T1590" s="5">
        <v>11.29</v>
      </c>
      <c r="U1590" s="1">
        <v>8</v>
      </c>
      <c r="V1590" s="5">
        <f t="shared" si="120"/>
        <v>90.32</v>
      </c>
      <c r="W1590" s="5">
        <v>5.6449999999999996</v>
      </c>
      <c r="X1590" s="5">
        <f t="shared" si="121"/>
        <v>45.16</v>
      </c>
      <c r="Y1590" s="5">
        <v>5.03</v>
      </c>
      <c r="Z1590" s="5">
        <f t="shared" si="122"/>
        <v>40.129999999999995</v>
      </c>
      <c r="AA1590" s="1" t="str">
        <f>_xlfn.IFNA(IF(VLOOKUP(B1590,Returns!$A$2:$B$1635,2,FALSE) = "Returned", "Yes", "No"),"No")</f>
        <v>No</v>
      </c>
      <c r="AB1590" s="5">
        <f t="shared" si="123"/>
        <v>0</v>
      </c>
      <c r="AC1590" s="5">
        <f t="shared" si="124"/>
        <v>40.129999999999995</v>
      </c>
    </row>
    <row r="1591" spans="1:29" ht="12.75" customHeight="1" x14ac:dyDescent="0.25">
      <c r="A1591" s="1">
        <v>23431</v>
      </c>
      <c r="B1591" s="3">
        <v>87721</v>
      </c>
      <c r="C1591" s="1" t="s">
        <v>51</v>
      </c>
      <c r="D1591" s="1">
        <v>2828</v>
      </c>
      <c r="E1591" s="1" t="s">
        <v>2585</v>
      </c>
      <c r="F1591" s="1" t="s">
        <v>3030</v>
      </c>
      <c r="G1591" s="1" t="s">
        <v>28</v>
      </c>
      <c r="H1591" s="1" t="s">
        <v>29</v>
      </c>
      <c r="I1591" s="1" t="s">
        <v>40</v>
      </c>
      <c r="J1591" s="1" t="s">
        <v>2586</v>
      </c>
      <c r="K1591" s="1">
        <v>92243</v>
      </c>
      <c r="L1591" s="4">
        <v>42156</v>
      </c>
      <c r="M1591" s="4">
        <v>42157</v>
      </c>
      <c r="N1591" s="1" t="s">
        <v>44</v>
      </c>
      <c r="O1591" s="1" t="s">
        <v>23</v>
      </c>
      <c r="P1591" s="1" t="s">
        <v>72</v>
      </c>
      <c r="Q1591" s="1" t="s">
        <v>175</v>
      </c>
      <c r="R1591" s="1" t="s">
        <v>46</v>
      </c>
      <c r="S1591" s="1" t="s">
        <v>700</v>
      </c>
      <c r="T1591" s="5">
        <v>39.479999999999997</v>
      </c>
      <c r="U1591" s="1">
        <v>12</v>
      </c>
      <c r="V1591" s="5">
        <f t="shared" si="120"/>
        <v>473.76</v>
      </c>
      <c r="W1591" s="5">
        <v>23.687999999999999</v>
      </c>
      <c r="X1591" s="5">
        <f t="shared" si="121"/>
        <v>284.25599999999997</v>
      </c>
      <c r="Y1591" s="5">
        <v>1.99</v>
      </c>
      <c r="Z1591" s="5">
        <f t="shared" si="122"/>
        <v>187.51400000000001</v>
      </c>
      <c r="AA1591" s="1" t="str">
        <f>_xlfn.IFNA(IF(VLOOKUP(B1591,Returns!$A$2:$B$1635,2,FALSE) = "Returned", "Yes", "No"),"No")</f>
        <v>No</v>
      </c>
      <c r="AB1591" s="5">
        <f t="shared" si="123"/>
        <v>0</v>
      </c>
      <c r="AC1591" s="5">
        <f t="shared" si="124"/>
        <v>187.51400000000001</v>
      </c>
    </row>
    <row r="1592" spans="1:29" ht="12.75" customHeight="1" x14ac:dyDescent="0.25">
      <c r="A1592" s="1">
        <v>20594</v>
      </c>
      <c r="B1592" s="3">
        <v>91030</v>
      </c>
      <c r="C1592" s="1" t="s">
        <v>32</v>
      </c>
      <c r="D1592" s="1">
        <v>2833</v>
      </c>
      <c r="E1592" s="1" t="s">
        <v>2587</v>
      </c>
      <c r="F1592" s="1" t="s">
        <v>3027</v>
      </c>
      <c r="G1592" s="1" t="s">
        <v>28</v>
      </c>
      <c r="H1592" s="1" t="s">
        <v>56</v>
      </c>
      <c r="I1592" s="1" t="s">
        <v>57</v>
      </c>
      <c r="J1592" s="1" t="s">
        <v>2588</v>
      </c>
      <c r="K1592" s="1">
        <v>55076</v>
      </c>
      <c r="L1592" s="4">
        <v>42088</v>
      </c>
      <c r="M1592" s="4">
        <v>42090</v>
      </c>
      <c r="N1592" s="1" t="s">
        <v>34</v>
      </c>
      <c r="O1592" s="1" t="s">
        <v>53</v>
      </c>
      <c r="P1592" s="1" t="s">
        <v>36</v>
      </c>
      <c r="Q1592" s="1" t="s">
        <v>186</v>
      </c>
      <c r="R1592" s="1" t="s">
        <v>116</v>
      </c>
      <c r="S1592" s="1" t="s">
        <v>1342</v>
      </c>
      <c r="T1592" s="5">
        <v>140.97999999999999</v>
      </c>
      <c r="U1592" s="1">
        <v>4</v>
      </c>
      <c r="V1592" s="5">
        <f t="shared" si="120"/>
        <v>563.91999999999996</v>
      </c>
      <c r="W1592" s="5">
        <v>70.489999999999995</v>
      </c>
      <c r="X1592" s="5">
        <f t="shared" si="121"/>
        <v>281.95999999999998</v>
      </c>
      <c r="Y1592" s="5">
        <v>36.090000000000003</v>
      </c>
      <c r="Z1592" s="5">
        <f t="shared" si="122"/>
        <v>245.86999999999998</v>
      </c>
      <c r="AA1592" s="1" t="str">
        <f>_xlfn.IFNA(IF(VLOOKUP(B1592,Returns!$A$2:$B$1635,2,FALSE) = "Returned", "Yes", "No"),"No")</f>
        <v>No</v>
      </c>
      <c r="AB1592" s="5">
        <f t="shared" si="123"/>
        <v>0</v>
      </c>
      <c r="AC1592" s="5">
        <f t="shared" si="124"/>
        <v>245.86999999999998</v>
      </c>
    </row>
    <row r="1593" spans="1:29" ht="12.75" customHeight="1" x14ac:dyDescent="0.25">
      <c r="A1593" s="1">
        <v>20595</v>
      </c>
      <c r="B1593" s="3">
        <v>91030</v>
      </c>
      <c r="C1593" s="1" t="s">
        <v>32</v>
      </c>
      <c r="D1593" s="1">
        <v>2833</v>
      </c>
      <c r="E1593" s="1" t="s">
        <v>2587</v>
      </c>
      <c r="F1593" s="1" t="s">
        <v>3027</v>
      </c>
      <c r="G1593" s="1" t="s">
        <v>28</v>
      </c>
      <c r="H1593" s="1" t="s">
        <v>56</v>
      </c>
      <c r="I1593" s="1" t="s">
        <v>57</v>
      </c>
      <c r="J1593" s="1" t="s">
        <v>2588</v>
      </c>
      <c r="K1593" s="1">
        <v>55076</v>
      </c>
      <c r="L1593" s="4">
        <v>42088</v>
      </c>
      <c r="M1593" s="4">
        <v>42089</v>
      </c>
      <c r="N1593" s="1" t="s">
        <v>44</v>
      </c>
      <c r="O1593" s="1" t="s">
        <v>53</v>
      </c>
      <c r="P1593" s="1" t="s">
        <v>72</v>
      </c>
      <c r="Q1593" s="1" t="s">
        <v>73</v>
      </c>
      <c r="R1593" s="1" t="s">
        <v>54</v>
      </c>
      <c r="S1593" s="1" t="s">
        <v>610</v>
      </c>
      <c r="T1593" s="5">
        <v>65.989999999999995</v>
      </c>
      <c r="U1593" s="1">
        <v>15</v>
      </c>
      <c r="V1593" s="5">
        <f t="shared" si="120"/>
        <v>989.84999999999991</v>
      </c>
      <c r="W1593" s="5">
        <v>39.593999999999994</v>
      </c>
      <c r="X1593" s="5">
        <f t="shared" si="121"/>
        <v>593.90999999999985</v>
      </c>
      <c r="Y1593" s="5">
        <v>8.99</v>
      </c>
      <c r="Z1593" s="5">
        <f t="shared" si="122"/>
        <v>386.95000000000005</v>
      </c>
      <c r="AA1593" s="1" t="str">
        <f>_xlfn.IFNA(IF(VLOOKUP(B1593,Returns!$A$2:$B$1635,2,FALSE) = "Returned", "Yes", "No"),"No")</f>
        <v>No</v>
      </c>
      <c r="AB1593" s="5">
        <f t="shared" si="123"/>
        <v>0</v>
      </c>
      <c r="AC1593" s="5">
        <f t="shared" si="124"/>
        <v>386.95000000000005</v>
      </c>
    </row>
    <row r="1594" spans="1:29" ht="12.75" customHeight="1" x14ac:dyDescent="0.25">
      <c r="A1594" s="1">
        <v>19191</v>
      </c>
      <c r="B1594" s="3">
        <v>89801</v>
      </c>
      <c r="C1594" s="1" t="s">
        <v>20</v>
      </c>
      <c r="D1594" s="1">
        <v>2837</v>
      </c>
      <c r="E1594" s="1" t="s">
        <v>2589</v>
      </c>
      <c r="F1594" s="1" t="s">
        <v>3027</v>
      </c>
      <c r="G1594" s="1" t="s">
        <v>28</v>
      </c>
      <c r="H1594" s="1" t="s">
        <v>56</v>
      </c>
      <c r="I1594" s="1" t="s">
        <v>299</v>
      </c>
      <c r="J1594" s="1" t="s">
        <v>2590</v>
      </c>
      <c r="K1594" s="1">
        <v>74133</v>
      </c>
      <c r="L1594" s="4">
        <v>42071</v>
      </c>
      <c r="M1594" s="4">
        <v>42073</v>
      </c>
      <c r="N1594" s="1" t="s">
        <v>44</v>
      </c>
      <c r="O1594" s="1" t="s">
        <v>35</v>
      </c>
      <c r="P1594" s="1" t="s">
        <v>72</v>
      </c>
      <c r="Q1594" s="1" t="s">
        <v>80</v>
      </c>
      <c r="R1594" s="1" t="s">
        <v>81</v>
      </c>
      <c r="S1594" s="1" t="s">
        <v>1137</v>
      </c>
      <c r="T1594" s="5">
        <v>51.98</v>
      </c>
      <c r="U1594" s="1">
        <v>13</v>
      </c>
      <c r="V1594" s="5">
        <f t="shared" si="120"/>
        <v>675.74</v>
      </c>
      <c r="W1594" s="5">
        <v>31.187999999999995</v>
      </c>
      <c r="X1594" s="5">
        <f t="shared" si="121"/>
        <v>405.44399999999996</v>
      </c>
      <c r="Y1594" s="5">
        <v>10.17</v>
      </c>
      <c r="Z1594" s="5">
        <f t="shared" si="122"/>
        <v>260.12600000000003</v>
      </c>
      <c r="AA1594" s="1" t="str">
        <f>_xlfn.IFNA(IF(VLOOKUP(B1594,Returns!$A$2:$B$1635,2,FALSE) = "Returned", "Yes", "No"),"No")</f>
        <v>No</v>
      </c>
      <c r="AB1594" s="5">
        <f t="shared" si="123"/>
        <v>0</v>
      </c>
      <c r="AC1594" s="5">
        <f t="shared" si="124"/>
        <v>260.12600000000003</v>
      </c>
    </row>
    <row r="1595" spans="1:29" ht="12.75" customHeight="1" x14ac:dyDescent="0.25">
      <c r="A1595" s="1">
        <v>19192</v>
      </c>
      <c r="B1595" s="3">
        <v>89801</v>
      </c>
      <c r="C1595" s="1" t="s">
        <v>20</v>
      </c>
      <c r="D1595" s="1">
        <v>2837</v>
      </c>
      <c r="E1595" s="1" t="s">
        <v>2589</v>
      </c>
      <c r="F1595" s="1" t="s">
        <v>3027</v>
      </c>
      <c r="G1595" s="1" t="s">
        <v>28</v>
      </c>
      <c r="H1595" s="1" t="s">
        <v>56</v>
      </c>
      <c r="I1595" s="1" t="s">
        <v>299</v>
      </c>
      <c r="J1595" s="1" t="s">
        <v>2590</v>
      </c>
      <c r="K1595" s="1">
        <v>74133</v>
      </c>
      <c r="L1595" s="4">
        <v>42071</v>
      </c>
      <c r="M1595" s="4">
        <v>42074</v>
      </c>
      <c r="N1595" s="1" t="s">
        <v>34</v>
      </c>
      <c r="O1595" s="1" t="s">
        <v>35</v>
      </c>
      <c r="P1595" s="1" t="s">
        <v>72</v>
      </c>
      <c r="Q1595" s="1" t="s">
        <v>80</v>
      </c>
      <c r="R1595" s="1" t="s">
        <v>38</v>
      </c>
      <c r="S1595" s="1" t="s">
        <v>2027</v>
      </c>
      <c r="T1595" s="5">
        <v>80.97</v>
      </c>
      <c r="U1595" s="1">
        <v>3</v>
      </c>
      <c r="V1595" s="5">
        <f t="shared" si="120"/>
        <v>242.91</v>
      </c>
      <c r="W1595" s="5">
        <v>48.582000000000001</v>
      </c>
      <c r="X1595" s="5">
        <f t="shared" si="121"/>
        <v>145.74600000000001</v>
      </c>
      <c r="Y1595" s="5">
        <v>33.6</v>
      </c>
      <c r="Z1595" s="5">
        <f t="shared" si="122"/>
        <v>63.563999999999986</v>
      </c>
      <c r="AA1595" s="1" t="str">
        <f>_xlfn.IFNA(IF(VLOOKUP(B1595,Returns!$A$2:$B$1635,2,FALSE) = "Returned", "Yes", "No"),"No")</f>
        <v>No</v>
      </c>
      <c r="AB1595" s="5">
        <f t="shared" si="123"/>
        <v>0</v>
      </c>
      <c r="AC1595" s="5">
        <f t="shared" si="124"/>
        <v>63.563999999999986</v>
      </c>
    </row>
    <row r="1596" spans="1:29" ht="12.75" customHeight="1" x14ac:dyDescent="0.25">
      <c r="A1596" s="1">
        <v>18416</v>
      </c>
      <c r="B1596" s="3">
        <v>87884</v>
      </c>
      <c r="C1596" s="1" t="s">
        <v>20</v>
      </c>
      <c r="D1596" s="1">
        <v>2840</v>
      </c>
      <c r="E1596" s="1" t="s">
        <v>2591</v>
      </c>
      <c r="F1596" s="1" t="s">
        <v>3029</v>
      </c>
      <c r="G1596" s="1" t="s">
        <v>28</v>
      </c>
      <c r="H1596" s="1" t="s">
        <v>131</v>
      </c>
      <c r="I1596" s="1" t="s">
        <v>357</v>
      </c>
      <c r="J1596" s="1" t="s">
        <v>2592</v>
      </c>
      <c r="K1596" s="1">
        <v>33161</v>
      </c>
      <c r="L1596" s="4">
        <v>42082</v>
      </c>
      <c r="M1596" s="4">
        <v>42083</v>
      </c>
      <c r="N1596" s="1" t="s">
        <v>44</v>
      </c>
      <c r="O1596" s="1" t="s">
        <v>23</v>
      </c>
      <c r="P1596" s="1" t="s">
        <v>24</v>
      </c>
      <c r="Q1596" s="1" t="s">
        <v>25</v>
      </c>
      <c r="R1596" s="1" t="s">
        <v>46</v>
      </c>
      <c r="S1596" s="1" t="s">
        <v>2582</v>
      </c>
      <c r="T1596" s="5">
        <v>21.98</v>
      </c>
      <c r="U1596" s="1">
        <v>16</v>
      </c>
      <c r="V1596" s="5">
        <f t="shared" si="120"/>
        <v>351.68</v>
      </c>
      <c r="W1596" s="5">
        <v>10.99</v>
      </c>
      <c r="X1596" s="5">
        <f t="shared" si="121"/>
        <v>175.84</v>
      </c>
      <c r="Y1596" s="5">
        <v>2.87</v>
      </c>
      <c r="Z1596" s="5">
        <f t="shared" si="122"/>
        <v>172.97</v>
      </c>
      <c r="AA1596" s="1" t="str">
        <f>_xlfn.IFNA(IF(VLOOKUP(B1596,Returns!$A$2:$B$1635,2,FALSE) = "Returned", "Yes", "No"),"No")</f>
        <v>No</v>
      </c>
      <c r="AB1596" s="5">
        <f t="shared" si="123"/>
        <v>0</v>
      </c>
      <c r="AC1596" s="5">
        <f t="shared" si="124"/>
        <v>172.97</v>
      </c>
    </row>
    <row r="1597" spans="1:29" ht="12.75" customHeight="1" x14ac:dyDescent="0.25">
      <c r="A1597" s="1">
        <v>18419</v>
      </c>
      <c r="B1597" s="3">
        <v>87885</v>
      </c>
      <c r="C1597" s="1" t="s">
        <v>51</v>
      </c>
      <c r="D1597" s="1">
        <v>2840</v>
      </c>
      <c r="E1597" s="1" t="s">
        <v>2591</v>
      </c>
      <c r="F1597" s="1" t="s">
        <v>3029</v>
      </c>
      <c r="G1597" s="1" t="s">
        <v>28</v>
      </c>
      <c r="H1597" s="1" t="s">
        <v>131</v>
      </c>
      <c r="I1597" s="1" t="s">
        <v>357</v>
      </c>
      <c r="J1597" s="1" t="s">
        <v>2592</v>
      </c>
      <c r="K1597" s="1">
        <v>33161</v>
      </c>
      <c r="L1597" s="4">
        <v>42166</v>
      </c>
      <c r="M1597" s="4">
        <v>42168</v>
      </c>
      <c r="N1597" s="1" t="s">
        <v>44</v>
      </c>
      <c r="O1597" s="1" t="s">
        <v>23</v>
      </c>
      <c r="P1597" s="1" t="s">
        <v>36</v>
      </c>
      <c r="Q1597" s="1" t="s">
        <v>45</v>
      </c>
      <c r="R1597" s="1" t="s">
        <v>46</v>
      </c>
      <c r="S1597" s="1" t="s">
        <v>2375</v>
      </c>
      <c r="T1597" s="5">
        <v>15.68</v>
      </c>
      <c r="U1597" s="1">
        <v>17</v>
      </c>
      <c r="V1597" s="5">
        <f t="shared" si="120"/>
        <v>266.56</v>
      </c>
      <c r="W1597" s="5">
        <v>7.84</v>
      </c>
      <c r="X1597" s="5">
        <f t="shared" si="121"/>
        <v>133.28</v>
      </c>
      <c r="Y1597" s="5">
        <v>3.73</v>
      </c>
      <c r="Z1597" s="5">
        <f t="shared" si="122"/>
        <v>129.55000000000001</v>
      </c>
      <c r="AA1597" s="1" t="str">
        <f>_xlfn.IFNA(IF(VLOOKUP(B1597,Returns!$A$2:$B$1635,2,FALSE) = "Returned", "Yes", "No"),"No")</f>
        <v>No</v>
      </c>
      <c r="AB1597" s="5">
        <f t="shared" si="123"/>
        <v>0</v>
      </c>
      <c r="AC1597" s="5">
        <f t="shared" si="124"/>
        <v>129.55000000000001</v>
      </c>
    </row>
    <row r="1598" spans="1:29" ht="12.75" customHeight="1" x14ac:dyDescent="0.25">
      <c r="A1598" s="1">
        <v>18420</v>
      </c>
      <c r="B1598" s="3">
        <v>87885</v>
      </c>
      <c r="C1598" s="1" t="s">
        <v>51</v>
      </c>
      <c r="D1598" s="1">
        <v>2840</v>
      </c>
      <c r="E1598" s="1" t="s">
        <v>2591</v>
      </c>
      <c r="F1598" s="1" t="s">
        <v>3029</v>
      </c>
      <c r="G1598" s="1" t="s">
        <v>28</v>
      </c>
      <c r="H1598" s="1" t="s">
        <v>131</v>
      </c>
      <c r="I1598" s="1" t="s">
        <v>357</v>
      </c>
      <c r="J1598" s="1" t="s">
        <v>2592</v>
      </c>
      <c r="K1598" s="1">
        <v>33161</v>
      </c>
      <c r="L1598" s="4">
        <v>42166</v>
      </c>
      <c r="M1598" s="4">
        <v>42167</v>
      </c>
      <c r="N1598" s="1" t="s">
        <v>44</v>
      </c>
      <c r="O1598" s="1" t="s">
        <v>23</v>
      </c>
      <c r="P1598" s="1" t="s">
        <v>36</v>
      </c>
      <c r="Q1598" s="1" t="s">
        <v>45</v>
      </c>
      <c r="R1598" s="1" t="s">
        <v>46</v>
      </c>
      <c r="S1598" s="1" t="s">
        <v>2593</v>
      </c>
      <c r="T1598" s="5">
        <v>14.98</v>
      </c>
      <c r="U1598" s="1">
        <v>18</v>
      </c>
      <c r="V1598" s="5">
        <f t="shared" si="120"/>
        <v>269.64</v>
      </c>
      <c r="W1598" s="5">
        <v>7.49</v>
      </c>
      <c r="X1598" s="5">
        <f t="shared" si="121"/>
        <v>134.82</v>
      </c>
      <c r="Y1598" s="5">
        <v>8.99</v>
      </c>
      <c r="Z1598" s="5">
        <f t="shared" si="122"/>
        <v>125.83</v>
      </c>
      <c r="AA1598" s="1" t="str">
        <f>_xlfn.IFNA(IF(VLOOKUP(B1598,Returns!$A$2:$B$1635,2,FALSE) = "Returned", "Yes", "No"),"No")</f>
        <v>No</v>
      </c>
      <c r="AB1598" s="5">
        <f t="shared" si="123"/>
        <v>0</v>
      </c>
      <c r="AC1598" s="5">
        <f t="shared" si="124"/>
        <v>125.83</v>
      </c>
    </row>
    <row r="1599" spans="1:29" ht="12.75" customHeight="1" x14ac:dyDescent="0.25">
      <c r="A1599" s="1">
        <v>18421</v>
      </c>
      <c r="B1599" s="3">
        <v>87885</v>
      </c>
      <c r="C1599" s="1" t="s">
        <v>51</v>
      </c>
      <c r="D1599" s="1">
        <v>2840</v>
      </c>
      <c r="E1599" s="1" t="s">
        <v>2591</v>
      </c>
      <c r="F1599" s="1" t="s">
        <v>3029</v>
      </c>
      <c r="G1599" s="1" t="s">
        <v>28</v>
      </c>
      <c r="H1599" s="1" t="s">
        <v>131</v>
      </c>
      <c r="I1599" s="1" t="s">
        <v>357</v>
      </c>
      <c r="J1599" s="1" t="s">
        <v>2592</v>
      </c>
      <c r="K1599" s="1">
        <v>33161</v>
      </c>
      <c r="L1599" s="4">
        <v>42166</v>
      </c>
      <c r="M1599" s="4">
        <v>42167</v>
      </c>
      <c r="N1599" s="1" t="s">
        <v>44</v>
      </c>
      <c r="O1599" s="1" t="s">
        <v>23</v>
      </c>
      <c r="P1599" s="1" t="s">
        <v>24</v>
      </c>
      <c r="Q1599" s="1" t="s">
        <v>88</v>
      </c>
      <c r="R1599" s="1" t="s">
        <v>54</v>
      </c>
      <c r="S1599" s="1" t="s">
        <v>2594</v>
      </c>
      <c r="T1599" s="5">
        <v>38.76</v>
      </c>
      <c r="U1599" s="1">
        <v>1</v>
      </c>
      <c r="V1599" s="5">
        <f t="shared" si="120"/>
        <v>38.76</v>
      </c>
      <c r="W1599" s="5">
        <v>19.38</v>
      </c>
      <c r="X1599" s="5">
        <f t="shared" si="121"/>
        <v>19.38</v>
      </c>
      <c r="Y1599" s="5">
        <v>13.26</v>
      </c>
      <c r="Z1599" s="5">
        <f t="shared" si="122"/>
        <v>6.1199999999999992</v>
      </c>
      <c r="AA1599" s="1" t="str">
        <f>_xlfn.IFNA(IF(VLOOKUP(B1599,Returns!$A$2:$B$1635,2,FALSE) = "Returned", "Yes", "No"),"No")</f>
        <v>No</v>
      </c>
      <c r="AB1599" s="5">
        <f t="shared" si="123"/>
        <v>0</v>
      </c>
      <c r="AC1599" s="5">
        <f t="shared" si="124"/>
        <v>6.1199999999999992</v>
      </c>
    </row>
    <row r="1600" spans="1:29" ht="12.75" customHeight="1" x14ac:dyDescent="0.25">
      <c r="A1600" s="1">
        <v>21855</v>
      </c>
      <c r="B1600" s="3">
        <v>85928</v>
      </c>
      <c r="C1600" s="1" t="s">
        <v>32</v>
      </c>
      <c r="D1600" s="1">
        <v>2847</v>
      </c>
      <c r="E1600" s="1" t="s">
        <v>2595</v>
      </c>
      <c r="F1600" s="1" t="s">
        <v>3029</v>
      </c>
      <c r="G1600" s="1" t="s">
        <v>28</v>
      </c>
      <c r="H1600" s="1" t="s">
        <v>131</v>
      </c>
      <c r="I1600" s="1" t="s">
        <v>239</v>
      </c>
      <c r="J1600" s="1" t="s">
        <v>2596</v>
      </c>
      <c r="K1600" s="1">
        <v>38017</v>
      </c>
      <c r="L1600" s="4">
        <v>42103</v>
      </c>
      <c r="M1600" s="4">
        <v>42105</v>
      </c>
      <c r="N1600" s="1" t="s">
        <v>44</v>
      </c>
      <c r="O1600" s="1" t="s">
        <v>23</v>
      </c>
      <c r="P1600" s="1" t="s">
        <v>24</v>
      </c>
      <c r="Q1600" s="1" t="s">
        <v>64</v>
      </c>
      <c r="R1600" s="1" t="s">
        <v>54</v>
      </c>
      <c r="S1600" s="1" t="s">
        <v>1835</v>
      </c>
      <c r="T1600" s="5">
        <v>90.48</v>
      </c>
      <c r="U1600" s="1">
        <v>3</v>
      </c>
      <c r="V1600" s="5">
        <f t="shared" si="120"/>
        <v>271.44</v>
      </c>
      <c r="W1600" s="5">
        <v>45.24</v>
      </c>
      <c r="X1600" s="5">
        <f t="shared" si="121"/>
        <v>135.72</v>
      </c>
      <c r="Y1600" s="5">
        <v>19.989999999999998</v>
      </c>
      <c r="Z1600" s="5">
        <f t="shared" si="122"/>
        <v>115.73</v>
      </c>
      <c r="AA1600" s="1" t="str">
        <f>_xlfn.IFNA(IF(VLOOKUP(B1600,Returns!$A$2:$B$1635,2,FALSE) = "Returned", "Yes", "No"),"No")</f>
        <v>No</v>
      </c>
      <c r="AB1600" s="5">
        <f t="shared" si="123"/>
        <v>0</v>
      </c>
      <c r="AC1600" s="5">
        <f t="shared" si="124"/>
        <v>115.73</v>
      </c>
    </row>
    <row r="1601" spans="1:29" ht="12.75" customHeight="1" x14ac:dyDescent="0.25">
      <c r="A1601" s="1">
        <v>21856</v>
      </c>
      <c r="B1601" s="3">
        <v>85928</v>
      </c>
      <c r="C1601" s="1" t="s">
        <v>32</v>
      </c>
      <c r="D1601" s="1">
        <v>2847</v>
      </c>
      <c r="E1601" s="1" t="s">
        <v>2595</v>
      </c>
      <c r="F1601" s="1" t="s">
        <v>3029</v>
      </c>
      <c r="G1601" s="1" t="s">
        <v>28</v>
      </c>
      <c r="H1601" s="1" t="s">
        <v>131</v>
      </c>
      <c r="I1601" s="1" t="s">
        <v>239</v>
      </c>
      <c r="J1601" s="1" t="s">
        <v>2596</v>
      </c>
      <c r="K1601" s="1">
        <v>38017</v>
      </c>
      <c r="L1601" s="4">
        <v>42103</v>
      </c>
      <c r="M1601" s="4">
        <v>42104</v>
      </c>
      <c r="N1601" s="1" t="s">
        <v>44</v>
      </c>
      <c r="O1601" s="1" t="s">
        <v>23</v>
      </c>
      <c r="P1601" s="1" t="s">
        <v>36</v>
      </c>
      <c r="Q1601" s="1" t="s">
        <v>45</v>
      </c>
      <c r="R1601" s="1" t="s">
        <v>81</v>
      </c>
      <c r="S1601" s="1" t="s">
        <v>1597</v>
      </c>
      <c r="T1601" s="5">
        <v>9.77</v>
      </c>
      <c r="U1601" s="1">
        <v>9</v>
      </c>
      <c r="V1601" s="5">
        <f t="shared" si="120"/>
        <v>87.929999999999993</v>
      </c>
      <c r="W1601" s="5">
        <v>4.8849999999999998</v>
      </c>
      <c r="X1601" s="5">
        <f t="shared" si="121"/>
        <v>43.964999999999996</v>
      </c>
      <c r="Y1601" s="5">
        <v>6.02</v>
      </c>
      <c r="Z1601" s="5">
        <f t="shared" si="122"/>
        <v>37.944999999999993</v>
      </c>
      <c r="AA1601" s="1" t="str">
        <f>_xlfn.IFNA(IF(VLOOKUP(B1601,Returns!$A$2:$B$1635,2,FALSE) = "Returned", "Yes", "No"),"No")</f>
        <v>No</v>
      </c>
      <c r="AB1601" s="5">
        <f t="shared" si="123"/>
        <v>0</v>
      </c>
      <c r="AC1601" s="5">
        <f t="shared" si="124"/>
        <v>37.944999999999993</v>
      </c>
    </row>
    <row r="1602" spans="1:29" ht="12.75" customHeight="1" x14ac:dyDescent="0.25">
      <c r="A1602" s="1">
        <v>21857</v>
      </c>
      <c r="B1602" s="3">
        <v>85928</v>
      </c>
      <c r="C1602" s="1" t="s">
        <v>32</v>
      </c>
      <c r="D1602" s="1">
        <v>2847</v>
      </c>
      <c r="E1602" s="1" t="s">
        <v>2595</v>
      </c>
      <c r="F1602" s="1" t="s">
        <v>3029</v>
      </c>
      <c r="G1602" s="1" t="s">
        <v>28</v>
      </c>
      <c r="H1602" s="1" t="s">
        <v>131</v>
      </c>
      <c r="I1602" s="1" t="s">
        <v>239</v>
      </c>
      <c r="J1602" s="1" t="s">
        <v>2596</v>
      </c>
      <c r="K1602" s="1">
        <v>38017</v>
      </c>
      <c r="L1602" s="4">
        <v>42103</v>
      </c>
      <c r="M1602" s="4">
        <v>42105</v>
      </c>
      <c r="N1602" s="1" t="s">
        <v>44</v>
      </c>
      <c r="O1602" s="1" t="s">
        <v>23</v>
      </c>
      <c r="P1602" s="1" t="s">
        <v>24</v>
      </c>
      <c r="Q1602" s="1" t="s">
        <v>25</v>
      </c>
      <c r="R1602" s="1" t="s">
        <v>54</v>
      </c>
      <c r="S1602" s="1" t="s">
        <v>96</v>
      </c>
      <c r="T1602" s="5">
        <v>34.99</v>
      </c>
      <c r="U1602" s="1">
        <v>1</v>
      </c>
      <c r="V1602" s="5">
        <f t="shared" si="120"/>
        <v>34.99</v>
      </c>
      <c r="W1602" s="5">
        <v>17.495000000000001</v>
      </c>
      <c r="X1602" s="5">
        <f t="shared" si="121"/>
        <v>17.495000000000001</v>
      </c>
      <c r="Y1602" s="5">
        <v>7.73</v>
      </c>
      <c r="Z1602" s="5">
        <f t="shared" si="122"/>
        <v>9.7650000000000006</v>
      </c>
      <c r="AA1602" s="1" t="str">
        <f>_xlfn.IFNA(IF(VLOOKUP(B1602,Returns!$A$2:$B$1635,2,FALSE) = "Returned", "Yes", "No"),"No")</f>
        <v>No</v>
      </c>
      <c r="AB1602" s="5">
        <f t="shared" si="123"/>
        <v>0</v>
      </c>
      <c r="AC1602" s="5">
        <f t="shared" si="124"/>
        <v>9.7650000000000006</v>
      </c>
    </row>
    <row r="1603" spans="1:29" ht="12.75" customHeight="1" x14ac:dyDescent="0.25">
      <c r="A1603" s="1">
        <v>24455</v>
      </c>
      <c r="B1603" s="3">
        <v>85929</v>
      </c>
      <c r="C1603" s="1" t="s">
        <v>51</v>
      </c>
      <c r="D1603" s="1">
        <v>2848</v>
      </c>
      <c r="E1603" s="1" t="s">
        <v>2597</v>
      </c>
      <c r="F1603" s="1" t="s">
        <v>3029</v>
      </c>
      <c r="G1603" s="1" t="s">
        <v>28</v>
      </c>
      <c r="H1603" s="1" t="s">
        <v>131</v>
      </c>
      <c r="I1603" s="1" t="s">
        <v>239</v>
      </c>
      <c r="J1603" s="1" t="s">
        <v>2598</v>
      </c>
      <c r="K1603" s="1">
        <v>38401</v>
      </c>
      <c r="L1603" s="4">
        <v>42161</v>
      </c>
      <c r="M1603" s="4">
        <v>42163</v>
      </c>
      <c r="N1603" s="1" t="s">
        <v>44</v>
      </c>
      <c r="O1603" s="1" t="s">
        <v>23</v>
      </c>
      <c r="P1603" s="1" t="s">
        <v>72</v>
      </c>
      <c r="Q1603" s="1" t="s">
        <v>175</v>
      </c>
      <c r="R1603" s="1" t="s">
        <v>54</v>
      </c>
      <c r="S1603" s="1" t="s">
        <v>270</v>
      </c>
      <c r="T1603" s="5">
        <v>49.99</v>
      </c>
      <c r="U1603" s="1">
        <v>16</v>
      </c>
      <c r="V1603" s="5">
        <f t="shared" ref="V1603:V1666" si="125">T1603*U1603</f>
        <v>799.84</v>
      </c>
      <c r="W1603" s="5">
        <v>29.994</v>
      </c>
      <c r="X1603" s="5">
        <f t="shared" ref="X1603:X1666" si="126">U1603*W1603</f>
        <v>479.904</v>
      </c>
      <c r="Y1603" s="5">
        <v>19.989999999999998</v>
      </c>
      <c r="Z1603" s="5">
        <f t="shared" ref="Z1603:Z1666" si="127">V1603-X1603-Y1603</f>
        <v>299.94600000000003</v>
      </c>
      <c r="AA1603" s="1" t="str">
        <f>_xlfn.IFNA(IF(VLOOKUP(B1603,Returns!$A$2:$B$1635,2,FALSE) = "Returned", "Yes", "No"),"No")</f>
        <v>No</v>
      </c>
      <c r="AB1603" s="5">
        <f t="shared" ref="AB1603:AB1666" si="128">IF(AA1603= "Yes",Z1603,0)</f>
        <v>0</v>
      </c>
      <c r="AC1603" s="5">
        <f t="shared" ref="AC1603:AC1666" si="129">Z1603-AB1603</f>
        <v>299.94600000000003</v>
      </c>
    </row>
    <row r="1604" spans="1:29" ht="12.75" customHeight="1" x14ac:dyDescent="0.25">
      <c r="A1604" s="1">
        <v>23622</v>
      </c>
      <c r="B1604" s="3">
        <v>86454</v>
      </c>
      <c r="C1604" s="1" t="s">
        <v>101</v>
      </c>
      <c r="D1604" s="1">
        <v>2851</v>
      </c>
      <c r="E1604" s="1" t="s">
        <v>2599</v>
      </c>
      <c r="F1604" s="1" t="s">
        <v>3027</v>
      </c>
      <c r="G1604" s="1" t="s">
        <v>28</v>
      </c>
      <c r="H1604" s="1" t="s">
        <v>56</v>
      </c>
      <c r="I1604" s="1" t="s">
        <v>125</v>
      </c>
      <c r="J1604" s="1" t="s">
        <v>2600</v>
      </c>
      <c r="K1604" s="1">
        <v>79762</v>
      </c>
      <c r="L1604" s="4">
        <v>42103</v>
      </c>
      <c r="M1604" s="4">
        <v>42107</v>
      </c>
      <c r="N1604" s="1" t="s">
        <v>44</v>
      </c>
      <c r="O1604" s="1" t="s">
        <v>109</v>
      </c>
      <c r="P1604" s="1" t="s">
        <v>72</v>
      </c>
      <c r="Q1604" s="1" t="s">
        <v>73</v>
      </c>
      <c r="R1604" s="1" t="s">
        <v>54</v>
      </c>
      <c r="S1604" s="1" t="s">
        <v>180</v>
      </c>
      <c r="T1604" s="5">
        <v>115.99</v>
      </c>
      <c r="U1604" s="1">
        <v>11</v>
      </c>
      <c r="V1604" s="5">
        <f t="shared" si="125"/>
        <v>1275.8899999999999</v>
      </c>
      <c r="W1604" s="5">
        <v>69.593999999999994</v>
      </c>
      <c r="X1604" s="5">
        <f t="shared" si="126"/>
        <v>765.53399999999988</v>
      </c>
      <c r="Y1604" s="5">
        <v>8.99</v>
      </c>
      <c r="Z1604" s="5">
        <f t="shared" si="127"/>
        <v>501.36599999999999</v>
      </c>
      <c r="AA1604" s="1" t="str">
        <f>_xlfn.IFNA(IF(VLOOKUP(B1604,Returns!$A$2:$B$1635,2,FALSE) = "Returned", "Yes", "No"),"No")</f>
        <v>No</v>
      </c>
      <c r="AB1604" s="5">
        <f t="shared" si="128"/>
        <v>0</v>
      </c>
      <c r="AC1604" s="5">
        <f t="shared" si="129"/>
        <v>501.36599999999999</v>
      </c>
    </row>
    <row r="1605" spans="1:29" ht="12.75" customHeight="1" x14ac:dyDescent="0.25">
      <c r="A1605" s="1">
        <v>23042</v>
      </c>
      <c r="B1605" s="3">
        <v>87316</v>
      </c>
      <c r="C1605" s="1" t="s">
        <v>51</v>
      </c>
      <c r="D1605" s="1">
        <v>2855</v>
      </c>
      <c r="E1605" s="1" t="s">
        <v>2601</v>
      </c>
      <c r="F1605" s="1" t="s">
        <v>3030</v>
      </c>
      <c r="G1605" s="1" t="s">
        <v>28</v>
      </c>
      <c r="H1605" s="1" t="s">
        <v>29</v>
      </c>
      <c r="I1605" s="1" t="s">
        <v>30</v>
      </c>
      <c r="J1605" s="1" t="s">
        <v>2602</v>
      </c>
      <c r="K1605" s="1">
        <v>98198</v>
      </c>
      <c r="L1605" s="4">
        <v>42025</v>
      </c>
      <c r="M1605" s="4">
        <v>42026</v>
      </c>
      <c r="N1605" s="1" t="s">
        <v>44</v>
      </c>
      <c r="O1605" s="1" t="s">
        <v>23</v>
      </c>
      <c r="P1605" s="1" t="s">
        <v>24</v>
      </c>
      <c r="Q1605" s="1" t="s">
        <v>104</v>
      </c>
      <c r="R1605" s="1" t="s">
        <v>54</v>
      </c>
      <c r="S1605" s="1" t="s">
        <v>2264</v>
      </c>
      <c r="T1605" s="5">
        <v>7.84</v>
      </c>
      <c r="U1605" s="1">
        <v>10</v>
      </c>
      <c r="V1605" s="5">
        <f t="shared" si="125"/>
        <v>78.400000000000006</v>
      </c>
      <c r="W1605" s="5">
        <v>3.92</v>
      </c>
      <c r="X1605" s="5">
        <f t="shared" si="126"/>
        <v>39.200000000000003</v>
      </c>
      <c r="Y1605" s="5">
        <v>4.71</v>
      </c>
      <c r="Z1605" s="5">
        <f t="shared" si="127"/>
        <v>34.49</v>
      </c>
      <c r="AA1605" s="1" t="str">
        <f>_xlfn.IFNA(IF(VLOOKUP(B1605,Returns!$A$2:$B$1635,2,FALSE) = "Returned", "Yes", "No"),"No")</f>
        <v>No</v>
      </c>
      <c r="AB1605" s="5">
        <f t="shared" si="128"/>
        <v>0</v>
      </c>
      <c r="AC1605" s="5">
        <f t="shared" si="129"/>
        <v>34.49</v>
      </c>
    </row>
    <row r="1606" spans="1:29" ht="12.75" customHeight="1" x14ac:dyDescent="0.25">
      <c r="A1606" s="1">
        <v>23043</v>
      </c>
      <c r="B1606" s="3">
        <v>87316</v>
      </c>
      <c r="C1606" s="1" t="s">
        <v>51</v>
      </c>
      <c r="D1606" s="1">
        <v>2855</v>
      </c>
      <c r="E1606" s="1" t="s">
        <v>2601</v>
      </c>
      <c r="F1606" s="1" t="s">
        <v>3030</v>
      </c>
      <c r="G1606" s="1" t="s">
        <v>28</v>
      </c>
      <c r="H1606" s="1" t="s">
        <v>29</v>
      </c>
      <c r="I1606" s="1" t="s">
        <v>30</v>
      </c>
      <c r="J1606" s="1" t="s">
        <v>2602</v>
      </c>
      <c r="K1606" s="1">
        <v>98198</v>
      </c>
      <c r="L1606" s="4">
        <v>42025</v>
      </c>
      <c r="M1606" s="4">
        <v>42026</v>
      </c>
      <c r="N1606" s="1" t="s">
        <v>44</v>
      </c>
      <c r="O1606" s="1" t="s">
        <v>23</v>
      </c>
      <c r="P1606" s="1" t="s">
        <v>36</v>
      </c>
      <c r="Q1606" s="1" t="s">
        <v>45</v>
      </c>
      <c r="R1606" s="1" t="s">
        <v>231</v>
      </c>
      <c r="S1606" s="1" t="s">
        <v>2603</v>
      </c>
      <c r="T1606" s="5">
        <v>105.34</v>
      </c>
      <c r="U1606" s="1">
        <v>10</v>
      </c>
      <c r="V1606" s="5">
        <f t="shared" si="125"/>
        <v>1053.4000000000001</v>
      </c>
      <c r="W1606" s="5">
        <v>52.67</v>
      </c>
      <c r="X1606" s="5">
        <f t="shared" si="126"/>
        <v>526.70000000000005</v>
      </c>
      <c r="Y1606" s="5">
        <v>24.49</v>
      </c>
      <c r="Z1606" s="5">
        <f t="shared" si="127"/>
        <v>502.21000000000004</v>
      </c>
      <c r="AA1606" s="1" t="str">
        <f>_xlfn.IFNA(IF(VLOOKUP(B1606,Returns!$A$2:$B$1635,2,FALSE) = "Returned", "Yes", "No"),"No")</f>
        <v>No</v>
      </c>
      <c r="AB1606" s="5">
        <f t="shared" si="128"/>
        <v>0</v>
      </c>
      <c r="AC1606" s="5">
        <f t="shared" si="129"/>
        <v>502.21000000000004</v>
      </c>
    </row>
    <row r="1607" spans="1:29" ht="12.75" customHeight="1" x14ac:dyDescent="0.25">
      <c r="A1607" s="1">
        <v>23213</v>
      </c>
      <c r="B1607" s="3">
        <v>87317</v>
      </c>
      <c r="C1607" s="1" t="s">
        <v>101</v>
      </c>
      <c r="D1607" s="1">
        <v>2855</v>
      </c>
      <c r="E1607" s="1" t="s">
        <v>2601</v>
      </c>
      <c r="F1607" s="1" t="s">
        <v>3030</v>
      </c>
      <c r="G1607" s="1" t="s">
        <v>28</v>
      </c>
      <c r="H1607" s="1" t="s">
        <v>29</v>
      </c>
      <c r="I1607" s="1" t="s">
        <v>30</v>
      </c>
      <c r="J1607" s="1" t="s">
        <v>2602</v>
      </c>
      <c r="K1607" s="1">
        <v>98198</v>
      </c>
      <c r="L1607" s="4">
        <v>42073</v>
      </c>
      <c r="M1607" s="4">
        <v>42077</v>
      </c>
      <c r="N1607" s="1" t="s">
        <v>44</v>
      </c>
      <c r="O1607" s="1" t="s">
        <v>109</v>
      </c>
      <c r="P1607" s="1" t="s">
        <v>72</v>
      </c>
      <c r="Q1607" s="1" t="s">
        <v>80</v>
      </c>
      <c r="R1607" s="1" t="s">
        <v>231</v>
      </c>
      <c r="S1607" s="1" t="s">
        <v>1272</v>
      </c>
      <c r="T1607" s="5">
        <v>6783.02</v>
      </c>
      <c r="U1607" s="1">
        <v>1</v>
      </c>
      <c r="V1607" s="5">
        <f t="shared" si="125"/>
        <v>6783.02</v>
      </c>
      <c r="W1607" s="5">
        <v>4069.8119999999999</v>
      </c>
      <c r="X1607" s="5">
        <f t="shared" si="126"/>
        <v>4069.8119999999999</v>
      </c>
      <c r="Y1607" s="5">
        <v>24.49</v>
      </c>
      <c r="Z1607" s="5">
        <f t="shared" si="127"/>
        <v>2688.7180000000008</v>
      </c>
      <c r="AA1607" s="1" t="str">
        <f>_xlfn.IFNA(IF(VLOOKUP(B1607,Returns!$A$2:$B$1635,2,FALSE) = "Returned", "Yes", "No"),"No")</f>
        <v>No</v>
      </c>
      <c r="AB1607" s="5">
        <f t="shared" si="128"/>
        <v>0</v>
      </c>
      <c r="AC1607" s="5">
        <f t="shared" si="129"/>
        <v>2688.7180000000008</v>
      </c>
    </row>
    <row r="1608" spans="1:29" ht="12.75" customHeight="1" x14ac:dyDescent="0.25">
      <c r="A1608" s="1">
        <v>18516</v>
      </c>
      <c r="B1608" s="3">
        <v>88279</v>
      </c>
      <c r="C1608" s="1" t="s">
        <v>51</v>
      </c>
      <c r="D1608" s="1">
        <v>2858</v>
      </c>
      <c r="E1608" s="1" t="s">
        <v>2604</v>
      </c>
      <c r="F1608" s="1" t="s">
        <v>3029</v>
      </c>
      <c r="G1608" s="1" t="s">
        <v>28</v>
      </c>
      <c r="H1608" s="1" t="s">
        <v>131</v>
      </c>
      <c r="I1608" s="1" t="s">
        <v>357</v>
      </c>
      <c r="J1608" s="1" t="s">
        <v>2228</v>
      </c>
      <c r="K1608" s="1">
        <v>32259</v>
      </c>
      <c r="L1608" s="4">
        <v>42141</v>
      </c>
      <c r="M1608" s="4">
        <v>42142</v>
      </c>
      <c r="N1608" s="1" t="s">
        <v>44</v>
      </c>
      <c r="O1608" s="1" t="s">
        <v>23</v>
      </c>
      <c r="P1608" s="1" t="s">
        <v>24</v>
      </c>
      <c r="Q1608" s="1" t="s">
        <v>25</v>
      </c>
      <c r="R1608" s="1" t="s">
        <v>26</v>
      </c>
      <c r="S1608" s="1" t="s">
        <v>594</v>
      </c>
      <c r="T1608" s="5">
        <v>2.94</v>
      </c>
      <c r="U1608" s="1">
        <v>3</v>
      </c>
      <c r="V1608" s="5">
        <f t="shared" si="125"/>
        <v>8.82</v>
      </c>
      <c r="W1608" s="5">
        <v>1.47</v>
      </c>
      <c r="X1608" s="5">
        <f t="shared" si="126"/>
        <v>4.41</v>
      </c>
      <c r="Y1608" s="5">
        <v>0.96</v>
      </c>
      <c r="Z1608" s="5">
        <f t="shared" si="127"/>
        <v>3.45</v>
      </c>
      <c r="AA1608" s="1" t="str">
        <f>_xlfn.IFNA(IF(VLOOKUP(B1608,Returns!$A$2:$B$1635,2,FALSE) = "Returned", "Yes", "No"),"No")</f>
        <v>No</v>
      </c>
      <c r="AB1608" s="5">
        <f t="shared" si="128"/>
        <v>0</v>
      </c>
      <c r="AC1608" s="5">
        <f t="shared" si="129"/>
        <v>3.45</v>
      </c>
    </row>
    <row r="1609" spans="1:29" ht="12.75" customHeight="1" x14ac:dyDescent="0.25">
      <c r="A1609" s="1">
        <v>18506</v>
      </c>
      <c r="B1609" s="3">
        <v>88282</v>
      </c>
      <c r="C1609" s="1" t="s">
        <v>101</v>
      </c>
      <c r="D1609" s="1">
        <v>2858</v>
      </c>
      <c r="E1609" s="1" t="s">
        <v>2604</v>
      </c>
      <c r="F1609" s="1" t="s">
        <v>3029</v>
      </c>
      <c r="G1609" s="1" t="s">
        <v>28</v>
      </c>
      <c r="H1609" s="1" t="s">
        <v>131</v>
      </c>
      <c r="I1609" s="1" t="s">
        <v>357</v>
      </c>
      <c r="J1609" s="1" t="s">
        <v>2228</v>
      </c>
      <c r="K1609" s="1">
        <v>32259</v>
      </c>
      <c r="L1609" s="4">
        <v>42147</v>
      </c>
      <c r="M1609" s="4">
        <v>42152</v>
      </c>
      <c r="N1609" s="1" t="s">
        <v>44</v>
      </c>
      <c r="O1609" s="1" t="s">
        <v>23</v>
      </c>
      <c r="P1609" s="1" t="s">
        <v>24</v>
      </c>
      <c r="Q1609" s="1" t="s">
        <v>104</v>
      </c>
      <c r="R1609" s="1" t="s">
        <v>54</v>
      </c>
      <c r="S1609" s="1" t="s">
        <v>668</v>
      </c>
      <c r="T1609" s="5">
        <v>67.28</v>
      </c>
      <c r="U1609" s="1">
        <v>30</v>
      </c>
      <c r="V1609" s="5">
        <f t="shared" si="125"/>
        <v>2018.4</v>
      </c>
      <c r="W1609" s="5">
        <v>33.64</v>
      </c>
      <c r="X1609" s="5">
        <f t="shared" si="126"/>
        <v>1009.2</v>
      </c>
      <c r="Y1609" s="5">
        <v>19.989999999999998</v>
      </c>
      <c r="Z1609" s="5">
        <f t="shared" si="127"/>
        <v>989.21</v>
      </c>
      <c r="AA1609" s="1" t="str">
        <f>_xlfn.IFNA(IF(VLOOKUP(B1609,Returns!$A$2:$B$1635,2,FALSE) = "Returned", "Yes", "No"),"No")</f>
        <v>No</v>
      </c>
      <c r="AB1609" s="5">
        <f t="shared" si="128"/>
        <v>0</v>
      </c>
      <c r="AC1609" s="5">
        <f t="shared" si="129"/>
        <v>989.21</v>
      </c>
    </row>
    <row r="1610" spans="1:29" ht="12.75" customHeight="1" x14ac:dyDescent="0.25">
      <c r="A1610" s="1">
        <v>18507</v>
      </c>
      <c r="B1610" s="3">
        <v>88282</v>
      </c>
      <c r="C1610" s="1" t="s">
        <v>101</v>
      </c>
      <c r="D1610" s="1">
        <v>2858</v>
      </c>
      <c r="E1610" s="1" t="s">
        <v>2604</v>
      </c>
      <c r="F1610" s="1" t="s">
        <v>3029</v>
      </c>
      <c r="G1610" s="1" t="s">
        <v>28</v>
      </c>
      <c r="H1610" s="1" t="s">
        <v>131</v>
      </c>
      <c r="I1610" s="1" t="s">
        <v>357</v>
      </c>
      <c r="J1610" s="1" t="s">
        <v>2228</v>
      </c>
      <c r="K1610" s="1">
        <v>32259</v>
      </c>
      <c r="L1610" s="4">
        <v>42147</v>
      </c>
      <c r="M1610" s="4">
        <v>42147</v>
      </c>
      <c r="N1610" s="1" t="s">
        <v>34</v>
      </c>
      <c r="O1610" s="1" t="s">
        <v>23</v>
      </c>
      <c r="P1610" s="1" t="s">
        <v>36</v>
      </c>
      <c r="Q1610" s="1" t="s">
        <v>186</v>
      </c>
      <c r="R1610" s="1" t="s">
        <v>116</v>
      </c>
      <c r="S1610" s="1" t="s">
        <v>400</v>
      </c>
      <c r="T1610" s="5">
        <v>130.97999999999999</v>
      </c>
      <c r="U1610" s="1">
        <v>42</v>
      </c>
      <c r="V1610" s="5">
        <f t="shared" si="125"/>
        <v>5501.16</v>
      </c>
      <c r="W1610" s="5">
        <v>65.489999999999995</v>
      </c>
      <c r="X1610" s="5">
        <f t="shared" si="126"/>
        <v>2750.58</v>
      </c>
      <c r="Y1610" s="5">
        <v>54.74</v>
      </c>
      <c r="Z1610" s="5">
        <f t="shared" si="127"/>
        <v>2695.84</v>
      </c>
      <c r="AA1610" s="1" t="str">
        <f>_xlfn.IFNA(IF(VLOOKUP(B1610,Returns!$A$2:$B$1635,2,FALSE) = "Returned", "Yes", "No"),"No")</f>
        <v>No</v>
      </c>
      <c r="AB1610" s="5">
        <f t="shared" si="128"/>
        <v>0</v>
      </c>
      <c r="AC1610" s="5">
        <f t="shared" si="129"/>
        <v>2695.84</v>
      </c>
    </row>
    <row r="1611" spans="1:29" ht="12.75" customHeight="1" x14ac:dyDescent="0.25">
      <c r="A1611" s="1">
        <v>18508</v>
      </c>
      <c r="B1611" s="3">
        <v>88282</v>
      </c>
      <c r="C1611" s="1" t="s">
        <v>101</v>
      </c>
      <c r="D1611" s="1">
        <v>2858</v>
      </c>
      <c r="E1611" s="1" t="s">
        <v>2604</v>
      </c>
      <c r="F1611" s="1" t="s">
        <v>3029</v>
      </c>
      <c r="G1611" s="1" t="s">
        <v>28</v>
      </c>
      <c r="H1611" s="1" t="s">
        <v>131</v>
      </c>
      <c r="I1611" s="1" t="s">
        <v>357</v>
      </c>
      <c r="J1611" s="1" t="s">
        <v>2228</v>
      </c>
      <c r="K1611" s="1">
        <v>32259</v>
      </c>
      <c r="L1611" s="4">
        <v>42147</v>
      </c>
      <c r="M1611" s="4">
        <v>42147</v>
      </c>
      <c r="N1611" s="1" t="s">
        <v>44</v>
      </c>
      <c r="O1611" s="1" t="s">
        <v>23</v>
      </c>
      <c r="P1611" s="1" t="s">
        <v>24</v>
      </c>
      <c r="Q1611" s="1" t="s">
        <v>25</v>
      </c>
      <c r="R1611" s="1" t="s">
        <v>26</v>
      </c>
      <c r="S1611" s="1" t="s">
        <v>2201</v>
      </c>
      <c r="T1611" s="5">
        <v>2.78</v>
      </c>
      <c r="U1611" s="1">
        <v>28</v>
      </c>
      <c r="V1611" s="5">
        <f t="shared" si="125"/>
        <v>77.839999999999989</v>
      </c>
      <c r="W1611" s="5">
        <v>1.39</v>
      </c>
      <c r="X1611" s="5">
        <f t="shared" si="126"/>
        <v>38.919999999999995</v>
      </c>
      <c r="Y1611" s="5">
        <v>1.25</v>
      </c>
      <c r="Z1611" s="5">
        <f t="shared" si="127"/>
        <v>37.669999999999995</v>
      </c>
      <c r="AA1611" s="1" t="str">
        <f>_xlfn.IFNA(IF(VLOOKUP(B1611,Returns!$A$2:$B$1635,2,FALSE) = "Returned", "Yes", "No"),"No")</f>
        <v>No</v>
      </c>
      <c r="AB1611" s="5">
        <f t="shared" si="128"/>
        <v>0</v>
      </c>
      <c r="AC1611" s="5">
        <f t="shared" si="129"/>
        <v>37.669999999999995</v>
      </c>
    </row>
    <row r="1612" spans="1:29" ht="12.75" customHeight="1" x14ac:dyDescent="0.25">
      <c r="A1612" s="1">
        <v>20270</v>
      </c>
      <c r="B1612" s="3">
        <v>88281</v>
      </c>
      <c r="C1612" s="1" t="s">
        <v>32</v>
      </c>
      <c r="D1612" s="1">
        <v>2859</v>
      </c>
      <c r="E1612" s="1" t="s">
        <v>2605</v>
      </c>
      <c r="F1612" s="1" t="s">
        <v>3029</v>
      </c>
      <c r="G1612" s="1" t="s">
        <v>28</v>
      </c>
      <c r="H1612" s="1" t="s">
        <v>131</v>
      </c>
      <c r="I1612" s="1" t="s">
        <v>357</v>
      </c>
      <c r="J1612" s="1" t="s">
        <v>276</v>
      </c>
      <c r="K1612" s="1">
        <v>32601</v>
      </c>
      <c r="L1612" s="4">
        <v>42095</v>
      </c>
      <c r="M1612" s="4">
        <v>42097</v>
      </c>
      <c r="N1612" s="1" t="s">
        <v>44</v>
      </c>
      <c r="O1612" s="1" t="s">
        <v>23</v>
      </c>
      <c r="P1612" s="1" t="s">
        <v>24</v>
      </c>
      <c r="Q1612" s="1" t="s">
        <v>136</v>
      </c>
      <c r="R1612" s="1" t="s">
        <v>54</v>
      </c>
      <c r="S1612" s="1" t="s">
        <v>1668</v>
      </c>
      <c r="T1612" s="5">
        <v>142.86000000000001</v>
      </c>
      <c r="U1612" s="1">
        <v>23</v>
      </c>
      <c r="V1612" s="5">
        <f t="shared" si="125"/>
        <v>3285.78</v>
      </c>
      <c r="W1612" s="5">
        <v>71.430000000000007</v>
      </c>
      <c r="X1612" s="5">
        <f t="shared" si="126"/>
        <v>1642.89</v>
      </c>
      <c r="Y1612" s="5">
        <v>19.989999999999998</v>
      </c>
      <c r="Z1612" s="5">
        <f t="shared" si="127"/>
        <v>1622.9</v>
      </c>
      <c r="AA1612" s="1" t="str">
        <f>_xlfn.IFNA(IF(VLOOKUP(B1612,Returns!$A$2:$B$1635,2,FALSE) = "Returned", "Yes", "No"),"No")</f>
        <v>No</v>
      </c>
      <c r="AB1612" s="5">
        <f t="shared" si="128"/>
        <v>0</v>
      </c>
      <c r="AC1612" s="5">
        <f t="shared" si="129"/>
        <v>1622.9</v>
      </c>
    </row>
    <row r="1613" spans="1:29" ht="12.75" customHeight="1" x14ac:dyDescent="0.25">
      <c r="A1613" s="1">
        <v>23238</v>
      </c>
      <c r="B1613" s="3">
        <v>88280</v>
      </c>
      <c r="C1613" s="1" t="s">
        <v>51</v>
      </c>
      <c r="D1613" s="1">
        <v>2861</v>
      </c>
      <c r="E1613" s="1" t="s">
        <v>2606</v>
      </c>
      <c r="F1613" s="1" t="s">
        <v>3027</v>
      </c>
      <c r="G1613" s="1" t="s">
        <v>28</v>
      </c>
      <c r="H1613" s="1" t="s">
        <v>56</v>
      </c>
      <c r="I1613" s="1" t="s">
        <v>178</v>
      </c>
      <c r="J1613" s="1" t="s">
        <v>2607</v>
      </c>
      <c r="K1613" s="1">
        <v>67601</v>
      </c>
      <c r="L1613" s="4">
        <v>42063</v>
      </c>
      <c r="M1613" s="4">
        <v>42063</v>
      </c>
      <c r="N1613" s="1" t="s">
        <v>44</v>
      </c>
      <c r="O1613" s="1" t="s">
        <v>23</v>
      </c>
      <c r="P1613" s="1" t="s">
        <v>72</v>
      </c>
      <c r="Q1613" s="1" t="s">
        <v>73</v>
      </c>
      <c r="R1613" s="1" t="s">
        <v>81</v>
      </c>
      <c r="S1613" s="1" t="s">
        <v>470</v>
      </c>
      <c r="T1613" s="5">
        <v>20.99</v>
      </c>
      <c r="U1613" s="1">
        <v>11</v>
      </c>
      <c r="V1613" s="5">
        <f t="shared" si="125"/>
        <v>230.89</v>
      </c>
      <c r="W1613" s="5">
        <v>12.593999999999999</v>
      </c>
      <c r="X1613" s="5">
        <f t="shared" si="126"/>
        <v>138.53399999999999</v>
      </c>
      <c r="Y1613" s="5">
        <v>4.8099999999999996</v>
      </c>
      <c r="Z1613" s="5">
        <f t="shared" si="127"/>
        <v>87.545999999999992</v>
      </c>
      <c r="AA1613" s="1" t="str">
        <f>_xlfn.IFNA(IF(VLOOKUP(B1613,Returns!$A$2:$B$1635,2,FALSE) = "Returned", "Yes", "No"),"No")</f>
        <v>No</v>
      </c>
      <c r="AB1613" s="5">
        <f t="shared" si="128"/>
        <v>0</v>
      </c>
      <c r="AC1613" s="5">
        <f t="shared" si="129"/>
        <v>87.545999999999992</v>
      </c>
    </row>
    <row r="1614" spans="1:29" ht="12.75" customHeight="1" x14ac:dyDescent="0.25">
      <c r="A1614" s="1">
        <v>25932</v>
      </c>
      <c r="B1614" s="3">
        <v>88278</v>
      </c>
      <c r="C1614" s="1" t="s">
        <v>20</v>
      </c>
      <c r="D1614" s="1">
        <v>2862</v>
      </c>
      <c r="E1614" s="1" t="s">
        <v>2608</v>
      </c>
      <c r="F1614" s="1" t="s">
        <v>3027</v>
      </c>
      <c r="G1614" s="1" t="s">
        <v>28</v>
      </c>
      <c r="H1614" s="1" t="s">
        <v>56</v>
      </c>
      <c r="I1614" s="1" t="s">
        <v>491</v>
      </c>
      <c r="J1614" s="1" t="s">
        <v>2609</v>
      </c>
      <c r="K1614" s="1">
        <v>68128</v>
      </c>
      <c r="L1614" s="4">
        <v>42105</v>
      </c>
      <c r="M1614" s="4">
        <v>42106</v>
      </c>
      <c r="N1614" s="1" t="s">
        <v>44</v>
      </c>
      <c r="O1614" s="1" t="s">
        <v>23</v>
      </c>
      <c r="P1614" s="1" t="s">
        <v>36</v>
      </c>
      <c r="Q1614" s="1" t="s">
        <v>45</v>
      </c>
      <c r="R1614" s="1" t="s">
        <v>46</v>
      </c>
      <c r="S1614" s="1" t="s">
        <v>2393</v>
      </c>
      <c r="T1614" s="5">
        <v>12.22</v>
      </c>
      <c r="U1614" s="1">
        <v>9</v>
      </c>
      <c r="V1614" s="5">
        <f t="shared" si="125"/>
        <v>109.98</v>
      </c>
      <c r="W1614" s="5">
        <v>6.11</v>
      </c>
      <c r="X1614" s="5">
        <f t="shared" si="126"/>
        <v>54.99</v>
      </c>
      <c r="Y1614" s="5">
        <v>2.85</v>
      </c>
      <c r="Z1614" s="5">
        <f t="shared" si="127"/>
        <v>52.14</v>
      </c>
      <c r="AA1614" s="1" t="str">
        <f>_xlfn.IFNA(IF(VLOOKUP(B1614,Returns!$A$2:$B$1635,2,FALSE) = "Returned", "Yes", "No"),"No")</f>
        <v>No</v>
      </c>
      <c r="AB1614" s="5">
        <f t="shared" si="128"/>
        <v>0</v>
      </c>
      <c r="AC1614" s="5">
        <f t="shared" si="129"/>
        <v>52.14</v>
      </c>
    </row>
    <row r="1615" spans="1:29" ht="12.75" customHeight="1" x14ac:dyDescent="0.25">
      <c r="A1615" s="1">
        <v>23136</v>
      </c>
      <c r="B1615" s="3">
        <v>90871</v>
      </c>
      <c r="C1615" s="1" t="s">
        <v>42</v>
      </c>
      <c r="D1615" s="1">
        <v>2865</v>
      </c>
      <c r="E1615" s="1" t="s">
        <v>2610</v>
      </c>
      <c r="F1615" s="1" t="s">
        <v>3027</v>
      </c>
      <c r="G1615" s="1" t="s">
        <v>28</v>
      </c>
      <c r="H1615" s="1" t="s">
        <v>56</v>
      </c>
      <c r="I1615" s="1" t="s">
        <v>125</v>
      </c>
      <c r="J1615" s="1" t="s">
        <v>2611</v>
      </c>
      <c r="K1615" s="1">
        <v>75460</v>
      </c>
      <c r="L1615" s="4">
        <v>42058</v>
      </c>
      <c r="M1615" s="4">
        <v>42060</v>
      </c>
      <c r="N1615" s="1" t="s">
        <v>44</v>
      </c>
      <c r="O1615" s="1" t="s">
        <v>23</v>
      </c>
      <c r="P1615" s="1" t="s">
        <v>36</v>
      </c>
      <c r="Q1615" s="1" t="s">
        <v>45</v>
      </c>
      <c r="R1615" s="1" t="s">
        <v>54</v>
      </c>
      <c r="S1615" s="1" t="s">
        <v>697</v>
      </c>
      <c r="T1615" s="5">
        <v>13.79</v>
      </c>
      <c r="U1615" s="1">
        <v>4</v>
      </c>
      <c r="V1615" s="5">
        <f t="shared" si="125"/>
        <v>55.16</v>
      </c>
      <c r="W1615" s="5">
        <v>6.8949999999999996</v>
      </c>
      <c r="X1615" s="5">
        <f t="shared" si="126"/>
        <v>27.58</v>
      </c>
      <c r="Y1615" s="5">
        <v>8.7799999999999994</v>
      </c>
      <c r="Z1615" s="5">
        <f t="shared" si="127"/>
        <v>18.799999999999997</v>
      </c>
      <c r="AA1615" s="1" t="str">
        <f>_xlfn.IFNA(IF(VLOOKUP(B1615,Returns!$A$2:$B$1635,2,FALSE) = "Returned", "Yes", "No"),"No")</f>
        <v>No</v>
      </c>
      <c r="AB1615" s="5">
        <f t="shared" si="128"/>
        <v>0</v>
      </c>
      <c r="AC1615" s="5">
        <f t="shared" si="129"/>
        <v>18.799999999999997</v>
      </c>
    </row>
    <row r="1616" spans="1:29" ht="12.75" customHeight="1" x14ac:dyDescent="0.25">
      <c r="A1616" s="1">
        <v>23137</v>
      </c>
      <c r="B1616" s="3">
        <v>90871</v>
      </c>
      <c r="C1616" s="1" t="s">
        <v>42</v>
      </c>
      <c r="D1616" s="1">
        <v>2865</v>
      </c>
      <c r="E1616" s="1" t="s">
        <v>2610</v>
      </c>
      <c r="F1616" s="1" t="s">
        <v>3027</v>
      </c>
      <c r="G1616" s="1" t="s">
        <v>28</v>
      </c>
      <c r="H1616" s="1" t="s">
        <v>56</v>
      </c>
      <c r="I1616" s="1" t="s">
        <v>125</v>
      </c>
      <c r="J1616" s="1" t="s">
        <v>2611</v>
      </c>
      <c r="K1616" s="1">
        <v>75460</v>
      </c>
      <c r="L1616" s="4">
        <v>42058</v>
      </c>
      <c r="M1616" s="4">
        <v>42059</v>
      </c>
      <c r="N1616" s="1" t="s">
        <v>44</v>
      </c>
      <c r="O1616" s="1" t="s">
        <v>23</v>
      </c>
      <c r="P1616" s="1" t="s">
        <v>24</v>
      </c>
      <c r="Q1616" s="1" t="s">
        <v>136</v>
      </c>
      <c r="R1616" s="1" t="s">
        <v>54</v>
      </c>
      <c r="S1616" s="1" t="s">
        <v>2612</v>
      </c>
      <c r="T1616" s="5">
        <v>33.29</v>
      </c>
      <c r="U1616" s="1">
        <v>8</v>
      </c>
      <c r="V1616" s="5">
        <f t="shared" si="125"/>
        <v>266.32</v>
      </c>
      <c r="W1616" s="5">
        <v>16.645</v>
      </c>
      <c r="X1616" s="5">
        <f t="shared" si="126"/>
        <v>133.16</v>
      </c>
      <c r="Y1616" s="5">
        <v>8.74</v>
      </c>
      <c r="Z1616" s="5">
        <f t="shared" si="127"/>
        <v>124.42</v>
      </c>
      <c r="AA1616" s="1" t="str">
        <f>_xlfn.IFNA(IF(VLOOKUP(B1616,Returns!$A$2:$B$1635,2,FALSE) = "Returned", "Yes", "No"),"No")</f>
        <v>No</v>
      </c>
      <c r="AB1616" s="5">
        <f t="shared" si="128"/>
        <v>0</v>
      </c>
      <c r="AC1616" s="5">
        <f t="shared" si="129"/>
        <v>124.42</v>
      </c>
    </row>
    <row r="1617" spans="1:29" ht="12.75" customHeight="1" x14ac:dyDescent="0.25">
      <c r="A1617" s="1">
        <v>1529</v>
      </c>
      <c r="B1617" s="3">
        <v>11013</v>
      </c>
      <c r="C1617" s="1" t="s">
        <v>20</v>
      </c>
      <c r="D1617" s="1">
        <v>2867</v>
      </c>
      <c r="E1617" s="1" t="s">
        <v>2613</v>
      </c>
      <c r="F1617" s="1" t="s">
        <v>3028</v>
      </c>
      <c r="G1617" s="1" t="s">
        <v>28</v>
      </c>
      <c r="H1617" s="1" t="s">
        <v>48</v>
      </c>
      <c r="I1617" s="1" t="s">
        <v>1003</v>
      </c>
      <c r="J1617" s="1" t="s">
        <v>30</v>
      </c>
      <c r="K1617" s="1">
        <v>20016</v>
      </c>
      <c r="L1617" s="4">
        <v>42111</v>
      </c>
      <c r="M1617" s="4">
        <v>42112</v>
      </c>
      <c r="N1617" s="1" t="s">
        <v>44</v>
      </c>
      <c r="O1617" s="1" t="s">
        <v>23</v>
      </c>
      <c r="P1617" s="1" t="s">
        <v>72</v>
      </c>
      <c r="Q1617" s="1" t="s">
        <v>73</v>
      </c>
      <c r="R1617" s="1" t="s">
        <v>54</v>
      </c>
      <c r="S1617" s="1" t="s">
        <v>460</v>
      </c>
      <c r="T1617" s="5">
        <v>125.99</v>
      </c>
      <c r="U1617" s="1">
        <v>2</v>
      </c>
      <c r="V1617" s="5">
        <f t="shared" si="125"/>
        <v>251.98</v>
      </c>
      <c r="W1617" s="5">
        <v>75.593999999999994</v>
      </c>
      <c r="X1617" s="5">
        <f t="shared" si="126"/>
        <v>151.18799999999999</v>
      </c>
      <c r="Y1617" s="5">
        <v>8.99</v>
      </c>
      <c r="Z1617" s="5">
        <f t="shared" si="127"/>
        <v>91.802000000000007</v>
      </c>
      <c r="AA1617" s="1" t="str">
        <f>_xlfn.IFNA(IF(VLOOKUP(B1617,Returns!$A$2:$B$1635,2,FALSE) = "Returned", "Yes", "No"),"No")</f>
        <v>No</v>
      </c>
      <c r="AB1617" s="5">
        <f t="shared" si="128"/>
        <v>0</v>
      </c>
      <c r="AC1617" s="5">
        <f t="shared" si="129"/>
        <v>91.802000000000007</v>
      </c>
    </row>
    <row r="1618" spans="1:29" ht="12.75" customHeight="1" x14ac:dyDescent="0.25">
      <c r="A1618" s="1">
        <v>18998</v>
      </c>
      <c r="B1618" s="3">
        <v>85826</v>
      </c>
      <c r="C1618" s="1" t="s">
        <v>20</v>
      </c>
      <c r="D1618" s="1">
        <v>2868</v>
      </c>
      <c r="E1618" s="1" t="s">
        <v>2614</v>
      </c>
      <c r="F1618" s="1" t="s">
        <v>3030</v>
      </c>
      <c r="G1618" s="1" t="s">
        <v>28</v>
      </c>
      <c r="H1618" s="1" t="s">
        <v>29</v>
      </c>
      <c r="I1618" s="1" t="s">
        <v>30</v>
      </c>
      <c r="J1618" s="1" t="s">
        <v>2615</v>
      </c>
      <c r="K1618" s="1">
        <v>98026</v>
      </c>
      <c r="L1618" s="4">
        <v>42012</v>
      </c>
      <c r="M1618" s="4">
        <v>42014</v>
      </c>
      <c r="N1618" s="1" t="s">
        <v>44</v>
      </c>
      <c r="O1618" s="1" t="s">
        <v>23</v>
      </c>
      <c r="P1618" s="1" t="s">
        <v>24</v>
      </c>
      <c r="Q1618" s="1" t="s">
        <v>104</v>
      </c>
      <c r="R1618" s="1" t="s">
        <v>54</v>
      </c>
      <c r="S1618" s="1" t="s">
        <v>154</v>
      </c>
      <c r="T1618" s="5">
        <v>896.99</v>
      </c>
      <c r="U1618" s="1">
        <v>6</v>
      </c>
      <c r="V1618" s="5">
        <f t="shared" si="125"/>
        <v>5381.9400000000005</v>
      </c>
      <c r="W1618" s="5">
        <v>448.495</v>
      </c>
      <c r="X1618" s="5">
        <f t="shared" si="126"/>
        <v>2690.9700000000003</v>
      </c>
      <c r="Y1618" s="5">
        <v>19.989999999999998</v>
      </c>
      <c r="Z1618" s="5">
        <f t="shared" si="127"/>
        <v>2670.9800000000005</v>
      </c>
      <c r="AA1618" s="1" t="str">
        <f>_xlfn.IFNA(IF(VLOOKUP(B1618,Returns!$A$2:$B$1635,2,FALSE) = "Returned", "Yes", "No"),"No")</f>
        <v>No</v>
      </c>
      <c r="AB1618" s="5">
        <f t="shared" si="128"/>
        <v>0</v>
      </c>
      <c r="AC1618" s="5">
        <f t="shared" si="129"/>
        <v>2670.9800000000005</v>
      </c>
    </row>
    <row r="1619" spans="1:29" ht="12.75" customHeight="1" x14ac:dyDescent="0.25">
      <c r="A1619" s="1">
        <v>19529</v>
      </c>
      <c r="B1619" s="3">
        <v>85827</v>
      </c>
      <c r="C1619" s="1" t="s">
        <v>20</v>
      </c>
      <c r="D1619" s="1">
        <v>2868</v>
      </c>
      <c r="E1619" s="1" t="s">
        <v>2614</v>
      </c>
      <c r="F1619" s="1" t="s">
        <v>3030</v>
      </c>
      <c r="G1619" s="1" t="s">
        <v>28</v>
      </c>
      <c r="H1619" s="1" t="s">
        <v>29</v>
      </c>
      <c r="I1619" s="1" t="s">
        <v>30</v>
      </c>
      <c r="J1619" s="1" t="s">
        <v>2615</v>
      </c>
      <c r="K1619" s="1">
        <v>98026</v>
      </c>
      <c r="L1619" s="4">
        <v>42111</v>
      </c>
      <c r="M1619" s="4">
        <v>42112</v>
      </c>
      <c r="N1619" s="1" t="s">
        <v>44</v>
      </c>
      <c r="O1619" s="1" t="s">
        <v>23</v>
      </c>
      <c r="P1619" s="1" t="s">
        <v>72</v>
      </c>
      <c r="Q1619" s="1" t="s">
        <v>73</v>
      </c>
      <c r="R1619" s="1" t="s">
        <v>54</v>
      </c>
      <c r="S1619" s="1" t="s">
        <v>460</v>
      </c>
      <c r="T1619" s="5">
        <v>125.99</v>
      </c>
      <c r="U1619" s="1">
        <v>1</v>
      </c>
      <c r="V1619" s="5">
        <f t="shared" si="125"/>
        <v>125.99</v>
      </c>
      <c r="W1619" s="5">
        <v>75.593999999999994</v>
      </c>
      <c r="X1619" s="5">
        <f t="shared" si="126"/>
        <v>75.593999999999994</v>
      </c>
      <c r="Y1619" s="5">
        <v>8.99</v>
      </c>
      <c r="Z1619" s="5">
        <f t="shared" si="127"/>
        <v>41.405999999999999</v>
      </c>
      <c r="AA1619" s="1" t="str">
        <f>_xlfn.IFNA(IF(VLOOKUP(B1619,Returns!$A$2:$B$1635,2,FALSE) = "Returned", "Yes", "No"),"No")</f>
        <v>No</v>
      </c>
      <c r="AB1619" s="5">
        <f t="shared" si="128"/>
        <v>0</v>
      </c>
      <c r="AC1619" s="5">
        <f t="shared" si="129"/>
        <v>41.405999999999999</v>
      </c>
    </row>
    <row r="1620" spans="1:29" ht="12.75" customHeight="1" x14ac:dyDescent="0.25">
      <c r="A1620" s="1">
        <v>19293</v>
      </c>
      <c r="B1620" s="3">
        <v>85828</v>
      </c>
      <c r="C1620" s="1" t="s">
        <v>32</v>
      </c>
      <c r="D1620" s="1">
        <v>2868</v>
      </c>
      <c r="E1620" s="1" t="s">
        <v>2614</v>
      </c>
      <c r="F1620" s="1" t="s">
        <v>3030</v>
      </c>
      <c r="G1620" s="1" t="s">
        <v>28</v>
      </c>
      <c r="H1620" s="1" t="s">
        <v>29</v>
      </c>
      <c r="I1620" s="1" t="s">
        <v>30</v>
      </c>
      <c r="J1620" s="1" t="s">
        <v>2615</v>
      </c>
      <c r="K1620" s="1">
        <v>98026</v>
      </c>
      <c r="L1620" s="4">
        <v>42149</v>
      </c>
      <c r="M1620" s="4">
        <v>42151</v>
      </c>
      <c r="N1620" s="1" t="s">
        <v>22</v>
      </c>
      <c r="O1620" s="1" t="s">
        <v>23</v>
      </c>
      <c r="P1620" s="1" t="s">
        <v>24</v>
      </c>
      <c r="Q1620" s="1" t="s">
        <v>104</v>
      </c>
      <c r="R1620" s="1" t="s">
        <v>54</v>
      </c>
      <c r="S1620" s="1" t="s">
        <v>633</v>
      </c>
      <c r="T1620" s="5">
        <v>15.99</v>
      </c>
      <c r="U1620" s="1">
        <v>4</v>
      </c>
      <c r="V1620" s="5">
        <f t="shared" si="125"/>
        <v>63.96</v>
      </c>
      <c r="W1620" s="5">
        <v>7.9950000000000001</v>
      </c>
      <c r="X1620" s="5">
        <f t="shared" si="126"/>
        <v>31.98</v>
      </c>
      <c r="Y1620" s="5">
        <v>13.18</v>
      </c>
      <c r="Z1620" s="5">
        <f t="shared" si="127"/>
        <v>18.8</v>
      </c>
      <c r="AA1620" s="1" t="str">
        <f>_xlfn.IFNA(IF(VLOOKUP(B1620,Returns!$A$2:$B$1635,2,FALSE) = "Returned", "Yes", "No"),"No")</f>
        <v>No</v>
      </c>
      <c r="AB1620" s="5">
        <f t="shared" si="128"/>
        <v>0</v>
      </c>
      <c r="AC1620" s="5">
        <f t="shared" si="129"/>
        <v>18.8</v>
      </c>
    </row>
    <row r="1621" spans="1:29" ht="12.75" customHeight="1" x14ac:dyDescent="0.25">
      <c r="A1621" s="1">
        <v>25724</v>
      </c>
      <c r="B1621" s="3">
        <v>89872</v>
      </c>
      <c r="C1621" s="1" t="s">
        <v>51</v>
      </c>
      <c r="D1621" s="1">
        <v>2873</v>
      </c>
      <c r="E1621" s="1" t="s">
        <v>2616</v>
      </c>
      <c r="F1621" s="1" t="s">
        <v>3029</v>
      </c>
      <c r="G1621" s="1" t="s">
        <v>28</v>
      </c>
      <c r="H1621" s="1" t="s">
        <v>131</v>
      </c>
      <c r="I1621" s="1" t="s">
        <v>357</v>
      </c>
      <c r="J1621" s="1" t="s">
        <v>2617</v>
      </c>
      <c r="K1621" s="1">
        <v>33012</v>
      </c>
      <c r="L1621" s="4">
        <v>42026</v>
      </c>
      <c r="M1621" s="4">
        <v>42028</v>
      </c>
      <c r="N1621" s="1" t="s">
        <v>44</v>
      </c>
      <c r="O1621" s="1" t="s">
        <v>53</v>
      </c>
      <c r="P1621" s="1" t="s">
        <v>24</v>
      </c>
      <c r="Q1621" s="1" t="s">
        <v>129</v>
      </c>
      <c r="R1621" s="1" t="s">
        <v>54</v>
      </c>
      <c r="S1621" s="1" t="s">
        <v>784</v>
      </c>
      <c r="T1621" s="5">
        <v>2.89</v>
      </c>
      <c r="U1621" s="1">
        <v>12</v>
      </c>
      <c r="V1621" s="5">
        <f t="shared" si="125"/>
        <v>34.68</v>
      </c>
      <c r="W1621" s="5">
        <v>1.4450000000000001</v>
      </c>
      <c r="X1621" s="5">
        <f t="shared" si="126"/>
        <v>17.34</v>
      </c>
      <c r="Y1621" s="5">
        <v>0.5</v>
      </c>
      <c r="Z1621" s="5">
        <f t="shared" si="127"/>
        <v>16.84</v>
      </c>
      <c r="AA1621" s="1" t="str">
        <f>_xlfn.IFNA(IF(VLOOKUP(B1621,Returns!$A$2:$B$1635,2,FALSE) = "Returned", "Yes", "No"),"No")</f>
        <v>No</v>
      </c>
      <c r="AB1621" s="5">
        <f t="shared" si="128"/>
        <v>0</v>
      </c>
      <c r="AC1621" s="5">
        <f t="shared" si="129"/>
        <v>16.84</v>
      </c>
    </row>
    <row r="1622" spans="1:29" ht="12.75" customHeight="1" x14ac:dyDescent="0.25">
      <c r="A1622" s="1">
        <v>25725</v>
      </c>
      <c r="B1622" s="3">
        <v>89872</v>
      </c>
      <c r="C1622" s="1" t="s">
        <v>51</v>
      </c>
      <c r="D1622" s="1">
        <v>2873</v>
      </c>
      <c r="E1622" s="1" t="s">
        <v>2616</v>
      </c>
      <c r="F1622" s="1" t="s">
        <v>3029</v>
      </c>
      <c r="G1622" s="1" t="s">
        <v>28</v>
      </c>
      <c r="H1622" s="1" t="s">
        <v>131</v>
      </c>
      <c r="I1622" s="1" t="s">
        <v>357</v>
      </c>
      <c r="J1622" s="1" t="s">
        <v>2617</v>
      </c>
      <c r="K1622" s="1">
        <v>33012</v>
      </c>
      <c r="L1622" s="4">
        <v>42026</v>
      </c>
      <c r="M1622" s="4">
        <v>42027</v>
      </c>
      <c r="N1622" s="1" t="s">
        <v>34</v>
      </c>
      <c r="O1622" s="1" t="s">
        <v>53</v>
      </c>
      <c r="P1622" s="1" t="s">
        <v>36</v>
      </c>
      <c r="Q1622" s="1" t="s">
        <v>147</v>
      </c>
      <c r="R1622" s="1" t="s">
        <v>116</v>
      </c>
      <c r="S1622" s="1" t="s">
        <v>2618</v>
      </c>
      <c r="T1622" s="5">
        <v>217.85</v>
      </c>
      <c r="U1622" s="1">
        <v>10</v>
      </c>
      <c r="V1622" s="5">
        <f t="shared" si="125"/>
        <v>2178.5</v>
      </c>
      <c r="W1622" s="5">
        <v>108.925</v>
      </c>
      <c r="X1622" s="5">
        <f t="shared" si="126"/>
        <v>1089.25</v>
      </c>
      <c r="Y1622" s="5">
        <v>29.1</v>
      </c>
      <c r="Z1622" s="5">
        <f t="shared" si="127"/>
        <v>1060.1500000000001</v>
      </c>
      <c r="AA1622" s="1" t="str">
        <f>_xlfn.IFNA(IF(VLOOKUP(B1622,Returns!$A$2:$B$1635,2,FALSE) = "Returned", "Yes", "No"),"No")</f>
        <v>No</v>
      </c>
      <c r="AB1622" s="5">
        <f t="shared" si="128"/>
        <v>0</v>
      </c>
      <c r="AC1622" s="5">
        <f t="shared" si="129"/>
        <v>1060.1500000000001</v>
      </c>
    </row>
    <row r="1623" spans="1:29" ht="12.75" customHeight="1" x14ac:dyDescent="0.25">
      <c r="A1623" s="1">
        <v>21768</v>
      </c>
      <c r="B1623" s="3">
        <v>89873</v>
      </c>
      <c r="C1623" s="1" t="s">
        <v>101</v>
      </c>
      <c r="D1623" s="1">
        <v>2874</v>
      </c>
      <c r="E1623" s="1" t="s">
        <v>2619</v>
      </c>
      <c r="F1623" s="1" t="s">
        <v>3027</v>
      </c>
      <c r="G1623" s="1" t="s">
        <v>28</v>
      </c>
      <c r="H1623" s="1" t="s">
        <v>56</v>
      </c>
      <c r="I1623" s="1" t="s">
        <v>491</v>
      </c>
      <c r="J1623" s="1" t="s">
        <v>2609</v>
      </c>
      <c r="K1623" s="1">
        <v>68128</v>
      </c>
      <c r="L1623" s="4">
        <v>42100</v>
      </c>
      <c r="M1623" s="4">
        <v>42109</v>
      </c>
      <c r="N1623" s="1" t="s">
        <v>44</v>
      </c>
      <c r="O1623" s="1" t="s">
        <v>35</v>
      </c>
      <c r="P1623" s="1" t="s">
        <v>24</v>
      </c>
      <c r="Q1623" s="1" t="s">
        <v>25</v>
      </c>
      <c r="R1623" s="1" t="s">
        <v>26</v>
      </c>
      <c r="S1623" s="1" t="s">
        <v>1471</v>
      </c>
      <c r="T1623" s="5">
        <v>4.84</v>
      </c>
      <c r="U1623" s="1">
        <v>4</v>
      </c>
      <c r="V1623" s="5">
        <f t="shared" si="125"/>
        <v>19.36</v>
      </c>
      <c r="W1623" s="5">
        <v>2.42</v>
      </c>
      <c r="X1623" s="5">
        <f t="shared" si="126"/>
        <v>9.68</v>
      </c>
      <c r="Y1623" s="5">
        <v>0.71</v>
      </c>
      <c r="Z1623" s="5">
        <f t="shared" si="127"/>
        <v>8.9699999999999989</v>
      </c>
      <c r="AA1623" s="1" t="str">
        <f>_xlfn.IFNA(IF(VLOOKUP(B1623,Returns!$A$2:$B$1635,2,FALSE) = "Returned", "Yes", "No"),"No")</f>
        <v>No</v>
      </c>
      <c r="AB1623" s="5">
        <f t="shared" si="128"/>
        <v>0</v>
      </c>
      <c r="AC1623" s="5">
        <f t="shared" si="129"/>
        <v>8.9699999999999989</v>
      </c>
    </row>
    <row r="1624" spans="1:29" ht="12.75" customHeight="1" x14ac:dyDescent="0.25">
      <c r="A1624" s="1">
        <v>19246</v>
      </c>
      <c r="B1624" s="3">
        <v>89874</v>
      </c>
      <c r="C1624" s="1" t="s">
        <v>42</v>
      </c>
      <c r="D1624" s="1">
        <v>2874</v>
      </c>
      <c r="E1624" s="1" t="s">
        <v>2619</v>
      </c>
      <c r="F1624" s="1" t="s">
        <v>3027</v>
      </c>
      <c r="G1624" s="1" t="s">
        <v>28</v>
      </c>
      <c r="H1624" s="1" t="s">
        <v>56</v>
      </c>
      <c r="I1624" s="1" t="s">
        <v>491</v>
      </c>
      <c r="J1624" s="1" t="s">
        <v>2609</v>
      </c>
      <c r="K1624" s="1">
        <v>68128</v>
      </c>
      <c r="L1624" s="4">
        <v>42177</v>
      </c>
      <c r="M1624" s="4">
        <v>42179</v>
      </c>
      <c r="N1624" s="1" t="s">
        <v>44</v>
      </c>
      <c r="O1624" s="1" t="s">
        <v>35</v>
      </c>
      <c r="P1624" s="1" t="s">
        <v>24</v>
      </c>
      <c r="Q1624" s="1" t="s">
        <v>104</v>
      </c>
      <c r="R1624" s="1" t="s">
        <v>54</v>
      </c>
      <c r="S1624" s="1" t="s">
        <v>2620</v>
      </c>
      <c r="T1624" s="5">
        <v>304.99</v>
      </c>
      <c r="U1624" s="1">
        <v>19</v>
      </c>
      <c r="V1624" s="5">
        <f t="shared" si="125"/>
        <v>5794.81</v>
      </c>
      <c r="W1624" s="5">
        <v>152.495</v>
      </c>
      <c r="X1624" s="5">
        <f t="shared" si="126"/>
        <v>2897.4050000000002</v>
      </c>
      <c r="Y1624" s="5">
        <v>19.989999999999998</v>
      </c>
      <c r="Z1624" s="5">
        <f t="shared" si="127"/>
        <v>2877.4150000000004</v>
      </c>
      <c r="AA1624" s="1" t="str">
        <f>_xlfn.IFNA(IF(VLOOKUP(B1624,Returns!$A$2:$B$1635,2,FALSE) = "Returned", "Yes", "No"),"No")</f>
        <v>No</v>
      </c>
      <c r="AB1624" s="5">
        <f t="shared" si="128"/>
        <v>0</v>
      </c>
      <c r="AC1624" s="5">
        <f t="shared" si="129"/>
        <v>2877.4150000000004</v>
      </c>
    </row>
    <row r="1625" spans="1:29" ht="12.75" customHeight="1" x14ac:dyDescent="0.25">
      <c r="A1625" s="1">
        <v>19247</v>
      </c>
      <c r="B1625" s="3">
        <v>89874</v>
      </c>
      <c r="C1625" s="1" t="s">
        <v>42</v>
      </c>
      <c r="D1625" s="1">
        <v>2874</v>
      </c>
      <c r="E1625" s="1" t="s">
        <v>2619</v>
      </c>
      <c r="F1625" s="1" t="s">
        <v>3027</v>
      </c>
      <c r="G1625" s="1" t="s">
        <v>28</v>
      </c>
      <c r="H1625" s="1" t="s">
        <v>56</v>
      </c>
      <c r="I1625" s="1" t="s">
        <v>491</v>
      </c>
      <c r="J1625" s="1" t="s">
        <v>2609</v>
      </c>
      <c r="K1625" s="1">
        <v>68128</v>
      </c>
      <c r="L1625" s="4">
        <v>42177</v>
      </c>
      <c r="M1625" s="4">
        <v>42179</v>
      </c>
      <c r="N1625" s="1" t="s">
        <v>44</v>
      </c>
      <c r="O1625" s="1" t="s">
        <v>35</v>
      </c>
      <c r="P1625" s="1" t="s">
        <v>72</v>
      </c>
      <c r="Q1625" s="1" t="s">
        <v>73</v>
      </c>
      <c r="R1625" s="1" t="s">
        <v>54</v>
      </c>
      <c r="S1625" s="1" t="s">
        <v>2621</v>
      </c>
      <c r="T1625" s="5">
        <v>65.989999999999995</v>
      </c>
      <c r="U1625" s="1">
        <v>12</v>
      </c>
      <c r="V1625" s="5">
        <f t="shared" si="125"/>
        <v>791.87999999999988</v>
      </c>
      <c r="W1625" s="5">
        <v>39.593999999999994</v>
      </c>
      <c r="X1625" s="5">
        <f t="shared" si="126"/>
        <v>475.12799999999993</v>
      </c>
      <c r="Y1625" s="5">
        <v>8.99</v>
      </c>
      <c r="Z1625" s="5">
        <f t="shared" si="127"/>
        <v>307.76199999999994</v>
      </c>
      <c r="AA1625" s="1" t="str">
        <f>_xlfn.IFNA(IF(VLOOKUP(B1625,Returns!$A$2:$B$1635,2,FALSE) = "Returned", "Yes", "No"),"No")</f>
        <v>No</v>
      </c>
      <c r="AB1625" s="5">
        <f t="shared" si="128"/>
        <v>0</v>
      </c>
      <c r="AC1625" s="5">
        <f t="shared" si="129"/>
        <v>307.76199999999994</v>
      </c>
    </row>
    <row r="1626" spans="1:29" ht="12.75" customHeight="1" x14ac:dyDescent="0.25">
      <c r="A1626" s="1">
        <v>25599</v>
      </c>
      <c r="B1626" s="3">
        <v>91492</v>
      </c>
      <c r="C1626" s="1" t="s">
        <v>32</v>
      </c>
      <c r="D1626" s="1">
        <v>2877</v>
      </c>
      <c r="E1626" s="1" t="s">
        <v>2622</v>
      </c>
      <c r="F1626" s="1" t="s">
        <v>3028</v>
      </c>
      <c r="G1626" s="1" t="s">
        <v>28</v>
      </c>
      <c r="H1626" s="1" t="s">
        <v>48</v>
      </c>
      <c r="I1626" s="1" t="s">
        <v>149</v>
      </c>
      <c r="J1626" s="1" t="s">
        <v>2623</v>
      </c>
      <c r="K1626" s="1">
        <v>44070</v>
      </c>
      <c r="L1626" s="4">
        <v>42065</v>
      </c>
      <c r="M1626" s="4">
        <v>42067</v>
      </c>
      <c r="N1626" s="1" t="s">
        <v>22</v>
      </c>
      <c r="O1626" s="1" t="s">
        <v>109</v>
      </c>
      <c r="P1626" s="1" t="s">
        <v>72</v>
      </c>
      <c r="Q1626" s="1" t="s">
        <v>175</v>
      </c>
      <c r="R1626" s="1" t="s">
        <v>46</v>
      </c>
      <c r="S1626" s="1" t="s">
        <v>409</v>
      </c>
      <c r="T1626" s="5">
        <v>8.33</v>
      </c>
      <c r="U1626" s="1">
        <v>12</v>
      </c>
      <c r="V1626" s="5">
        <f t="shared" si="125"/>
        <v>99.960000000000008</v>
      </c>
      <c r="W1626" s="5">
        <v>4.9980000000000002</v>
      </c>
      <c r="X1626" s="5">
        <f t="shared" si="126"/>
        <v>59.975999999999999</v>
      </c>
      <c r="Y1626" s="5">
        <v>1.99</v>
      </c>
      <c r="Z1626" s="5">
        <f t="shared" si="127"/>
        <v>37.994000000000007</v>
      </c>
      <c r="AA1626" s="1" t="str">
        <f>_xlfn.IFNA(IF(VLOOKUP(B1626,Returns!$A$2:$B$1635,2,FALSE) = "Returned", "Yes", "No"),"No")</f>
        <v>No</v>
      </c>
      <c r="AB1626" s="5">
        <f t="shared" si="128"/>
        <v>0</v>
      </c>
      <c r="AC1626" s="5">
        <f t="shared" si="129"/>
        <v>37.994000000000007</v>
      </c>
    </row>
    <row r="1627" spans="1:29" ht="12.75" customHeight="1" x14ac:dyDescent="0.25">
      <c r="A1627" s="1">
        <v>7599</v>
      </c>
      <c r="B1627" s="3">
        <v>54369</v>
      </c>
      <c r="C1627" s="1" t="s">
        <v>32</v>
      </c>
      <c r="D1627" s="1">
        <v>2878</v>
      </c>
      <c r="E1627" s="1" t="s">
        <v>2624</v>
      </c>
      <c r="F1627" s="1" t="s">
        <v>3030</v>
      </c>
      <c r="G1627" s="1" t="s">
        <v>28</v>
      </c>
      <c r="H1627" s="1" t="s">
        <v>29</v>
      </c>
      <c r="I1627" s="1" t="s">
        <v>30</v>
      </c>
      <c r="J1627" s="1" t="s">
        <v>204</v>
      </c>
      <c r="K1627" s="1">
        <v>98107</v>
      </c>
      <c r="L1627" s="4">
        <v>42065</v>
      </c>
      <c r="M1627" s="4">
        <v>42067</v>
      </c>
      <c r="N1627" s="1" t="s">
        <v>22</v>
      </c>
      <c r="O1627" s="1" t="s">
        <v>109</v>
      </c>
      <c r="P1627" s="1" t="s">
        <v>72</v>
      </c>
      <c r="Q1627" s="1" t="s">
        <v>175</v>
      </c>
      <c r="R1627" s="1" t="s">
        <v>46</v>
      </c>
      <c r="S1627" s="1" t="s">
        <v>409</v>
      </c>
      <c r="T1627" s="5">
        <v>8.33</v>
      </c>
      <c r="U1627" s="1">
        <v>47</v>
      </c>
      <c r="V1627" s="5">
        <f t="shared" si="125"/>
        <v>391.51</v>
      </c>
      <c r="W1627" s="5">
        <v>4.9980000000000002</v>
      </c>
      <c r="X1627" s="5">
        <f t="shared" si="126"/>
        <v>234.90600000000001</v>
      </c>
      <c r="Y1627" s="5">
        <v>1.99</v>
      </c>
      <c r="Z1627" s="5">
        <f t="shared" si="127"/>
        <v>154.61399999999998</v>
      </c>
      <c r="AA1627" s="1" t="str">
        <f>_xlfn.IFNA(IF(VLOOKUP(B1627,Returns!$A$2:$B$1635,2,FALSE) = "Returned", "Yes", "No"),"No")</f>
        <v>No</v>
      </c>
      <c r="AB1627" s="5">
        <f t="shared" si="128"/>
        <v>0</v>
      </c>
      <c r="AC1627" s="5">
        <f t="shared" si="129"/>
        <v>154.61399999999998</v>
      </c>
    </row>
    <row r="1628" spans="1:29" ht="12.75" customHeight="1" x14ac:dyDescent="0.25">
      <c r="A1628" s="1">
        <v>18642</v>
      </c>
      <c r="B1628" s="3">
        <v>88626</v>
      </c>
      <c r="C1628" s="1" t="s">
        <v>51</v>
      </c>
      <c r="D1628" s="1">
        <v>2880</v>
      </c>
      <c r="E1628" s="1" t="s">
        <v>2625</v>
      </c>
      <c r="F1628" s="1" t="s">
        <v>3029</v>
      </c>
      <c r="G1628" s="1" t="s">
        <v>28</v>
      </c>
      <c r="H1628" s="1" t="s">
        <v>131</v>
      </c>
      <c r="I1628" s="1" t="s">
        <v>357</v>
      </c>
      <c r="J1628" s="1" t="s">
        <v>2626</v>
      </c>
      <c r="K1628" s="1">
        <v>33160</v>
      </c>
      <c r="L1628" s="4">
        <v>42091</v>
      </c>
      <c r="M1628" s="4">
        <v>42092</v>
      </c>
      <c r="N1628" s="1" t="s">
        <v>44</v>
      </c>
      <c r="O1628" s="1" t="s">
        <v>53</v>
      </c>
      <c r="P1628" s="1" t="s">
        <v>24</v>
      </c>
      <c r="Q1628" s="1" t="s">
        <v>88</v>
      </c>
      <c r="R1628" s="1" t="s">
        <v>54</v>
      </c>
      <c r="S1628" s="1" t="s">
        <v>2130</v>
      </c>
      <c r="T1628" s="5">
        <v>6.68</v>
      </c>
      <c r="U1628" s="1">
        <v>11</v>
      </c>
      <c r="V1628" s="5">
        <f t="shared" si="125"/>
        <v>73.47999999999999</v>
      </c>
      <c r="W1628" s="5">
        <v>3.34</v>
      </c>
      <c r="X1628" s="5">
        <f t="shared" si="126"/>
        <v>36.739999999999995</v>
      </c>
      <c r="Y1628" s="5">
        <v>6.93</v>
      </c>
      <c r="Z1628" s="5">
        <f t="shared" si="127"/>
        <v>29.809999999999995</v>
      </c>
      <c r="AA1628" s="1" t="str">
        <f>_xlfn.IFNA(IF(VLOOKUP(B1628,Returns!$A$2:$B$1635,2,FALSE) = "Returned", "Yes", "No"),"No")</f>
        <v>No</v>
      </c>
      <c r="AB1628" s="5">
        <f t="shared" si="128"/>
        <v>0</v>
      </c>
      <c r="AC1628" s="5">
        <f t="shared" si="129"/>
        <v>29.809999999999995</v>
      </c>
    </row>
    <row r="1629" spans="1:29" ht="12.75" customHeight="1" x14ac:dyDescent="0.25">
      <c r="A1629" s="1">
        <v>20315</v>
      </c>
      <c r="B1629" s="3">
        <v>88627</v>
      </c>
      <c r="C1629" s="1" t="s">
        <v>101</v>
      </c>
      <c r="D1629" s="1">
        <v>2880</v>
      </c>
      <c r="E1629" s="1" t="s">
        <v>2625</v>
      </c>
      <c r="F1629" s="1" t="s">
        <v>3029</v>
      </c>
      <c r="G1629" s="1" t="s">
        <v>28</v>
      </c>
      <c r="H1629" s="1" t="s">
        <v>131</v>
      </c>
      <c r="I1629" s="1" t="s">
        <v>357</v>
      </c>
      <c r="J1629" s="1" t="s">
        <v>2626</v>
      </c>
      <c r="K1629" s="1">
        <v>33160</v>
      </c>
      <c r="L1629" s="4">
        <v>42132</v>
      </c>
      <c r="M1629" s="4">
        <v>42137</v>
      </c>
      <c r="N1629" s="1" t="s">
        <v>34</v>
      </c>
      <c r="O1629" s="1" t="s">
        <v>53</v>
      </c>
      <c r="P1629" s="1" t="s">
        <v>36</v>
      </c>
      <c r="Q1629" s="1" t="s">
        <v>37</v>
      </c>
      <c r="R1629" s="1" t="s">
        <v>38</v>
      </c>
      <c r="S1629" s="1" t="s">
        <v>2054</v>
      </c>
      <c r="T1629" s="5">
        <v>243.98</v>
      </c>
      <c r="U1629" s="1">
        <v>25</v>
      </c>
      <c r="V1629" s="5">
        <f t="shared" si="125"/>
        <v>6099.5</v>
      </c>
      <c r="W1629" s="5">
        <v>121.99</v>
      </c>
      <c r="X1629" s="5">
        <f t="shared" si="126"/>
        <v>3049.75</v>
      </c>
      <c r="Y1629" s="5">
        <v>43.32</v>
      </c>
      <c r="Z1629" s="5">
        <f t="shared" si="127"/>
        <v>3006.43</v>
      </c>
      <c r="AA1629" s="1" t="str">
        <f>_xlfn.IFNA(IF(VLOOKUP(B1629,Returns!$A$2:$B$1635,2,FALSE) = "Returned", "Yes", "No"),"No")</f>
        <v>No</v>
      </c>
      <c r="AB1629" s="5">
        <f t="shared" si="128"/>
        <v>0</v>
      </c>
      <c r="AC1629" s="5">
        <f t="shared" si="129"/>
        <v>3006.43</v>
      </c>
    </row>
    <row r="1630" spans="1:29" ht="12.75" customHeight="1" x14ac:dyDescent="0.25">
      <c r="A1630" s="1">
        <v>7718</v>
      </c>
      <c r="B1630" s="3">
        <v>55300</v>
      </c>
      <c r="C1630" s="1" t="s">
        <v>20</v>
      </c>
      <c r="D1630" s="1">
        <v>2882</v>
      </c>
      <c r="E1630" s="1" t="s">
        <v>2627</v>
      </c>
      <c r="F1630" s="1" t="s">
        <v>3029</v>
      </c>
      <c r="G1630" s="1" t="s">
        <v>28</v>
      </c>
      <c r="H1630" s="1" t="s">
        <v>131</v>
      </c>
      <c r="I1630" s="1" t="s">
        <v>317</v>
      </c>
      <c r="J1630" s="1" t="s">
        <v>385</v>
      </c>
      <c r="K1630" s="1">
        <v>28206</v>
      </c>
      <c r="L1630" s="4">
        <v>42055</v>
      </c>
      <c r="M1630" s="4">
        <v>42057</v>
      </c>
      <c r="N1630" s="1" t="s">
        <v>44</v>
      </c>
      <c r="O1630" s="1" t="s">
        <v>109</v>
      </c>
      <c r="P1630" s="1" t="s">
        <v>24</v>
      </c>
      <c r="Q1630" s="1" t="s">
        <v>252</v>
      </c>
      <c r="R1630" s="1" t="s">
        <v>54</v>
      </c>
      <c r="S1630" s="1" t="s">
        <v>905</v>
      </c>
      <c r="T1630" s="5">
        <v>4.0599999999999996</v>
      </c>
      <c r="U1630" s="1">
        <v>37</v>
      </c>
      <c r="V1630" s="5">
        <f t="shared" si="125"/>
        <v>150.22</v>
      </c>
      <c r="W1630" s="5">
        <v>2.0299999999999998</v>
      </c>
      <c r="X1630" s="5">
        <f t="shared" si="126"/>
        <v>75.11</v>
      </c>
      <c r="Y1630" s="5">
        <v>6.89</v>
      </c>
      <c r="Z1630" s="5">
        <f t="shared" si="127"/>
        <v>68.22</v>
      </c>
      <c r="AA1630" s="1" t="str">
        <f>_xlfn.IFNA(IF(VLOOKUP(B1630,Returns!$A$2:$B$1635,2,FALSE) = "Returned", "Yes", "No"),"No")</f>
        <v>No</v>
      </c>
      <c r="AB1630" s="5">
        <f t="shared" si="128"/>
        <v>0</v>
      </c>
      <c r="AC1630" s="5">
        <f t="shared" si="129"/>
        <v>68.22</v>
      </c>
    </row>
    <row r="1631" spans="1:29" ht="12.75" customHeight="1" x14ac:dyDescent="0.25">
      <c r="A1631" s="1">
        <v>7719</v>
      </c>
      <c r="B1631" s="3">
        <v>55300</v>
      </c>
      <c r="C1631" s="1" t="s">
        <v>20</v>
      </c>
      <c r="D1631" s="1">
        <v>2882</v>
      </c>
      <c r="E1631" s="1" t="s">
        <v>2627</v>
      </c>
      <c r="F1631" s="1" t="s">
        <v>3029</v>
      </c>
      <c r="G1631" s="1" t="s">
        <v>28</v>
      </c>
      <c r="H1631" s="1" t="s">
        <v>131</v>
      </c>
      <c r="I1631" s="1" t="s">
        <v>317</v>
      </c>
      <c r="J1631" s="1" t="s">
        <v>385</v>
      </c>
      <c r="K1631" s="1">
        <v>28206</v>
      </c>
      <c r="L1631" s="4">
        <v>42055</v>
      </c>
      <c r="M1631" s="4">
        <v>42056</v>
      </c>
      <c r="N1631" s="1" t="s">
        <v>44</v>
      </c>
      <c r="O1631" s="1" t="s">
        <v>109</v>
      </c>
      <c r="P1631" s="1" t="s">
        <v>24</v>
      </c>
      <c r="Q1631" s="1" t="s">
        <v>129</v>
      </c>
      <c r="R1631" s="1" t="s">
        <v>54</v>
      </c>
      <c r="S1631" s="1" t="s">
        <v>2628</v>
      </c>
      <c r="T1631" s="5">
        <v>3.75</v>
      </c>
      <c r="U1631" s="1">
        <v>48</v>
      </c>
      <c r="V1631" s="5">
        <f t="shared" si="125"/>
        <v>180</v>
      </c>
      <c r="W1631" s="5">
        <v>1.875</v>
      </c>
      <c r="X1631" s="5">
        <f t="shared" si="126"/>
        <v>90</v>
      </c>
      <c r="Y1631" s="5">
        <v>0.5</v>
      </c>
      <c r="Z1631" s="5">
        <f t="shared" si="127"/>
        <v>89.5</v>
      </c>
      <c r="AA1631" s="1" t="str">
        <f>_xlfn.IFNA(IF(VLOOKUP(B1631,Returns!$A$2:$B$1635,2,FALSE) = "Returned", "Yes", "No"),"No")</f>
        <v>No</v>
      </c>
      <c r="AB1631" s="5">
        <f t="shared" si="128"/>
        <v>0</v>
      </c>
      <c r="AC1631" s="5">
        <f t="shared" si="129"/>
        <v>89.5</v>
      </c>
    </row>
    <row r="1632" spans="1:29" ht="12.75" customHeight="1" x14ac:dyDescent="0.25">
      <c r="A1632" s="1">
        <v>7720</v>
      </c>
      <c r="B1632" s="3">
        <v>55300</v>
      </c>
      <c r="C1632" s="1" t="s">
        <v>20</v>
      </c>
      <c r="D1632" s="1">
        <v>2882</v>
      </c>
      <c r="E1632" s="1" t="s">
        <v>2627</v>
      </c>
      <c r="F1632" s="1" t="s">
        <v>3029</v>
      </c>
      <c r="G1632" s="1" t="s">
        <v>28</v>
      </c>
      <c r="H1632" s="1" t="s">
        <v>131</v>
      </c>
      <c r="I1632" s="1" t="s">
        <v>317</v>
      </c>
      <c r="J1632" s="1" t="s">
        <v>385</v>
      </c>
      <c r="K1632" s="1">
        <v>28206</v>
      </c>
      <c r="L1632" s="4">
        <v>42055</v>
      </c>
      <c r="M1632" s="4">
        <v>42057</v>
      </c>
      <c r="N1632" s="1" t="s">
        <v>44</v>
      </c>
      <c r="O1632" s="1" t="s">
        <v>109</v>
      </c>
      <c r="P1632" s="1" t="s">
        <v>36</v>
      </c>
      <c r="Q1632" s="1" t="s">
        <v>45</v>
      </c>
      <c r="R1632" s="1" t="s">
        <v>231</v>
      </c>
      <c r="S1632" s="1" t="s">
        <v>2629</v>
      </c>
      <c r="T1632" s="5">
        <v>10.68</v>
      </c>
      <c r="U1632" s="1">
        <v>31</v>
      </c>
      <c r="V1632" s="5">
        <f t="shared" si="125"/>
        <v>331.08</v>
      </c>
      <c r="W1632" s="5">
        <v>5.34</v>
      </c>
      <c r="X1632" s="5">
        <f t="shared" si="126"/>
        <v>165.54</v>
      </c>
      <c r="Y1632" s="5">
        <v>13.04</v>
      </c>
      <c r="Z1632" s="5">
        <f t="shared" si="127"/>
        <v>152.5</v>
      </c>
      <c r="AA1632" s="1" t="str">
        <f>_xlfn.IFNA(IF(VLOOKUP(B1632,Returns!$A$2:$B$1635,2,FALSE) = "Returned", "Yes", "No"),"No")</f>
        <v>No</v>
      </c>
      <c r="AB1632" s="5">
        <f t="shared" si="128"/>
        <v>0</v>
      </c>
      <c r="AC1632" s="5">
        <f t="shared" si="129"/>
        <v>152.5</v>
      </c>
    </row>
    <row r="1633" spans="1:29" ht="12.75" customHeight="1" x14ac:dyDescent="0.25">
      <c r="A1633" s="1">
        <v>2314</v>
      </c>
      <c r="B1633" s="3">
        <v>16676</v>
      </c>
      <c r="C1633" s="1" t="s">
        <v>20</v>
      </c>
      <c r="D1633" s="1">
        <v>2882</v>
      </c>
      <c r="E1633" s="1" t="s">
        <v>2627</v>
      </c>
      <c r="F1633" s="1" t="s">
        <v>3029</v>
      </c>
      <c r="G1633" s="1" t="s">
        <v>28</v>
      </c>
      <c r="H1633" s="1" t="s">
        <v>131</v>
      </c>
      <c r="I1633" s="1" t="s">
        <v>317</v>
      </c>
      <c r="J1633" s="1" t="s">
        <v>385</v>
      </c>
      <c r="K1633" s="1">
        <v>28206</v>
      </c>
      <c r="L1633" s="4">
        <v>42082</v>
      </c>
      <c r="M1633" s="4">
        <v>42082</v>
      </c>
      <c r="N1633" s="1" t="s">
        <v>44</v>
      </c>
      <c r="O1633" s="1" t="s">
        <v>109</v>
      </c>
      <c r="P1633" s="1" t="s">
        <v>72</v>
      </c>
      <c r="Q1633" s="1" t="s">
        <v>73</v>
      </c>
      <c r="R1633" s="1" t="s">
        <v>81</v>
      </c>
      <c r="S1633" s="1" t="s">
        <v>2040</v>
      </c>
      <c r="T1633" s="5">
        <v>28.99</v>
      </c>
      <c r="U1633" s="1">
        <v>39</v>
      </c>
      <c r="V1633" s="5">
        <f t="shared" si="125"/>
        <v>1130.6099999999999</v>
      </c>
      <c r="W1633" s="5">
        <v>17.393999999999998</v>
      </c>
      <c r="X1633" s="5">
        <f t="shared" si="126"/>
        <v>678.36599999999999</v>
      </c>
      <c r="Y1633" s="5">
        <v>8.59</v>
      </c>
      <c r="Z1633" s="5">
        <f t="shared" si="127"/>
        <v>443.65399999999994</v>
      </c>
      <c r="AA1633" s="1" t="str">
        <f>_xlfn.IFNA(IF(VLOOKUP(B1633,Returns!$A$2:$B$1635,2,FALSE) = "Returned", "Yes", "No"),"No")</f>
        <v>No</v>
      </c>
      <c r="AB1633" s="5">
        <f t="shared" si="128"/>
        <v>0</v>
      </c>
      <c r="AC1633" s="5">
        <f t="shared" si="129"/>
        <v>443.65399999999994</v>
      </c>
    </row>
    <row r="1634" spans="1:29" ht="12.75" customHeight="1" x14ac:dyDescent="0.25">
      <c r="A1634" s="1">
        <v>694</v>
      </c>
      <c r="B1634" s="3">
        <v>4839</v>
      </c>
      <c r="C1634" s="1" t="s">
        <v>42</v>
      </c>
      <c r="D1634" s="1">
        <v>2882</v>
      </c>
      <c r="E1634" s="1" t="s">
        <v>2627</v>
      </c>
      <c r="F1634" s="1" t="s">
        <v>3029</v>
      </c>
      <c r="G1634" s="1" t="s">
        <v>28</v>
      </c>
      <c r="H1634" s="1" t="s">
        <v>131</v>
      </c>
      <c r="I1634" s="1" t="s">
        <v>317</v>
      </c>
      <c r="J1634" s="1" t="s">
        <v>385</v>
      </c>
      <c r="K1634" s="1">
        <v>28206</v>
      </c>
      <c r="L1634" s="4">
        <v>42133</v>
      </c>
      <c r="M1634" s="4">
        <v>42133</v>
      </c>
      <c r="N1634" s="1" t="s">
        <v>44</v>
      </c>
      <c r="O1634" s="1" t="s">
        <v>109</v>
      </c>
      <c r="P1634" s="1" t="s">
        <v>24</v>
      </c>
      <c r="Q1634" s="1" t="s">
        <v>88</v>
      </c>
      <c r="R1634" s="1" t="s">
        <v>54</v>
      </c>
      <c r="S1634" s="1" t="s">
        <v>2307</v>
      </c>
      <c r="T1634" s="5">
        <v>6.48</v>
      </c>
      <c r="U1634" s="1">
        <v>35</v>
      </c>
      <c r="V1634" s="5">
        <f t="shared" si="125"/>
        <v>226.8</v>
      </c>
      <c r="W1634" s="5">
        <v>3.24</v>
      </c>
      <c r="X1634" s="5">
        <f t="shared" si="126"/>
        <v>113.4</v>
      </c>
      <c r="Y1634" s="5">
        <v>8.73</v>
      </c>
      <c r="Z1634" s="5">
        <f t="shared" si="127"/>
        <v>104.67</v>
      </c>
      <c r="AA1634" s="1" t="str">
        <f>_xlfn.IFNA(IF(VLOOKUP(B1634,Returns!$A$2:$B$1635,2,FALSE) = "Returned", "Yes", "No"),"No")</f>
        <v>No</v>
      </c>
      <c r="AB1634" s="5">
        <f t="shared" si="128"/>
        <v>0</v>
      </c>
      <c r="AC1634" s="5">
        <f t="shared" si="129"/>
        <v>104.67</v>
      </c>
    </row>
    <row r="1635" spans="1:29" ht="12.75" customHeight="1" x14ac:dyDescent="0.25">
      <c r="A1635" s="1">
        <v>3065</v>
      </c>
      <c r="B1635" s="3">
        <v>21958</v>
      </c>
      <c r="C1635" s="1" t="s">
        <v>20</v>
      </c>
      <c r="D1635" s="1">
        <v>2882</v>
      </c>
      <c r="E1635" s="1" t="s">
        <v>2627</v>
      </c>
      <c r="F1635" s="1" t="s">
        <v>3029</v>
      </c>
      <c r="G1635" s="1" t="s">
        <v>28</v>
      </c>
      <c r="H1635" s="1" t="s">
        <v>131</v>
      </c>
      <c r="I1635" s="1" t="s">
        <v>317</v>
      </c>
      <c r="J1635" s="1" t="s">
        <v>385</v>
      </c>
      <c r="K1635" s="1">
        <v>28206</v>
      </c>
      <c r="L1635" s="4">
        <v>42160</v>
      </c>
      <c r="M1635" s="4">
        <v>42161</v>
      </c>
      <c r="N1635" s="1" t="s">
        <v>44</v>
      </c>
      <c r="O1635" s="1" t="s">
        <v>109</v>
      </c>
      <c r="P1635" s="1" t="s">
        <v>24</v>
      </c>
      <c r="Q1635" s="1" t="s">
        <v>252</v>
      </c>
      <c r="R1635" s="1" t="s">
        <v>54</v>
      </c>
      <c r="S1635" s="1" t="s">
        <v>1248</v>
      </c>
      <c r="T1635" s="5">
        <v>363.25</v>
      </c>
      <c r="U1635" s="1">
        <v>21</v>
      </c>
      <c r="V1635" s="5">
        <f t="shared" si="125"/>
        <v>7628.25</v>
      </c>
      <c r="W1635" s="5">
        <v>181.625</v>
      </c>
      <c r="X1635" s="5">
        <f t="shared" si="126"/>
        <v>3814.125</v>
      </c>
      <c r="Y1635" s="5">
        <v>19.989999999999998</v>
      </c>
      <c r="Z1635" s="5">
        <f t="shared" si="127"/>
        <v>3794.1350000000002</v>
      </c>
      <c r="AA1635" s="1" t="str">
        <f>_xlfn.IFNA(IF(VLOOKUP(B1635,Returns!$A$2:$B$1635,2,FALSE) = "Returned", "Yes", "No"),"No")</f>
        <v>No</v>
      </c>
      <c r="AB1635" s="5">
        <f t="shared" si="128"/>
        <v>0</v>
      </c>
      <c r="AC1635" s="5">
        <f t="shared" si="129"/>
        <v>3794.1350000000002</v>
      </c>
    </row>
    <row r="1636" spans="1:29" ht="12.75" customHeight="1" x14ac:dyDescent="0.25">
      <c r="A1636" s="1">
        <v>5689</v>
      </c>
      <c r="B1636" s="3">
        <v>40224</v>
      </c>
      <c r="C1636" s="1" t="s">
        <v>101</v>
      </c>
      <c r="D1636" s="1">
        <v>2882</v>
      </c>
      <c r="E1636" s="1" t="s">
        <v>2627</v>
      </c>
      <c r="F1636" s="1" t="s">
        <v>3029</v>
      </c>
      <c r="G1636" s="1" t="s">
        <v>28</v>
      </c>
      <c r="H1636" s="1" t="s">
        <v>131</v>
      </c>
      <c r="I1636" s="1" t="s">
        <v>317</v>
      </c>
      <c r="J1636" s="1" t="s">
        <v>385</v>
      </c>
      <c r="K1636" s="1">
        <v>28206</v>
      </c>
      <c r="L1636" s="4">
        <v>42185</v>
      </c>
      <c r="M1636" s="4">
        <v>42192</v>
      </c>
      <c r="N1636" s="1" t="s">
        <v>22</v>
      </c>
      <c r="O1636" s="1" t="s">
        <v>109</v>
      </c>
      <c r="P1636" s="1" t="s">
        <v>36</v>
      </c>
      <c r="Q1636" s="1" t="s">
        <v>45</v>
      </c>
      <c r="R1636" s="1" t="s">
        <v>54</v>
      </c>
      <c r="S1636" s="1" t="s">
        <v>514</v>
      </c>
      <c r="T1636" s="5">
        <v>63.94</v>
      </c>
      <c r="U1636" s="1">
        <v>21</v>
      </c>
      <c r="V1636" s="5">
        <f t="shared" si="125"/>
        <v>1342.74</v>
      </c>
      <c r="W1636" s="5">
        <v>31.97</v>
      </c>
      <c r="X1636" s="5">
        <f t="shared" si="126"/>
        <v>671.37</v>
      </c>
      <c r="Y1636" s="5">
        <v>14.48</v>
      </c>
      <c r="Z1636" s="5">
        <f t="shared" si="127"/>
        <v>656.89</v>
      </c>
      <c r="AA1636" s="1" t="str">
        <f>_xlfn.IFNA(IF(VLOOKUP(B1636,Returns!$A$2:$B$1635,2,FALSE) = "Returned", "Yes", "No"),"No")</f>
        <v>No</v>
      </c>
      <c r="AB1636" s="5">
        <f t="shared" si="128"/>
        <v>0</v>
      </c>
      <c r="AC1636" s="5">
        <f t="shared" si="129"/>
        <v>656.89</v>
      </c>
    </row>
    <row r="1637" spans="1:29" ht="12.75" customHeight="1" x14ac:dyDescent="0.25">
      <c r="A1637" s="1">
        <v>7137</v>
      </c>
      <c r="B1637" s="3">
        <v>50917</v>
      </c>
      <c r="C1637" s="1" t="s">
        <v>101</v>
      </c>
      <c r="D1637" s="1">
        <v>2882</v>
      </c>
      <c r="E1637" s="1" t="s">
        <v>2627</v>
      </c>
      <c r="F1637" s="1" t="s">
        <v>3029</v>
      </c>
      <c r="G1637" s="1" t="s">
        <v>28</v>
      </c>
      <c r="H1637" s="1" t="s">
        <v>131</v>
      </c>
      <c r="I1637" s="1" t="s">
        <v>317</v>
      </c>
      <c r="J1637" s="1" t="s">
        <v>385</v>
      </c>
      <c r="K1637" s="1">
        <v>28206</v>
      </c>
      <c r="L1637" s="4">
        <v>42025</v>
      </c>
      <c r="M1637" s="4">
        <v>42029</v>
      </c>
      <c r="N1637" s="1" t="s">
        <v>44</v>
      </c>
      <c r="O1637" s="1" t="s">
        <v>109</v>
      </c>
      <c r="P1637" s="1" t="s">
        <v>72</v>
      </c>
      <c r="Q1637" s="1" t="s">
        <v>175</v>
      </c>
      <c r="R1637" s="1" t="s">
        <v>46</v>
      </c>
      <c r="S1637" s="1" t="s">
        <v>2630</v>
      </c>
      <c r="T1637" s="5">
        <v>43.98</v>
      </c>
      <c r="U1637" s="1">
        <v>40</v>
      </c>
      <c r="V1637" s="5">
        <f t="shared" si="125"/>
        <v>1759.1999999999998</v>
      </c>
      <c r="W1637" s="5">
        <v>26.387999999999998</v>
      </c>
      <c r="X1637" s="5">
        <f t="shared" si="126"/>
        <v>1055.52</v>
      </c>
      <c r="Y1637" s="5">
        <v>1.99</v>
      </c>
      <c r="Z1637" s="5">
        <f t="shared" si="127"/>
        <v>701.68999999999983</v>
      </c>
      <c r="AA1637" s="1" t="str">
        <f>_xlfn.IFNA(IF(VLOOKUP(B1637,Returns!$A$2:$B$1635,2,FALSE) = "Returned", "Yes", "No"),"No")</f>
        <v>No</v>
      </c>
      <c r="AB1637" s="5">
        <f t="shared" si="128"/>
        <v>0</v>
      </c>
      <c r="AC1637" s="5">
        <f t="shared" si="129"/>
        <v>701.68999999999983</v>
      </c>
    </row>
    <row r="1638" spans="1:29" ht="12.75" customHeight="1" x14ac:dyDescent="0.25">
      <c r="A1638" s="1">
        <v>18694</v>
      </c>
      <c r="B1638" s="3">
        <v>87632</v>
      </c>
      <c r="C1638" s="1" t="s">
        <v>42</v>
      </c>
      <c r="D1638" s="1">
        <v>2883</v>
      </c>
      <c r="E1638" s="1" t="s">
        <v>2631</v>
      </c>
      <c r="F1638" s="1" t="s">
        <v>3028</v>
      </c>
      <c r="G1638" s="1" t="s">
        <v>28</v>
      </c>
      <c r="H1638" s="1" t="s">
        <v>48</v>
      </c>
      <c r="I1638" s="1" t="s">
        <v>149</v>
      </c>
      <c r="J1638" s="1" t="s">
        <v>2623</v>
      </c>
      <c r="K1638" s="1">
        <v>44070</v>
      </c>
      <c r="L1638" s="4">
        <v>42133</v>
      </c>
      <c r="M1638" s="4">
        <v>42133</v>
      </c>
      <c r="N1638" s="1" t="s">
        <v>44</v>
      </c>
      <c r="O1638" s="1" t="s">
        <v>109</v>
      </c>
      <c r="P1638" s="1" t="s">
        <v>24</v>
      </c>
      <c r="Q1638" s="1" t="s">
        <v>88</v>
      </c>
      <c r="R1638" s="1" t="s">
        <v>54</v>
      </c>
      <c r="S1638" s="1" t="s">
        <v>2307</v>
      </c>
      <c r="T1638" s="5">
        <v>6.48</v>
      </c>
      <c r="U1638" s="1">
        <v>9</v>
      </c>
      <c r="V1638" s="5">
        <f t="shared" si="125"/>
        <v>58.320000000000007</v>
      </c>
      <c r="W1638" s="5">
        <v>3.24</v>
      </c>
      <c r="X1638" s="5">
        <f t="shared" si="126"/>
        <v>29.160000000000004</v>
      </c>
      <c r="Y1638" s="5">
        <v>8.73</v>
      </c>
      <c r="Z1638" s="5">
        <f t="shared" si="127"/>
        <v>20.430000000000003</v>
      </c>
      <c r="AA1638" s="1" t="str">
        <f>_xlfn.IFNA(IF(VLOOKUP(B1638,Returns!$A$2:$B$1635,2,FALSE) = "Returned", "Yes", "No"),"No")</f>
        <v>No</v>
      </c>
      <c r="AB1638" s="5">
        <f t="shared" si="128"/>
        <v>0</v>
      </c>
      <c r="AC1638" s="5">
        <f t="shared" si="129"/>
        <v>20.430000000000003</v>
      </c>
    </row>
    <row r="1639" spans="1:29" ht="12.75" customHeight="1" x14ac:dyDescent="0.25">
      <c r="A1639" s="1">
        <v>20314</v>
      </c>
      <c r="B1639" s="3">
        <v>87631</v>
      </c>
      <c r="C1639" s="1" t="s">
        <v>20</v>
      </c>
      <c r="D1639" s="1">
        <v>2884</v>
      </c>
      <c r="E1639" s="1" t="s">
        <v>2632</v>
      </c>
      <c r="F1639" s="1" t="s">
        <v>3028</v>
      </c>
      <c r="G1639" s="1" t="s">
        <v>28</v>
      </c>
      <c r="H1639" s="1" t="s">
        <v>48</v>
      </c>
      <c r="I1639" s="1" t="s">
        <v>149</v>
      </c>
      <c r="J1639" s="1" t="s">
        <v>2633</v>
      </c>
      <c r="K1639" s="1">
        <v>44039</v>
      </c>
      <c r="L1639" s="4">
        <v>42082</v>
      </c>
      <c r="M1639" s="4">
        <v>42082</v>
      </c>
      <c r="N1639" s="1" t="s">
        <v>44</v>
      </c>
      <c r="O1639" s="1" t="s">
        <v>109</v>
      </c>
      <c r="P1639" s="1" t="s">
        <v>72</v>
      </c>
      <c r="Q1639" s="1" t="s">
        <v>73</v>
      </c>
      <c r="R1639" s="1" t="s">
        <v>81</v>
      </c>
      <c r="S1639" s="1" t="s">
        <v>2040</v>
      </c>
      <c r="T1639" s="5">
        <v>28.99</v>
      </c>
      <c r="U1639" s="1">
        <v>10</v>
      </c>
      <c r="V1639" s="5">
        <f t="shared" si="125"/>
        <v>289.89999999999998</v>
      </c>
      <c r="W1639" s="5">
        <v>17.393999999999998</v>
      </c>
      <c r="X1639" s="5">
        <f t="shared" si="126"/>
        <v>173.94</v>
      </c>
      <c r="Y1639" s="5">
        <v>8.59</v>
      </c>
      <c r="Z1639" s="5">
        <f t="shared" si="127"/>
        <v>107.36999999999998</v>
      </c>
      <c r="AA1639" s="1" t="str">
        <f>_xlfn.IFNA(IF(VLOOKUP(B1639,Returns!$A$2:$B$1635,2,FALSE) = "Returned", "Yes", "No"),"No")</f>
        <v>No</v>
      </c>
      <c r="AB1639" s="5">
        <f t="shared" si="128"/>
        <v>0</v>
      </c>
      <c r="AC1639" s="5">
        <f t="shared" si="129"/>
        <v>107.36999999999998</v>
      </c>
    </row>
    <row r="1640" spans="1:29" ht="12.75" customHeight="1" x14ac:dyDescent="0.25">
      <c r="A1640" s="1">
        <v>21065</v>
      </c>
      <c r="B1640" s="3">
        <v>87633</v>
      </c>
      <c r="C1640" s="1" t="s">
        <v>20</v>
      </c>
      <c r="D1640" s="1">
        <v>2884</v>
      </c>
      <c r="E1640" s="1" t="s">
        <v>2632</v>
      </c>
      <c r="F1640" s="1" t="s">
        <v>3028</v>
      </c>
      <c r="G1640" s="1" t="s">
        <v>28</v>
      </c>
      <c r="H1640" s="1" t="s">
        <v>48</v>
      </c>
      <c r="I1640" s="1" t="s">
        <v>149</v>
      </c>
      <c r="J1640" s="1" t="s">
        <v>2633</v>
      </c>
      <c r="K1640" s="1">
        <v>44039</v>
      </c>
      <c r="L1640" s="4">
        <v>42160</v>
      </c>
      <c r="M1640" s="4">
        <v>42161</v>
      </c>
      <c r="N1640" s="1" t="s">
        <v>44</v>
      </c>
      <c r="O1640" s="1" t="s">
        <v>109</v>
      </c>
      <c r="P1640" s="1" t="s">
        <v>24</v>
      </c>
      <c r="Q1640" s="1" t="s">
        <v>252</v>
      </c>
      <c r="R1640" s="1" t="s">
        <v>54</v>
      </c>
      <c r="S1640" s="1" t="s">
        <v>1248</v>
      </c>
      <c r="T1640" s="5">
        <v>363.25</v>
      </c>
      <c r="U1640" s="1">
        <v>5</v>
      </c>
      <c r="V1640" s="5">
        <f t="shared" si="125"/>
        <v>1816.25</v>
      </c>
      <c r="W1640" s="5">
        <v>181.625</v>
      </c>
      <c r="X1640" s="5">
        <f t="shared" si="126"/>
        <v>908.125</v>
      </c>
      <c r="Y1640" s="5">
        <v>19.989999999999998</v>
      </c>
      <c r="Z1640" s="5">
        <f t="shared" si="127"/>
        <v>888.13499999999999</v>
      </c>
      <c r="AA1640" s="1" t="str">
        <f>_xlfn.IFNA(IF(VLOOKUP(B1640,Returns!$A$2:$B$1635,2,FALSE) = "Returned", "Yes", "No"),"No")</f>
        <v>No</v>
      </c>
      <c r="AB1640" s="5">
        <f t="shared" si="128"/>
        <v>0</v>
      </c>
      <c r="AC1640" s="5">
        <f t="shared" si="129"/>
        <v>888.13499999999999</v>
      </c>
    </row>
    <row r="1641" spans="1:29" ht="12.75" customHeight="1" x14ac:dyDescent="0.25">
      <c r="A1641" s="1">
        <v>23689</v>
      </c>
      <c r="B1641" s="3">
        <v>87634</v>
      </c>
      <c r="C1641" s="1" t="s">
        <v>101</v>
      </c>
      <c r="D1641" s="1">
        <v>2885</v>
      </c>
      <c r="E1641" s="1" t="s">
        <v>2634</v>
      </c>
      <c r="F1641" s="1" t="s">
        <v>3028</v>
      </c>
      <c r="G1641" s="1" t="s">
        <v>28</v>
      </c>
      <c r="H1641" s="1" t="s">
        <v>48</v>
      </c>
      <c r="I1641" s="1" t="s">
        <v>149</v>
      </c>
      <c r="J1641" s="1" t="s">
        <v>2635</v>
      </c>
      <c r="K1641" s="1">
        <v>44133</v>
      </c>
      <c r="L1641" s="4">
        <v>42185</v>
      </c>
      <c r="M1641" s="4">
        <v>42192</v>
      </c>
      <c r="N1641" s="1" t="s">
        <v>22</v>
      </c>
      <c r="O1641" s="1" t="s">
        <v>109</v>
      </c>
      <c r="P1641" s="1" t="s">
        <v>36</v>
      </c>
      <c r="Q1641" s="1" t="s">
        <v>45</v>
      </c>
      <c r="R1641" s="1" t="s">
        <v>54</v>
      </c>
      <c r="S1641" s="1" t="s">
        <v>514</v>
      </c>
      <c r="T1641" s="5">
        <v>63.94</v>
      </c>
      <c r="U1641" s="1">
        <v>5</v>
      </c>
      <c r="V1641" s="5">
        <f t="shared" si="125"/>
        <v>319.7</v>
      </c>
      <c r="W1641" s="5">
        <v>31.97</v>
      </c>
      <c r="X1641" s="5">
        <f t="shared" si="126"/>
        <v>159.85</v>
      </c>
      <c r="Y1641" s="5">
        <v>14.48</v>
      </c>
      <c r="Z1641" s="5">
        <f t="shared" si="127"/>
        <v>145.37</v>
      </c>
      <c r="AA1641" s="1" t="str">
        <f>_xlfn.IFNA(IF(VLOOKUP(B1641,Returns!$A$2:$B$1635,2,FALSE) = "Returned", "Yes", "No"),"No")</f>
        <v>No</v>
      </c>
      <c r="AB1641" s="5">
        <f t="shared" si="128"/>
        <v>0</v>
      </c>
      <c r="AC1641" s="5">
        <f t="shared" si="129"/>
        <v>145.37</v>
      </c>
    </row>
    <row r="1642" spans="1:29" ht="12.75" customHeight="1" x14ac:dyDescent="0.25">
      <c r="A1642" s="1">
        <v>25718</v>
      </c>
      <c r="B1642" s="3">
        <v>87630</v>
      </c>
      <c r="C1642" s="1" t="s">
        <v>20</v>
      </c>
      <c r="D1642" s="1">
        <v>2886</v>
      </c>
      <c r="E1642" s="1" t="s">
        <v>2636</v>
      </c>
      <c r="F1642" s="1" t="s">
        <v>3028</v>
      </c>
      <c r="G1642" s="1" t="s">
        <v>28</v>
      </c>
      <c r="H1642" s="1" t="s">
        <v>48</v>
      </c>
      <c r="I1642" s="1" t="s">
        <v>149</v>
      </c>
      <c r="J1642" s="1" t="s">
        <v>2637</v>
      </c>
      <c r="K1642" s="1">
        <v>44134</v>
      </c>
      <c r="L1642" s="4">
        <v>42055</v>
      </c>
      <c r="M1642" s="4">
        <v>42057</v>
      </c>
      <c r="N1642" s="1" t="s">
        <v>44</v>
      </c>
      <c r="O1642" s="1" t="s">
        <v>109</v>
      </c>
      <c r="P1642" s="1" t="s">
        <v>24</v>
      </c>
      <c r="Q1642" s="1" t="s">
        <v>252</v>
      </c>
      <c r="R1642" s="1" t="s">
        <v>54</v>
      </c>
      <c r="S1642" s="1" t="s">
        <v>905</v>
      </c>
      <c r="T1642" s="5">
        <v>4.0599999999999996</v>
      </c>
      <c r="U1642" s="1">
        <v>9</v>
      </c>
      <c r="V1642" s="5">
        <f t="shared" si="125"/>
        <v>36.54</v>
      </c>
      <c r="W1642" s="5">
        <v>2.0299999999999998</v>
      </c>
      <c r="X1642" s="5">
        <f t="shared" si="126"/>
        <v>18.27</v>
      </c>
      <c r="Y1642" s="5">
        <v>6.89</v>
      </c>
      <c r="Z1642" s="5">
        <f t="shared" si="127"/>
        <v>11.379999999999999</v>
      </c>
      <c r="AA1642" s="1" t="str">
        <f>_xlfn.IFNA(IF(VLOOKUP(B1642,Returns!$A$2:$B$1635,2,FALSE) = "Returned", "Yes", "No"),"No")</f>
        <v>No</v>
      </c>
      <c r="AB1642" s="5">
        <f t="shared" si="128"/>
        <v>0</v>
      </c>
      <c r="AC1642" s="5">
        <f t="shared" si="129"/>
        <v>11.379999999999999</v>
      </c>
    </row>
    <row r="1643" spans="1:29" ht="12.75" customHeight="1" x14ac:dyDescent="0.25">
      <c r="A1643" s="1">
        <v>25719</v>
      </c>
      <c r="B1643" s="3">
        <v>87630</v>
      </c>
      <c r="C1643" s="1" t="s">
        <v>20</v>
      </c>
      <c r="D1643" s="1">
        <v>2886</v>
      </c>
      <c r="E1643" s="1" t="s">
        <v>2636</v>
      </c>
      <c r="F1643" s="1" t="s">
        <v>3028</v>
      </c>
      <c r="G1643" s="1" t="s">
        <v>28</v>
      </c>
      <c r="H1643" s="1" t="s">
        <v>48</v>
      </c>
      <c r="I1643" s="1" t="s">
        <v>149</v>
      </c>
      <c r="J1643" s="1" t="s">
        <v>2637</v>
      </c>
      <c r="K1643" s="1">
        <v>44134</v>
      </c>
      <c r="L1643" s="4">
        <v>42055</v>
      </c>
      <c r="M1643" s="4">
        <v>42056</v>
      </c>
      <c r="N1643" s="1" t="s">
        <v>44</v>
      </c>
      <c r="O1643" s="1" t="s">
        <v>109</v>
      </c>
      <c r="P1643" s="1" t="s">
        <v>24</v>
      </c>
      <c r="Q1643" s="1" t="s">
        <v>129</v>
      </c>
      <c r="R1643" s="1" t="s">
        <v>54</v>
      </c>
      <c r="S1643" s="1" t="s">
        <v>2628</v>
      </c>
      <c r="T1643" s="5">
        <v>3.75</v>
      </c>
      <c r="U1643" s="1">
        <v>12</v>
      </c>
      <c r="V1643" s="5">
        <f t="shared" si="125"/>
        <v>45</v>
      </c>
      <c r="W1643" s="5">
        <v>1.875</v>
      </c>
      <c r="X1643" s="5">
        <f t="shared" si="126"/>
        <v>22.5</v>
      </c>
      <c r="Y1643" s="5">
        <v>0.5</v>
      </c>
      <c r="Z1643" s="5">
        <f t="shared" si="127"/>
        <v>22</v>
      </c>
      <c r="AA1643" s="1" t="str">
        <f>_xlfn.IFNA(IF(VLOOKUP(B1643,Returns!$A$2:$B$1635,2,FALSE) = "Returned", "Yes", "No"),"No")</f>
        <v>No</v>
      </c>
      <c r="AB1643" s="5">
        <f t="shared" si="128"/>
        <v>0</v>
      </c>
      <c r="AC1643" s="5">
        <f t="shared" si="129"/>
        <v>22</v>
      </c>
    </row>
    <row r="1644" spans="1:29" ht="12.75" customHeight="1" x14ac:dyDescent="0.25">
      <c r="A1644" s="1">
        <v>25720</v>
      </c>
      <c r="B1644" s="3">
        <v>87630</v>
      </c>
      <c r="C1644" s="1" t="s">
        <v>20</v>
      </c>
      <c r="D1644" s="1">
        <v>2886</v>
      </c>
      <c r="E1644" s="1" t="s">
        <v>2636</v>
      </c>
      <c r="F1644" s="1" t="s">
        <v>3028</v>
      </c>
      <c r="G1644" s="1" t="s">
        <v>28</v>
      </c>
      <c r="H1644" s="1" t="s">
        <v>48</v>
      </c>
      <c r="I1644" s="1" t="s">
        <v>149</v>
      </c>
      <c r="J1644" s="1" t="s">
        <v>2637</v>
      </c>
      <c r="K1644" s="1">
        <v>44134</v>
      </c>
      <c r="L1644" s="4">
        <v>42055</v>
      </c>
      <c r="M1644" s="4">
        <v>42057</v>
      </c>
      <c r="N1644" s="1" t="s">
        <v>44</v>
      </c>
      <c r="O1644" s="1" t="s">
        <v>109</v>
      </c>
      <c r="P1644" s="1" t="s">
        <v>36</v>
      </c>
      <c r="Q1644" s="1" t="s">
        <v>45</v>
      </c>
      <c r="R1644" s="1" t="s">
        <v>231</v>
      </c>
      <c r="S1644" s="1" t="s">
        <v>2629</v>
      </c>
      <c r="T1644" s="5">
        <v>10.68</v>
      </c>
      <c r="U1644" s="1">
        <v>8</v>
      </c>
      <c r="V1644" s="5">
        <f t="shared" si="125"/>
        <v>85.44</v>
      </c>
      <c r="W1644" s="5">
        <v>5.34</v>
      </c>
      <c r="X1644" s="5">
        <f t="shared" si="126"/>
        <v>42.72</v>
      </c>
      <c r="Y1644" s="5">
        <v>13.04</v>
      </c>
      <c r="Z1644" s="5">
        <f t="shared" si="127"/>
        <v>29.68</v>
      </c>
      <c r="AA1644" s="1" t="str">
        <f>_xlfn.IFNA(IF(VLOOKUP(B1644,Returns!$A$2:$B$1635,2,FALSE) = "Returned", "Yes", "No"),"No")</f>
        <v>No</v>
      </c>
      <c r="AB1644" s="5">
        <f t="shared" si="128"/>
        <v>0</v>
      </c>
      <c r="AC1644" s="5">
        <f t="shared" si="129"/>
        <v>29.68</v>
      </c>
    </row>
    <row r="1645" spans="1:29" ht="12.75" customHeight="1" x14ac:dyDescent="0.25">
      <c r="A1645" s="1">
        <v>21514</v>
      </c>
      <c r="B1645" s="3">
        <v>90011</v>
      </c>
      <c r="C1645" s="1" t="s">
        <v>20</v>
      </c>
      <c r="D1645" s="1">
        <v>2892</v>
      </c>
      <c r="E1645" s="1" t="s">
        <v>2638</v>
      </c>
      <c r="F1645" s="1" t="s">
        <v>3027</v>
      </c>
      <c r="G1645" s="1" t="s">
        <v>28</v>
      </c>
      <c r="H1645" s="1" t="s">
        <v>56</v>
      </c>
      <c r="I1645" s="1" t="s">
        <v>295</v>
      </c>
      <c r="J1645" s="1" t="s">
        <v>2639</v>
      </c>
      <c r="K1645" s="1">
        <v>48154</v>
      </c>
      <c r="L1645" s="4">
        <v>42058</v>
      </c>
      <c r="M1645" s="4">
        <v>42060</v>
      </c>
      <c r="N1645" s="1" t="s">
        <v>44</v>
      </c>
      <c r="O1645" s="1" t="s">
        <v>109</v>
      </c>
      <c r="P1645" s="1" t="s">
        <v>36</v>
      </c>
      <c r="Q1645" s="1" t="s">
        <v>147</v>
      </c>
      <c r="R1645" s="1" t="s">
        <v>231</v>
      </c>
      <c r="S1645" s="1" t="s">
        <v>1628</v>
      </c>
      <c r="T1645" s="5">
        <v>209.37</v>
      </c>
      <c r="U1645" s="1">
        <v>11</v>
      </c>
      <c r="V1645" s="5">
        <f t="shared" si="125"/>
        <v>2303.0700000000002</v>
      </c>
      <c r="W1645" s="5">
        <v>104.685</v>
      </c>
      <c r="X1645" s="5">
        <f t="shared" si="126"/>
        <v>1151.5350000000001</v>
      </c>
      <c r="Y1645" s="5">
        <v>69</v>
      </c>
      <c r="Z1645" s="5">
        <f t="shared" si="127"/>
        <v>1082.5350000000001</v>
      </c>
      <c r="AA1645" s="1" t="str">
        <f>_xlfn.IFNA(IF(VLOOKUP(B1645,Returns!$A$2:$B$1635,2,FALSE) = "Returned", "Yes", "No"),"No")</f>
        <v>No</v>
      </c>
      <c r="AB1645" s="5">
        <f t="shared" si="128"/>
        <v>0</v>
      </c>
      <c r="AC1645" s="5">
        <f t="shared" si="129"/>
        <v>1082.5350000000001</v>
      </c>
    </row>
    <row r="1646" spans="1:29" ht="12.75" customHeight="1" x14ac:dyDescent="0.25">
      <c r="A1646" s="1">
        <v>21515</v>
      </c>
      <c r="B1646" s="3">
        <v>90011</v>
      </c>
      <c r="C1646" s="1" t="s">
        <v>20</v>
      </c>
      <c r="D1646" s="1">
        <v>2893</v>
      </c>
      <c r="E1646" s="1" t="s">
        <v>2640</v>
      </c>
      <c r="F1646" s="1" t="s">
        <v>3027</v>
      </c>
      <c r="G1646" s="1" t="s">
        <v>28</v>
      </c>
      <c r="H1646" s="1" t="s">
        <v>56</v>
      </c>
      <c r="I1646" s="1" t="s">
        <v>295</v>
      </c>
      <c r="J1646" s="1" t="s">
        <v>2556</v>
      </c>
      <c r="K1646" s="1">
        <v>48071</v>
      </c>
      <c r="L1646" s="4">
        <v>42058</v>
      </c>
      <c r="M1646" s="4">
        <v>42059</v>
      </c>
      <c r="N1646" s="1" t="s">
        <v>44</v>
      </c>
      <c r="O1646" s="1" t="s">
        <v>109</v>
      </c>
      <c r="P1646" s="1" t="s">
        <v>24</v>
      </c>
      <c r="Q1646" s="1" t="s">
        <v>88</v>
      </c>
      <c r="R1646" s="1" t="s">
        <v>54</v>
      </c>
      <c r="S1646" s="1" t="s">
        <v>1681</v>
      </c>
      <c r="T1646" s="5">
        <v>4.9800000000000004</v>
      </c>
      <c r="U1646" s="1">
        <v>9</v>
      </c>
      <c r="V1646" s="5">
        <f t="shared" si="125"/>
        <v>44.820000000000007</v>
      </c>
      <c r="W1646" s="5">
        <v>2.4900000000000002</v>
      </c>
      <c r="X1646" s="5">
        <f t="shared" si="126"/>
        <v>22.410000000000004</v>
      </c>
      <c r="Y1646" s="5">
        <v>4.7</v>
      </c>
      <c r="Z1646" s="5">
        <f t="shared" si="127"/>
        <v>17.710000000000004</v>
      </c>
      <c r="AA1646" s="1" t="str">
        <f>_xlfn.IFNA(IF(VLOOKUP(B1646,Returns!$A$2:$B$1635,2,FALSE) = "Returned", "Yes", "No"),"No")</f>
        <v>No</v>
      </c>
      <c r="AB1646" s="5">
        <f t="shared" si="128"/>
        <v>0</v>
      </c>
      <c r="AC1646" s="5">
        <f t="shared" si="129"/>
        <v>17.710000000000004</v>
      </c>
    </row>
    <row r="1647" spans="1:29" ht="12.75" customHeight="1" x14ac:dyDescent="0.25">
      <c r="A1647" s="1">
        <v>19909</v>
      </c>
      <c r="B1647" s="3">
        <v>86925</v>
      </c>
      <c r="C1647" s="1" t="s">
        <v>101</v>
      </c>
      <c r="D1647" s="1">
        <v>2896</v>
      </c>
      <c r="E1647" s="1" t="s">
        <v>2641</v>
      </c>
      <c r="F1647" s="1" t="s">
        <v>3027</v>
      </c>
      <c r="G1647" s="1" t="s">
        <v>28</v>
      </c>
      <c r="H1647" s="1" t="s">
        <v>56</v>
      </c>
      <c r="I1647" s="1" t="s">
        <v>57</v>
      </c>
      <c r="J1647" s="1" t="s">
        <v>2642</v>
      </c>
      <c r="K1647" s="1">
        <v>56001</v>
      </c>
      <c r="L1647" s="4">
        <v>42026</v>
      </c>
      <c r="M1647" s="4">
        <v>42030</v>
      </c>
      <c r="N1647" s="1" t="s">
        <v>34</v>
      </c>
      <c r="O1647" s="1" t="s">
        <v>35</v>
      </c>
      <c r="P1647" s="1" t="s">
        <v>36</v>
      </c>
      <c r="Q1647" s="1" t="s">
        <v>186</v>
      </c>
      <c r="R1647" s="1" t="s">
        <v>116</v>
      </c>
      <c r="S1647" s="1" t="s">
        <v>764</v>
      </c>
      <c r="T1647" s="5">
        <v>880.98</v>
      </c>
      <c r="U1647" s="1">
        <v>8</v>
      </c>
      <c r="V1647" s="5">
        <f t="shared" si="125"/>
        <v>7047.84</v>
      </c>
      <c r="W1647" s="5">
        <v>440.49</v>
      </c>
      <c r="X1647" s="5">
        <f t="shared" si="126"/>
        <v>3523.92</v>
      </c>
      <c r="Y1647" s="5">
        <v>44.55</v>
      </c>
      <c r="Z1647" s="5">
        <f t="shared" si="127"/>
        <v>3479.37</v>
      </c>
      <c r="AA1647" s="1" t="str">
        <f>_xlfn.IFNA(IF(VLOOKUP(B1647,Returns!$A$2:$B$1635,2,FALSE) = "Returned", "Yes", "No"),"No")</f>
        <v>No</v>
      </c>
      <c r="AB1647" s="5">
        <f t="shared" si="128"/>
        <v>0</v>
      </c>
      <c r="AC1647" s="5">
        <f t="shared" si="129"/>
        <v>3479.37</v>
      </c>
    </row>
    <row r="1648" spans="1:29" ht="12.75" customHeight="1" x14ac:dyDescent="0.25">
      <c r="A1648" s="1">
        <v>18198</v>
      </c>
      <c r="B1648" s="3">
        <v>86927</v>
      </c>
      <c r="C1648" s="1" t="s">
        <v>42</v>
      </c>
      <c r="D1648" s="1">
        <v>2896</v>
      </c>
      <c r="E1648" s="1" t="s">
        <v>2641</v>
      </c>
      <c r="F1648" s="1" t="s">
        <v>3027</v>
      </c>
      <c r="G1648" s="1" t="s">
        <v>28</v>
      </c>
      <c r="H1648" s="1" t="s">
        <v>56</v>
      </c>
      <c r="I1648" s="1" t="s">
        <v>57</v>
      </c>
      <c r="J1648" s="1" t="s">
        <v>2642</v>
      </c>
      <c r="K1648" s="1">
        <v>56001</v>
      </c>
      <c r="L1648" s="4">
        <v>42075</v>
      </c>
      <c r="M1648" s="4">
        <v>42077</v>
      </c>
      <c r="N1648" s="1" t="s">
        <v>44</v>
      </c>
      <c r="O1648" s="1" t="s">
        <v>35</v>
      </c>
      <c r="P1648" s="1" t="s">
        <v>24</v>
      </c>
      <c r="Q1648" s="1" t="s">
        <v>88</v>
      </c>
      <c r="R1648" s="1" t="s">
        <v>54</v>
      </c>
      <c r="S1648" s="1" t="s">
        <v>2643</v>
      </c>
      <c r="T1648" s="5">
        <v>22.84</v>
      </c>
      <c r="U1648" s="1">
        <v>15</v>
      </c>
      <c r="V1648" s="5">
        <f t="shared" si="125"/>
        <v>342.6</v>
      </c>
      <c r="W1648" s="5">
        <v>11.42</v>
      </c>
      <c r="X1648" s="5">
        <f t="shared" si="126"/>
        <v>171.3</v>
      </c>
      <c r="Y1648" s="5">
        <v>16.920000000000002</v>
      </c>
      <c r="Z1648" s="5">
        <f t="shared" si="127"/>
        <v>154.38</v>
      </c>
      <c r="AA1648" s="1" t="str">
        <f>_xlfn.IFNA(IF(VLOOKUP(B1648,Returns!$A$2:$B$1635,2,FALSE) = "Returned", "Yes", "No"),"No")</f>
        <v>No</v>
      </c>
      <c r="AB1648" s="5">
        <f t="shared" si="128"/>
        <v>0</v>
      </c>
      <c r="AC1648" s="5">
        <f t="shared" si="129"/>
        <v>154.38</v>
      </c>
    </row>
    <row r="1649" spans="1:29" ht="12.75" customHeight="1" x14ac:dyDescent="0.25">
      <c r="A1649" s="1">
        <v>20304</v>
      </c>
      <c r="B1649" s="3">
        <v>86926</v>
      </c>
      <c r="C1649" s="1" t="s">
        <v>20</v>
      </c>
      <c r="D1649" s="1">
        <v>2897</v>
      </c>
      <c r="E1649" s="1" t="s">
        <v>2644</v>
      </c>
      <c r="F1649" s="1" t="s">
        <v>3027</v>
      </c>
      <c r="G1649" s="1" t="s">
        <v>28</v>
      </c>
      <c r="H1649" s="1" t="s">
        <v>56</v>
      </c>
      <c r="I1649" s="1" t="s">
        <v>57</v>
      </c>
      <c r="J1649" s="1" t="s">
        <v>2645</v>
      </c>
      <c r="K1649" s="1">
        <v>55369</v>
      </c>
      <c r="L1649" s="4">
        <v>42048</v>
      </c>
      <c r="M1649" s="4">
        <v>42049</v>
      </c>
      <c r="N1649" s="1" t="s">
        <v>34</v>
      </c>
      <c r="O1649" s="1" t="s">
        <v>35</v>
      </c>
      <c r="P1649" s="1" t="s">
        <v>72</v>
      </c>
      <c r="Q1649" s="1" t="s">
        <v>80</v>
      </c>
      <c r="R1649" s="1" t="s">
        <v>116</v>
      </c>
      <c r="S1649" s="1" t="s">
        <v>381</v>
      </c>
      <c r="T1649" s="5">
        <v>80.97</v>
      </c>
      <c r="U1649" s="1">
        <v>11</v>
      </c>
      <c r="V1649" s="5">
        <f t="shared" si="125"/>
        <v>890.67</v>
      </c>
      <c r="W1649" s="5">
        <v>48.582000000000001</v>
      </c>
      <c r="X1649" s="5">
        <f t="shared" si="126"/>
        <v>534.40200000000004</v>
      </c>
      <c r="Y1649" s="5">
        <v>30.06</v>
      </c>
      <c r="Z1649" s="5">
        <f t="shared" si="127"/>
        <v>326.20799999999991</v>
      </c>
      <c r="AA1649" s="1" t="str">
        <f>_xlfn.IFNA(IF(VLOOKUP(B1649,Returns!$A$2:$B$1635,2,FALSE) = "Returned", "Yes", "No"),"No")</f>
        <v>No</v>
      </c>
      <c r="AB1649" s="5">
        <f t="shared" si="128"/>
        <v>0</v>
      </c>
      <c r="AC1649" s="5">
        <f t="shared" si="129"/>
        <v>326.20799999999991</v>
      </c>
    </row>
    <row r="1650" spans="1:29" ht="12.75" customHeight="1" x14ac:dyDescent="0.25">
      <c r="A1650" s="1">
        <v>20305</v>
      </c>
      <c r="B1650" s="3">
        <v>86926</v>
      </c>
      <c r="C1650" s="1" t="s">
        <v>20</v>
      </c>
      <c r="D1650" s="1">
        <v>2897</v>
      </c>
      <c r="E1650" s="1" t="s">
        <v>2644</v>
      </c>
      <c r="F1650" s="1" t="s">
        <v>3027</v>
      </c>
      <c r="G1650" s="1" t="s">
        <v>28</v>
      </c>
      <c r="H1650" s="1" t="s">
        <v>56</v>
      </c>
      <c r="I1650" s="1" t="s">
        <v>57</v>
      </c>
      <c r="J1650" s="1" t="s">
        <v>2645</v>
      </c>
      <c r="K1650" s="1">
        <v>55369</v>
      </c>
      <c r="L1650" s="4">
        <v>42048</v>
      </c>
      <c r="M1650" s="4">
        <v>42050</v>
      </c>
      <c r="N1650" s="1" t="s">
        <v>44</v>
      </c>
      <c r="O1650" s="1" t="s">
        <v>35</v>
      </c>
      <c r="P1650" s="1" t="s">
        <v>24</v>
      </c>
      <c r="Q1650" s="1" t="s">
        <v>88</v>
      </c>
      <c r="R1650" s="1" t="s">
        <v>54</v>
      </c>
      <c r="S1650" s="1" t="s">
        <v>2646</v>
      </c>
      <c r="T1650" s="5">
        <v>6.48</v>
      </c>
      <c r="U1650" s="1">
        <v>2</v>
      </c>
      <c r="V1650" s="5">
        <f t="shared" si="125"/>
        <v>12.96</v>
      </c>
      <c r="W1650" s="5">
        <v>3.24</v>
      </c>
      <c r="X1650" s="5">
        <f t="shared" si="126"/>
        <v>6.48</v>
      </c>
      <c r="Y1650" s="5">
        <v>10.050000000000001</v>
      </c>
      <c r="Z1650" s="5">
        <f t="shared" si="127"/>
        <v>-3.5700000000000003</v>
      </c>
      <c r="AA1650" s="1" t="str">
        <f>_xlfn.IFNA(IF(VLOOKUP(B1650,Returns!$A$2:$B$1635,2,FALSE) = "Returned", "Yes", "No"),"No")</f>
        <v>No</v>
      </c>
      <c r="AB1650" s="5">
        <f t="shared" si="128"/>
        <v>0</v>
      </c>
      <c r="AC1650" s="5">
        <f t="shared" si="129"/>
        <v>-3.5700000000000003</v>
      </c>
    </row>
    <row r="1651" spans="1:29" ht="12.75" customHeight="1" x14ac:dyDescent="0.25">
      <c r="A1651" s="1">
        <v>23151</v>
      </c>
      <c r="B1651" s="3">
        <v>87374</v>
      </c>
      <c r="C1651" s="1" t="s">
        <v>32</v>
      </c>
      <c r="D1651" s="1">
        <v>2903</v>
      </c>
      <c r="E1651" s="1" t="s">
        <v>2647</v>
      </c>
      <c r="F1651" s="1" t="s">
        <v>3028</v>
      </c>
      <c r="G1651" s="1" t="s">
        <v>28</v>
      </c>
      <c r="H1651" s="1" t="s">
        <v>48</v>
      </c>
      <c r="I1651" s="1" t="s">
        <v>149</v>
      </c>
      <c r="J1651" s="1" t="s">
        <v>2649</v>
      </c>
      <c r="K1651" s="1">
        <v>43068</v>
      </c>
      <c r="L1651" s="4">
        <v>42180</v>
      </c>
      <c r="M1651" s="4">
        <v>42180</v>
      </c>
      <c r="N1651" s="1" t="s">
        <v>34</v>
      </c>
      <c r="O1651" s="1" t="s">
        <v>53</v>
      </c>
      <c r="P1651" s="1" t="s">
        <v>36</v>
      </c>
      <c r="Q1651" s="1" t="s">
        <v>147</v>
      </c>
      <c r="R1651" s="1" t="s">
        <v>116</v>
      </c>
      <c r="S1651" s="1" t="s">
        <v>2648</v>
      </c>
      <c r="T1651" s="5">
        <v>70.89</v>
      </c>
      <c r="U1651" s="1">
        <v>6</v>
      </c>
      <c r="V1651" s="5">
        <f t="shared" si="125"/>
        <v>425.34000000000003</v>
      </c>
      <c r="W1651" s="5">
        <v>35.445</v>
      </c>
      <c r="X1651" s="5">
        <f t="shared" si="126"/>
        <v>212.67000000000002</v>
      </c>
      <c r="Y1651" s="5">
        <v>89.3</v>
      </c>
      <c r="Z1651" s="5">
        <f t="shared" si="127"/>
        <v>123.37000000000002</v>
      </c>
      <c r="AA1651" s="1" t="str">
        <f>_xlfn.IFNA(IF(VLOOKUP(B1651,Returns!$A$2:$B$1635,2,FALSE) = "Returned", "Yes", "No"),"No")</f>
        <v>No</v>
      </c>
      <c r="AB1651" s="5">
        <f t="shared" si="128"/>
        <v>0</v>
      </c>
      <c r="AC1651" s="5">
        <f t="shared" si="129"/>
        <v>123.37000000000002</v>
      </c>
    </row>
    <row r="1652" spans="1:29" ht="12.75" customHeight="1" x14ac:dyDescent="0.25">
      <c r="A1652" s="1">
        <v>18611</v>
      </c>
      <c r="B1652" s="3">
        <v>88156</v>
      </c>
      <c r="C1652" s="1" t="s">
        <v>20</v>
      </c>
      <c r="D1652" s="1">
        <v>2908</v>
      </c>
      <c r="E1652" s="1" t="s">
        <v>2650</v>
      </c>
      <c r="F1652" s="1" t="s">
        <v>3028</v>
      </c>
      <c r="G1652" s="1" t="s">
        <v>28</v>
      </c>
      <c r="H1652" s="1" t="s">
        <v>48</v>
      </c>
      <c r="I1652" s="1" t="s">
        <v>149</v>
      </c>
      <c r="J1652" s="1" t="s">
        <v>2651</v>
      </c>
      <c r="K1652" s="1">
        <v>44125</v>
      </c>
      <c r="L1652" s="4">
        <v>42012</v>
      </c>
      <c r="M1652" s="4">
        <v>42012</v>
      </c>
      <c r="N1652" s="1" t="s">
        <v>44</v>
      </c>
      <c r="O1652" s="1" t="s">
        <v>35</v>
      </c>
      <c r="P1652" s="1" t="s">
        <v>24</v>
      </c>
      <c r="Q1652" s="1" t="s">
        <v>129</v>
      </c>
      <c r="R1652" s="1" t="s">
        <v>54</v>
      </c>
      <c r="S1652" s="1" t="s">
        <v>1415</v>
      </c>
      <c r="T1652" s="5">
        <v>4.13</v>
      </c>
      <c r="U1652" s="1">
        <v>4</v>
      </c>
      <c r="V1652" s="5">
        <f t="shared" si="125"/>
        <v>16.52</v>
      </c>
      <c r="W1652" s="5">
        <v>2.0649999999999999</v>
      </c>
      <c r="X1652" s="5">
        <f t="shared" si="126"/>
        <v>8.26</v>
      </c>
      <c r="Y1652" s="5">
        <v>0.99</v>
      </c>
      <c r="Z1652" s="5">
        <f t="shared" si="127"/>
        <v>7.27</v>
      </c>
      <c r="AA1652" s="1" t="str">
        <f>_xlfn.IFNA(IF(VLOOKUP(B1652,Returns!$A$2:$B$1635,2,FALSE) = "Returned", "Yes", "No"),"No")</f>
        <v>No</v>
      </c>
      <c r="AB1652" s="5">
        <f t="shared" si="128"/>
        <v>0</v>
      </c>
      <c r="AC1652" s="5">
        <f t="shared" si="129"/>
        <v>7.27</v>
      </c>
    </row>
    <row r="1653" spans="1:29" ht="12.75" customHeight="1" x14ac:dyDescent="0.25">
      <c r="A1653" s="1">
        <v>18612</v>
      </c>
      <c r="B1653" s="3">
        <v>88156</v>
      </c>
      <c r="C1653" s="1" t="s">
        <v>20</v>
      </c>
      <c r="D1653" s="1">
        <v>2908</v>
      </c>
      <c r="E1653" s="1" t="s">
        <v>2650</v>
      </c>
      <c r="F1653" s="1" t="s">
        <v>3028</v>
      </c>
      <c r="G1653" s="1" t="s">
        <v>28</v>
      </c>
      <c r="H1653" s="1" t="s">
        <v>48</v>
      </c>
      <c r="I1653" s="1" t="s">
        <v>149</v>
      </c>
      <c r="J1653" s="1" t="s">
        <v>2651</v>
      </c>
      <c r="K1653" s="1">
        <v>44125</v>
      </c>
      <c r="L1653" s="4">
        <v>42012</v>
      </c>
      <c r="M1653" s="4">
        <v>42012</v>
      </c>
      <c r="N1653" s="1" t="s">
        <v>44</v>
      </c>
      <c r="O1653" s="1" t="s">
        <v>35</v>
      </c>
      <c r="P1653" s="1" t="s">
        <v>36</v>
      </c>
      <c r="Q1653" s="1" t="s">
        <v>45</v>
      </c>
      <c r="R1653" s="1" t="s">
        <v>46</v>
      </c>
      <c r="S1653" s="1" t="s">
        <v>777</v>
      </c>
      <c r="T1653" s="5">
        <v>22.72</v>
      </c>
      <c r="U1653" s="1">
        <v>1</v>
      </c>
      <c r="V1653" s="5">
        <f t="shared" si="125"/>
        <v>22.72</v>
      </c>
      <c r="W1653" s="5">
        <v>11.36</v>
      </c>
      <c r="X1653" s="5">
        <f t="shared" si="126"/>
        <v>11.36</v>
      </c>
      <c r="Y1653" s="5">
        <v>8.99</v>
      </c>
      <c r="Z1653" s="5">
        <f t="shared" si="127"/>
        <v>2.3699999999999992</v>
      </c>
      <c r="AA1653" s="1" t="str">
        <f>_xlfn.IFNA(IF(VLOOKUP(B1653,Returns!$A$2:$B$1635,2,FALSE) = "Returned", "Yes", "No"),"No")</f>
        <v>No</v>
      </c>
      <c r="AB1653" s="5">
        <f t="shared" si="128"/>
        <v>0</v>
      </c>
      <c r="AC1653" s="5">
        <f t="shared" si="129"/>
        <v>2.3699999999999992</v>
      </c>
    </row>
    <row r="1654" spans="1:29" ht="12.75" customHeight="1" x14ac:dyDescent="0.25">
      <c r="A1654" s="1">
        <v>20827</v>
      </c>
      <c r="B1654" s="3">
        <v>88157</v>
      </c>
      <c r="C1654" s="1" t="s">
        <v>32</v>
      </c>
      <c r="D1654" s="1">
        <v>2908</v>
      </c>
      <c r="E1654" s="1" t="s">
        <v>2650</v>
      </c>
      <c r="F1654" s="1" t="s">
        <v>3028</v>
      </c>
      <c r="G1654" s="1" t="s">
        <v>28</v>
      </c>
      <c r="H1654" s="1" t="s">
        <v>48</v>
      </c>
      <c r="I1654" s="1" t="s">
        <v>149</v>
      </c>
      <c r="J1654" s="1" t="s">
        <v>2651</v>
      </c>
      <c r="K1654" s="1">
        <v>44125</v>
      </c>
      <c r="L1654" s="4">
        <v>42063</v>
      </c>
      <c r="M1654" s="4">
        <v>42066</v>
      </c>
      <c r="N1654" s="1" t="s">
        <v>22</v>
      </c>
      <c r="O1654" s="1" t="s">
        <v>35</v>
      </c>
      <c r="P1654" s="1" t="s">
        <v>72</v>
      </c>
      <c r="Q1654" s="1" t="s">
        <v>175</v>
      </c>
      <c r="R1654" s="1" t="s">
        <v>54</v>
      </c>
      <c r="S1654" s="1" t="s">
        <v>500</v>
      </c>
      <c r="T1654" s="5">
        <v>34.979999999999997</v>
      </c>
      <c r="U1654" s="1">
        <v>16</v>
      </c>
      <c r="V1654" s="5">
        <f t="shared" si="125"/>
        <v>559.67999999999995</v>
      </c>
      <c r="W1654" s="5">
        <v>20.987999999999996</v>
      </c>
      <c r="X1654" s="5">
        <f t="shared" si="126"/>
        <v>335.80799999999994</v>
      </c>
      <c r="Y1654" s="5">
        <v>7.53</v>
      </c>
      <c r="Z1654" s="5">
        <f t="shared" si="127"/>
        <v>216.34200000000001</v>
      </c>
      <c r="AA1654" s="1" t="str">
        <f>_xlfn.IFNA(IF(VLOOKUP(B1654,Returns!$A$2:$B$1635,2,FALSE) = "Returned", "Yes", "No"),"No")</f>
        <v>No</v>
      </c>
      <c r="AB1654" s="5">
        <f t="shared" si="128"/>
        <v>0</v>
      </c>
      <c r="AC1654" s="5">
        <f t="shared" si="129"/>
        <v>216.34200000000001</v>
      </c>
    </row>
    <row r="1655" spans="1:29" ht="12.75" customHeight="1" x14ac:dyDescent="0.25">
      <c r="A1655" s="1">
        <v>20828</v>
      </c>
      <c r="B1655" s="3">
        <v>88157</v>
      </c>
      <c r="C1655" s="1" t="s">
        <v>32</v>
      </c>
      <c r="D1655" s="1">
        <v>2908</v>
      </c>
      <c r="E1655" s="1" t="s">
        <v>2650</v>
      </c>
      <c r="F1655" s="1" t="s">
        <v>3028</v>
      </c>
      <c r="G1655" s="1" t="s">
        <v>28</v>
      </c>
      <c r="H1655" s="1" t="s">
        <v>48</v>
      </c>
      <c r="I1655" s="1" t="s">
        <v>149</v>
      </c>
      <c r="J1655" s="1" t="s">
        <v>2651</v>
      </c>
      <c r="K1655" s="1">
        <v>44125</v>
      </c>
      <c r="L1655" s="4">
        <v>42063</v>
      </c>
      <c r="M1655" s="4">
        <v>42065</v>
      </c>
      <c r="N1655" s="1" t="s">
        <v>44</v>
      </c>
      <c r="O1655" s="1" t="s">
        <v>35</v>
      </c>
      <c r="P1655" s="1" t="s">
        <v>24</v>
      </c>
      <c r="Q1655" s="1" t="s">
        <v>169</v>
      </c>
      <c r="R1655" s="1" t="s">
        <v>26</v>
      </c>
      <c r="S1655" s="1" t="s">
        <v>2652</v>
      </c>
      <c r="T1655" s="5">
        <v>3.14</v>
      </c>
      <c r="U1655" s="1">
        <v>8</v>
      </c>
      <c r="V1655" s="5">
        <f t="shared" si="125"/>
        <v>25.12</v>
      </c>
      <c r="W1655" s="5">
        <v>1.57</v>
      </c>
      <c r="X1655" s="5">
        <f t="shared" si="126"/>
        <v>12.56</v>
      </c>
      <c r="Y1655" s="5">
        <v>1.92</v>
      </c>
      <c r="Z1655" s="5">
        <f t="shared" si="127"/>
        <v>10.64</v>
      </c>
      <c r="AA1655" s="1" t="str">
        <f>_xlfn.IFNA(IF(VLOOKUP(B1655,Returns!$A$2:$B$1635,2,FALSE) = "Returned", "Yes", "No"),"No")</f>
        <v>No</v>
      </c>
      <c r="AB1655" s="5">
        <f t="shared" si="128"/>
        <v>0</v>
      </c>
      <c r="AC1655" s="5">
        <f t="shared" si="129"/>
        <v>10.64</v>
      </c>
    </row>
    <row r="1656" spans="1:29" ht="12.75" customHeight="1" x14ac:dyDescent="0.25">
      <c r="A1656" s="1">
        <v>21290</v>
      </c>
      <c r="B1656" s="3">
        <v>87396</v>
      </c>
      <c r="C1656" s="1" t="s">
        <v>20</v>
      </c>
      <c r="D1656" s="1">
        <v>2912</v>
      </c>
      <c r="E1656" s="1" t="s">
        <v>2653</v>
      </c>
      <c r="F1656" s="1" t="s">
        <v>3027</v>
      </c>
      <c r="G1656" s="1" t="s">
        <v>28</v>
      </c>
      <c r="H1656" s="1" t="s">
        <v>56</v>
      </c>
      <c r="I1656" s="1" t="s">
        <v>2654</v>
      </c>
      <c r="J1656" s="1" t="s">
        <v>2655</v>
      </c>
      <c r="K1656" s="1">
        <v>58201</v>
      </c>
      <c r="L1656" s="4">
        <v>42122</v>
      </c>
      <c r="M1656" s="4">
        <v>42124</v>
      </c>
      <c r="N1656" s="1" t="s">
        <v>22</v>
      </c>
      <c r="O1656" s="1" t="s">
        <v>35</v>
      </c>
      <c r="P1656" s="1" t="s">
        <v>24</v>
      </c>
      <c r="Q1656" s="1" t="s">
        <v>129</v>
      </c>
      <c r="R1656" s="1" t="s">
        <v>54</v>
      </c>
      <c r="S1656" s="1" t="s">
        <v>1415</v>
      </c>
      <c r="T1656" s="5">
        <v>4.13</v>
      </c>
      <c r="U1656" s="1">
        <v>7</v>
      </c>
      <c r="V1656" s="5">
        <f t="shared" si="125"/>
        <v>28.91</v>
      </c>
      <c r="W1656" s="5">
        <v>2.0649999999999999</v>
      </c>
      <c r="X1656" s="5">
        <f t="shared" si="126"/>
        <v>14.455</v>
      </c>
      <c r="Y1656" s="5">
        <v>0.99</v>
      </c>
      <c r="Z1656" s="5">
        <f t="shared" si="127"/>
        <v>13.465</v>
      </c>
      <c r="AA1656" s="1" t="str">
        <f>_xlfn.IFNA(IF(VLOOKUP(B1656,Returns!$A$2:$B$1635,2,FALSE) = "Returned", "Yes", "No"),"No")</f>
        <v>No</v>
      </c>
      <c r="AB1656" s="5">
        <f t="shared" si="128"/>
        <v>0</v>
      </c>
      <c r="AC1656" s="5">
        <f t="shared" si="129"/>
        <v>13.465</v>
      </c>
    </row>
    <row r="1657" spans="1:29" ht="12.75" customHeight="1" x14ac:dyDescent="0.25">
      <c r="A1657" s="1">
        <v>21291</v>
      </c>
      <c r="B1657" s="3">
        <v>87396</v>
      </c>
      <c r="C1657" s="1" t="s">
        <v>20</v>
      </c>
      <c r="D1657" s="1">
        <v>2912</v>
      </c>
      <c r="E1657" s="1" t="s">
        <v>2653</v>
      </c>
      <c r="F1657" s="1" t="s">
        <v>3027</v>
      </c>
      <c r="G1657" s="1" t="s">
        <v>28</v>
      </c>
      <c r="H1657" s="1" t="s">
        <v>56</v>
      </c>
      <c r="I1657" s="1" t="s">
        <v>2654</v>
      </c>
      <c r="J1657" s="1" t="s">
        <v>2655</v>
      </c>
      <c r="K1657" s="1">
        <v>58201</v>
      </c>
      <c r="L1657" s="4">
        <v>42122</v>
      </c>
      <c r="M1657" s="4">
        <v>42124</v>
      </c>
      <c r="N1657" s="1" t="s">
        <v>44</v>
      </c>
      <c r="O1657" s="1" t="s">
        <v>35</v>
      </c>
      <c r="P1657" s="1" t="s">
        <v>24</v>
      </c>
      <c r="Q1657" s="1" t="s">
        <v>88</v>
      </c>
      <c r="R1657" s="1" t="s">
        <v>54</v>
      </c>
      <c r="S1657" s="1" t="s">
        <v>89</v>
      </c>
      <c r="T1657" s="5">
        <v>55.48</v>
      </c>
      <c r="U1657" s="1">
        <v>12</v>
      </c>
      <c r="V1657" s="5">
        <f t="shared" si="125"/>
        <v>665.76</v>
      </c>
      <c r="W1657" s="5">
        <v>27.74</v>
      </c>
      <c r="X1657" s="5">
        <f t="shared" si="126"/>
        <v>332.88</v>
      </c>
      <c r="Y1657" s="5">
        <v>14.3</v>
      </c>
      <c r="Z1657" s="5">
        <f t="shared" si="127"/>
        <v>318.58</v>
      </c>
      <c r="AA1657" s="1" t="str">
        <f>_xlfn.IFNA(IF(VLOOKUP(B1657,Returns!$A$2:$B$1635,2,FALSE) = "Returned", "Yes", "No"),"No")</f>
        <v>No</v>
      </c>
      <c r="AB1657" s="5">
        <f t="shared" si="128"/>
        <v>0</v>
      </c>
      <c r="AC1657" s="5">
        <f t="shared" si="129"/>
        <v>318.58</v>
      </c>
    </row>
    <row r="1658" spans="1:29" ht="12.75" customHeight="1" x14ac:dyDescent="0.25">
      <c r="A1658" s="1">
        <v>8310</v>
      </c>
      <c r="B1658" s="3">
        <v>59365</v>
      </c>
      <c r="C1658" s="1" t="s">
        <v>51</v>
      </c>
      <c r="D1658" s="1">
        <v>2920</v>
      </c>
      <c r="E1658" s="1" t="s">
        <v>2656</v>
      </c>
      <c r="F1658" s="1" t="s">
        <v>3027</v>
      </c>
      <c r="G1658" s="1" t="s">
        <v>28</v>
      </c>
      <c r="H1658" s="1" t="s">
        <v>56</v>
      </c>
      <c r="I1658" s="1" t="s">
        <v>173</v>
      </c>
      <c r="J1658" s="1" t="s">
        <v>174</v>
      </c>
      <c r="K1658" s="1">
        <v>60603</v>
      </c>
      <c r="L1658" s="4">
        <v>42162</v>
      </c>
      <c r="M1658" s="4">
        <v>42164</v>
      </c>
      <c r="N1658" s="1" t="s">
        <v>34</v>
      </c>
      <c r="O1658" s="1" t="s">
        <v>35</v>
      </c>
      <c r="P1658" s="1" t="s">
        <v>72</v>
      </c>
      <c r="Q1658" s="1" t="s">
        <v>80</v>
      </c>
      <c r="R1658" s="1" t="s">
        <v>38</v>
      </c>
      <c r="S1658" s="1" t="s">
        <v>1843</v>
      </c>
      <c r="T1658" s="5">
        <v>535.64</v>
      </c>
      <c r="U1658" s="1">
        <v>2</v>
      </c>
      <c r="V1658" s="5">
        <f t="shared" si="125"/>
        <v>1071.28</v>
      </c>
      <c r="W1658" s="5">
        <v>321.38399999999996</v>
      </c>
      <c r="X1658" s="5">
        <f t="shared" si="126"/>
        <v>642.76799999999992</v>
      </c>
      <c r="Y1658" s="5">
        <v>14.7</v>
      </c>
      <c r="Z1658" s="5">
        <f t="shared" si="127"/>
        <v>413.81200000000007</v>
      </c>
      <c r="AA1658" s="1" t="str">
        <f>_xlfn.IFNA(IF(VLOOKUP(B1658,Returns!$A$2:$B$1635,2,FALSE) = "Returned", "Yes", "No"),"No")</f>
        <v>No</v>
      </c>
      <c r="AB1658" s="5">
        <f t="shared" si="128"/>
        <v>0</v>
      </c>
      <c r="AC1658" s="5">
        <f t="shared" si="129"/>
        <v>413.81200000000007</v>
      </c>
    </row>
    <row r="1659" spans="1:29" ht="12.75" customHeight="1" x14ac:dyDescent="0.25">
      <c r="A1659" s="1">
        <v>18166</v>
      </c>
      <c r="B1659" s="3">
        <v>86592</v>
      </c>
      <c r="C1659" s="1" t="s">
        <v>51</v>
      </c>
      <c r="D1659" s="1">
        <v>2923</v>
      </c>
      <c r="E1659" s="1" t="s">
        <v>2657</v>
      </c>
      <c r="F1659" s="1" t="s">
        <v>3028</v>
      </c>
      <c r="G1659" s="1" t="s">
        <v>28</v>
      </c>
      <c r="H1659" s="1" t="s">
        <v>48</v>
      </c>
      <c r="I1659" s="1" t="s">
        <v>410</v>
      </c>
      <c r="J1659" s="1" t="s">
        <v>2658</v>
      </c>
      <c r="K1659" s="1">
        <v>21740</v>
      </c>
      <c r="L1659" s="4">
        <v>42063</v>
      </c>
      <c r="M1659" s="4">
        <v>42065</v>
      </c>
      <c r="N1659" s="1" t="s">
        <v>44</v>
      </c>
      <c r="O1659" s="1" t="s">
        <v>109</v>
      </c>
      <c r="P1659" s="1" t="s">
        <v>24</v>
      </c>
      <c r="Q1659" s="1" t="s">
        <v>104</v>
      </c>
      <c r="R1659" s="1" t="s">
        <v>54</v>
      </c>
      <c r="S1659" s="1" t="s">
        <v>618</v>
      </c>
      <c r="T1659" s="5">
        <v>6.37</v>
      </c>
      <c r="U1659" s="1">
        <v>15</v>
      </c>
      <c r="V1659" s="5">
        <f t="shared" si="125"/>
        <v>95.55</v>
      </c>
      <c r="W1659" s="5">
        <v>3.1850000000000001</v>
      </c>
      <c r="X1659" s="5">
        <f t="shared" si="126"/>
        <v>47.774999999999999</v>
      </c>
      <c r="Y1659" s="5">
        <v>5.19</v>
      </c>
      <c r="Z1659" s="5">
        <f t="shared" si="127"/>
        <v>42.585000000000001</v>
      </c>
      <c r="AA1659" s="1" t="str">
        <f>_xlfn.IFNA(IF(VLOOKUP(B1659,Returns!$A$2:$B$1635,2,FALSE) = "Returned", "Yes", "No"),"No")</f>
        <v>No</v>
      </c>
      <c r="AB1659" s="5">
        <f t="shared" si="128"/>
        <v>0</v>
      </c>
      <c r="AC1659" s="5">
        <f t="shared" si="129"/>
        <v>42.585000000000001</v>
      </c>
    </row>
    <row r="1660" spans="1:29" ht="12.75" customHeight="1" x14ac:dyDescent="0.25">
      <c r="A1660" s="1">
        <v>18345</v>
      </c>
      <c r="B1660" s="3">
        <v>86591</v>
      </c>
      <c r="C1660" s="1" t="s">
        <v>42</v>
      </c>
      <c r="D1660" s="1">
        <v>2924</v>
      </c>
      <c r="E1660" s="1" t="s">
        <v>2659</v>
      </c>
      <c r="F1660" s="1" t="s">
        <v>3028</v>
      </c>
      <c r="G1660" s="1" t="s">
        <v>28</v>
      </c>
      <c r="H1660" s="1" t="s">
        <v>48</v>
      </c>
      <c r="I1660" s="1" t="s">
        <v>410</v>
      </c>
      <c r="J1660" s="1" t="s">
        <v>2660</v>
      </c>
      <c r="K1660" s="1">
        <v>20707</v>
      </c>
      <c r="L1660" s="4">
        <v>42020</v>
      </c>
      <c r="M1660" s="4">
        <v>42022</v>
      </c>
      <c r="N1660" s="1" t="s">
        <v>44</v>
      </c>
      <c r="O1660" s="1" t="s">
        <v>109</v>
      </c>
      <c r="P1660" s="1" t="s">
        <v>36</v>
      </c>
      <c r="Q1660" s="1" t="s">
        <v>45</v>
      </c>
      <c r="R1660" s="1" t="s">
        <v>81</v>
      </c>
      <c r="S1660" s="1" t="s">
        <v>1886</v>
      </c>
      <c r="T1660" s="5">
        <v>110.98</v>
      </c>
      <c r="U1660" s="1">
        <v>2</v>
      </c>
      <c r="V1660" s="5">
        <f t="shared" si="125"/>
        <v>221.96</v>
      </c>
      <c r="W1660" s="5">
        <v>55.49</v>
      </c>
      <c r="X1660" s="5">
        <f t="shared" si="126"/>
        <v>110.98</v>
      </c>
      <c r="Y1660" s="5">
        <v>13.99</v>
      </c>
      <c r="Z1660" s="5">
        <f t="shared" si="127"/>
        <v>96.990000000000009</v>
      </c>
      <c r="AA1660" s="1" t="str">
        <f>_xlfn.IFNA(IF(VLOOKUP(B1660,Returns!$A$2:$B$1635,2,FALSE) = "Returned", "Yes", "No"),"No")</f>
        <v>No</v>
      </c>
      <c r="AB1660" s="5">
        <f t="shared" si="128"/>
        <v>0</v>
      </c>
      <c r="AC1660" s="5">
        <f t="shared" si="129"/>
        <v>96.990000000000009</v>
      </c>
    </row>
    <row r="1661" spans="1:29" ht="12.75" customHeight="1" x14ac:dyDescent="0.25">
      <c r="A1661" s="1">
        <v>18346</v>
      </c>
      <c r="B1661" s="3">
        <v>86591</v>
      </c>
      <c r="C1661" s="1" t="s">
        <v>42</v>
      </c>
      <c r="D1661" s="1">
        <v>2924</v>
      </c>
      <c r="E1661" s="1" t="s">
        <v>2659</v>
      </c>
      <c r="F1661" s="1" t="s">
        <v>3028</v>
      </c>
      <c r="G1661" s="1" t="s">
        <v>28</v>
      </c>
      <c r="H1661" s="1" t="s">
        <v>48</v>
      </c>
      <c r="I1661" s="1" t="s">
        <v>410</v>
      </c>
      <c r="J1661" s="1" t="s">
        <v>2660</v>
      </c>
      <c r="K1661" s="1">
        <v>20707</v>
      </c>
      <c r="L1661" s="4">
        <v>42020</v>
      </c>
      <c r="M1661" s="4">
        <v>42022</v>
      </c>
      <c r="N1661" s="1" t="s">
        <v>44</v>
      </c>
      <c r="O1661" s="1" t="s">
        <v>109</v>
      </c>
      <c r="P1661" s="1" t="s">
        <v>24</v>
      </c>
      <c r="Q1661" s="1" t="s">
        <v>88</v>
      </c>
      <c r="R1661" s="1" t="s">
        <v>26</v>
      </c>
      <c r="S1661" s="1" t="s">
        <v>2661</v>
      </c>
      <c r="T1661" s="5">
        <v>8.01</v>
      </c>
      <c r="U1661" s="1">
        <v>8</v>
      </c>
      <c r="V1661" s="5">
        <f t="shared" si="125"/>
        <v>64.08</v>
      </c>
      <c r="W1661" s="5">
        <v>4.0049999999999999</v>
      </c>
      <c r="X1661" s="5">
        <f t="shared" si="126"/>
        <v>32.04</v>
      </c>
      <c r="Y1661" s="5">
        <v>2.87</v>
      </c>
      <c r="Z1661" s="5">
        <f t="shared" si="127"/>
        <v>29.169999999999998</v>
      </c>
      <c r="AA1661" s="1" t="str">
        <f>_xlfn.IFNA(IF(VLOOKUP(B1661,Returns!$A$2:$B$1635,2,FALSE) = "Returned", "Yes", "No"),"No")</f>
        <v>No</v>
      </c>
      <c r="AB1661" s="5">
        <f t="shared" si="128"/>
        <v>0</v>
      </c>
      <c r="AC1661" s="5">
        <f t="shared" si="129"/>
        <v>29.169999999999998</v>
      </c>
    </row>
    <row r="1662" spans="1:29" ht="12.75" customHeight="1" x14ac:dyDescent="0.25">
      <c r="A1662" s="1">
        <v>25817</v>
      </c>
      <c r="B1662" s="3">
        <v>90218</v>
      </c>
      <c r="C1662" s="1" t="s">
        <v>42</v>
      </c>
      <c r="D1662" s="1">
        <v>2928</v>
      </c>
      <c r="E1662" s="1" t="s">
        <v>2662</v>
      </c>
      <c r="F1662" s="1" t="s">
        <v>3029</v>
      </c>
      <c r="G1662" s="1" t="s">
        <v>28</v>
      </c>
      <c r="H1662" s="1" t="s">
        <v>131</v>
      </c>
      <c r="I1662" s="1" t="s">
        <v>927</v>
      </c>
      <c r="J1662" s="1" t="s">
        <v>2664</v>
      </c>
      <c r="K1662" s="1">
        <v>29418</v>
      </c>
      <c r="L1662" s="4">
        <v>42150</v>
      </c>
      <c r="M1662" s="4">
        <v>42152</v>
      </c>
      <c r="N1662" s="1" t="s">
        <v>44</v>
      </c>
      <c r="O1662" s="1" t="s">
        <v>109</v>
      </c>
      <c r="P1662" s="1" t="s">
        <v>24</v>
      </c>
      <c r="Q1662" s="1" t="s">
        <v>104</v>
      </c>
      <c r="R1662" s="1" t="s">
        <v>54</v>
      </c>
      <c r="S1662" s="1" t="s">
        <v>2663</v>
      </c>
      <c r="T1662" s="5">
        <v>5.58</v>
      </c>
      <c r="U1662" s="1">
        <v>42</v>
      </c>
      <c r="V1662" s="5">
        <f t="shared" si="125"/>
        <v>234.36</v>
      </c>
      <c r="W1662" s="5">
        <v>2.79</v>
      </c>
      <c r="X1662" s="5">
        <f t="shared" si="126"/>
        <v>117.18</v>
      </c>
      <c r="Y1662" s="5">
        <v>2.99</v>
      </c>
      <c r="Z1662" s="5">
        <f t="shared" si="127"/>
        <v>114.19000000000001</v>
      </c>
      <c r="AA1662" s="1" t="str">
        <f>_xlfn.IFNA(IF(VLOOKUP(B1662,Returns!$A$2:$B$1635,2,FALSE) = "Returned", "Yes", "No"),"No")</f>
        <v>No</v>
      </c>
      <c r="AB1662" s="5">
        <f t="shared" si="128"/>
        <v>0</v>
      </c>
      <c r="AC1662" s="5">
        <f t="shared" si="129"/>
        <v>114.19000000000001</v>
      </c>
    </row>
    <row r="1663" spans="1:29" ht="12.75" customHeight="1" x14ac:dyDescent="0.25">
      <c r="A1663" s="1">
        <v>25819</v>
      </c>
      <c r="B1663" s="3">
        <v>90218</v>
      </c>
      <c r="C1663" s="1" t="s">
        <v>42</v>
      </c>
      <c r="D1663" s="1">
        <v>2928</v>
      </c>
      <c r="E1663" s="1" t="s">
        <v>2662</v>
      </c>
      <c r="F1663" s="1" t="s">
        <v>3029</v>
      </c>
      <c r="G1663" s="1" t="s">
        <v>28</v>
      </c>
      <c r="H1663" s="1" t="s">
        <v>131</v>
      </c>
      <c r="I1663" s="1" t="s">
        <v>927</v>
      </c>
      <c r="J1663" s="1" t="s">
        <v>2664</v>
      </c>
      <c r="K1663" s="1">
        <v>29418</v>
      </c>
      <c r="L1663" s="4">
        <v>42150</v>
      </c>
      <c r="M1663" s="4">
        <v>42151</v>
      </c>
      <c r="N1663" s="1" t="s">
        <v>44</v>
      </c>
      <c r="O1663" s="1" t="s">
        <v>109</v>
      </c>
      <c r="P1663" s="1" t="s">
        <v>24</v>
      </c>
      <c r="Q1663" s="1" t="s">
        <v>136</v>
      </c>
      <c r="R1663" s="1" t="s">
        <v>54</v>
      </c>
      <c r="S1663" s="1" t="s">
        <v>2176</v>
      </c>
      <c r="T1663" s="5">
        <v>54.1</v>
      </c>
      <c r="U1663" s="1">
        <v>36</v>
      </c>
      <c r="V1663" s="5">
        <f t="shared" si="125"/>
        <v>1947.6000000000001</v>
      </c>
      <c r="W1663" s="5">
        <v>27.05</v>
      </c>
      <c r="X1663" s="5">
        <f t="shared" si="126"/>
        <v>973.80000000000007</v>
      </c>
      <c r="Y1663" s="5">
        <v>19.989999999999998</v>
      </c>
      <c r="Z1663" s="5">
        <f t="shared" si="127"/>
        <v>953.81000000000006</v>
      </c>
      <c r="AA1663" s="1" t="str">
        <f>_xlfn.IFNA(IF(VLOOKUP(B1663,Returns!$A$2:$B$1635,2,FALSE) = "Returned", "Yes", "No"),"No")</f>
        <v>No</v>
      </c>
      <c r="AB1663" s="5">
        <f t="shared" si="128"/>
        <v>0</v>
      </c>
      <c r="AC1663" s="5">
        <f t="shared" si="129"/>
        <v>953.81000000000006</v>
      </c>
    </row>
    <row r="1664" spans="1:29" ht="12.75" customHeight="1" x14ac:dyDescent="0.25">
      <c r="A1664" s="1">
        <v>21313</v>
      </c>
      <c r="B1664" s="3">
        <v>87619</v>
      </c>
      <c r="C1664" s="1" t="s">
        <v>32</v>
      </c>
      <c r="D1664" s="1">
        <v>2931</v>
      </c>
      <c r="E1664" s="1" t="s">
        <v>2665</v>
      </c>
      <c r="F1664" s="1" t="s">
        <v>3030</v>
      </c>
      <c r="G1664" s="1" t="s">
        <v>28</v>
      </c>
      <c r="H1664" s="1" t="s">
        <v>29</v>
      </c>
      <c r="I1664" s="1" t="s">
        <v>40</v>
      </c>
      <c r="J1664" s="1" t="s">
        <v>2666</v>
      </c>
      <c r="K1664" s="1">
        <v>95630</v>
      </c>
      <c r="L1664" s="4">
        <v>42063</v>
      </c>
      <c r="M1664" s="4">
        <v>42063</v>
      </c>
      <c r="N1664" s="1" t="s">
        <v>44</v>
      </c>
      <c r="O1664" s="1" t="s">
        <v>53</v>
      </c>
      <c r="P1664" s="1" t="s">
        <v>24</v>
      </c>
      <c r="Q1664" s="1" t="s">
        <v>25</v>
      </c>
      <c r="R1664" s="1" t="s">
        <v>26</v>
      </c>
      <c r="S1664" s="1" t="s">
        <v>307</v>
      </c>
      <c r="T1664" s="5">
        <v>11.55</v>
      </c>
      <c r="U1664" s="1">
        <v>12</v>
      </c>
      <c r="V1664" s="5">
        <f t="shared" si="125"/>
        <v>138.60000000000002</v>
      </c>
      <c r="W1664" s="5">
        <v>5.7750000000000004</v>
      </c>
      <c r="X1664" s="5">
        <f t="shared" si="126"/>
        <v>69.300000000000011</v>
      </c>
      <c r="Y1664" s="5">
        <v>2.36</v>
      </c>
      <c r="Z1664" s="5">
        <f t="shared" si="127"/>
        <v>66.940000000000012</v>
      </c>
      <c r="AA1664" s="1" t="str">
        <f>_xlfn.IFNA(IF(VLOOKUP(B1664,Returns!$A$2:$B$1635,2,FALSE) = "Returned", "Yes", "No"),"No")</f>
        <v>No</v>
      </c>
      <c r="AB1664" s="5">
        <f t="shared" si="128"/>
        <v>0</v>
      </c>
      <c r="AC1664" s="5">
        <f t="shared" si="129"/>
        <v>66.940000000000012</v>
      </c>
    </row>
    <row r="1665" spans="1:29" ht="12.75" customHeight="1" x14ac:dyDescent="0.25">
      <c r="A1665" s="1">
        <v>24866</v>
      </c>
      <c r="B1665" s="3">
        <v>87620</v>
      </c>
      <c r="C1665" s="1" t="s">
        <v>20</v>
      </c>
      <c r="D1665" s="1">
        <v>2932</v>
      </c>
      <c r="E1665" s="1" t="s">
        <v>2667</v>
      </c>
      <c r="F1665" s="1" t="s">
        <v>3028</v>
      </c>
      <c r="G1665" s="1" t="s">
        <v>28</v>
      </c>
      <c r="H1665" s="1" t="s">
        <v>48</v>
      </c>
      <c r="I1665" s="1" t="s">
        <v>223</v>
      </c>
      <c r="J1665" s="1" t="s">
        <v>852</v>
      </c>
      <c r="K1665" s="1">
        <v>6614</v>
      </c>
      <c r="L1665" s="4">
        <v>42116</v>
      </c>
      <c r="M1665" s="4">
        <v>42117</v>
      </c>
      <c r="N1665" s="1" t="s">
        <v>44</v>
      </c>
      <c r="O1665" s="1" t="s">
        <v>53</v>
      </c>
      <c r="P1665" s="1" t="s">
        <v>24</v>
      </c>
      <c r="Q1665" s="1" t="s">
        <v>88</v>
      </c>
      <c r="R1665" s="1" t="s">
        <v>54</v>
      </c>
      <c r="S1665" s="1" t="s">
        <v>1749</v>
      </c>
      <c r="T1665" s="5">
        <v>35.44</v>
      </c>
      <c r="U1665" s="1">
        <v>1</v>
      </c>
      <c r="V1665" s="5">
        <f t="shared" si="125"/>
        <v>35.44</v>
      </c>
      <c r="W1665" s="5">
        <v>17.72</v>
      </c>
      <c r="X1665" s="5">
        <f t="shared" si="126"/>
        <v>17.72</v>
      </c>
      <c r="Y1665" s="5">
        <v>19.989999999999998</v>
      </c>
      <c r="Z1665" s="5">
        <f t="shared" si="127"/>
        <v>-2.2699999999999996</v>
      </c>
      <c r="AA1665" s="1" t="str">
        <f>_xlfn.IFNA(IF(VLOOKUP(B1665,Returns!$A$2:$B$1635,2,FALSE) = "Returned", "Yes", "No"),"No")</f>
        <v>No</v>
      </c>
      <c r="AB1665" s="5">
        <f t="shared" si="128"/>
        <v>0</v>
      </c>
      <c r="AC1665" s="5">
        <f t="shared" si="129"/>
        <v>-2.2699999999999996</v>
      </c>
    </row>
    <row r="1666" spans="1:29" ht="12.75" customHeight="1" x14ac:dyDescent="0.25">
      <c r="A1666" s="1">
        <v>24995</v>
      </c>
      <c r="B1666" s="3">
        <v>87617</v>
      </c>
      <c r="C1666" s="1" t="s">
        <v>101</v>
      </c>
      <c r="D1666" s="1">
        <v>2935</v>
      </c>
      <c r="E1666" s="1" t="s">
        <v>2668</v>
      </c>
      <c r="F1666" s="1" t="s">
        <v>3028</v>
      </c>
      <c r="G1666" s="1" t="s">
        <v>28</v>
      </c>
      <c r="H1666" s="1" t="s">
        <v>48</v>
      </c>
      <c r="I1666" s="1" t="s">
        <v>188</v>
      </c>
      <c r="J1666" s="1" t="s">
        <v>189</v>
      </c>
      <c r="K1666" s="1">
        <v>2215</v>
      </c>
      <c r="L1666" s="4">
        <v>42135</v>
      </c>
      <c r="M1666" s="4">
        <v>42139</v>
      </c>
      <c r="N1666" s="1" t="s">
        <v>44</v>
      </c>
      <c r="O1666" s="1" t="s">
        <v>53</v>
      </c>
      <c r="P1666" s="1" t="s">
        <v>24</v>
      </c>
      <c r="Q1666" s="1" t="s">
        <v>104</v>
      </c>
      <c r="R1666" s="1" t="s">
        <v>54</v>
      </c>
      <c r="S1666" s="1" t="s">
        <v>120</v>
      </c>
      <c r="T1666" s="5">
        <v>3.8</v>
      </c>
      <c r="U1666" s="1">
        <v>5</v>
      </c>
      <c r="V1666" s="5">
        <f t="shared" si="125"/>
        <v>19</v>
      </c>
      <c r="W1666" s="5">
        <v>1.9</v>
      </c>
      <c r="X1666" s="5">
        <f t="shared" si="126"/>
        <v>9.5</v>
      </c>
      <c r="Y1666" s="5">
        <v>1.49</v>
      </c>
      <c r="Z1666" s="5">
        <f t="shared" si="127"/>
        <v>8.01</v>
      </c>
      <c r="AA1666" s="1" t="str">
        <f>_xlfn.IFNA(IF(VLOOKUP(B1666,Returns!$A$2:$B$1635,2,FALSE) = "Returned", "Yes", "No"),"No")</f>
        <v>No</v>
      </c>
      <c r="AB1666" s="5">
        <f t="shared" si="128"/>
        <v>0</v>
      </c>
      <c r="AC1666" s="5">
        <f t="shared" si="129"/>
        <v>8.01</v>
      </c>
    </row>
    <row r="1667" spans="1:29" ht="12.75" customHeight="1" x14ac:dyDescent="0.25">
      <c r="A1667" s="1">
        <v>24865</v>
      </c>
      <c r="B1667" s="3">
        <v>87620</v>
      </c>
      <c r="C1667" s="1" t="s">
        <v>20</v>
      </c>
      <c r="D1667" s="1">
        <v>2938</v>
      </c>
      <c r="E1667" s="1" t="s">
        <v>2669</v>
      </c>
      <c r="F1667" s="1" t="s">
        <v>3028</v>
      </c>
      <c r="G1667" s="1" t="s">
        <v>28</v>
      </c>
      <c r="H1667" s="1" t="s">
        <v>48</v>
      </c>
      <c r="I1667" s="1" t="s">
        <v>188</v>
      </c>
      <c r="J1667" s="1" t="s">
        <v>2670</v>
      </c>
      <c r="K1667" s="1">
        <v>2180</v>
      </c>
      <c r="L1667" s="4">
        <v>42116</v>
      </c>
      <c r="M1667" s="4">
        <v>42119</v>
      </c>
      <c r="N1667" s="1" t="s">
        <v>44</v>
      </c>
      <c r="O1667" s="1" t="s">
        <v>53</v>
      </c>
      <c r="P1667" s="1" t="s">
        <v>24</v>
      </c>
      <c r="Q1667" s="1" t="s">
        <v>88</v>
      </c>
      <c r="R1667" s="1" t="s">
        <v>54</v>
      </c>
      <c r="S1667" s="1" t="s">
        <v>1932</v>
      </c>
      <c r="T1667" s="5">
        <v>47.9</v>
      </c>
      <c r="U1667" s="1">
        <v>20</v>
      </c>
      <c r="V1667" s="5">
        <f t="shared" ref="V1667:V1730" si="130">T1667*U1667</f>
        <v>958</v>
      </c>
      <c r="W1667" s="5">
        <v>23.95</v>
      </c>
      <c r="X1667" s="5">
        <f t="shared" ref="X1667:X1730" si="131">U1667*W1667</f>
        <v>479</v>
      </c>
      <c r="Y1667" s="5">
        <v>5.86</v>
      </c>
      <c r="Z1667" s="5">
        <f t="shared" ref="Z1667:Z1730" si="132">V1667-X1667-Y1667</f>
        <v>473.14</v>
      </c>
      <c r="AA1667" s="1" t="str">
        <f>_xlfn.IFNA(IF(VLOOKUP(B1667,Returns!$A$2:$B$1635,2,FALSE) = "Returned", "Yes", "No"),"No")</f>
        <v>No</v>
      </c>
      <c r="AB1667" s="5">
        <f t="shared" ref="AB1667:AB1730" si="133">IF(AA1667= "Yes",Z1667,0)</f>
        <v>0</v>
      </c>
      <c r="AC1667" s="5">
        <f t="shared" ref="AC1667:AC1730" si="134">Z1667-AB1667</f>
        <v>473.14</v>
      </c>
    </row>
    <row r="1668" spans="1:29" ht="12.75" customHeight="1" x14ac:dyDescent="0.25">
      <c r="A1668" s="1">
        <v>23567</v>
      </c>
      <c r="B1668" s="3">
        <v>87618</v>
      </c>
      <c r="C1668" s="1" t="s">
        <v>42</v>
      </c>
      <c r="D1668" s="1">
        <v>2941</v>
      </c>
      <c r="E1668" s="1" t="s">
        <v>2671</v>
      </c>
      <c r="F1668" s="1" t="s">
        <v>3028</v>
      </c>
      <c r="G1668" s="1" t="s">
        <v>28</v>
      </c>
      <c r="H1668" s="1" t="s">
        <v>48</v>
      </c>
      <c r="I1668" s="1" t="s">
        <v>49</v>
      </c>
      <c r="J1668" s="1" t="s">
        <v>479</v>
      </c>
      <c r="K1668" s="1">
        <v>7960</v>
      </c>
      <c r="L1668" s="4">
        <v>42150</v>
      </c>
      <c r="M1668" s="4">
        <v>42151</v>
      </c>
      <c r="N1668" s="1" t="s">
        <v>44</v>
      </c>
      <c r="O1668" s="1" t="s">
        <v>53</v>
      </c>
      <c r="P1668" s="1" t="s">
        <v>24</v>
      </c>
      <c r="Q1668" s="1" t="s">
        <v>61</v>
      </c>
      <c r="R1668" s="1" t="s">
        <v>26</v>
      </c>
      <c r="S1668" s="1" t="s">
        <v>1404</v>
      </c>
      <c r="T1668" s="5">
        <v>2.62</v>
      </c>
      <c r="U1668" s="1">
        <v>8</v>
      </c>
      <c r="V1668" s="5">
        <f t="shared" si="130"/>
        <v>20.96</v>
      </c>
      <c r="W1668" s="5">
        <v>1.31</v>
      </c>
      <c r="X1668" s="5">
        <f t="shared" si="131"/>
        <v>10.48</v>
      </c>
      <c r="Y1668" s="5">
        <v>0.8</v>
      </c>
      <c r="Z1668" s="5">
        <f t="shared" si="132"/>
        <v>9.68</v>
      </c>
      <c r="AA1668" s="1" t="str">
        <f>_xlfn.IFNA(IF(VLOOKUP(B1668,Returns!$A$2:$B$1635,2,FALSE) = "Returned", "Yes", "No"),"No")</f>
        <v>No</v>
      </c>
      <c r="AB1668" s="5">
        <f t="shared" si="133"/>
        <v>0</v>
      </c>
      <c r="AC1668" s="5">
        <f t="shared" si="134"/>
        <v>9.68</v>
      </c>
    </row>
    <row r="1669" spans="1:29" ht="12.75" customHeight="1" x14ac:dyDescent="0.25">
      <c r="A1669" s="1">
        <v>19575</v>
      </c>
      <c r="B1669" s="3">
        <v>90309</v>
      </c>
      <c r="C1669" s="1" t="s">
        <v>101</v>
      </c>
      <c r="D1669" s="1">
        <v>2944</v>
      </c>
      <c r="E1669" s="1" t="s">
        <v>2672</v>
      </c>
      <c r="F1669" s="1" t="s">
        <v>3027</v>
      </c>
      <c r="G1669" s="1" t="s">
        <v>28</v>
      </c>
      <c r="H1669" s="1" t="s">
        <v>56</v>
      </c>
      <c r="I1669" s="1" t="s">
        <v>295</v>
      </c>
      <c r="J1669" s="1" t="s">
        <v>1924</v>
      </c>
      <c r="K1669" s="1">
        <v>48640</v>
      </c>
      <c r="L1669" s="4">
        <v>42068</v>
      </c>
      <c r="M1669" s="4">
        <v>42070</v>
      </c>
      <c r="N1669" s="1" t="s">
        <v>44</v>
      </c>
      <c r="O1669" s="1" t="s">
        <v>23</v>
      </c>
      <c r="P1669" s="1" t="s">
        <v>24</v>
      </c>
      <c r="Q1669" s="1" t="s">
        <v>104</v>
      </c>
      <c r="R1669" s="1" t="s">
        <v>54</v>
      </c>
      <c r="S1669" s="1" t="s">
        <v>1436</v>
      </c>
      <c r="T1669" s="5">
        <v>4.55</v>
      </c>
      <c r="U1669" s="1">
        <v>13</v>
      </c>
      <c r="V1669" s="5">
        <f t="shared" si="130"/>
        <v>59.15</v>
      </c>
      <c r="W1669" s="5">
        <v>2.2749999999999999</v>
      </c>
      <c r="X1669" s="5">
        <f t="shared" si="131"/>
        <v>29.574999999999999</v>
      </c>
      <c r="Y1669" s="5">
        <v>1.49</v>
      </c>
      <c r="Z1669" s="5">
        <f t="shared" si="132"/>
        <v>28.085000000000001</v>
      </c>
      <c r="AA1669" s="1" t="str">
        <f>_xlfn.IFNA(IF(VLOOKUP(B1669,Returns!$A$2:$B$1635,2,FALSE) = "Returned", "Yes", "No"),"No")</f>
        <v>No</v>
      </c>
      <c r="AB1669" s="5">
        <f t="shared" si="133"/>
        <v>0</v>
      </c>
      <c r="AC1669" s="5">
        <f t="shared" si="134"/>
        <v>28.085000000000001</v>
      </c>
    </row>
    <row r="1670" spans="1:29" ht="12.75" customHeight="1" x14ac:dyDescent="0.25">
      <c r="A1670" s="1">
        <v>26054</v>
      </c>
      <c r="B1670" s="3">
        <v>87511</v>
      </c>
      <c r="C1670" s="1" t="s">
        <v>32</v>
      </c>
      <c r="D1670" s="1">
        <v>2947</v>
      </c>
      <c r="E1670" s="1" t="s">
        <v>2673</v>
      </c>
      <c r="F1670" s="1" t="s">
        <v>3028</v>
      </c>
      <c r="G1670" s="1" t="s">
        <v>28</v>
      </c>
      <c r="H1670" s="1" t="s">
        <v>48</v>
      </c>
      <c r="I1670" s="1" t="s">
        <v>66</v>
      </c>
      <c r="J1670" s="1" t="s">
        <v>2674</v>
      </c>
      <c r="K1670" s="1">
        <v>14043</v>
      </c>
      <c r="L1670" s="4">
        <v>42039</v>
      </c>
      <c r="M1670" s="4">
        <v>42042</v>
      </c>
      <c r="N1670" s="1" t="s">
        <v>44</v>
      </c>
      <c r="O1670" s="1" t="s">
        <v>109</v>
      </c>
      <c r="P1670" s="1" t="s">
        <v>24</v>
      </c>
      <c r="Q1670" s="1" t="s">
        <v>64</v>
      </c>
      <c r="R1670" s="1" t="s">
        <v>54</v>
      </c>
      <c r="S1670" s="1" t="s">
        <v>2433</v>
      </c>
      <c r="T1670" s="5">
        <v>7.64</v>
      </c>
      <c r="U1670" s="1">
        <v>20</v>
      </c>
      <c r="V1670" s="5">
        <f t="shared" si="130"/>
        <v>152.79999999999998</v>
      </c>
      <c r="W1670" s="5">
        <v>3.82</v>
      </c>
      <c r="X1670" s="5">
        <f t="shared" si="131"/>
        <v>76.399999999999991</v>
      </c>
      <c r="Y1670" s="5">
        <v>1.39</v>
      </c>
      <c r="Z1670" s="5">
        <f t="shared" si="132"/>
        <v>75.009999999999991</v>
      </c>
      <c r="AA1670" s="1" t="str">
        <f>_xlfn.IFNA(IF(VLOOKUP(B1670,Returns!$A$2:$B$1635,2,FALSE) = "Returned", "Yes", "No"),"No")</f>
        <v>No</v>
      </c>
      <c r="AB1670" s="5">
        <f t="shared" si="133"/>
        <v>0</v>
      </c>
      <c r="AC1670" s="5">
        <f t="shared" si="134"/>
        <v>75.009999999999991</v>
      </c>
    </row>
    <row r="1671" spans="1:29" ht="12.75" customHeight="1" x14ac:dyDescent="0.25">
      <c r="A1671" s="1">
        <v>25051</v>
      </c>
      <c r="B1671" s="3">
        <v>91397</v>
      </c>
      <c r="C1671" s="1" t="s">
        <v>51</v>
      </c>
      <c r="D1671" s="1">
        <v>2951</v>
      </c>
      <c r="E1671" s="1" t="s">
        <v>2675</v>
      </c>
      <c r="F1671" s="1" t="s">
        <v>3027</v>
      </c>
      <c r="G1671" s="1" t="s">
        <v>28</v>
      </c>
      <c r="H1671" s="1" t="s">
        <v>56</v>
      </c>
      <c r="I1671" s="1" t="s">
        <v>178</v>
      </c>
      <c r="J1671" s="1" t="s">
        <v>2607</v>
      </c>
      <c r="K1671" s="1">
        <v>67601</v>
      </c>
      <c r="L1671" s="4">
        <v>42050</v>
      </c>
      <c r="M1671" s="4">
        <v>42052</v>
      </c>
      <c r="N1671" s="1" t="s">
        <v>22</v>
      </c>
      <c r="O1671" s="1" t="s">
        <v>23</v>
      </c>
      <c r="P1671" s="1" t="s">
        <v>24</v>
      </c>
      <c r="Q1671" s="1" t="s">
        <v>252</v>
      </c>
      <c r="R1671" s="1" t="s">
        <v>54</v>
      </c>
      <c r="S1671" s="1" t="s">
        <v>1883</v>
      </c>
      <c r="T1671" s="5">
        <v>42.98</v>
      </c>
      <c r="U1671" s="1">
        <v>19</v>
      </c>
      <c r="V1671" s="5">
        <f t="shared" si="130"/>
        <v>816.61999999999989</v>
      </c>
      <c r="W1671" s="5">
        <v>21.49</v>
      </c>
      <c r="X1671" s="5">
        <f t="shared" si="131"/>
        <v>408.30999999999995</v>
      </c>
      <c r="Y1671" s="5">
        <v>4.62</v>
      </c>
      <c r="Z1671" s="5">
        <f t="shared" si="132"/>
        <v>403.68999999999994</v>
      </c>
      <c r="AA1671" s="1" t="str">
        <f>_xlfn.IFNA(IF(VLOOKUP(B1671,Returns!$A$2:$B$1635,2,FALSE) = "Returned", "Yes", "No"),"No")</f>
        <v>No</v>
      </c>
      <c r="AB1671" s="5">
        <f t="shared" si="133"/>
        <v>0</v>
      </c>
      <c r="AC1671" s="5">
        <f t="shared" si="134"/>
        <v>403.68999999999994</v>
      </c>
    </row>
    <row r="1672" spans="1:29" ht="12.75" customHeight="1" x14ac:dyDescent="0.25">
      <c r="A1672" s="1">
        <v>25052</v>
      </c>
      <c r="B1672" s="3">
        <v>91397</v>
      </c>
      <c r="C1672" s="1" t="s">
        <v>51</v>
      </c>
      <c r="D1672" s="1">
        <v>2951</v>
      </c>
      <c r="E1672" s="1" t="s">
        <v>2675</v>
      </c>
      <c r="F1672" s="1" t="s">
        <v>3027</v>
      </c>
      <c r="G1672" s="1" t="s">
        <v>28</v>
      </c>
      <c r="H1672" s="1" t="s">
        <v>56</v>
      </c>
      <c r="I1672" s="1" t="s">
        <v>178</v>
      </c>
      <c r="J1672" s="1" t="s">
        <v>2607</v>
      </c>
      <c r="K1672" s="1">
        <v>67601</v>
      </c>
      <c r="L1672" s="4">
        <v>42050</v>
      </c>
      <c r="M1672" s="4">
        <v>42053</v>
      </c>
      <c r="N1672" s="1" t="s">
        <v>34</v>
      </c>
      <c r="O1672" s="1" t="s">
        <v>23</v>
      </c>
      <c r="P1672" s="1" t="s">
        <v>36</v>
      </c>
      <c r="Q1672" s="1" t="s">
        <v>37</v>
      </c>
      <c r="R1672" s="1" t="s">
        <v>38</v>
      </c>
      <c r="S1672" s="1" t="s">
        <v>2461</v>
      </c>
      <c r="T1672" s="5">
        <v>89.99</v>
      </c>
      <c r="U1672" s="1">
        <v>19</v>
      </c>
      <c r="V1672" s="5">
        <f t="shared" si="130"/>
        <v>1709.81</v>
      </c>
      <c r="W1672" s="5">
        <v>44.994999999999997</v>
      </c>
      <c r="X1672" s="5">
        <f t="shared" si="131"/>
        <v>854.90499999999997</v>
      </c>
      <c r="Y1672" s="5">
        <v>42</v>
      </c>
      <c r="Z1672" s="5">
        <f t="shared" si="132"/>
        <v>812.90499999999997</v>
      </c>
      <c r="AA1672" s="1" t="str">
        <f>_xlfn.IFNA(IF(VLOOKUP(B1672,Returns!$A$2:$B$1635,2,FALSE) = "Returned", "Yes", "No"),"No")</f>
        <v>No</v>
      </c>
      <c r="AB1672" s="5">
        <f t="shared" si="133"/>
        <v>0</v>
      </c>
      <c r="AC1672" s="5">
        <f t="shared" si="134"/>
        <v>812.90499999999997</v>
      </c>
    </row>
    <row r="1673" spans="1:29" ht="12.75" customHeight="1" x14ac:dyDescent="0.25">
      <c r="A1673" s="1">
        <v>25970</v>
      </c>
      <c r="B1673" s="3">
        <v>91398</v>
      </c>
      <c r="C1673" s="1" t="s">
        <v>51</v>
      </c>
      <c r="D1673" s="1">
        <v>2952</v>
      </c>
      <c r="E1673" s="1" t="s">
        <v>2676</v>
      </c>
      <c r="F1673" s="1" t="s">
        <v>3028</v>
      </c>
      <c r="G1673" s="1" t="s">
        <v>28</v>
      </c>
      <c r="H1673" s="1" t="s">
        <v>48</v>
      </c>
      <c r="I1673" s="1" t="s">
        <v>149</v>
      </c>
      <c r="J1673" s="1" t="s">
        <v>2677</v>
      </c>
      <c r="K1673" s="1">
        <v>43123</v>
      </c>
      <c r="L1673" s="4">
        <v>42109</v>
      </c>
      <c r="M1673" s="4">
        <v>42111</v>
      </c>
      <c r="N1673" s="1" t="s">
        <v>22</v>
      </c>
      <c r="O1673" s="1" t="s">
        <v>23</v>
      </c>
      <c r="P1673" s="1" t="s">
        <v>24</v>
      </c>
      <c r="Q1673" s="1" t="s">
        <v>104</v>
      </c>
      <c r="R1673" s="1" t="s">
        <v>54</v>
      </c>
      <c r="S1673" s="1" t="s">
        <v>2056</v>
      </c>
      <c r="T1673" s="5">
        <v>5.74</v>
      </c>
      <c r="U1673" s="1">
        <v>12</v>
      </c>
      <c r="V1673" s="5">
        <f t="shared" si="130"/>
        <v>68.88</v>
      </c>
      <c r="W1673" s="5">
        <v>2.87</v>
      </c>
      <c r="X1673" s="5">
        <f t="shared" si="131"/>
        <v>34.44</v>
      </c>
      <c r="Y1673" s="5">
        <v>5.01</v>
      </c>
      <c r="Z1673" s="5">
        <f t="shared" si="132"/>
        <v>29.43</v>
      </c>
      <c r="AA1673" s="1" t="str">
        <f>_xlfn.IFNA(IF(VLOOKUP(B1673,Returns!$A$2:$B$1635,2,FALSE) = "Returned", "Yes", "No"),"No")</f>
        <v>No</v>
      </c>
      <c r="AB1673" s="5">
        <f t="shared" si="133"/>
        <v>0</v>
      </c>
      <c r="AC1673" s="5">
        <f t="shared" si="134"/>
        <v>29.43</v>
      </c>
    </row>
    <row r="1674" spans="1:29" ht="12.75" customHeight="1" x14ac:dyDescent="0.25">
      <c r="A1674" s="1">
        <v>21200</v>
      </c>
      <c r="B1674" s="3">
        <v>86427</v>
      </c>
      <c r="C1674" s="1" t="s">
        <v>101</v>
      </c>
      <c r="D1674" s="1">
        <v>2954</v>
      </c>
      <c r="E1674" s="1" t="s">
        <v>2678</v>
      </c>
      <c r="F1674" s="1" t="s">
        <v>3027</v>
      </c>
      <c r="G1674" s="1" t="s">
        <v>28</v>
      </c>
      <c r="H1674" s="1" t="s">
        <v>56</v>
      </c>
      <c r="I1674" s="1" t="s">
        <v>57</v>
      </c>
      <c r="J1674" s="1" t="s">
        <v>2679</v>
      </c>
      <c r="K1674" s="1">
        <v>55119</v>
      </c>
      <c r="L1674" s="4">
        <v>42173</v>
      </c>
      <c r="M1674" s="4">
        <v>42180</v>
      </c>
      <c r="N1674" s="1" t="s">
        <v>44</v>
      </c>
      <c r="O1674" s="1" t="s">
        <v>109</v>
      </c>
      <c r="P1674" s="1" t="s">
        <v>36</v>
      </c>
      <c r="Q1674" s="1" t="s">
        <v>45</v>
      </c>
      <c r="R1674" s="1" t="s">
        <v>46</v>
      </c>
      <c r="S1674" s="1" t="s">
        <v>2393</v>
      </c>
      <c r="T1674" s="5">
        <v>12.22</v>
      </c>
      <c r="U1674" s="1">
        <v>9</v>
      </c>
      <c r="V1674" s="5">
        <f t="shared" si="130"/>
        <v>109.98</v>
      </c>
      <c r="W1674" s="5">
        <v>6.11</v>
      </c>
      <c r="X1674" s="5">
        <f t="shared" si="131"/>
        <v>54.99</v>
      </c>
      <c r="Y1674" s="5">
        <v>2.85</v>
      </c>
      <c r="Z1674" s="5">
        <f t="shared" si="132"/>
        <v>52.14</v>
      </c>
      <c r="AA1674" s="1" t="str">
        <f>_xlfn.IFNA(IF(VLOOKUP(B1674,Returns!$A$2:$B$1635,2,FALSE) = "Returned", "Yes", "No"),"No")</f>
        <v>No</v>
      </c>
      <c r="AB1674" s="5">
        <f t="shared" si="133"/>
        <v>0</v>
      </c>
      <c r="AC1674" s="5">
        <f t="shared" si="134"/>
        <v>52.14</v>
      </c>
    </row>
    <row r="1675" spans="1:29" ht="12.75" customHeight="1" x14ac:dyDescent="0.25">
      <c r="A1675" s="1">
        <v>24817</v>
      </c>
      <c r="B1675" s="3">
        <v>90264</v>
      </c>
      <c r="C1675" s="1" t="s">
        <v>51</v>
      </c>
      <c r="D1675" s="1">
        <v>2957</v>
      </c>
      <c r="E1675" s="1" t="s">
        <v>2680</v>
      </c>
      <c r="F1675" s="1" t="s">
        <v>3027</v>
      </c>
      <c r="G1675" s="1" t="s">
        <v>28</v>
      </c>
      <c r="H1675" s="1" t="s">
        <v>56</v>
      </c>
      <c r="I1675" s="1" t="s">
        <v>1853</v>
      </c>
      <c r="J1675" s="1" t="s">
        <v>2681</v>
      </c>
      <c r="K1675" s="1">
        <v>53209</v>
      </c>
      <c r="L1675" s="4">
        <v>42096</v>
      </c>
      <c r="M1675" s="4">
        <v>42098</v>
      </c>
      <c r="N1675" s="1" t="s">
        <v>22</v>
      </c>
      <c r="O1675" s="1" t="s">
        <v>23</v>
      </c>
      <c r="P1675" s="1" t="s">
        <v>24</v>
      </c>
      <c r="Q1675" s="1" t="s">
        <v>88</v>
      </c>
      <c r="R1675" s="1" t="s">
        <v>26</v>
      </c>
      <c r="S1675" s="1" t="s">
        <v>887</v>
      </c>
      <c r="T1675" s="5">
        <v>37.94</v>
      </c>
      <c r="U1675" s="1">
        <v>4</v>
      </c>
      <c r="V1675" s="5">
        <f t="shared" si="130"/>
        <v>151.76</v>
      </c>
      <c r="W1675" s="5">
        <v>18.97</v>
      </c>
      <c r="X1675" s="5">
        <f t="shared" si="131"/>
        <v>75.88</v>
      </c>
      <c r="Y1675" s="5">
        <v>5.08</v>
      </c>
      <c r="Z1675" s="5">
        <f t="shared" si="132"/>
        <v>70.8</v>
      </c>
      <c r="AA1675" s="1" t="str">
        <f>_xlfn.IFNA(IF(VLOOKUP(B1675,Returns!$A$2:$B$1635,2,FALSE) = "Returned", "Yes", "No"),"No")</f>
        <v>No</v>
      </c>
      <c r="AB1675" s="5">
        <f t="shared" si="133"/>
        <v>0</v>
      </c>
      <c r="AC1675" s="5">
        <f t="shared" si="134"/>
        <v>70.8</v>
      </c>
    </row>
    <row r="1676" spans="1:29" ht="12.75" customHeight="1" x14ac:dyDescent="0.25">
      <c r="A1676" s="1">
        <v>25709</v>
      </c>
      <c r="B1676" s="3">
        <v>90265</v>
      </c>
      <c r="C1676" s="1" t="s">
        <v>101</v>
      </c>
      <c r="D1676" s="1">
        <v>2958</v>
      </c>
      <c r="E1676" s="1" t="s">
        <v>2682</v>
      </c>
      <c r="F1676" s="1" t="s">
        <v>3027</v>
      </c>
      <c r="G1676" s="1" t="s">
        <v>28</v>
      </c>
      <c r="H1676" s="1" t="s">
        <v>56</v>
      </c>
      <c r="I1676" s="1" t="s">
        <v>1853</v>
      </c>
      <c r="J1676" s="1" t="s">
        <v>2684</v>
      </c>
      <c r="K1676" s="1">
        <v>54956</v>
      </c>
      <c r="L1676" s="4">
        <v>42086</v>
      </c>
      <c r="M1676" s="4">
        <v>42091</v>
      </c>
      <c r="N1676" s="1" t="s">
        <v>44</v>
      </c>
      <c r="O1676" s="1" t="s">
        <v>23</v>
      </c>
      <c r="P1676" s="1" t="s">
        <v>72</v>
      </c>
      <c r="Q1676" s="1" t="s">
        <v>73</v>
      </c>
      <c r="R1676" s="1" t="s">
        <v>26</v>
      </c>
      <c r="S1676" s="1" t="s">
        <v>2683</v>
      </c>
      <c r="T1676" s="5">
        <v>20.99</v>
      </c>
      <c r="U1676" s="1">
        <v>18</v>
      </c>
      <c r="V1676" s="5">
        <f t="shared" si="130"/>
        <v>377.82</v>
      </c>
      <c r="W1676" s="5">
        <v>12.593999999999999</v>
      </c>
      <c r="X1676" s="5">
        <f t="shared" si="131"/>
        <v>226.69199999999998</v>
      </c>
      <c r="Y1676" s="5">
        <v>0.99</v>
      </c>
      <c r="Z1676" s="5">
        <f t="shared" si="132"/>
        <v>150.13800000000001</v>
      </c>
      <c r="AA1676" s="1" t="str">
        <f>_xlfn.IFNA(IF(VLOOKUP(B1676,Returns!$A$2:$B$1635,2,FALSE) = "Returned", "Yes", "No"),"No")</f>
        <v>No</v>
      </c>
      <c r="AB1676" s="5">
        <f t="shared" si="133"/>
        <v>0</v>
      </c>
      <c r="AC1676" s="5">
        <f t="shared" si="134"/>
        <v>150.13800000000001</v>
      </c>
    </row>
    <row r="1677" spans="1:29" ht="12.75" customHeight="1" x14ac:dyDescent="0.25">
      <c r="A1677" s="1">
        <v>19923</v>
      </c>
      <c r="B1677" s="3">
        <v>90646</v>
      </c>
      <c r="C1677" s="1" t="s">
        <v>32</v>
      </c>
      <c r="D1677" s="1">
        <v>2960</v>
      </c>
      <c r="E1677" s="1" t="s">
        <v>2685</v>
      </c>
      <c r="F1677" s="1" t="s">
        <v>3029</v>
      </c>
      <c r="G1677" s="1" t="s">
        <v>28</v>
      </c>
      <c r="H1677" s="1" t="s">
        <v>131</v>
      </c>
      <c r="I1677" s="1" t="s">
        <v>953</v>
      </c>
      <c r="J1677" s="1" t="s">
        <v>2686</v>
      </c>
      <c r="K1677" s="1">
        <v>72956</v>
      </c>
      <c r="L1677" s="4">
        <v>42099</v>
      </c>
      <c r="M1677" s="4">
        <v>42101</v>
      </c>
      <c r="N1677" s="1" t="s">
        <v>44</v>
      </c>
      <c r="O1677" s="1" t="s">
        <v>23</v>
      </c>
      <c r="P1677" s="1" t="s">
        <v>24</v>
      </c>
      <c r="Q1677" s="1" t="s">
        <v>25</v>
      </c>
      <c r="R1677" s="1" t="s">
        <v>26</v>
      </c>
      <c r="S1677" s="1" t="s">
        <v>1285</v>
      </c>
      <c r="T1677" s="5">
        <v>36.549999999999997</v>
      </c>
      <c r="U1677" s="1">
        <v>11</v>
      </c>
      <c r="V1677" s="5">
        <f t="shared" si="130"/>
        <v>402.04999999999995</v>
      </c>
      <c r="W1677" s="5">
        <v>18.274999999999999</v>
      </c>
      <c r="X1677" s="5">
        <f t="shared" si="131"/>
        <v>201.02499999999998</v>
      </c>
      <c r="Y1677" s="5">
        <v>13.89</v>
      </c>
      <c r="Z1677" s="5">
        <f t="shared" si="132"/>
        <v>187.13499999999999</v>
      </c>
      <c r="AA1677" s="1" t="str">
        <f>_xlfn.IFNA(IF(VLOOKUP(B1677,Returns!$A$2:$B$1635,2,FALSE) = "Returned", "Yes", "No"),"No")</f>
        <v>No</v>
      </c>
      <c r="AB1677" s="5">
        <f t="shared" si="133"/>
        <v>0</v>
      </c>
      <c r="AC1677" s="5">
        <f t="shared" si="134"/>
        <v>187.13499999999999</v>
      </c>
    </row>
    <row r="1678" spans="1:29" ht="12.75" customHeight="1" x14ac:dyDescent="0.25">
      <c r="A1678" s="1">
        <v>20390</v>
      </c>
      <c r="B1678" s="3">
        <v>88611</v>
      </c>
      <c r="C1678" s="1" t="s">
        <v>20</v>
      </c>
      <c r="D1678" s="1">
        <v>2962</v>
      </c>
      <c r="E1678" s="1" t="s">
        <v>2687</v>
      </c>
      <c r="F1678" s="1" t="s">
        <v>3030</v>
      </c>
      <c r="G1678" s="1" t="s">
        <v>28</v>
      </c>
      <c r="H1678" s="1" t="s">
        <v>29</v>
      </c>
      <c r="I1678" s="1" t="s">
        <v>250</v>
      </c>
      <c r="J1678" s="1" t="s">
        <v>332</v>
      </c>
      <c r="K1678" s="1">
        <v>80027</v>
      </c>
      <c r="L1678" s="4">
        <v>42131</v>
      </c>
      <c r="M1678" s="4">
        <v>42133</v>
      </c>
      <c r="N1678" s="1" t="s">
        <v>22</v>
      </c>
      <c r="O1678" s="1" t="s">
        <v>109</v>
      </c>
      <c r="P1678" s="1" t="s">
        <v>24</v>
      </c>
      <c r="Q1678" s="1" t="s">
        <v>88</v>
      </c>
      <c r="R1678" s="1" t="s">
        <v>26</v>
      </c>
      <c r="S1678" s="1" t="s">
        <v>2559</v>
      </c>
      <c r="T1678" s="5">
        <v>4.76</v>
      </c>
      <c r="U1678" s="1">
        <v>10</v>
      </c>
      <c r="V1678" s="5">
        <f t="shared" si="130"/>
        <v>47.599999999999994</v>
      </c>
      <c r="W1678" s="5">
        <v>2.38</v>
      </c>
      <c r="X1678" s="5">
        <f t="shared" si="131"/>
        <v>23.799999999999997</v>
      </c>
      <c r="Y1678" s="5">
        <v>0.88</v>
      </c>
      <c r="Z1678" s="5">
        <f t="shared" si="132"/>
        <v>22.919999999999998</v>
      </c>
      <c r="AA1678" s="1" t="str">
        <f>_xlfn.IFNA(IF(VLOOKUP(B1678,Returns!$A$2:$B$1635,2,FALSE) = "Returned", "Yes", "No"),"No")</f>
        <v>No</v>
      </c>
      <c r="AB1678" s="5">
        <f t="shared" si="133"/>
        <v>0</v>
      </c>
      <c r="AC1678" s="5">
        <f t="shared" si="134"/>
        <v>22.919999999999998</v>
      </c>
    </row>
    <row r="1679" spans="1:29" ht="12.75" customHeight="1" x14ac:dyDescent="0.25">
      <c r="A1679" s="1">
        <v>22175</v>
      </c>
      <c r="B1679" s="3">
        <v>88612</v>
      </c>
      <c r="C1679" s="1" t="s">
        <v>42</v>
      </c>
      <c r="D1679" s="1">
        <v>2963</v>
      </c>
      <c r="E1679" s="1" t="s">
        <v>2688</v>
      </c>
      <c r="F1679" s="1" t="s">
        <v>3028</v>
      </c>
      <c r="G1679" s="1" t="s">
        <v>28</v>
      </c>
      <c r="H1679" s="1" t="s">
        <v>48</v>
      </c>
      <c r="I1679" s="1" t="s">
        <v>410</v>
      </c>
      <c r="J1679" s="1" t="s">
        <v>2690</v>
      </c>
      <c r="K1679" s="1">
        <v>21220</v>
      </c>
      <c r="L1679" s="4">
        <v>42177</v>
      </c>
      <c r="M1679" s="4">
        <v>42178</v>
      </c>
      <c r="N1679" s="1" t="s">
        <v>44</v>
      </c>
      <c r="O1679" s="1" t="s">
        <v>109</v>
      </c>
      <c r="P1679" s="1" t="s">
        <v>24</v>
      </c>
      <c r="Q1679" s="1" t="s">
        <v>136</v>
      </c>
      <c r="R1679" s="1" t="s">
        <v>81</v>
      </c>
      <c r="S1679" s="1" t="s">
        <v>2689</v>
      </c>
      <c r="T1679" s="5">
        <v>7.98</v>
      </c>
      <c r="U1679" s="1">
        <v>4</v>
      </c>
      <c r="V1679" s="5">
        <f t="shared" si="130"/>
        <v>31.92</v>
      </c>
      <c r="W1679" s="5">
        <v>3.99</v>
      </c>
      <c r="X1679" s="5">
        <f t="shared" si="131"/>
        <v>15.96</v>
      </c>
      <c r="Y1679" s="5">
        <v>6.5</v>
      </c>
      <c r="Z1679" s="5">
        <f t="shared" si="132"/>
        <v>9.4600000000000009</v>
      </c>
      <c r="AA1679" s="1" t="str">
        <f>_xlfn.IFNA(IF(VLOOKUP(B1679,Returns!$A$2:$B$1635,2,FALSE) = "Returned", "Yes", "No"),"No")</f>
        <v>No</v>
      </c>
      <c r="AB1679" s="5">
        <f t="shared" si="133"/>
        <v>0</v>
      </c>
      <c r="AC1679" s="5">
        <f t="shared" si="134"/>
        <v>9.4600000000000009</v>
      </c>
    </row>
    <row r="1680" spans="1:29" ht="12.75" customHeight="1" x14ac:dyDescent="0.25">
      <c r="A1680" s="1">
        <v>25953</v>
      </c>
      <c r="B1680" s="3">
        <v>88610</v>
      </c>
      <c r="C1680" s="1" t="s">
        <v>20</v>
      </c>
      <c r="D1680" s="1">
        <v>2964</v>
      </c>
      <c r="E1680" s="1" t="s">
        <v>2691</v>
      </c>
      <c r="F1680" s="1" t="s">
        <v>3028</v>
      </c>
      <c r="G1680" s="1" t="s">
        <v>28</v>
      </c>
      <c r="H1680" s="1" t="s">
        <v>48</v>
      </c>
      <c r="I1680" s="1" t="s">
        <v>149</v>
      </c>
      <c r="J1680" s="1" t="s">
        <v>1956</v>
      </c>
      <c r="K1680" s="1">
        <v>43050</v>
      </c>
      <c r="L1680" s="4">
        <v>42115</v>
      </c>
      <c r="M1680" s="4">
        <v>42117</v>
      </c>
      <c r="N1680" s="1" t="s">
        <v>44</v>
      </c>
      <c r="O1680" s="1" t="s">
        <v>109</v>
      </c>
      <c r="P1680" s="1" t="s">
        <v>24</v>
      </c>
      <c r="Q1680" s="1" t="s">
        <v>252</v>
      </c>
      <c r="R1680" s="1" t="s">
        <v>54</v>
      </c>
      <c r="S1680" s="1" t="s">
        <v>1883</v>
      </c>
      <c r="T1680" s="5">
        <v>42.98</v>
      </c>
      <c r="U1680" s="1">
        <v>1</v>
      </c>
      <c r="V1680" s="5">
        <f t="shared" si="130"/>
        <v>42.98</v>
      </c>
      <c r="W1680" s="5">
        <v>21.49</v>
      </c>
      <c r="X1680" s="5">
        <f t="shared" si="131"/>
        <v>21.49</v>
      </c>
      <c r="Y1680" s="5">
        <v>4.62</v>
      </c>
      <c r="Z1680" s="5">
        <f t="shared" si="132"/>
        <v>16.869999999999997</v>
      </c>
      <c r="AA1680" s="1" t="str">
        <f>_xlfn.IFNA(IF(VLOOKUP(B1680,Returns!$A$2:$B$1635,2,FALSE) = "Returned", "Yes", "No"),"No")</f>
        <v>No</v>
      </c>
      <c r="AB1680" s="5">
        <f t="shared" si="133"/>
        <v>0</v>
      </c>
      <c r="AC1680" s="5">
        <f t="shared" si="134"/>
        <v>16.869999999999997</v>
      </c>
    </row>
    <row r="1681" spans="1:29" ht="12.75" customHeight="1" x14ac:dyDescent="0.25">
      <c r="A1681" s="1">
        <v>21390</v>
      </c>
      <c r="B1681" s="3">
        <v>86085</v>
      </c>
      <c r="C1681" s="1" t="s">
        <v>32</v>
      </c>
      <c r="D1681" s="1">
        <v>2968</v>
      </c>
      <c r="E1681" s="1" t="s">
        <v>2692</v>
      </c>
      <c r="F1681" s="1" t="s">
        <v>3029</v>
      </c>
      <c r="G1681" s="1" t="s">
        <v>28</v>
      </c>
      <c r="H1681" s="1" t="s">
        <v>131</v>
      </c>
      <c r="I1681" s="1" t="s">
        <v>357</v>
      </c>
      <c r="J1681" s="1" t="s">
        <v>2694</v>
      </c>
      <c r="K1681" s="1">
        <v>33021</v>
      </c>
      <c r="L1681" s="4">
        <v>42057</v>
      </c>
      <c r="M1681" s="4">
        <v>42059</v>
      </c>
      <c r="N1681" s="1" t="s">
        <v>44</v>
      </c>
      <c r="O1681" s="1" t="s">
        <v>53</v>
      </c>
      <c r="P1681" s="1" t="s">
        <v>24</v>
      </c>
      <c r="Q1681" s="1" t="s">
        <v>88</v>
      </c>
      <c r="R1681" s="1" t="s">
        <v>26</v>
      </c>
      <c r="S1681" s="1" t="s">
        <v>2693</v>
      </c>
      <c r="T1681" s="5">
        <v>9.68</v>
      </c>
      <c r="U1681" s="1">
        <v>1</v>
      </c>
      <c r="V1681" s="5">
        <f t="shared" si="130"/>
        <v>9.68</v>
      </c>
      <c r="W1681" s="5">
        <v>4.84</v>
      </c>
      <c r="X1681" s="5">
        <f t="shared" si="131"/>
        <v>4.84</v>
      </c>
      <c r="Y1681" s="5">
        <v>2.0299999999999998</v>
      </c>
      <c r="Z1681" s="5">
        <f t="shared" si="132"/>
        <v>2.81</v>
      </c>
      <c r="AA1681" s="1" t="str">
        <f>_xlfn.IFNA(IF(VLOOKUP(B1681,Returns!$A$2:$B$1635,2,FALSE) = "Returned", "Yes", "No"),"No")</f>
        <v>No</v>
      </c>
      <c r="AB1681" s="5">
        <f t="shared" si="133"/>
        <v>0</v>
      </c>
      <c r="AC1681" s="5">
        <f t="shared" si="134"/>
        <v>2.81</v>
      </c>
    </row>
    <row r="1682" spans="1:29" ht="12.75" customHeight="1" x14ac:dyDescent="0.25">
      <c r="A1682" s="1">
        <v>21391</v>
      </c>
      <c r="B1682" s="3">
        <v>86085</v>
      </c>
      <c r="C1682" s="1" t="s">
        <v>32</v>
      </c>
      <c r="D1682" s="1">
        <v>2968</v>
      </c>
      <c r="E1682" s="1" t="s">
        <v>2692</v>
      </c>
      <c r="F1682" s="1" t="s">
        <v>3029</v>
      </c>
      <c r="G1682" s="1" t="s">
        <v>28</v>
      </c>
      <c r="H1682" s="1" t="s">
        <v>131</v>
      </c>
      <c r="I1682" s="1" t="s">
        <v>357</v>
      </c>
      <c r="J1682" s="1" t="s">
        <v>2694</v>
      </c>
      <c r="K1682" s="1">
        <v>33021</v>
      </c>
      <c r="L1682" s="4">
        <v>42057</v>
      </c>
      <c r="M1682" s="4">
        <v>42058</v>
      </c>
      <c r="N1682" s="1" t="s">
        <v>34</v>
      </c>
      <c r="O1682" s="1" t="s">
        <v>53</v>
      </c>
      <c r="P1682" s="1" t="s">
        <v>36</v>
      </c>
      <c r="Q1682" s="1" t="s">
        <v>147</v>
      </c>
      <c r="R1682" s="1" t="s">
        <v>116</v>
      </c>
      <c r="S1682" s="1" t="s">
        <v>2695</v>
      </c>
      <c r="T1682" s="5">
        <v>150.97999999999999</v>
      </c>
      <c r="U1682" s="1">
        <v>5</v>
      </c>
      <c r="V1682" s="5">
        <f t="shared" si="130"/>
        <v>754.9</v>
      </c>
      <c r="W1682" s="5">
        <v>75.489999999999995</v>
      </c>
      <c r="X1682" s="5">
        <f t="shared" si="131"/>
        <v>377.45</v>
      </c>
      <c r="Y1682" s="5">
        <v>16.010000000000002</v>
      </c>
      <c r="Z1682" s="5">
        <f t="shared" si="132"/>
        <v>361.44</v>
      </c>
      <c r="AA1682" s="1" t="str">
        <f>_xlfn.IFNA(IF(VLOOKUP(B1682,Returns!$A$2:$B$1635,2,FALSE) = "Returned", "Yes", "No"),"No")</f>
        <v>No</v>
      </c>
      <c r="AB1682" s="5">
        <f t="shared" si="133"/>
        <v>0</v>
      </c>
      <c r="AC1682" s="5">
        <f t="shared" si="134"/>
        <v>361.44</v>
      </c>
    </row>
    <row r="1683" spans="1:29" ht="12.75" customHeight="1" x14ac:dyDescent="0.25">
      <c r="A1683" s="1">
        <v>18041</v>
      </c>
      <c r="B1683" s="3">
        <v>86086</v>
      </c>
      <c r="C1683" s="1" t="s">
        <v>20</v>
      </c>
      <c r="D1683" s="1">
        <v>2968</v>
      </c>
      <c r="E1683" s="1" t="s">
        <v>2692</v>
      </c>
      <c r="F1683" s="1" t="s">
        <v>3029</v>
      </c>
      <c r="G1683" s="1" t="s">
        <v>28</v>
      </c>
      <c r="H1683" s="1" t="s">
        <v>131</v>
      </c>
      <c r="I1683" s="1" t="s">
        <v>357</v>
      </c>
      <c r="J1683" s="1" t="s">
        <v>2694</v>
      </c>
      <c r="K1683" s="1">
        <v>33021</v>
      </c>
      <c r="L1683" s="4">
        <v>42091</v>
      </c>
      <c r="M1683" s="4">
        <v>42093</v>
      </c>
      <c r="N1683" s="1" t="s">
        <v>44</v>
      </c>
      <c r="O1683" s="1" t="s">
        <v>53</v>
      </c>
      <c r="P1683" s="1" t="s">
        <v>24</v>
      </c>
      <c r="Q1683" s="1" t="s">
        <v>252</v>
      </c>
      <c r="R1683" s="1" t="s">
        <v>54</v>
      </c>
      <c r="S1683" s="1" t="s">
        <v>1248</v>
      </c>
      <c r="T1683" s="5">
        <v>363.25</v>
      </c>
      <c r="U1683" s="1">
        <v>1</v>
      </c>
      <c r="V1683" s="5">
        <f t="shared" si="130"/>
        <v>363.25</v>
      </c>
      <c r="W1683" s="5">
        <v>181.625</v>
      </c>
      <c r="X1683" s="5">
        <f t="shared" si="131"/>
        <v>181.625</v>
      </c>
      <c r="Y1683" s="5">
        <v>19.989999999999998</v>
      </c>
      <c r="Z1683" s="5">
        <f t="shared" si="132"/>
        <v>161.63499999999999</v>
      </c>
      <c r="AA1683" s="1" t="str">
        <f>_xlfn.IFNA(IF(VLOOKUP(B1683,Returns!$A$2:$B$1635,2,FALSE) = "Returned", "Yes", "No"),"No")</f>
        <v>No</v>
      </c>
      <c r="AB1683" s="5">
        <f t="shared" si="133"/>
        <v>0</v>
      </c>
      <c r="AC1683" s="5">
        <f t="shared" si="134"/>
        <v>161.63499999999999</v>
      </c>
    </row>
    <row r="1684" spans="1:29" ht="12.75" customHeight="1" x14ac:dyDescent="0.25">
      <c r="A1684" s="1">
        <v>21096</v>
      </c>
      <c r="B1684" s="3">
        <v>87186</v>
      </c>
      <c r="C1684" s="1" t="s">
        <v>20</v>
      </c>
      <c r="D1684" s="1">
        <v>2973</v>
      </c>
      <c r="E1684" s="1" t="s">
        <v>2696</v>
      </c>
      <c r="F1684" s="1" t="s">
        <v>3027</v>
      </c>
      <c r="G1684" s="1" t="s">
        <v>28</v>
      </c>
      <c r="H1684" s="1" t="s">
        <v>56</v>
      </c>
      <c r="I1684" s="1" t="s">
        <v>1853</v>
      </c>
      <c r="J1684" s="1" t="s">
        <v>2698</v>
      </c>
      <c r="K1684" s="1">
        <v>53151</v>
      </c>
      <c r="L1684" s="4">
        <v>42107</v>
      </c>
      <c r="M1684" s="4">
        <v>42109</v>
      </c>
      <c r="N1684" s="1" t="s">
        <v>44</v>
      </c>
      <c r="O1684" s="1" t="s">
        <v>35</v>
      </c>
      <c r="P1684" s="1" t="s">
        <v>72</v>
      </c>
      <c r="Q1684" s="1" t="s">
        <v>175</v>
      </c>
      <c r="R1684" s="1" t="s">
        <v>54</v>
      </c>
      <c r="S1684" s="1" t="s">
        <v>2697</v>
      </c>
      <c r="T1684" s="5">
        <v>30.97</v>
      </c>
      <c r="U1684" s="1">
        <v>17</v>
      </c>
      <c r="V1684" s="5">
        <f t="shared" si="130"/>
        <v>526.49</v>
      </c>
      <c r="W1684" s="5">
        <v>18.581999999999997</v>
      </c>
      <c r="X1684" s="5">
        <f t="shared" si="131"/>
        <v>315.89399999999995</v>
      </c>
      <c r="Y1684" s="5">
        <v>4</v>
      </c>
      <c r="Z1684" s="5">
        <f t="shared" si="132"/>
        <v>206.59600000000006</v>
      </c>
      <c r="AA1684" s="1" t="str">
        <f>_xlfn.IFNA(IF(VLOOKUP(B1684,Returns!$A$2:$B$1635,2,FALSE) = "Returned", "Yes", "No"),"No")</f>
        <v>No</v>
      </c>
      <c r="AB1684" s="5">
        <f t="shared" si="133"/>
        <v>0</v>
      </c>
      <c r="AC1684" s="5">
        <f t="shared" si="134"/>
        <v>206.59600000000006</v>
      </c>
    </row>
    <row r="1685" spans="1:29" ht="12.75" customHeight="1" x14ac:dyDescent="0.25">
      <c r="A1685" s="1">
        <v>21097</v>
      </c>
      <c r="B1685" s="3">
        <v>87186</v>
      </c>
      <c r="C1685" s="1" t="s">
        <v>20</v>
      </c>
      <c r="D1685" s="1">
        <v>2973</v>
      </c>
      <c r="E1685" s="1" t="s">
        <v>2696</v>
      </c>
      <c r="F1685" s="1" t="s">
        <v>3027</v>
      </c>
      <c r="G1685" s="1" t="s">
        <v>28</v>
      </c>
      <c r="H1685" s="1" t="s">
        <v>56</v>
      </c>
      <c r="I1685" s="1" t="s">
        <v>1853</v>
      </c>
      <c r="J1685" s="1" t="s">
        <v>2698</v>
      </c>
      <c r="K1685" s="1">
        <v>53151</v>
      </c>
      <c r="L1685" s="4">
        <v>42107</v>
      </c>
      <c r="M1685" s="4">
        <v>42109</v>
      </c>
      <c r="N1685" s="1" t="s">
        <v>44</v>
      </c>
      <c r="O1685" s="1" t="s">
        <v>35</v>
      </c>
      <c r="P1685" s="1" t="s">
        <v>72</v>
      </c>
      <c r="Q1685" s="1" t="s">
        <v>73</v>
      </c>
      <c r="R1685" s="1" t="s">
        <v>54</v>
      </c>
      <c r="S1685" s="1" t="s">
        <v>1220</v>
      </c>
      <c r="T1685" s="5">
        <v>125.99</v>
      </c>
      <c r="U1685" s="1">
        <v>23</v>
      </c>
      <c r="V1685" s="5">
        <f t="shared" si="130"/>
        <v>2897.77</v>
      </c>
      <c r="W1685" s="5">
        <v>75.593999999999994</v>
      </c>
      <c r="X1685" s="5">
        <f t="shared" si="131"/>
        <v>1738.6619999999998</v>
      </c>
      <c r="Y1685" s="5">
        <v>7.69</v>
      </c>
      <c r="Z1685" s="5">
        <f t="shared" si="132"/>
        <v>1151.4180000000001</v>
      </c>
      <c r="AA1685" s="1" t="str">
        <f>_xlfn.IFNA(IF(VLOOKUP(B1685,Returns!$A$2:$B$1635,2,FALSE) = "Returned", "Yes", "No"),"No")</f>
        <v>No</v>
      </c>
      <c r="AB1685" s="5">
        <f t="shared" si="133"/>
        <v>0</v>
      </c>
      <c r="AC1685" s="5">
        <f t="shared" si="134"/>
        <v>1151.4180000000001</v>
      </c>
    </row>
    <row r="1686" spans="1:29" ht="12.75" customHeight="1" x14ac:dyDescent="0.25">
      <c r="A1686" s="1">
        <v>24770</v>
      </c>
      <c r="B1686" s="3">
        <v>87187</v>
      </c>
      <c r="C1686" s="1" t="s">
        <v>42</v>
      </c>
      <c r="D1686" s="1">
        <v>2973</v>
      </c>
      <c r="E1686" s="1" t="s">
        <v>2696</v>
      </c>
      <c r="F1686" s="1" t="s">
        <v>3027</v>
      </c>
      <c r="G1686" s="1" t="s">
        <v>28</v>
      </c>
      <c r="H1686" s="1" t="s">
        <v>56</v>
      </c>
      <c r="I1686" s="1" t="s">
        <v>1853</v>
      </c>
      <c r="J1686" s="1" t="s">
        <v>2698</v>
      </c>
      <c r="K1686" s="1">
        <v>53151</v>
      </c>
      <c r="L1686" s="4">
        <v>42144</v>
      </c>
      <c r="M1686" s="4">
        <v>42145</v>
      </c>
      <c r="N1686" s="1" t="s">
        <v>34</v>
      </c>
      <c r="O1686" s="1" t="s">
        <v>35</v>
      </c>
      <c r="P1686" s="1" t="s">
        <v>72</v>
      </c>
      <c r="Q1686" s="1" t="s">
        <v>80</v>
      </c>
      <c r="R1686" s="1" t="s">
        <v>38</v>
      </c>
      <c r="S1686" s="1" t="s">
        <v>331</v>
      </c>
      <c r="T1686" s="5">
        <v>442.14</v>
      </c>
      <c r="U1686" s="1">
        <v>6</v>
      </c>
      <c r="V1686" s="5">
        <f t="shared" si="130"/>
        <v>2652.84</v>
      </c>
      <c r="W1686" s="5">
        <v>265.28399999999999</v>
      </c>
      <c r="X1686" s="5">
        <f t="shared" si="131"/>
        <v>1591.704</v>
      </c>
      <c r="Y1686" s="5">
        <v>14.7</v>
      </c>
      <c r="Z1686" s="5">
        <f t="shared" si="132"/>
        <v>1046.4360000000001</v>
      </c>
      <c r="AA1686" s="1" t="str">
        <f>_xlfn.IFNA(IF(VLOOKUP(B1686,Returns!$A$2:$B$1635,2,FALSE) = "Returned", "Yes", "No"),"No")</f>
        <v>No</v>
      </c>
      <c r="AB1686" s="5">
        <f t="shared" si="133"/>
        <v>0</v>
      </c>
      <c r="AC1686" s="5">
        <f t="shared" si="134"/>
        <v>1046.4360000000001</v>
      </c>
    </row>
    <row r="1687" spans="1:29" ht="12.75" customHeight="1" x14ac:dyDescent="0.25">
      <c r="A1687" s="1">
        <v>19599</v>
      </c>
      <c r="B1687" s="3">
        <v>89047</v>
      </c>
      <c r="C1687" s="1" t="s">
        <v>51</v>
      </c>
      <c r="D1687" s="1">
        <v>2976</v>
      </c>
      <c r="E1687" s="1" t="s">
        <v>2699</v>
      </c>
      <c r="F1687" s="1" t="s">
        <v>3027</v>
      </c>
      <c r="G1687" s="1" t="s">
        <v>28</v>
      </c>
      <c r="H1687" s="1" t="s">
        <v>56</v>
      </c>
      <c r="I1687" s="1" t="s">
        <v>1853</v>
      </c>
      <c r="J1687" s="1" t="s">
        <v>2700</v>
      </c>
      <c r="K1687" s="1">
        <v>53154</v>
      </c>
      <c r="L1687" s="4">
        <v>42146</v>
      </c>
      <c r="M1687" s="4">
        <v>42147</v>
      </c>
      <c r="N1687" s="1" t="s">
        <v>44</v>
      </c>
      <c r="O1687" s="1" t="s">
        <v>53</v>
      </c>
      <c r="P1687" s="1" t="s">
        <v>72</v>
      </c>
      <c r="Q1687" s="1" t="s">
        <v>73</v>
      </c>
      <c r="R1687" s="1" t="s">
        <v>46</v>
      </c>
      <c r="S1687" s="1" t="s">
        <v>2380</v>
      </c>
      <c r="T1687" s="5">
        <v>35.99</v>
      </c>
      <c r="U1687" s="1">
        <v>41</v>
      </c>
      <c r="V1687" s="5">
        <f t="shared" si="130"/>
        <v>1475.5900000000001</v>
      </c>
      <c r="W1687" s="5">
        <v>21.594000000000001</v>
      </c>
      <c r="X1687" s="5">
        <f t="shared" si="131"/>
        <v>885.35400000000004</v>
      </c>
      <c r="Y1687" s="5">
        <v>0.99</v>
      </c>
      <c r="Z1687" s="5">
        <f t="shared" si="132"/>
        <v>589.24600000000009</v>
      </c>
      <c r="AA1687" s="1" t="str">
        <f>_xlfn.IFNA(IF(VLOOKUP(B1687,Returns!$A$2:$B$1635,2,FALSE) = "Returned", "Yes", "No"),"No")</f>
        <v>No</v>
      </c>
      <c r="AB1687" s="5">
        <f t="shared" si="133"/>
        <v>0</v>
      </c>
      <c r="AC1687" s="5">
        <f t="shared" si="134"/>
        <v>589.24600000000009</v>
      </c>
    </row>
    <row r="1688" spans="1:29" ht="12.75" customHeight="1" x14ac:dyDescent="0.25">
      <c r="A1688" s="1">
        <v>20182</v>
      </c>
      <c r="B1688" s="3">
        <v>86544</v>
      </c>
      <c r="C1688" s="1" t="s">
        <v>42</v>
      </c>
      <c r="D1688" s="1">
        <v>2979</v>
      </c>
      <c r="E1688" s="1" t="s">
        <v>2701</v>
      </c>
      <c r="F1688" s="1" t="s">
        <v>3027</v>
      </c>
      <c r="G1688" s="1" t="s">
        <v>28</v>
      </c>
      <c r="H1688" s="1" t="s">
        <v>56</v>
      </c>
      <c r="I1688" s="1" t="s">
        <v>2654</v>
      </c>
      <c r="J1688" s="1" t="s">
        <v>2702</v>
      </c>
      <c r="K1688" s="1">
        <v>58601</v>
      </c>
      <c r="L1688" s="4">
        <v>42031</v>
      </c>
      <c r="M1688" s="4">
        <v>42032</v>
      </c>
      <c r="N1688" s="1" t="s">
        <v>44</v>
      </c>
      <c r="O1688" s="1" t="s">
        <v>23</v>
      </c>
      <c r="P1688" s="1" t="s">
        <v>24</v>
      </c>
      <c r="Q1688" s="1" t="s">
        <v>25</v>
      </c>
      <c r="R1688" s="1" t="s">
        <v>26</v>
      </c>
      <c r="S1688" s="1" t="s">
        <v>107</v>
      </c>
      <c r="T1688" s="5">
        <v>2.94</v>
      </c>
      <c r="U1688" s="1">
        <v>9</v>
      </c>
      <c r="V1688" s="5">
        <f t="shared" si="130"/>
        <v>26.46</v>
      </c>
      <c r="W1688" s="5">
        <v>1.47</v>
      </c>
      <c r="X1688" s="5">
        <f t="shared" si="131"/>
        <v>13.23</v>
      </c>
      <c r="Y1688" s="5">
        <v>0.7</v>
      </c>
      <c r="Z1688" s="5">
        <f t="shared" si="132"/>
        <v>12.530000000000001</v>
      </c>
      <c r="AA1688" s="1" t="str">
        <f>_xlfn.IFNA(IF(VLOOKUP(B1688,Returns!$A$2:$B$1635,2,FALSE) = "Returned", "Yes", "No"),"No")</f>
        <v>No</v>
      </c>
      <c r="AB1688" s="5">
        <f t="shared" si="133"/>
        <v>0</v>
      </c>
      <c r="AC1688" s="5">
        <f t="shared" si="134"/>
        <v>12.530000000000001</v>
      </c>
    </row>
    <row r="1689" spans="1:29" ht="12.75" customHeight="1" x14ac:dyDescent="0.25">
      <c r="A1689" s="1">
        <v>18169</v>
      </c>
      <c r="B1689" s="3">
        <v>86545</v>
      </c>
      <c r="C1689" s="1" t="s">
        <v>42</v>
      </c>
      <c r="D1689" s="1">
        <v>2979</v>
      </c>
      <c r="E1689" s="1" t="s">
        <v>2701</v>
      </c>
      <c r="F1689" s="1" t="s">
        <v>3027</v>
      </c>
      <c r="G1689" s="1" t="s">
        <v>28</v>
      </c>
      <c r="H1689" s="1" t="s">
        <v>56</v>
      </c>
      <c r="I1689" s="1" t="s">
        <v>2654</v>
      </c>
      <c r="J1689" s="1" t="s">
        <v>2702</v>
      </c>
      <c r="K1689" s="1">
        <v>58601</v>
      </c>
      <c r="L1689" s="4">
        <v>42061</v>
      </c>
      <c r="M1689" s="4">
        <v>42063</v>
      </c>
      <c r="N1689" s="1" t="s">
        <v>44</v>
      </c>
      <c r="O1689" s="1" t="s">
        <v>23</v>
      </c>
      <c r="P1689" s="1" t="s">
        <v>24</v>
      </c>
      <c r="Q1689" s="1" t="s">
        <v>104</v>
      </c>
      <c r="R1689" s="1" t="s">
        <v>54</v>
      </c>
      <c r="S1689" s="1" t="s">
        <v>817</v>
      </c>
      <c r="T1689" s="5">
        <v>5.34</v>
      </c>
      <c r="U1689" s="1">
        <v>6</v>
      </c>
      <c r="V1689" s="5">
        <f t="shared" si="130"/>
        <v>32.04</v>
      </c>
      <c r="W1689" s="5">
        <v>2.67</v>
      </c>
      <c r="X1689" s="5">
        <f t="shared" si="131"/>
        <v>16.02</v>
      </c>
      <c r="Y1689" s="5">
        <v>2.99</v>
      </c>
      <c r="Z1689" s="5">
        <f t="shared" si="132"/>
        <v>13.03</v>
      </c>
      <c r="AA1689" s="1" t="str">
        <f>_xlfn.IFNA(IF(VLOOKUP(B1689,Returns!$A$2:$B$1635,2,FALSE) = "Returned", "Yes", "No"),"No")</f>
        <v>No</v>
      </c>
      <c r="AB1689" s="5">
        <f t="shared" si="133"/>
        <v>0</v>
      </c>
      <c r="AC1689" s="5">
        <f t="shared" si="134"/>
        <v>13.03</v>
      </c>
    </row>
    <row r="1690" spans="1:29" ht="12.75" customHeight="1" x14ac:dyDescent="0.25">
      <c r="A1690" s="1">
        <v>18170</v>
      </c>
      <c r="B1690" s="3">
        <v>86545</v>
      </c>
      <c r="C1690" s="1" t="s">
        <v>42</v>
      </c>
      <c r="D1690" s="1">
        <v>2979</v>
      </c>
      <c r="E1690" s="1" t="s">
        <v>2701</v>
      </c>
      <c r="F1690" s="1" t="s">
        <v>3027</v>
      </c>
      <c r="G1690" s="1" t="s">
        <v>28</v>
      </c>
      <c r="H1690" s="1" t="s">
        <v>56</v>
      </c>
      <c r="I1690" s="1" t="s">
        <v>2654</v>
      </c>
      <c r="J1690" s="1" t="s">
        <v>2702</v>
      </c>
      <c r="K1690" s="1">
        <v>58601</v>
      </c>
      <c r="L1690" s="4">
        <v>42061</v>
      </c>
      <c r="M1690" s="4">
        <v>42062</v>
      </c>
      <c r="N1690" s="1" t="s">
        <v>44</v>
      </c>
      <c r="O1690" s="1" t="s">
        <v>23</v>
      </c>
      <c r="P1690" s="1" t="s">
        <v>24</v>
      </c>
      <c r="Q1690" s="1" t="s">
        <v>104</v>
      </c>
      <c r="R1690" s="1" t="s">
        <v>54</v>
      </c>
      <c r="S1690" s="1" t="s">
        <v>1368</v>
      </c>
      <c r="T1690" s="5">
        <v>40.98</v>
      </c>
      <c r="U1690" s="1">
        <v>6</v>
      </c>
      <c r="V1690" s="5">
        <f t="shared" si="130"/>
        <v>245.88</v>
      </c>
      <c r="W1690" s="5">
        <v>20.49</v>
      </c>
      <c r="X1690" s="5">
        <f t="shared" si="131"/>
        <v>122.94</v>
      </c>
      <c r="Y1690" s="5">
        <v>7.47</v>
      </c>
      <c r="Z1690" s="5">
        <f t="shared" si="132"/>
        <v>115.47</v>
      </c>
      <c r="AA1690" s="1" t="str">
        <f>_xlfn.IFNA(IF(VLOOKUP(B1690,Returns!$A$2:$B$1635,2,FALSE) = "Returned", "Yes", "No"),"No")</f>
        <v>No</v>
      </c>
      <c r="AB1690" s="5">
        <f t="shared" si="133"/>
        <v>0</v>
      </c>
      <c r="AC1690" s="5">
        <f t="shared" si="134"/>
        <v>115.47</v>
      </c>
    </row>
    <row r="1691" spans="1:29" ht="12.75" customHeight="1" x14ac:dyDescent="0.25">
      <c r="A1691" s="1">
        <v>18133</v>
      </c>
      <c r="B1691" s="3">
        <v>86546</v>
      </c>
      <c r="C1691" s="1" t="s">
        <v>32</v>
      </c>
      <c r="D1691" s="1">
        <v>2979</v>
      </c>
      <c r="E1691" s="1" t="s">
        <v>2701</v>
      </c>
      <c r="F1691" s="1" t="s">
        <v>3027</v>
      </c>
      <c r="G1691" s="1" t="s">
        <v>28</v>
      </c>
      <c r="H1691" s="1" t="s">
        <v>56</v>
      </c>
      <c r="I1691" s="1" t="s">
        <v>2654</v>
      </c>
      <c r="J1691" s="1" t="s">
        <v>2702</v>
      </c>
      <c r="K1691" s="1">
        <v>58601</v>
      </c>
      <c r="L1691" s="4">
        <v>42169</v>
      </c>
      <c r="M1691" s="4">
        <v>42171</v>
      </c>
      <c r="N1691" s="1" t="s">
        <v>44</v>
      </c>
      <c r="O1691" s="1" t="s">
        <v>23</v>
      </c>
      <c r="P1691" s="1" t="s">
        <v>24</v>
      </c>
      <c r="Q1691" s="1" t="s">
        <v>25</v>
      </c>
      <c r="R1691" s="1" t="s">
        <v>26</v>
      </c>
      <c r="S1691" s="1" t="s">
        <v>939</v>
      </c>
      <c r="T1691" s="5">
        <v>5.84</v>
      </c>
      <c r="U1691" s="1">
        <v>4</v>
      </c>
      <c r="V1691" s="5">
        <f t="shared" si="130"/>
        <v>23.36</v>
      </c>
      <c r="W1691" s="5">
        <v>2.92</v>
      </c>
      <c r="X1691" s="5">
        <f t="shared" si="131"/>
        <v>11.68</v>
      </c>
      <c r="Y1691" s="5">
        <v>0.83</v>
      </c>
      <c r="Z1691" s="5">
        <f t="shared" si="132"/>
        <v>10.85</v>
      </c>
      <c r="AA1691" s="1" t="str">
        <f>_xlfn.IFNA(IF(VLOOKUP(B1691,Returns!$A$2:$B$1635,2,FALSE) = "Returned", "Yes", "No"),"No")</f>
        <v>No</v>
      </c>
      <c r="AB1691" s="5">
        <f t="shared" si="133"/>
        <v>0</v>
      </c>
      <c r="AC1691" s="5">
        <f t="shared" si="134"/>
        <v>10.85</v>
      </c>
    </row>
    <row r="1692" spans="1:29" ht="12.75" customHeight="1" x14ac:dyDescent="0.25">
      <c r="A1692" s="1">
        <v>20183</v>
      </c>
      <c r="B1692" s="3">
        <v>86544</v>
      </c>
      <c r="C1692" s="1" t="s">
        <v>42</v>
      </c>
      <c r="D1692" s="1">
        <v>2980</v>
      </c>
      <c r="E1692" s="1" t="s">
        <v>2703</v>
      </c>
      <c r="F1692" s="1" t="s">
        <v>3028</v>
      </c>
      <c r="G1692" s="1" t="s">
        <v>28</v>
      </c>
      <c r="H1692" s="1" t="s">
        <v>48</v>
      </c>
      <c r="I1692" s="1" t="s">
        <v>149</v>
      </c>
      <c r="J1692" s="1" t="s">
        <v>2704</v>
      </c>
      <c r="K1692" s="1">
        <v>44870</v>
      </c>
      <c r="L1692" s="4">
        <v>42031</v>
      </c>
      <c r="M1692" s="4">
        <v>42033</v>
      </c>
      <c r="N1692" s="1" t="s">
        <v>44</v>
      </c>
      <c r="O1692" s="1" t="s">
        <v>23</v>
      </c>
      <c r="P1692" s="1" t="s">
        <v>24</v>
      </c>
      <c r="Q1692" s="1" t="s">
        <v>25</v>
      </c>
      <c r="R1692" s="1" t="s">
        <v>46</v>
      </c>
      <c r="S1692" s="1" t="s">
        <v>1113</v>
      </c>
      <c r="T1692" s="5">
        <v>43.98</v>
      </c>
      <c r="U1692" s="1">
        <v>10</v>
      </c>
      <c r="V1692" s="5">
        <f t="shared" si="130"/>
        <v>439.79999999999995</v>
      </c>
      <c r="W1692" s="5">
        <v>21.99</v>
      </c>
      <c r="X1692" s="5">
        <f t="shared" si="131"/>
        <v>219.89999999999998</v>
      </c>
      <c r="Y1692" s="5">
        <v>8.99</v>
      </c>
      <c r="Z1692" s="5">
        <f t="shared" si="132"/>
        <v>210.90999999999997</v>
      </c>
      <c r="AA1692" s="1" t="str">
        <f>_xlfn.IFNA(IF(VLOOKUP(B1692,Returns!$A$2:$B$1635,2,FALSE) = "Returned", "Yes", "No"),"No")</f>
        <v>No</v>
      </c>
      <c r="AB1692" s="5">
        <f t="shared" si="133"/>
        <v>0</v>
      </c>
      <c r="AC1692" s="5">
        <f t="shared" si="134"/>
        <v>210.90999999999997</v>
      </c>
    </row>
    <row r="1693" spans="1:29" ht="12.75" customHeight="1" x14ac:dyDescent="0.25">
      <c r="A1693" s="1">
        <v>20184</v>
      </c>
      <c r="B1693" s="3">
        <v>86544</v>
      </c>
      <c r="C1693" s="1" t="s">
        <v>42</v>
      </c>
      <c r="D1693" s="1">
        <v>2980</v>
      </c>
      <c r="E1693" s="1" t="s">
        <v>2703</v>
      </c>
      <c r="F1693" s="1" t="s">
        <v>3028</v>
      </c>
      <c r="G1693" s="1" t="s">
        <v>28</v>
      </c>
      <c r="H1693" s="1" t="s">
        <v>48</v>
      </c>
      <c r="I1693" s="1" t="s">
        <v>149</v>
      </c>
      <c r="J1693" s="1" t="s">
        <v>2704</v>
      </c>
      <c r="K1693" s="1">
        <v>44870</v>
      </c>
      <c r="L1693" s="4">
        <v>42031</v>
      </c>
      <c r="M1693" s="4">
        <v>42034</v>
      </c>
      <c r="N1693" s="1" t="s">
        <v>44</v>
      </c>
      <c r="O1693" s="1" t="s">
        <v>23</v>
      </c>
      <c r="P1693" s="1" t="s">
        <v>24</v>
      </c>
      <c r="Q1693" s="1" t="s">
        <v>61</v>
      </c>
      <c r="R1693" s="1" t="s">
        <v>26</v>
      </c>
      <c r="S1693" s="1" t="s">
        <v>1005</v>
      </c>
      <c r="T1693" s="5">
        <v>1.1399999999999999</v>
      </c>
      <c r="U1693" s="1">
        <v>13</v>
      </c>
      <c r="V1693" s="5">
        <f t="shared" si="130"/>
        <v>14.819999999999999</v>
      </c>
      <c r="W1693" s="5">
        <v>0.56999999999999995</v>
      </c>
      <c r="X1693" s="5">
        <f t="shared" si="131"/>
        <v>7.4099999999999993</v>
      </c>
      <c r="Y1693" s="5">
        <v>0.7</v>
      </c>
      <c r="Z1693" s="5">
        <f t="shared" si="132"/>
        <v>6.7099999999999991</v>
      </c>
      <c r="AA1693" s="1" t="str">
        <f>_xlfn.IFNA(IF(VLOOKUP(B1693,Returns!$A$2:$B$1635,2,FALSE) = "Returned", "Yes", "No"),"No")</f>
        <v>No</v>
      </c>
      <c r="AB1693" s="5">
        <f t="shared" si="133"/>
        <v>0</v>
      </c>
      <c r="AC1693" s="5">
        <f t="shared" si="134"/>
        <v>6.7099999999999991</v>
      </c>
    </row>
    <row r="1694" spans="1:29" ht="12.75" customHeight="1" x14ac:dyDescent="0.25">
      <c r="A1694" s="1">
        <v>20435</v>
      </c>
      <c r="B1694" s="3">
        <v>86547</v>
      </c>
      <c r="C1694" s="1" t="s">
        <v>51</v>
      </c>
      <c r="D1694" s="1">
        <v>2980</v>
      </c>
      <c r="E1694" s="1" t="s">
        <v>2703</v>
      </c>
      <c r="F1694" s="1" t="s">
        <v>3028</v>
      </c>
      <c r="G1694" s="1" t="s">
        <v>28</v>
      </c>
      <c r="H1694" s="1" t="s">
        <v>48</v>
      </c>
      <c r="I1694" s="1" t="s">
        <v>149</v>
      </c>
      <c r="J1694" s="1" t="s">
        <v>2704</v>
      </c>
      <c r="K1694" s="1">
        <v>44870</v>
      </c>
      <c r="L1694" s="4">
        <v>42060</v>
      </c>
      <c r="M1694" s="4">
        <v>42062</v>
      </c>
      <c r="N1694" s="1" t="s">
        <v>44</v>
      </c>
      <c r="O1694" s="1" t="s">
        <v>23</v>
      </c>
      <c r="P1694" s="1" t="s">
        <v>24</v>
      </c>
      <c r="Q1694" s="1" t="s">
        <v>129</v>
      </c>
      <c r="R1694" s="1" t="s">
        <v>54</v>
      </c>
      <c r="S1694" s="1" t="s">
        <v>1133</v>
      </c>
      <c r="T1694" s="5">
        <v>2.61</v>
      </c>
      <c r="U1694" s="1">
        <v>6</v>
      </c>
      <c r="V1694" s="5">
        <f t="shared" si="130"/>
        <v>15.66</v>
      </c>
      <c r="W1694" s="5">
        <v>1.3049999999999999</v>
      </c>
      <c r="X1694" s="5">
        <f t="shared" si="131"/>
        <v>7.83</v>
      </c>
      <c r="Y1694" s="5">
        <v>0.5</v>
      </c>
      <c r="Z1694" s="5">
        <f t="shared" si="132"/>
        <v>7.33</v>
      </c>
      <c r="AA1694" s="1" t="str">
        <f>_xlfn.IFNA(IF(VLOOKUP(B1694,Returns!$A$2:$B$1635,2,FALSE) = "Returned", "Yes", "No"),"No")</f>
        <v>No</v>
      </c>
      <c r="AB1694" s="5">
        <f t="shared" si="133"/>
        <v>0</v>
      </c>
      <c r="AC1694" s="5">
        <f t="shared" si="134"/>
        <v>7.33</v>
      </c>
    </row>
    <row r="1695" spans="1:29" ht="12.75" customHeight="1" x14ac:dyDescent="0.25">
      <c r="A1695" s="1">
        <v>23110</v>
      </c>
      <c r="B1695" s="3">
        <v>86548</v>
      </c>
      <c r="C1695" s="1" t="s">
        <v>101</v>
      </c>
      <c r="D1695" s="1">
        <v>2980</v>
      </c>
      <c r="E1695" s="1" t="s">
        <v>2703</v>
      </c>
      <c r="F1695" s="1" t="s">
        <v>3028</v>
      </c>
      <c r="G1695" s="1" t="s">
        <v>28</v>
      </c>
      <c r="H1695" s="1" t="s">
        <v>48</v>
      </c>
      <c r="I1695" s="1" t="s">
        <v>149</v>
      </c>
      <c r="J1695" s="1" t="s">
        <v>2704</v>
      </c>
      <c r="K1695" s="1">
        <v>44870</v>
      </c>
      <c r="L1695" s="4">
        <v>42154</v>
      </c>
      <c r="M1695" s="4">
        <v>42159</v>
      </c>
      <c r="N1695" s="1" t="s">
        <v>44</v>
      </c>
      <c r="O1695" s="1" t="s">
        <v>23</v>
      </c>
      <c r="P1695" s="1" t="s">
        <v>24</v>
      </c>
      <c r="Q1695" s="1" t="s">
        <v>25</v>
      </c>
      <c r="R1695" s="1" t="s">
        <v>26</v>
      </c>
      <c r="S1695" s="1" t="s">
        <v>789</v>
      </c>
      <c r="T1695" s="5">
        <v>2.88</v>
      </c>
      <c r="U1695" s="1">
        <v>39</v>
      </c>
      <c r="V1695" s="5">
        <f t="shared" si="130"/>
        <v>112.32</v>
      </c>
      <c r="W1695" s="5">
        <v>1.44</v>
      </c>
      <c r="X1695" s="5">
        <f t="shared" si="131"/>
        <v>56.16</v>
      </c>
      <c r="Y1695" s="5">
        <v>1.01</v>
      </c>
      <c r="Z1695" s="5">
        <f t="shared" si="132"/>
        <v>55.15</v>
      </c>
      <c r="AA1695" s="1" t="str">
        <f>_xlfn.IFNA(IF(VLOOKUP(B1695,Returns!$A$2:$B$1635,2,FALSE) = "Returned", "Yes", "No"),"No")</f>
        <v>No</v>
      </c>
      <c r="AB1695" s="5">
        <f t="shared" si="133"/>
        <v>0</v>
      </c>
      <c r="AC1695" s="5">
        <f t="shared" si="134"/>
        <v>55.15</v>
      </c>
    </row>
    <row r="1696" spans="1:29" ht="12.75" customHeight="1" x14ac:dyDescent="0.25">
      <c r="A1696" s="1">
        <v>20816</v>
      </c>
      <c r="B1696" s="3">
        <v>91180</v>
      </c>
      <c r="C1696" s="1" t="s">
        <v>42</v>
      </c>
      <c r="D1696" s="1">
        <v>2987</v>
      </c>
      <c r="E1696" s="1" t="s">
        <v>2705</v>
      </c>
      <c r="F1696" s="1" t="s">
        <v>3027</v>
      </c>
      <c r="G1696" s="1" t="s">
        <v>28</v>
      </c>
      <c r="H1696" s="1" t="s">
        <v>56</v>
      </c>
      <c r="I1696" s="1" t="s">
        <v>325</v>
      </c>
      <c r="J1696" s="1" t="s">
        <v>2706</v>
      </c>
      <c r="K1696" s="1">
        <v>50265</v>
      </c>
      <c r="L1696" s="4">
        <v>42183</v>
      </c>
      <c r="M1696" s="4">
        <v>42183</v>
      </c>
      <c r="N1696" s="1" t="s">
        <v>34</v>
      </c>
      <c r="O1696" s="1" t="s">
        <v>35</v>
      </c>
      <c r="P1696" s="1" t="s">
        <v>36</v>
      </c>
      <c r="Q1696" s="1" t="s">
        <v>186</v>
      </c>
      <c r="R1696" s="1" t="s">
        <v>116</v>
      </c>
      <c r="S1696" s="1" t="s">
        <v>255</v>
      </c>
      <c r="T1696" s="5">
        <v>100.98</v>
      </c>
      <c r="U1696" s="1">
        <v>17</v>
      </c>
      <c r="V1696" s="5">
        <f t="shared" si="130"/>
        <v>1716.66</v>
      </c>
      <c r="W1696" s="5">
        <v>50.49</v>
      </c>
      <c r="X1696" s="5">
        <f t="shared" si="131"/>
        <v>858.33</v>
      </c>
      <c r="Y1696" s="5">
        <v>35.840000000000003</v>
      </c>
      <c r="Z1696" s="5">
        <f t="shared" si="132"/>
        <v>822.49</v>
      </c>
      <c r="AA1696" s="1" t="str">
        <f>_xlfn.IFNA(IF(VLOOKUP(B1696,Returns!$A$2:$B$1635,2,FALSE) = "Returned", "Yes", "No"),"No")</f>
        <v>No</v>
      </c>
      <c r="AB1696" s="5">
        <f t="shared" si="133"/>
        <v>0</v>
      </c>
      <c r="AC1696" s="5">
        <f t="shared" si="134"/>
        <v>822.49</v>
      </c>
    </row>
    <row r="1697" spans="1:29" ht="12.75" customHeight="1" x14ac:dyDescent="0.25">
      <c r="A1697" s="1">
        <v>20817</v>
      </c>
      <c r="B1697" s="3">
        <v>91180</v>
      </c>
      <c r="C1697" s="1" t="s">
        <v>42</v>
      </c>
      <c r="D1697" s="1">
        <v>2987</v>
      </c>
      <c r="E1697" s="1" t="s">
        <v>2705</v>
      </c>
      <c r="F1697" s="1" t="s">
        <v>3027</v>
      </c>
      <c r="G1697" s="1" t="s">
        <v>28</v>
      </c>
      <c r="H1697" s="1" t="s">
        <v>56</v>
      </c>
      <c r="I1697" s="1" t="s">
        <v>325</v>
      </c>
      <c r="J1697" s="1" t="s">
        <v>2706</v>
      </c>
      <c r="K1697" s="1">
        <v>50265</v>
      </c>
      <c r="L1697" s="4">
        <v>42183</v>
      </c>
      <c r="M1697" s="4">
        <v>42183</v>
      </c>
      <c r="N1697" s="1" t="s">
        <v>44</v>
      </c>
      <c r="O1697" s="1" t="s">
        <v>35</v>
      </c>
      <c r="P1697" s="1" t="s">
        <v>24</v>
      </c>
      <c r="Q1697" s="1" t="s">
        <v>88</v>
      </c>
      <c r="R1697" s="1" t="s">
        <v>54</v>
      </c>
      <c r="S1697" s="1" t="s">
        <v>2707</v>
      </c>
      <c r="T1697" s="5">
        <v>5.78</v>
      </c>
      <c r="U1697" s="1">
        <v>6</v>
      </c>
      <c r="V1697" s="5">
        <f t="shared" si="130"/>
        <v>34.68</v>
      </c>
      <c r="W1697" s="5">
        <v>2.89</v>
      </c>
      <c r="X1697" s="5">
        <f t="shared" si="131"/>
        <v>17.34</v>
      </c>
      <c r="Y1697" s="5">
        <v>7.96</v>
      </c>
      <c r="Z1697" s="5">
        <f t="shared" si="132"/>
        <v>9.379999999999999</v>
      </c>
      <c r="AA1697" s="1" t="str">
        <f>_xlfn.IFNA(IF(VLOOKUP(B1697,Returns!$A$2:$B$1635,2,FALSE) = "Returned", "Yes", "No"),"No")</f>
        <v>No</v>
      </c>
      <c r="AB1697" s="5">
        <f t="shared" si="133"/>
        <v>0</v>
      </c>
      <c r="AC1697" s="5">
        <f t="shared" si="134"/>
        <v>9.379999999999999</v>
      </c>
    </row>
    <row r="1698" spans="1:29" ht="12.75" customHeight="1" x14ac:dyDescent="0.25">
      <c r="A1698" s="1">
        <v>22473</v>
      </c>
      <c r="B1698" s="3">
        <v>91466</v>
      </c>
      <c r="C1698" s="1" t="s">
        <v>101</v>
      </c>
      <c r="D1698" s="1">
        <v>2991</v>
      </c>
      <c r="E1698" s="1" t="s">
        <v>2708</v>
      </c>
      <c r="F1698" s="1" t="s">
        <v>3027</v>
      </c>
      <c r="G1698" s="1" t="s">
        <v>28</v>
      </c>
      <c r="H1698" s="1" t="s">
        <v>56</v>
      </c>
      <c r="I1698" s="1" t="s">
        <v>1853</v>
      </c>
      <c r="J1698" s="1" t="s">
        <v>2709</v>
      </c>
      <c r="K1698" s="1">
        <v>53402</v>
      </c>
      <c r="L1698" s="4">
        <v>42132</v>
      </c>
      <c r="M1698" s="4">
        <v>42137</v>
      </c>
      <c r="N1698" s="1" t="s">
        <v>44</v>
      </c>
      <c r="O1698" s="1" t="s">
        <v>35</v>
      </c>
      <c r="P1698" s="1" t="s">
        <v>24</v>
      </c>
      <c r="Q1698" s="1" t="s">
        <v>252</v>
      </c>
      <c r="R1698" s="1" t="s">
        <v>54</v>
      </c>
      <c r="S1698" s="1" t="s">
        <v>667</v>
      </c>
      <c r="T1698" s="5">
        <v>70.97</v>
      </c>
      <c r="U1698" s="1">
        <v>2</v>
      </c>
      <c r="V1698" s="5">
        <f t="shared" si="130"/>
        <v>141.94</v>
      </c>
      <c r="W1698" s="5">
        <v>35.484999999999999</v>
      </c>
      <c r="X1698" s="5">
        <f t="shared" si="131"/>
        <v>70.97</v>
      </c>
      <c r="Y1698" s="5">
        <v>3.5</v>
      </c>
      <c r="Z1698" s="5">
        <f t="shared" si="132"/>
        <v>67.47</v>
      </c>
      <c r="AA1698" s="1" t="str">
        <f>_xlfn.IFNA(IF(VLOOKUP(B1698,Returns!$A$2:$B$1635,2,FALSE) = "Returned", "Yes", "No"),"No")</f>
        <v>No</v>
      </c>
      <c r="AB1698" s="5">
        <f t="shared" si="133"/>
        <v>0</v>
      </c>
      <c r="AC1698" s="5">
        <f t="shared" si="134"/>
        <v>67.47</v>
      </c>
    </row>
    <row r="1699" spans="1:29" ht="12.75" customHeight="1" x14ac:dyDescent="0.25">
      <c r="A1699" s="1">
        <v>22476</v>
      </c>
      <c r="B1699" s="3">
        <v>91466</v>
      </c>
      <c r="C1699" s="1" t="s">
        <v>101</v>
      </c>
      <c r="D1699" s="1">
        <v>2992</v>
      </c>
      <c r="E1699" s="1" t="s">
        <v>2710</v>
      </c>
      <c r="F1699" s="1" t="s">
        <v>3027</v>
      </c>
      <c r="G1699" s="1" t="s">
        <v>28</v>
      </c>
      <c r="H1699" s="1" t="s">
        <v>56</v>
      </c>
      <c r="I1699" s="1" t="s">
        <v>1853</v>
      </c>
      <c r="J1699" s="1" t="s">
        <v>2711</v>
      </c>
      <c r="K1699" s="1">
        <v>53081</v>
      </c>
      <c r="L1699" s="4">
        <v>42132</v>
      </c>
      <c r="M1699" s="4">
        <v>42139</v>
      </c>
      <c r="N1699" s="1" t="s">
        <v>44</v>
      </c>
      <c r="O1699" s="1" t="s">
        <v>35</v>
      </c>
      <c r="P1699" s="1" t="s">
        <v>24</v>
      </c>
      <c r="Q1699" s="1" t="s">
        <v>88</v>
      </c>
      <c r="R1699" s="1" t="s">
        <v>54</v>
      </c>
      <c r="S1699" s="1" t="s">
        <v>1358</v>
      </c>
      <c r="T1699" s="5">
        <v>5.28</v>
      </c>
      <c r="U1699" s="1">
        <v>36</v>
      </c>
      <c r="V1699" s="5">
        <f t="shared" si="130"/>
        <v>190.08</v>
      </c>
      <c r="W1699" s="5">
        <v>2.64</v>
      </c>
      <c r="X1699" s="5">
        <f t="shared" si="131"/>
        <v>95.04</v>
      </c>
      <c r="Y1699" s="5">
        <v>6.26</v>
      </c>
      <c r="Z1699" s="5">
        <f t="shared" si="132"/>
        <v>88.78</v>
      </c>
      <c r="AA1699" s="1" t="str">
        <f>_xlfn.IFNA(IF(VLOOKUP(B1699,Returns!$A$2:$B$1635,2,FALSE) = "Returned", "Yes", "No"),"No")</f>
        <v>No</v>
      </c>
      <c r="AB1699" s="5">
        <f t="shared" si="133"/>
        <v>0</v>
      </c>
      <c r="AC1699" s="5">
        <f t="shared" si="134"/>
        <v>88.78</v>
      </c>
    </row>
    <row r="1700" spans="1:29" ht="12.75" customHeight="1" x14ac:dyDescent="0.25">
      <c r="A1700" s="1">
        <v>20891</v>
      </c>
      <c r="B1700" s="3">
        <v>87041</v>
      </c>
      <c r="C1700" s="1" t="s">
        <v>32</v>
      </c>
      <c r="D1700" s="1">
        <v>2999</v>
      </c>
      <c r="E1700" s="1" t="s">
        <v>2712</v>
      </c>
      <c r="F1700" s="1" t="s">
        <v>3027</v>
      </c>
      <c r="G1700" s="1" t="s">
        <v>28</v>
      </c>
      <c r="H1700" s="1" t="s">
        <v>56</v>
      </c>
      <c r="I1700" s="1" t="s">
        <v>295</v>
      </c>
      <c r="J1700" s="1" t="s">
        <v>2713</v>
      </c>
      <c r="K1700" s="1">
        <v>48237</v>
      </c>
      <c r="L1700" s="4">
        <v>42104</v>
      </c>
      <c r="M1700" s="4">
        <v>42105</v>
      </c>
      <c r="N1700" s="1" t="s">
        <v>44</v>
      </c>
      <c r="O1700" s="1" t="s">
        <v>109</v>
      </c>
      <c r="P1700" s="1" t="s">
        <v>24</v>
      </c>
      <c r="Q1700" s="1" t="s">
        <v>169</v>
      </c>
      <c r="R1700" s="1" t="s">
        <v>46</v>
      </c>
      <c r="S1700" s="1" t="s">
        <v>220</v>
      </c>
      <c r="T1700" s="5">
        <v>10.98</v>
      </c>
      <c r="U1700" s="1">
        <v>5</v>
      </c>
      <c r="V1700" s="5">
        <f t="shared" si="130"/>
        <v>54.900000000000006</v>
      </c>
      <c r="W1700" s="5">
        <v>5.49</v>
      </c>
      <c r="X1700" s="5">
        <f t="shared" si="131"/>
        <v>27.450000000000003</v>
      </c>
      <c r="Y1700" s="5">
        <v>3.37</v>
      </c>
      <c r="Z1700" s="5">
        <f t="shared" si="132"/>
        <v>24.080000000000002</v>
      </c>
      <c r="AA1700" s="1" t="str">
        <f>_xlfn.IFNA(IF(VLOOKUP(B1700,Returns!$A$2:$B$1635,2,FALSE) = "Returned", "Yes", "No"),"No")</f>
        <v>No</v>
      </c>
      <c r="AB1700" s="5">
        <f t="shared" si="133"/>
        <v>0</v>
      </c>
      <c r="AC1700" s="5">
        <f t="shared" si="134"/>
        <v>24.080000000000002</v>
      </c>
    </row>
    <row r="1701" spans="1:29" ht="12.75" customHeight="1" x14ac:dyDescent="0.25">
      <c r="A1701" s="1">
        <v>21499</v>
      </c>
      <c r="B1701" s="3">
        <v>87042</v>
      </c>
      <c r="C1701" s="1" t="s">
        <v>101</v>
      </c>
      <c r="D1701" s="1">
        <v>3000</v>
      </c>
      <c r="E1701" s="1" t="s">
        <v>2714</v>
      </c>
      <c r="F1701" s="1" t="s">
        <v>3027</v>
      </c>
      <c r="G1701" s="1" t="s">
        <v>28</v>
      </c>
      <c r="H1701" s="1" t="s">
        <v>56</v>
      </c>
      <c r="I1701" s="1" t="s">
        <v>295</v>
      </c>
      <c r="J1701" s="1" t="s">
        <v>2715</v>
      </c>
      <c r="K1701" s="1">
        <v>48342</v>
      </c>
      <c r="L1701" s="4">
        <v>42030</v>
      </c>
      <c r="M1701" s="4">
        <v>42032</v>
      </c>
      <c r="N1701" s="1" t="s">
        <v>44</v>
      </c>
      <c r="O1701" s="1" t="s">
        <v>109</v>
      </c>
      <c r="P1701" s="1" t="s">
        <v>24</v>
      </c>
      <c r="Q1701" s="1" t="s">
        <v>88</v>
      </c>
      <c r="R1701" s="1" t="s">
        <v>26</v>
      </c>
      <c r="S1701" s="1" t="s">
        <v>265</v>
      </c>
      <c r="T1701" s="5">
        <v>10.14</v>
      </c>
      <c r="U1701" s="1">
        <v>4</v>
      </c>
      <c r="V1701" s="5">
        <f t="shared" si="130"/>
        <v>40.56</v>
      </c>
      <c r="W1701" s="5">
        <v>5.07</v>
      </c>
      <c r="X1701" s="5">
        <f t="shared" si="131"/>
        <v>20.28</v>
      </c>
      <c r="Y1701" s="5">
        <v>2.27</v>
      </c>
      <c r="Z1701" s="5">
        <f t="shared" si="132"/>
        <v>18.010000000000002</v>
      </c>
      <c r="AA1701" s="1" t="str">
        <f>_xlfn.IFNA(IF(VLOOKUP(B1701,Returns!$A$2:$B$1635,2,FALSE) = "Returned", "Yes", "No"),"No")</f>
        <v>No</v>
      </c>
      <c r="AB1701" s="5">
        <f t="shared" si="133"/>
        <v>0</v>
      </c>
      <c r="AC1701" s="5">
        <f t="shared" si="134"/>
        <v>18.010000000000002</v>
      </c>
    </row>
    <row r="1702" spans="1:29" ht="12.75" customHeight="1" x14ac:dyDescent="0.25">
      <c r="A1702" s="1">
        <v>23836</v>
      </c>
      <c r="B1702" s="3">
        <v>87043</v>
      </c>
      <c r="C1702" s="1" t="s">
        <v>32</v>
      </c>
      <c r="D1702" s="1">
        <v>3001</v>
      </c>
      <c r="E1702" s="1" t="s">
        <v>2716</v>
      </c>
      <c r="F1702" s="1" t="s">
        <v>3027</v>
      </c>
      <c r="G1702" s="1" t="s">
        <v>28</v>
      </c>
      <c r="H1702" s="1" t="s">
        <v>56</v>
      </c>
      <c r="I1702" s="1" t="s">
        <v>295</v>
      </c>
      <c r="J1702" s="1" t="s">
        <v>2717</v>
      </c>
      <c r="K1702" s="1">
        <v>48060</v>
      </c>
      <c r="L1702" s="4">
        <v>42080</v>
      </c>
      <c r="M1702" s="4">
        <v>42082</v>
      </c>
      <c r="N1702" s="1" t="s">
        <v>44</v>
      </c>
      <c r="O1702" s="1" t="s">
        <v>109</v>
      </c>
      <c r="P1702" s="1" t="s">
        <v>24</v>
      </c>
      <c r="Q1702" s="1" t="s">
        <v>104</v>
      </c>
      <c r="R1702" s="1" t="s">
        <v>54</v>
      </c>
      <c r="S1702" s="1" t="s">
        <v>305</v>
      </c>
      <c r="T1702" s="5">
        <v>5.4</v>
      </c>
      <c r="U1702" s="1">
        <v>21</v>
      </c>
      <c r="V1702" s="5">
        <f t="shared" si="130"/>
        <v>113.4</v>
      </c>
      <c r="W1702" s="5">
        <v>2.7</v>
      </c>
      <c r="X1702" s="5">
        <f t="shared" si="131"/>
        <v>56.7</v>
      </c>
      <c r="Y1702" s="5">
        <v>7.78</v>
      </c>
      <c r="Z1702" s="5">
        <f t="shared" si="132"/>
        <v>48.92</v>
      </c>
      <c r="AA1702" s="1" t="str">
        <f>_xlfn.IFNA(IF(VLOOKUP(B1702,Returns!$A$2:$B$1635,2,FALSE) = "Returned", "Yes", "No"),"No")</f>
        <v>No</v>
      </c>
      <c r="AB1702" s="5">
        <f t="shared" si="133"/>
        <v>0</v>
      </c>
      <c r="AC1702" s="5">
        <f t="shared" si="134"/>
        <v>48.92</v>
      </c>
    </row>
    <row r="1703" spans="1:29" ht="12.75" customHeight="1" x14ac:dyDescent="0.25">
      <c r="A1703" s="1">
        <v>25282</v>
      </c>
      <c r="B1703" s="3">
        <v>91586</v>
      </c>
      <c r="C1703" s="1" t="s">
        <v>51</v>
      </c>
      <c r="D1703" s="1">
        <v>3003</v>
      </c>
      <c r="E1703" s="1" t="s">
        <v>2718</v>
      </c>
      <c r="F1703" s="1" t="s">
        <v>3030</v>
      </c>
      <c r="G1703" s="1" t="s">
        <v>28</v>
      </c>
      <c r="H1703" s="1" t="s">
        <v>29</v>
      </c>
      <c r="I1703" s="1" t="s">
        <v>1736</v>
      </c>
      <c r="J1703" s="1" t="s">
        <v>2719</v>
      </c>
      <c r="K1703" s="1">
        <v>83814</v>
      </c>
      <c r="L1703" s="4">
        <v>42068</v>
      </c>
      <c r="M1703" s="4">
        <v>42069</v>
      </c>
      <c r="N1703" s="1" t="s">
        <v>44</v>
      </c>
      <c r="O1703" s="1" t="s">
        <v>35</v>
      </c>
      <c r="P1703" s="1" t="s">
        <v>72</v>
      </c>
      <c r="Q1703" s="1" t="s">
        <v>73</v>
      </c>
      <c r="R1703" s="1" t="s">
        <v>26</v>
      </c>
      <c r="S1703" s="1" t="s">
        <v>412</v>
      </c>
      <c r="T1703" s="5">
        <v>85.99</v>
      </c>
      <c r="U1703" s="1">
        <v>20</v>
      </c>
      <c r="V1703" s="5">
        <f t="shared" si="130"/>
        <v>1719.8</v>
      </c>
      <c r="W1703" s="5">
        <v>51.593999999999994</v>
      </c>
      <c r="X1703" s="5">
        <f t="shared" si="131"/>
        <v>1031.8799999999999</v>
      </c>
      <c r="Y1703" s="5">
        <v>0.99</v>
      </c>
      <c r="Z1703" s="5">
        <f t="shared" si="132"/>
        <v>686.93000000000006</v>
      </c>
      <c r="AA1703" s="1" t="str">
        <f>_xlfn.IFNA(IF(VLOOKUP(B1703,Returns!$A$2:$B$1635,2,FALSE) = "Returned", "Yes", "No"),"No")</f>
        <v>No</v>
      </c>
      <c r="AB1703" s="5">
        <f t="shared" si="133"/>
        <v>0</v>
      </c>
      <c r="AC1703" s="5">
        <f t="shared" si="134"/>
        <v>686.93000000000006</v>
      </c>
    </row>
    <row r="1704" spans="1:29" ht="12.75" customHeight="1" x14ac:dyDescent="0.25">
      <c r="A1704" s="1">
        <v>7664</v>
      </c>
      <c r="B1704" s="3">
        <v>54949</v>
      </c>
      <c r="C1704" s="1" t="s">
        <v>101</v>
      </c>
      <c r="D1704" s="1">
        <v>3004</v>
      </c>
      <c r="E1704" s="1" t="s">
        <v>2720</v>
      </c>
      <c r="F1704" s="1" t="s">
        <v>3030</v>
      </c>
      <c r="G1704" s="1" t="s">
        <v>28</v>
      </c>
      <c r="H1704" s="1" t="s">
        <v>29</v>
      </c>
      <c r="I1704" s="1" t="s">
        <v>40</v>
      </c>
      <c r="J1704" s="1" t="s">
        <v>658</v>
      </c>
      <c r="K1704" s="1">
        <v>90049</v>
      </c>
      <c r="L1704" s="4">
        <v>42045</v>
      </c>
      <c r="M1704" s="4">
        <v>42050</v>
      </c>
      <c r="N1704" s="1" t="s">
        <v>44</v>
      </c>
      <c r="O1704" s="1" t="s">
        <v>23</v>
      </c>
      <c r="P1704" s="1" t="s">
        <v>24</v>
      </c>
      <c r="Q1704" s="1" t="s">
        <v>88</v>
      </c>
      <c r="R1704" s="1" t="s">
        <v>54</v>
      </c>
      <c r="S1704" s="1" t="s">
        <v>2721</v>
      </c>
      <c r="T1704" s="5">
        <v>6.48</v>
      </c>
      <c r="U1704" s="1">
        <v>58</v>
      </c>
      <c r="V1704" s="5">
        <f t="shared" si="130"/>
        <v>375.84000000000003</v>
      </c>
      <c r="W1704" s="5">
        <v>3.24</v>
      </c>
      <c r="X1704" s="5">
        <f t="shared" si="131"/>
        <v>187.92000000000002</v>
      </c>
      <c r="Y1704" s="5">
        <v>6.81</v>
      </c>
      <c r="Z1704" s="5">
        <f t="shared" si="132"/>
        <v>181.11</v>
      </c>
      <c r="AA1704" s="1" t="str">
        <f>_xlfn.IFNA(IF(VLOOKUP(B1704,Returns!$A$2:$B$1635,2,FALSE) = "Returned", "Yes", "No"),"No")</f>
        <v>No</v>
      </c>
      <c r="AB1704" s="5">
        <f t="shared" si="133"/>
        <v>0</v>
      </c>
      <c r="AC1704" s="5">
        <f t="shared" si="134"/>
        <v>181.11</v>
      </c>
    </row>
    <row r="1705" spans="1:29" ht="12.75" customHeight="1" x14ac:dyDescent="0.25">
      <c r="A1705" s="1">
        <v>7665</v>
      </c>
      <c r="B1705" s="3">
        <v>54949</v>
      </c>
      <c r="C1705" s="1" t="s">
        <v>101</v>
      </c>
      <c r="D1705" s="1">
        <v>3004</v>
      </c>
      <c r="E1705" s="1" t="s">
        <v>2720</v>
      </c>
      <c r="F1705" s="1" t="s">
        <v>3030</v>
      </c>
      <c r="G1705" s="1" t="s">
        <v>28</v>
      </c>
      <c r="H1705" s="1" t="s">
        <v>29</v>
      </c>
      <c r="I1705" s="1" t="s">
        <v>40</v>
      </c>
      <c r="J1705" s="1" t="s">
        <v>658</v>
      </c>
      <c r="K1705" s="1">
        <v>90049</v>
      </c>
      <c r="L1705" s="4">
        <v>42045</v>
      </c>
      <c r="M1705" s="4">
        <v>42052</v>
      </c>
      <c r="N1705" s="1" t="s">
        <v>34</v>
      </c>
      <c r="O1705" s="1" t="s">
        <v>23</v>
      </c>
      <c r="P1705" s="1" t="s">
        <v>24</v>
      </c>
      <c r="Q1705" s="1" t="s">
        <v>136</v>
      </c>
      <c r="R1705" s="1" t="s">
        <v>38</v>
      </c>
      <c r="S1705" s="1" t="s">
        <v>612</v>
      </c>
      <c r="T1705" s="5">
        <v>20.98</v>
      </c>
      <c r="U1705" s="1">
        <v>13</v>
      </c>
      <c r="V1705" s="5">
        <f t="shared" si="130"/>
        <v>272.74</v>
      </c>
      <c r="W1705" s="5">
        <v>10.49</v>
      </c>
      <c r="X1705" s="5">
        <f t="shared" si="131"/>
        <v>136.37</v>
      </c>
      <c r="Y1705" s="5">
        <v>53.03</v>
      </c>
      <c r="Z1705" s="5">
        <f t="shared" si="132"/>
        <v>83.34</v>
      </c>
      <c r="AA1705" s="1" t="str">
        <f>_xlfn.IFNA(IF(VLOOKUP(B1705,Returns!$A$2:$B$1635,2,FALSE) = "Returned", "Yes", "No"),"No")</f>
        <v>No</v>
      </c>
      <c r="AB1705" s="5">
        <f t="shared" si="133"/>
        <v>0</v>
      </c>
      <c r="AC1705" s="5">
        <f t="shared" si="134"/>
        <v>83.34</v>
      </c>
    </row>
    <row r="1706" spans="1:29" ht="12.75" customHeight="1" x14ac:dyDescent="0.25">
      <c r="A1706" s="1">
        <v>23295</v>
      </c>
      <c r="B1706" s="3">
        <v>91389</v>
      </c>
      <c r="C1706" s="1" t="s">
        <v>42</v>
      </c>
      <c r="D1706" s="1">
        <v>3005</v>
      </c>
      <c r="E1706" s="1" t="s">
        <v>2722</v>
      </c>
      <c r="F1706" s="1" t="s">
        <v>3030</v>
      </c>
      <c r="G1706" s="1" t="s">
        <v>28</v>
      </c>
      <c r="H1706" s="1" t="s">
        <v>29</v>
      </c>
      <c r="I1706" s="1" t="s">
        <v>1736</v>
      </c>
      <c r="J1706" s="1" t="s">
        <v>2719</v>
      </c>
      <c r="K1706" s="1">
        <v>83814</v>
      </c>
      <c r="L1706" s="4">
        <v>42163</v>
      </c>
      <c r="M1706" s="4">
        <v>42166</v>
      </c>
      <c r="N1706" s="1" t="s">
        <v>22</v>
      </c>
      <c r="O1706" s="1" t="s">
        <v>23</v>
      </c>
      <c r="P1706" s="1" t="s">
        <v>24</v>
      </c>
      <c r="Q1706" s="1" t="s">
        <v>104</v>
      </c>
      <c r="R1706" s="1" t="s">
        <v>54</v>
      </c>
      <c r="S1706" s="1" t="s">
        <v>2238</v>
      </c>
      <c r="T1706" s="5">
        <v>122.99</v>
      </c>
      <c r="U1706" s="1">
        <v>12</v>
      </c>
      <c r="V1706" s="5">
        <f t="shared" si="130"/>
        <v>1475.8799999999999</v>
      </c>
      <c r="W1706" s="5">
        <v>61.494999999999997</v>
      </c>
      <c r="X1706" s="5">
        <f t="shared" si="131"/>
        <v>737.93999999999994</v>
      </c>
      <c r="Y1706" s="5">
        <v>19.989999999999998</v>
      </c>
      <c r="Z1706" s="5">
        <f t="shared" si="132"/>
        <v>717.94999999999993</v>
      </c>
      <c r="AA1706" s="1" t="str">
        <f>_xlfn.IFNA(IF(VLOOKUP(B1706,Returns!$A$2:$B$1635,2,FALSE) = "Returned", "Yes", "No"),"No")</f>
        <v>No</v>
      </c>
      <c r="AB1706" s="5">
        <f t="shared" si="133"/>
        <v>0</v>
      </c>
      <c r="AC1706" s="5">
        <f t="shared" si="134"/>
        <v>717.94999999999993</v>
      </c>
    </row>
    <row r="1707" spans="1:29" ht="12.75" customHeight="1" x14ac:dyDescent="0.25">
      <c r="A1707" s="1">
        <v>25664</v>
      </c>
      <c r="B1707" s="3">
        <v>91388</v>
      </c>
      <c r="C1707" s="1" t="s">
        <v>101</v>
      </c>
      <c r="D1707" s="1">
        <v>3006</v>
      </c>
      <c r="E1707" s="1" t="s">
        <v>2723</v>
      </c>
      <c r="F1707" s="1" t="s">
        <v>3030</v>
      </c>
      <c r="G1707" s="1" t="s">
        <v>28</v>
      </c>
      <c r="H1707" s="1" t="s">
        <v>29</v>
      </c>
      <c r="I1707" s="1" t="s">
        <v>1736</v>
      </c>
      <c r="J1707" s="1" t="s">
        <v>2724</v>
      </c>
      <c r="K1707" s="1">
        <v>83402</v>
      </c>
      <c r="L1707" s="4">
        <v>42045</v>
      </c>
      <c r="M1707" s="4">
        <v>42050</v>
      </c>
      <c r="N1707" s="1" t="s">
        <v>44</v>
      </c>
      <c r="O1707" s="1" t="s">
        <v>23</v>
      </c>
      <c r="P1707" s="1" t="s">
        <v>24</v>
      </c>
      <c r="Q1707" s="1" t="s">
        <v>88</v>
      </c>
      <c r="R1707" s="1" t="s">
        <v>54</v>
      </c>
      <c r="S1707" s="1" t="s">
        <v>2721</v>
      </c>
      <c r="T1707" s="5">
        <v>6.48</v>
      </c>
      <c r="U1707" s="1">
        <v>14</v>
      </c>
      <c r="V1707" s="5">
        <f t="shared" si="130"/>
        <v>90.72</v>
      </c>
      <c r="W1707" s="5">
        <v>3.24</v>
      </c>
      <c r="X1707" s="5">
        <f t="shared" si="131"/>
        <v>45.36</v>
      </c>
      <c r="Y1707" s="5">
        <v>6.81</v>
      </c>
      <c r="Z1707" s="5">
        <f t="shared" si="132"/>
        <v>38.549999999999997</v>
      </c>
      <c r="AA1707" s="1" t="str">
        <f>_xlfn.IFNA(IF(VLOOKUP(B1707,Returns!$A$2:$B$1635,2,FALSE) = "Returned", "Yes", "No"),"No")</f>
        <v>No</v>
      </c>
      <c r="AB1707" s="5">
        <f t="shared" si="133"/>
        <v>0</v>
      </c>
      <c r="AC1707" s="5">
        <f t="shared" si="134"/>
        <v>38.549999999999997</v>
      </c>
    </row>
    <row r="1708" spans="1:29" ht="12.75" customHeight="1" x14ac:dyDescent="0.25">
      <c r="A1708" s="1">
        <v>25665</v>
      </c>
      <c r="B1708" s="3">
        <v>91388</v>
      </c>
      <c r="C1708" s="1" t="s">
        <v>101</v>
      </c>
      <c r="D1708" s="1">
        <v>3006</v>
      </c>
      <c r="E1708" s="1" t="s">
        <v>2723</v>
      </c>
      <c r="F1708" s="1" t="s">
        <v>3030</v>
      </c>
      <c r="G1708" s="1" t="s">
        <v>28</v>
      </c>
      <c r="H1708" s="1" t="s">
        <v>29</v>
      </c>
      <c r="I1708" s="1" t="s">
        <v>1736</v>
      </c>
      <c r="J1708" s="1" t="s">
        <v>2724</v>
      </c>
      <c r="K1708" s="1">
        <v>83402</v>
      </c>
      <c r="L1708" s="4">
        <v>42045</v>
      </c>
      <c r="M1708" s="4">
        <v>42052</v>
      </c>
      <c r="N1708" s="1" t="s">
        <v>34</v>
      </c>
      <c r="O1708" s="1" t="s">
        <v>23</v>
      </c>
      <c r="P1708" s="1" t="s">
        <v>24</v>
      </c>
      <c r="Q1708" s="1" t="s">
        <v>136</v>
      </c>
      <c r="R1708" s="1" t="s">
        <v>38</v>
      </c>
      <c r="S1708" s="1" t="s">
        <v>612</v>
      </c>
      <c r="T1708" s="5">
        <v>20.98</v>
      </c>
      <c r="U1708" s="1">
        <v>3</v>
      </c>
      <c r="V1708" s="5">
        <f t="shared" si="130"/>
        <v>62.94</v>
      </c>
      <c r="W1708" s="5">
        <v>10.49</v>
      </c>
      <c r="X1708" s="5">
        <f t="shared" si="131"/>
        <v>31.47</v>
      </c>
      <c r="Y1708" s="5">
        <v>53.03</v>
      </c>
      <c r="Z1708" s="5">
        <f t="shared" si="132"/>
        <v>-21.560000000000002</v>
      </c>
      <c r="AA1708" s="1" t="str">
        <f>_xlfn.IFNA(IF(VLOOKUP(B1708,Returns!$A$2:$B$1635,2,FALSE) = "Returned", "Yes", "No"),"No")</f>
        <v>No</v>
      </c>
      <c r="AB1708" s="5">
        <f t="shared" si="133"/>
        <v>0</v>
      </c>
      <c r="AC1708" s="5">
        <f t="shared" si="134"/>
        <v>-21.560000000000002</v>
      </c>
    </row>
    <row r="1709" spans="1:29" ht="12.75" customHeight="1" x14ac:dyDescent="0.25">
      <c r="A1709" s="1">
        <v>23627</v>
      </c>
      <c r="B1709" s="3">
        <v>89414</v>
      </c>
      <c r="C1709" s="1" t="s">
        <v>42</v>
      </c>
      <c r="D1709" s="1">
        <v>3008</v>
      </c>
      <c r="E1709" s="1" t="s">
        <v>2725</v>
      </c>
      <c r="F1709" s="1" t="s">
        <v>3027</v>
      </c>
      <c r="G1709" s="1" t="s">
        <v>28</v>
      </c>
      <c r="H1709" s="1" t="s">
        <v>56</v>
      </c>
      <c r="I1709" s="1" t="s">
        <v>57</v>
      </c>
      <c r="J1709" s="1" t="s">
        <v>2726</v>
      </c>
      <c r="K1709" s="1">
        <v>55343</v>
      </c>
      <c r="L1709" s="4">
        <v>42069</v>
      </c>
      <c r="M1709" s="4">
        <v>42070</v>
      </c>
      <c r="N1709" s="1" t="s">
        <v>44</v>
      </c>
      <c r="O1709" s="1" t="s">
        <v>35</v>
      </c>
      <c r="P1709" s="1" t="s">
        <v>24</v>
      </c>
      <c r="Q1709" s="1" t="s">
        <v>88</v>
      </c>
      <c r="R1709" s="1" t="s">
        <v>54</v>
      </c>
      <c r="S1709" s="1" t="s">
        <v>1806</v>
      </c>
      <c r="T1709" s="5">
        <v>9.99</v>
      </c>
      <c r="U1709" s="1">
        <v>20</v>
      </c>
      <c r="V1709" s="5">
        <f t="shared" si="130"/>
        <v>199.8</v>
      </c>
      <c r="W1709" s="5">
        <v>4.9950000000000001</v>
      </c>
      <c r="X1709" s="5">
        <f t="shared" si="131"/>
        <v>99.9</v>
      </c>
      <c r="Y1709" s="5">
        <v>4.78</v>
      </c>
      <c r="Z1709" s="5">
        <f t="shared" si="132"/>
        <v>95.12</v>
      </c>
      <c r="AA1709" s="1" t="str">
        <f>_xlfn.IFNA(IF(VLOOKUP(B1709,Returns!$A$2:$B$1635,2,FALSE) = "Returned", "Yes", "No"),"No")</f>
        <v>No</v>
      </c>
      <c r="AB1709" s="5">
        <f t="shared" si="133"/>
        <v>0</v>
      </c>
      <c r="AC1709" s="5">
        <f t="shared" si="134"/>
        <v>95.12</v>
      </c>
    </row>
    <row r="1710" spans="1:29" ht="12.75" customHeight="1" x14ac:dyDescent="0.25">
      <c r="A1710" s="1">
        <v>24908</v>
      </c>
      <c r="B1710" s="3">
        <v>89415</v>
      </c>
      <c r="C1710" s="1" t="s">
        <v>20</v>
      </c>
      <c r="D1710" s="1">
        <v>3008</v>
      </c>
      <c r="E1710" s="1" t="s">
        <v>2725</v>
      </c>
      <c r="F1710" s="1" t="s">
        <v>3027</v>
      </c>
      <c r="G1710" s="1" t="s">
        <v>28</v>
      </c>
      <c r="H1710" s="1" t="s">
        <v>56</v>
      </c>
      <c r="I1710" s="1" t="s">
        <v>57</v>
      </c>
      <c r="J1710" s="1" t="s">
        <v>2726</v>
      </c>
      <c r="K1710" s="1">
        <v>55343</v>
      </c>
      <c r="L1710" s="4">
        <v>42166</v>
      </c>
      <c r="M1710" s="4">
        <v>42167</v>
      </c>
      <c r="N1710" s="1" t="s">
        <v>44</v>
      </c>
      <c r="O1710" s="1" t="s">
        <v>35</v>
      </c>
      <c r="P1710" s="1" t="s">
        <v>24</v>
      </c>
      <c r="Q1710" s="1" t="s">
        <v>88</v>
      </c>
      <c r="R1710" s="1" t="s">
        <v>54</v>
      </c>
      <c r="S1710" s="1" t="s">
        <v>2727</v>
      </c>
      <c r="T1710" s="5">
        <v>12.28</v>
      </c>
      <c r="U1710" s="1">
        <v>12</v>
      </c>
      <c r="V1710" s="5">
        <f t="shared" si="130"/>
        <v>147.35999999999999</v>
      </c>
      <c r="W1710" s="5">
        <v>6.14</v>
      </c>
      <c r="X1710" s="5">
        <f t="shared" si="131"/>
        <v>73.679999999999993</v>
      </c>
      <c r="Y1710" s="5">
        <v>6.47</v>
      </c>
      <c r="Z1710" s="5">
        <f t="shared" si="132"/>
        <v>67.209999999999994</v>
      </c>
      <c r="AA1710" s="1" t="str">
        <f>_xlfn.IFNA(IF(VLOOKUP(B1710,Returns!$A$2:$B$1635,2,FALSE) = "Returned", "Yes", "No"),"No")</f>
        <v>No</v>
      </c>
      <c r="AB1710" s="5">
        <f t="shared" si="133"/>
        <v>0</v>
      </c>
      <c r="AC1710" s="5">
        <f t="shared" si="134"/>
        <v>67.209999999999994</v>
      </c>
    </row>
    <row r="1711" spans="1:29" ht="12.75" customHeight="1" x14ac:dyDescent="0.25">
      <c r="A1711" s="1">
        <v>7898</v>
      </c>
      <c r="B1711" s="3">
        <v>56486</v>
      </c>
      <c r="C1711" s="1" t="s">
        <v>42</v>
      </c>
      <c r="D1711" s="1">
        <v>3011</v>
      </c>
      <c r="E1711" s="1" t="s">
        <v>2728</v>
      </c>
      <c r="F1711" s="1" t="s">
        <v>3028</v>
      </c>
      <c r="G1711" s="1" t="s">
        <v>28</v>
      </c>
      <c r="H1711" s="1" t="s">
        <v>48</v>
      </c>
      <c r="I1711" s="1" t="s">
        <v>188</v>
      </c>
      <c r="J1711" s="1" t="s">
        <v>189</v>
      </c>
      <c r="K1711" s="1">
        <v>2113</v>
      </c>
      <c r="L1711" s="4">
        <v>42152</v>
      </c>
      <c r="M1711" s="4">
        <v>42153</v>
      </c>
      <c r="N1711" s="1" t="s">
        <v>44</v>
      </c>
      <c r="O1711" s="1" t="s">
        <v>23</v>
      </c>
      <c r="P1711" s="1" t="s">
        <v>24</v>
      </c>
      <c r="Q1711" s="1" t="s">
        <v>88</v>
      </c>
      <c r="R1711" s="1" t="s">
        <v>54</v>
      </c>
      <c r="S1711" s="1" t="s">
        <v>1432</v>
      </c>
      <c r="T1711" s="5">
        <v>5.98</v>
      </c>
      <c r="U1711" s="1">
        <v>16</v>
      </c>
      <c r="V1711" s="5">
        <f t="shared" si="130"/>
        <v>95.68</v>
      </c>
      <c r="W1711" s="5">
        <v>2.99</v>
      </c>
      <c r="X1711" s="5">
        <f t="shared" si="131"/>
        <v>47.84</v>
      </c>
      <c r="Y1711" s="5">
        <v>5.35</v>
      </c>
      <c r="Z1711" s="5">
        <f t="shared" si="132"/>
        <v>42.49</v>
      </c>
      <c r="AA1711" s="1" t="str">
        <f>_xlfn.IFNA(IF(VLOOKUP(B1711,Returns!$A$2:$B$1635,2,FALSE) = "Returned", "Yes", "No"),"No")</f>
        <v>No</v>
      </c>
      <c r="AB1711" s="5">
        <f t="shared" si="133"/>
        <v>0</v>
      </c>
      <c r="AC1711" s="5">
        <f t="shared" si="134"/>
        <v>42.49</v>
      </c>
    </row>
    <row r="1712" spans="1:29" ht="12.75" customHeight="1" x14ac:dyDescent="0.25">
      <c r="A1712" s="1">
        <v>1041</v>
      </c>
      <c r="B1712" s="3">
        <v>7623</v>
      </c>
      <c r="C1712" s="1" t="s">
        <v>42</v>
      </c>
      <c r="D1712" s="1">
        <v>3011</v>
      </c>
      <c r="E1712" s="1" t="s">
        <v>2728</v>
      </c>
      <c r="F1712" s="1" t="s">
        <v>3028</v>
      </c>
      <c r="G1712" s="1" t="s">
        <v>28</v>
      </c>
      <c r="H1712" s="1" t="s">
        <v>48</v>
      </c>
      <c r="I1712" s="1" t="s">
        <v>188</v>
      </c>
      <c r="J1712" s="1" t="s">
        <v>189</v>
      </c>
      <c r="K1712" s="1">
        <v>2113</v>
      </c>
      <c r="L1712" s="4">
        <v>42122</v>
      </c>
      <c r="M1712" s="4">
        <v>42124</v>
      </c>
      <c r="N1712" s="1" t="s">
        <v>44</v>
      </c>
      <c r="O1712" s="1" t="s">
        <v>23</v>
      </c>
      <c r="P1712" s="1" t="s">
        <v>24</v>
      </c>
      <c r="Q1712" s="1" t="s">
        <v>252</v>
      </c>
      <c r="R1712" s="1" t="s">
        <v>231</v>
      </c>
      <c r="S1712" s="1" t="s">
        <v>2729</v>
      </c>
      <c r="T1712" s="5">
        <v>300.64999999999998</v>
      </c>
      <c r="U1712" s="1">
        <v>32</v>
      </c>
      <c r="V1712" s="5">
        <f t="shared" si="130"/>
        <v>9620.7999999999993</v>
      </c>
      <c r="W1712" s="5">
        <v>150.32499999999999</v>
      </c>
      <c r="X1712" s="5">
        <f t="shared" si="131"/>
        <v>4810.3999999999996</v>
      </c>
      <c r="Y1712" s="5">
        <v>24.49</v>
      </c>
      <c r="Z1712" s="5">
        <f t="shared" si="132"/>
        <v>4785.91</v>
      </c>
      <c r="AA1712" s="1" t="str">
        <f>_xlfn.IFNA(IF(VLOOKUP(B1712,Returns!$A$2:$B$1635,2,FALSE) = "Returned", "Yes", "No"),"No")</f>
        <v>No</v>
      </c>
      <c r="AB1712" s="5">
        <f t="shared" si="133"/>
        <v>0</v>
      </c>
      <c r="AC1712" s="5">
        <f t="shared" si="134"/>
        <v>4785.91</v>
      </c>
    </row>
    <row r="1713" spans="1:29" ht="12.75" customHeight="1" x14ac:dyDescent="0.25">
      <c r="A1713" s="1">
        <v>1042</v>
      </c>
      <c r="B1713" s="3">
        <v>7623</v>
      </c>
      <c r="C1713" s="1" t="s">
        <v>42</v>
      </c>
      <c r="D1713" s="1">
        <v>3011</v>
      </c>
      <c r="E1713" s="1" t="s">
        <v>2728</v>
      </c>
      <c r="F1713" s="1" t="s">
        <v>3028</v>
      </c>
      <c r="G1713" s="1" t="s">
        <v>28</v>
      </c>
      <c r="H1713" s="1" t="s">
        <v>48</v>
      </c>
      <c r="I1713" s="1" t="s">
        <v>188</v>
      </c>
      <c r="J1713" s="1" t="s">
        <v>189</v>
      </c>
      <c r="K1713" s="1">
        <v>2113</v>
      </c>
      <c r="L1713" s="4">
        <v>42122</v>
      </c>
      <c r="M1713" s="4">
        <v>42124</v>
      </c>
      <c r="N1713" s="1" t="s">
        <v>44</v>
      </c>
      <c r="O1713" s="1" t="s">
        <v>23</v>
      </c>
      <c r="P1713" s="1" t="s">
        <v>72</v>
      </c>
      <c r="Q1713" s="1" t="s">
        <v>175</v>
      </c>
      <c r="R1713" s="1" t="s">
        <v>54</v>
      </c>
      <c r="S1713" s="1" t="s">
        <v>1726</v>
      </c>
      <c r="T1713" s="5">
        <v>49.99</v>
      </c>
      <c r="U1713" s="1">
        <v>67</v>
      </c>
      <c r="V1713" s="5">
        <f t="shared" si="130"/>
        <v>3349.33</v>
      </c>
      <c r="W1713" s="5">
        <v>29.994</v>
      </c>
      <c r="X1713" s="5">
        <f t="shared" si="131"/>
        <v>2009.598</v>
      </c>
      <c r="Y1713" s="5">
        <v>19.989999999999998</v>
      </c>
      <c r="Z1713" s="5">
        <f t="shared" si="132"/>
        <v>1319.742</v>
      </c>
      <c r="AA1713" s="1" t="str">
        <f>_xlfn.IFNA(IF(VLOOKUP(B1713,Returns!$A$2:$B$1635,2,FALSE) = "Returned", "Yes", "No"),"No")</f>
        <v>No</v>
      </c>
      <c r="AB1713" s="5">
        <f t="shared" si="133"/>
        <v>0</v>
      </c>
      <c r="AC1713" s="5">
        <f t="shared" si="134"/>
        <v>1319.742</v>
      </c>
    </row>
    <row r="1714" spans="1:29" ht="12.75" customHeight="1" x14ac:dyDescent="0.25">
      <c r="A1714" s="1">
        <v>1043</v>
      </c>
      <c r="B1714" s="3">
        <v>7623</v>
      </c>
      <c r="C1714" s="1" t="s">
        <v>42</v>
      </c>
      <c r="D1714" s="1">
        <v>3011</v>
      </c>
      <c r="E1714" s="1" t="s">
        <v>2728</v>
      </c>
      <c r="F1714" s="1" t="s">
        <v>3028</v>
      </c>
      <c r="G1714" s="1" t="s">
        <v>28</v>
      </c>
      <c r="H1714" s="1" t="s">
        <v>48</v>
      </c>
      <c r="I1714" s="1" t="s">
        <v>188</v>
      </c>
      <c r="J1714" s="1" t="s">
        <v>189</v>
      </c>
      <c r="K1714" s="1">
        <v>2113</v>
      </c>
      <c r="L1714" s="4">
        <v>42122</v>
      </c>
      <c r="M1714" s="4">
        <v>42123</v>
      </c>
      <c r="N1714" s="1" t="s">
        <v>44</v>
      </c>
      <c r="O1714" s="1" t="s">
        <v>23</v>
      </c>
      <c r="P1714" s="1" t="s">
        <v>24</v>
      </c>
      <c r="Q1714" s="1" t="s">
        <v>88</v>
      </c>
      <c r="R1714" s="1" t="s">
        <v>54</v>
      </c>
      <c r="S1714" s="1" t="s">
        <v>2730</v>
      </c>
      <c r="T1714" s="5">
        <v>104.85</v>
      </c>
      <c r="U1714" s="1">
        <v>58</v>
      </c>
      <c r="V1714" s="5">
        <f t="shared" si="130"/>
        <v>6081.2999999999993</v>
      </c>
      <c r="W1714" s="5">
        <v>52.424999999999997</v>
      </c>
      <c r="X1714" s="5">
        <f t="shared" si="131"/>
        <v>3040.6499999999996</v>
      </c>
      <c r="Y1714" s="5">
        <v>4.6500000000000004</v>
      </c>
      <c r="Z1714" s="5">
        <f t="shared" si="132"/>
        <v>3035.9999999999995</v>
      </c>
      <c r="AA1714" s="1" t="str">
        <f>_xlfn.IFNA(IF(VLOOKUP(B1714,Returns!$A$2:$B$1635,2,FALSE) = "Returned", "Yes", "No"),"No")</f>
        <v>No</v>
      </c>
      <c r="AB1714" s="5">
        <f t="shared" si="133"/>
        <v>0</v>
      </c>
      <c r="AC1714" s="5">
        <f t="shared" si="134"/>
        <v>3035.9999999999995</v>
      </c>
    </row>
    <row r="1715" spans="1:29" ht="12.75" customHeight="1" x14ac:dyDescent="0.25">
      <c r="A1715" s="1">
        <v>19041</v>
      </c>
      <c r="B1715" s="3">
        <v>86346</v>
      </c>
      <c r="C1715" s="1" t="s">
        <v>42</v>
      </c>
      <c r="D1715" s="1">
        <v>3012</v>
      </c>
      <c r="E1715" s="1" t="s">
        <v>2731</v>
      </c>
      <c r="F1715" s="1" t="s">
        <v>3028</v>
      </c>
      <c r="G1715" s="1" t="s">
        <v>28</v>
      </c>
      <c r="H1715" s="1" t="s">
        <v>48</v>
      </c>
      <c r="I1715" s="1" t="s">
        <v>66</v>
      </c>
      <c r="J1715" s="1" t="s">
        <v>2732</v>
      </c>
      <c r="K1715" s="1">
        <v>14609</v>
      </c>
      <c r="L1715" s="4">
        <v>42122</v>
      </c>
      <c r="M1715" s="4">
        <v>42124</v>
      </c>
      <c r="N1715" s="1" t="s">
        <v>44</v>
      </c>
      <c r="O1715" s="1" t="s">
        <v>23</v>
      </c>
      <c r="P1715" s="1" t="s">
        <v>24</v>
      </c>
      <c r="Q1715" s="1" t="s">
        <v>252</v>
      </c>
      <c r="R1715" s="1" t="s">
        <v>231</v>
      </c>
      <c r="S1715" s="1" t="s">
        <v>2729</v>
      </c>
      <c r="T1715" s="5">
        <v>300.64999999999998</v>
      </c>
      <c r="U1715" s="1">
        <v>8</v>
      </c>
      <c r="V1715" s="5">
        <f t="shared" si="130"/>
        <v>2405.1999999999998</v>
      </c>
      <c r="W1715" s="5">
        <v>150.32499999999999</v>
      </c>
      <c r="X1715" s="5">
        <f t="shared" si="131"/>
        <v>1202.5999999999999</v>
      </c>
      <c r="Y1715" s="5">
        <v>24.49</v>
      </c>
      <c r="Z1715" s="5">
        <f t="shared" si="132"/>
        <v>1178.1099999999999</v>
      </c>
      <c r="AA1715" s="1" t="str">
        <f>_xlfn.IFNA(IF(VLOOKUP(B1715,Returns!$A$2:$B$1635,2,FALSE) = "Returned", "Yes", "No"),"No")</f>
        <v>No</v>
      </c>
      <c r="AB1715" s="5">
        <f t="shared" si="133"/>
        <v>0</v>
      </c>
      <c r="AC1715" s="5">
        <f t="shared" si="134"/>
        <v>1178.1099999999999</v>
      </c>
    </row>
    <row r="1716" spans="1:29" ht="12.75" customHeight="1" x14ac:dyDescent="0.25">
      <c r="A1716" s="1">
        <v>19042</v>
      </c>
      <c r="B1716" s="3">
        <v>86346</v>
      </c>
      <c r="C1716" s="1" t="s">
        <v>42</v>
      </c>
      <c r="D1716" s="1">
        <v>3012</v>
      </c>
      <c r="E1716" s="1" t="s">
        <v>2731</v>
      </c>
      <c r="F1716" s="1" t="s">
        <v>3028</v>
      </c>
      <c r="G1716" s="1" t="s">
        <v>28</v>
      </c>
      <c r="H1716" s="1" t="s">
        <v>48</v>
      </c>
      <c r="I1716" s="1" t="s">
        <v>66</v>
      </c>
      <c r="J1716" s="1" t="s">
        <v>2732</v>
      </c>
      <c r="K1716" s="1">
        <v>14609</v>
      </c>
      <c r="L1716" s="4">
        <v>42122</v>
      </c>
      <c r="M1716" s="4">
        <v>42124</v>
      </c>
      <c r="N1716" s="1" t="s">
        <v>44</v>
      </c>
      <c r="O1716" s="1" t="s">
        <v>23</v>
      </c>
      <c r="P1716" s="1" t="s">
        <v>72</v>
      </c>
      <c r="Q1716" s="1" t="s">
        <v>175</v>
      </c>
      <c r="R1716" s="1" t="s">
        <v>54</v>
      </c>
      <c r="S1716" s="1" t="s">
        <v>1726</v>
      </c>
      <c r="T1716" s="5">
        <v>49.99</v>
      </c>
      <c r="U1716" s="1">
        <v>17</v>
      </c>
      <c r="V1716" s="5">
        <f t="shared" si="130"/>
        <v>849.83</v>
      </c>
      <c r="W1716" s="5">
        <v>29.994</v>
      </c>
      <c r="X1716" s="5">
        <f t="shared" si="131"/>
        <v>509.89800000000002</v>
      </c>
      <c r="Y1716" s="5">
        <v>19.989999999999998</v>
      </c>
      <c r="Z1716" s="5">
        <f t="shared" si="132"/>
        <v>319.94200000000001</v>
      </c>
      <c r="AA1716" s="1" t="str">
        <f>_xlfn.IFNA(IF(VLOOKUP(B1716,Returns!$A$2:$B$1635,2,FALSE) = "Returned", "Yes", "No"),"No")</f>
        <v>No</v>
      </c>
      <c r="AB1716" s="5">
        <f t="shared" si="133"/>
        <v>0</v>
      </c>
      <c r="AC1716" s="5">
        <f t="shared" si="134"/>
        <v>319.94200000000001</v>
      </c>
    </row>
    <row r="1717" spans="1:29" ht="12.75" customHeight="1" x14ac:dyDescent="0.25">
      <c r="A1717" s="1">
        <v>19043</v>
      </c>
      <c r="B1717" s="3">
        <v>86346</v>
      </c>
      <c r="C1717" s="1" t="s">
        <v>42</v>
      </c>
      <c r="D1717" s="1">
        <v>3012</v>
      </c>
      <c r="E1717" s="1" t="s">
        <v>2731</v>
      </c>
      <c r="F1717" s="1" t="s">
        <v>3028</v>
      </c>
      <c r="G1717" s="1" t="s">
        <v>28</v>
      </c>
      <c r="H1717" s="1" t="s">
        <v>48</v>
      </c>
      <c r="I1717" s="1" t="s">
        <v>66</v>
      </c>
      <c r="J1717" s="1" t="s">
        <v>2732</v>
      </c>
      <c r="K1717" s="1">
        <v>14609</v>
      </c>
      <c r="L1717" s="4">
        <v>42122</v>
      </c>
      <c r="M1717" s="4">
        <v>42123</v>
      </c>
      <c r="N1717" s="1" t="s">
        <v>44</v>
      </c>
      <c r="O1717" s="1" t="s">
        <v>23</v>
      </c>
      <c r="P1717" s="1" t="s">
        <v>24</v>
      </c>
      <c r="Q1717" s="1" t="s">
        <v>88</v>
      </c>
      <c r="R1717" s="1" t="s">
        <v>54</v>
      </c>
      <c r="S1717" s="1" t="s">
        <v>2730</v>
      </c>
      <c r="T1717" s="5">
        <v>104.85</v>
      </c>
      <c r="U1717" s="1">
        <v>14</v>
      </c>
      <c r="V1717" s="5">
        <f t="shared" si="130"/>
        <v>1467.8999999999999</v>
      </c>
      <c r="W1717" s="5">
        <v>52.424999999999997</v>
      </c>
      <c r="X1717" s="5">
        <f t="shared" si="131"/>
        <v>733.94999999999993</v>
      </c>
      <c r="Y1717" s="5">
        <v>4.6500000000000004</v>
      </c>
      <c r="Z1717" s="5">
        <f t="shared" si="132"/>
        <v>729.3</v>
      </c>
      <c r="AA1717" s="1" t="str">
        <f>_xlfn.IFNA(IF(VLOOKUP(B1717,Returns!$A$2:$B$1635,2,FALSE) = "Returned", "Yes", "No"),"No")</f>
        <v>No</v>
      </c>
      <c r="AB1717" s="5">
        <f t="shared" si="133"/>
        <v>0</v>
      </c>
      <c r="AC1717" s="5">
        <f t="shared" si="134"/>
        <v>729.3</v>
      </c>
    </row>
    <row r="1718" spans="1:29" ht="12.75" customHeight="1" x14ac:dyDescent="0.25">
      <c r="A1718" s="1">
        <v>22064</v>
      </c>
      <c r="B1718" s="3">
        <v>89071</v>
      </c>
      <c r="C1718" s="1" t="s">
        <v>42</v>
      </c>
      <c r="D1718" s="1">
        <v>3017</v>
      </c>
      <c r="E1718" s="1" t="s">
        <v>2733</v>
      </c>
      <c r="F1718" s="1" t="s">
        <v>3030</v>
      </c>
      <c r="G1718" s="1" t="s">
        <v>28</v>
      </c>
      <c r="H1718" s="1" t="s">
        <v>29</v>
      </c>
      <c r="I1718" s="1" t="s">
        <v>40</v>
      </c>
      <c r="J1718" s="1" t="s">
        <v>2734</v>
      </c>
      <c r="K1718" s="1">
        <v>92024</v>
      </c>
      <c r="L1718" s="4">
        <v>42013</v>
      </c>
      <c r="M1718" s="4">
        <v>42014</v>
      </c>
      <c r="N1718" s="1" t="s">
        <v>44</v>
      </c>
      <c r="O1718" s="1" t="s">
        <v>23</v>
      </c>
      <c r="P1718" s="1" t="s">
        <v>24</v>
      </c>
      <c r="Q1718" s="1" t="s">
        <v>64</v>
      </c>
      <c r="R1718" s="1" t="s">
        <v>54</v>
      </c>
      <c r="S1718" s="1" t="s">
        <v>372</v>
      </c>
      <c r="T1718" s="5">
        <v>5.58</v>
      </c>
      <c r="U1718" s="1">
        <v>1</v>
      </c>
      <c r="V1718" s="5">
        <f t="shared" si="130"/>
        <v>5.58</v>
      </c>
      <c r="W1718" s="5">
        <v>2.79</v>
      </c>
      <c r="X1718" s="5">
        <f t="shared" si="131"/>
        <v>2.79</v>
      </c>
      <c r="Y1718" s="5">
        <v>5.3</v>
      </c>
      <c r="Z1718" s="5">
        <f t="shared" si="132"/>
        <v>-2.5099999999999998</v>
      </c>
      <c r="AA1718" s="1" t="str">
        <f>_xlfn.IFNA(IF(VLOOKUP(B1718,Returns!$A$2:$B$1635,2,FALSE) = "Returned", "Yes", "No"),"No")</f>
        <v>No</v>
      </c>
      <c r="AB1718" s="5">
        <f t="shared" si="133"/>
        <v>0</v>
      </c>
      <c r="AC1718" s="5">
        <f t="shared" si="134"/>
        <v>-2.5099999999999998</v>
      </c>
    </row>
    <row r="1719" spans="1:29" ht="12.75" customHeight="1" x14ac:dyDescent="0.25">
      <c r="A1719" s="1">
        <v>22065</v>
      </c>
      <c r="B1719" s="3">
        <v>89071</v>
      </c>
      <c r="C1719" s="1" t="s">
        <v>42</v>
      </c>
      <c r="D1719" s="1">
        <v>3017</v>
      </c>
      <c r="E1719" s="1" t="s">
        <v>2733</v>
      </c>
      <c r="F1719" s="1" t="s">
        <v>3030</v>
      </c>
      <c r="G1719" s="1" t="s">
        <v>28</v>
      </c>
      <c r="H1719" s="1" t="s">
        <v>29</v>
      </c>
      <c r="I1719" s="1" t="s">
        <v>40</v>
      </c>
      <c r="J1719" s="1" t="s">
        <v>2734</v>
      </c>
      <c r="K1719" s="1">
        <v>92024</v>
      </c>
      <c r="L1719" s="4">
        <v>42013</v>
      </c>
      <c r="M1719" s="4">
        <v>42014</v>
      </c>
      <c r="N1719" s="1" t="s">
        <v>44</v>
      </c>
      <c r="O1719" s="1" t="s">
        <v>23</v>
      </c>
      <c r="P1719" s="1" t="s">
        <v>24</v>
      </c>
      <c r="Q1719" s="1" t="s">
        <v>25</v>
      </c>
      <c r="R1719" s="1" t="s">
        <v>26</v>
      </c>
      <c r="S1719" s="1" t="s">
        <v>2735</v>
      </c>
      <c r="T1719" s="5">
        <v>3.98</v>
      </c>
      <c r="U1719" s="1">
        <v>11</v>
      </c>
      <c r="V1719" s="5">
        <f t="shared" si="130"/>
        <v>43.78</v>
      </c>
      <c r="W1719" s="5">
        <v>1.99</v>
      </c>
      <c r="X1719" s="5">
        <f t="shared" si="131"/>
        <v>21.89</v>
      </c>
      <c r="Y1719" s="5">
        <v>0.7</v>
      </c>
      <c r="Z1719" s="5">
        <f t="shared" si="132"/>
        <v>21.19</v>
      </c>
      <c r="AA1719" s="1" t="str">
        <f>_xlfn.IFNA(IF(VLOOKUP(B1719,Returns!$A$2:$B$1635,2,FALSE) = "Returned", "Yes", "No"),"No")</f>
        <v>No</v>
      </c>
      <c r="AB1719" s="5">
        <f t="shared" si="133"/>
        <v>0</v>
      </c>
      <c r="AC1719" s="5">
        <f t="shared" si="134"/>
        <v>21.19</v>
      </c>
    </row>
    <row r="1720" spans="1:29" ht="12.75" customHeight="1" x14ac:dyDescent="0.25">
      <c r="A1720" s="1">
        <v>18950</v>
      </c>
      <c r="B1720" s="3">
        <v>89128</v>
      </c>
      <c r="C1720" s="1" t="s">
        <v>101</v>
      </c>
      <c r="D1720" s="1">
        <v>3035</v>
      </c>
      <c r="E1720" s="1" t="s">
        <v>2736</v>
      </c>
      <c r="F1720" s="1" t="s">
        <v>3027</v>
      </c>
      <c r="G1720" s="1" t="s">
        <v>28</v>
      </c>
      <c r="H1720" s="1" t="s">
        <v>56</v>
      </c>
      <c r="I1720" s="1" t="s">
        <v>173</v>
      </c>
      <c r="J1720" s="1" t="s">
        <v>2738</v>
      </c>
      <c r="K1720" s="1">
        <v>60148</v>
      </c>
      <c r="L1720" s="4">
        <v>42019</v>
      </c>
      <c r="M1720" s="4">
        <v>42024</v>
      </c>
      <c r="N1720" s="1" t="s">
        <v>44</v>
      </c>
      <c r="O1720" s="1" t="s">
        <v>35</v>
      </c>
      <c r="P1720" s="1" t="s">
        <v>24</v>
      </c>
      <c r="Q1720" s="1" t="s">
        <v>88</v>
      </c>
      <c r="R1720" s="1" t="s">
        <v>54</v>
      </c>
      <c r="S1720" s="1" t="s">
        <v>2737</v>
      </c>
      <c r="T1720" s="5">
        <v>4.9800000000000004</v>
      </c>
      <c r="U1720" s="1">
        <v>10</v>
      </c>
      <c r="V1720" s="5">
        <f t="shared" si="130"/>
        <v>49.800000000000004</v>
      </c>
      <c r="W1720" s="5">
        <v>2.4900000000000002</v>
      </c>
      <c r="X1720" s="5">
        <f t="shared" si="131"/>
        <v>24.900000000000002</v>
      </c>
      <c r="Y1720" s="5">
        <v>4.75</v>
      </c>
      <c r="Z1720" s="5">
        <f t="shared" si="132"/>
        <v>20.150000000000002</v>
      </c>
      <c r="AA1720" s="1" t="str">
        <f>_xlfn.IFNA(IF(VLOOKUP(B1720,Returns!$A$2:$B$1635,2,FALSE) = "Returned", "Yes", "No"),"No")</f>
        <v>No</v>
      </c>
      <c r="AB1720" s="5">
        <f t="shared" si="133"/>
        <v>0</v>
      </c>
      <c r="AC1720" s="5">
        <f t="shared" si="134"/>
        <v>20.150000000000002</v>
      </c>
    </row>
    <row r="1721" spans="1:29" ht="12.75" customHeight="1" x14ac:dyDescent="0.25">
      <c r="A1721" s="1">
        <v>18951</v>
      </c>
      <c r="B1721" s="3">
        <v>89128</v>
      </c>
      <c r="C1721" s="1" t="s">
        <v>101</v>
      </c>
      <c r="D1721" s="1">
        <v>3035</v>
      </c>
      <c r="E1721" s="1" t="s">
        <v>2736</v>
      </c>
      <c r="F1721" s="1" t="s">
        <v>3027</v>
      </c>
      <c r="G1721" s="1" t="s">
        <v>28</v>
      </c>
      <c r="H1721" s="1" t="s">
        <v>56</v>
      </c>
      <c r="I1721" s="1" t="s">
        <v>173</v>
      </c>
      <c r="J1721" s="1" t="s">
        <v>2738</v>
      </c>
      <c r="K1721" s="1">
        <v>60148</v>
      </c>
      <c r="L1721" s="4">
        <v>42019</v>
      </c>
      <c r="M1721" s="4">
        <v>42024</v>
      </c>
      <c r="N1721" s="1" t="s">
        <v>44</v>
      </c>
      <c r="O1721" s="1" t="s">
        <v>35</v>
      </c>
      <c r="P1721" s="1" t="s">
        <v>24</v>
      </c>
      <c r="Q1721" s="1" t="s">
        <v>88</v>
      </c>
      <c r="R1721" s="1" t="s">
        <v>26</v>
      </c>
      <c r="S1721" s="1" t="s">
        <v>882</v>
      </c>
      <c r="T1721" s="5">
        <v>6.35</v>
      </c>
      <c r="U1721" s="1">
        <v>12</v>
      </c>
      <c r="V1721" s="5">
        <f t="shared" si="130"/>
        <v>76.199999999999989</v>
      </c>
      <c r="W1721" s="5">
        <v>3.1749999999999998</v>
      </c>
      <c r="X1721" s="5">
        <f t="shared" si="131"/>
        <v>38.099999999999994</v>
      </c>
      <c r="Y1721" s="5">
        <v>1.02</v>
      </c>
      <c r="Z1721" s="5">
        <f t="shared" si="132"/>
        <v>37.079999999999991</v>
      </c>
      <c r="AA1721" s="1" t="str">
        <f>_xlfn.IFNA(IF(VLOOKUP(B1721,Returns!$A$2:$B$1635,2,FALSE) = "Returned", "Yes", "No"),"No")</f>
        <v>No</v>
      </c>
      <c r="AB1721" s="5">
        <f t="shared" si="133"/>
        <v>0</v>
      </c>
      <c r="AC1721" s="5">
        <f t="shared" si="134"/>
        <v>37.079999999999991</v>
      </c>
    </row>
    <row r="1722" spans="1:29" ht="12.75" customHeight="1" x14ac:dyDescent="0.25">
      <c r="A1722" s="1">
        <v>19849</v>
      </c>
      <c r="B1722" s="3">
        <v>89129</v>
      </c>
      <c r="C1722" s="1" t="s">
        <v>32</v>
      </c>
      <c r="D1722" s="1">
        <v>3036</v>
      </c>
      <c r="E1722" s="1" t="s">
        <v>2739</v>
      </c>
      <c r="F1722" s="1" t="s">
        <v>3027</v>
      </c>
      <c r="G1722" s="1" t="s">
        <v>28</v>
      </c>
      <c r="H1722" s="1" t="s">
        <v>56</v>
      </c>
      <c r="I1722" s="1" t="s">
        <v>2654</v>
      </c>
      <c r="J1722" s="1" t="s">
        <v>2740</v>
      </c>
      <c r="K1722" s="1">
        <v>58554</v>
      </c>
      <c r="L1722" s="4">
        <v>42020</v>
      </c>
      <c r="M1722" s="4">
        <v>42022</v>
      </c>
      <c r="N1722" s="1" t="s">
        <v>44</v>
      </c>
      <c r="O1722" s="1" t="s">
        <v>35</v>
      </c>
      <c r="P1722" s="1" t="s">
        <v>36</v>
      </c>
      <c r="Q1722" s="1" t="s">
        <v>45</v>
      </c>
      <c r="R1722" s="1" t="s">
        <v>231</v>
      </c>
      <c r="S1722" s="1" t="s">
        <v>563</v>
      </c>
      <c r="T1722" s="5">
        <v>12.99</v>
      </c>
      <c r="U1722" s="1">
        <v>5</v>
      </c>
      <c r="V1722" s="5">
        <f t="shared" si="130"/>
        <v>64.95</v>
      </c>
      <c r="W1722" s="5">
        <v>6.4950000000000001</v>
      </c>
      <c r="X1722" s="5">
        <f t="shared" si="131"/>
        <v>32.475000000000001</v>
      </c>
      <c r="Y1722" s="5">
        <v>14.37</v>
      </c>
      <c r="Z1722" s="5">
        <f t="shared" si="132"/>
        <v>18.105000000000004</v>
      </c>
      <c r="AA1722" s="1" t="str">
        <f>_xlfn.IFNA(IF(VLOOKUP(B1722,Returns!$A$2:$B$1635,2,FALSE) = "Returned", "Yes", "No"),"No")</f>
        <v>No</v>
      </c>
      <c r="AB1722" s="5">
        <f t="shared" si="133"/>
        <v>0</v>
      </c>
      <c r="AC1722" s="5">
        <f t="shared" si="134"/>
        <v>18.105000000000004</v>
      </c>
    </row>
    <row r="1723" spans="1:29" ht="12.75" customHeight="1" x14ac:dyDescent="0.25">
      <c r="A1723" s="1">
        <v>19850</v>
      </c>
      <c r="B1723" s="3">
        <v>89129</v>
      </c>
      <c r="C1723" s="1" t="s">
        <v>32</v>
      </c>
      <c r="D1723" s="1">
        <v>3036</v>
      </c>
      <c r="E1723" s="1" t="s">
        <v>2739</v>
      </c>
      <c r="F1723" s="1" t="s">
        <v>3027</v>
      </c>
      <c r="G1723" s="1" t="s">
        <v>28</v>
      </c>
      <c r="H1723" s="1" t="s">
        <v>56</v>
      </c>
      <c r="I1723" s="1" t="s">
        <v>2654</v>
      </c>
      <c r="J1723" s="1" t="s">
        <v>2740</v>
      </c>
      <c r="K1723" s="1">
        <v>58554</v>
      </c>
      <c r="L1723" s="4">
        <v>42020</v>
      </c>
      <c r="M1723" s="4">
        <v>42022</v>
      </c>
      <c r="N1723" s="1" t="s">
        <v>44</v>
      </c>
      <c r="O1723" s="1" t="s">
        <v>35</v>
      </c>
      <c r="P1723" s="1" t="s">
        <v>24</v>
      </c>
      <c r="Q1723" s="1" t="s">
        <v>88</v>
      </c>
      <c r="R1723" s="1" t="s">
        <v>54</v>
      </c>
      <c r="S1723" s="1" t="s">
        <v>2741</v>
      </c>
      <c r="T1723" s="5">
        <v>35.44</v>
      </c>
      <c r="U1723" s="1">
        <v>7</v>
      </c>
      <c r="V1723" s="5">
        <f t="shared" si="130"/>
        <v>248.07999999999998</v>
      </c>
      <c r="W1723" s="5">
        <v>17.72</v>
      </c>
      <c r="X1723" s="5">
        <f t="shared" si="131"/>
        <v>124.03999999999999</v>
      </c>
      <c r="Y1723" s="5">
        <v>7.5</v>
      </c>
      <c r="Z1723" s="5">
        <f t="shared" si="132"/>
        <v>116.53999999999999</v>
      </c>
      <c r="AA1723" s="1" t="str">
        <f>_xlfn.IFNA(IF(VLOOKUP(B1723,Returns!$A$2:$B$1635,2,FALSE) = "Returned", "Yes", "No"),"No")</f>
        <v>No</v>
      </c>
      <c r="AB1723" s="5">
        <f t="shared" si="133"/>
        <v>0</v>
      </c>
      <c r="AC1723" s="5">
        <f t="shared" si="134"/>
        <v>116.53999999999999</v>
      </c>
    </row>
    <row r="1724" spans="1:29" ht="12.75" customHeight="1" x14ac:dyDescent="0.25">
      <c r="A1724" s="1">
        <v>19851</v>
      </c>
      <c r="B1724" s="3">
        <v>89129</v>
      </c>
      <c r="C1724" s="1" t="s">
        <v>32</v>
      </c>
      <c r="D1724" s="1">
        <v>3036</v>
      </c>
      <c r="E1724" s="1" t="s">
        <v>2739</v>
      </c>
      <c r="F1724" s="1" t="s">
        <v>3027</v>
      </c>
      <c r="G1724" s="1" t="s">
        <v>28</v>
      </c>
      <c r="H1724" s="1" t="s">
        <v>56</v>
      </c>
      <c r="I1724" s="1" t="s">
        <v>2654</v>
      </c>
      <c r="J1724" s="1" t="s">
        <v>2740</v>
      </c>
      <c r="K1724" s="1">
        <v>58554</v>
      </c>
      <c r="L1724" s="4">
        <v>42020</v>
      </c>
      <c r="M1724" s="4">
        <v>42023</v>
      </c>
      <c r="N1724" s="1" t="s">
        <v>44</v>
      </c>
      <c r="O1724" s="1" t="s">
        <v>35</v>
      </c>
      <c r="P1724" s="1" t="s">
        <v>24</v>
      </c>
      <c r="Q1724" s="1" t="s">
        <v>169</v>
      </c>
      <c r="R1724" s="1" t="s">
        <v>46</v>
      </c>
      <c r="S1724" s="1" t="s">
        <v>170</v>
      </c>
      <c r="T1724" s="5">
        <v>12.98</v>
      </c>
      <c r="U1724" s="1">
        <v>14</v>
      </c>
      <c r="V1724" s="5">
        <f t="shared" si="130"/>
        <v>181.72</v>
      </c>
      <c r="W1724" s="5">
        <v>6.49</v>
      </c>
      <c r="X1724" s="5">
        <f t="shared" si="131"/>
        <v>90.86</v>
      </c>
      <c r="Y1724" s="5">
        <v>3.14</v>
      </c>
      <c r="Z1724" s="5">
        <f t="shared" si="132"/>
        <v>87.72</v>
      </c>
      <c r="AA1724" s="1" t="str">
        <f>_xlfn.IFNA(IF(VLOOKUP(B1724,Returns!$A$2:$B$1635,2,FALSE) = "Returned", "Yes", "No"),"No")</f>
        <v>No</v>
      </c>
      <c r="AB1724" s="5">
        <f t="shared" si="133"/>
        <v>0</v>
      </c>
      <c r="AC1724" s="5">
        <f t="shared" si="134"/>
        <v>87.72</v>
      </c>
    </row>
    <row r="1725" spans="1:29" ht="12.75" customHeight="1" x14ac:dyDescent="0.25">
      <c r="A1725" s="1">
        <v>22201</v>
      </c>
      <c r="B1725" s="3">
        <v>89130</v>
      </c>
      <c r="C1725" s="1" t="s">
        <v>42</v>
      </c>
      <c r="D1725" s="1">
        <v>3036</v>
      </c>
      <c r="E1725" s="1" t="s">
        <v>2739</v>
      </c>
      <c r="F1725" s="1" t="s">
        <v>3027</v>
      </c>
      <c r="G1725" s="1" t="s">
        <v>28</v>
      </c>
      <c r="H1725" s="1" t="s">
        <v>56</v>
      </c>
      <c r="I1725" s="1" t="s">
        <v>2654</v>
      </c>
      <c r="J1725" s="1" t="s">
        <v>2740</v>
      </c>
      <c r="K1725" s="1">
        <v>58554</v>
      </c>
      <c r="L1725" s="4">
        <v>42076</v>
      </c>
      <c r="M1725" s="4">
        <v>42079</v>
      </c>
      <c r="N1725" s="1" t="s">
        <v>44</v>
      </c>
      <c r="O1725" s="1" t="s">
        <v>35</v>
      </c>
      <c r="P1725" s="1" t="s">
        <v>24</v>
      </c>
      <c r="Q1725" s="1" t="s">
        <v>136</v>
      </c>
      <c r="R1725" s="1" t="s">
        <v>54</v>
      </c>
      <c r="S1725" s="1" t="s">
        <v>523</v>
      </c>
      <c r="T1725" s="5">
        <v>178.47</v>
      </c>
      <c r="U1725" s="1">
        <v>22</v>
      </c>
      <c r="V1725" s="5">
        <f t="shared" si="130"/>
        <v>3926.34</v>
      </c>
      <c r="W1725" s="5">
        <v>89.234999999999999</v>
      </c>
      <c r="X1725" s="5">
        <f t="shared" si="131"/>
        <v>1963.17</v>
      </c>
      <c r="Y1725" s="5">
        <v>19.989999999999998</v>
      </c>
      <c r="Z1725" s="5">
        <f t="shared" si="132"/>
        <v>1943.18</v>
      </c>
      <c r="AA1725" s="1" t="str">
        <f>_xlfn.IFNA(IF(VLOOKUP(B1725,Returns!$A$2:$B$1635,2,FALSE) = "Returned", "Yes", "No"),"No")</f>
        <v>No</v>
      </c>
      <c r="AB1725" s="5">
        <f t="shared" si="133"/>
        <v>0</v>
      </c>
      <c r="AC1725" s="5">
        <f t="shared" si="134"/>
        <v>1943.18</v>
      </c>
    </row>
    <row r="1726" spans="1:29" ht="12.75" customHeight="1" x14ac:dyDescent="0.25">
      <c r="A1726" s="1">
        <v>19381</v>
      </c>
      <c r="B1726" s="3">
        <v>86102</v>
      </c>
      <c r="C1726" s="1" t="s">
        <v>32</v>
      </c>
      <c r="D1726" s="1">
        <v>3041</v>
      </c>
      <c r="E1726" s="1" t="s">
        <v>2742</v>
      </c>
      <c r="F1726" s="1" t="s">
        <v>3027</v>
      </c>
      <c r="G1726" s="1" t="s">
        <v>28</v>
      </c>
      <c r="H1726" s="1" t="s">
        <v>56</v>
      </c>
      <c r="I1726" s="1" t="s">
        <v>178</v>
      </c>
      <c r="J1726" s="1" t="s">
        <v>1996</v>
      </c>
      <c r="K1726" s="1">
        <v>67846</v>
      </c>
      <c r="L1726" s="4">
        <v>42139</v>
      </c>
      <c r="M1726" s="4">
        <v>42142</v>
      </c>
      <c r="N1726" s="1" t="s">
        <v>44</v>
      </c>
      <c r="O1726" s="1" t="s">
        <v>23</v>
      </c>
      <c r="P1726" s="1" t="s">
        <v>72</v>
      </c>
      <c r="Q1726" s="1" t="s">
        <v>175</v>
      </c>
      <c r="R1726" s="1" t="s">
        <v>54</v>
      </c>
      <c r="S1726" s="1" t="s">
        <v>367</v>
      </c>
      <c r="T1726" s="5">
        <v>73.98</v>
      </c>
      <c r="U1726" s="1">
        <v>17</v>
      </c>
      <c r="V1726" s="5">
        <f t="shared" si="130"/>
        <v>1257.6600000000001</v>
      </c>
      <c r="W1726" s="5">
        <v>44.387999999999998</v>
      </c>
      <c r="X1726" s="5">
        <f t="shared" si="131"/>
        <v>754.596</v>
      </c>
      <c r="Y1726" s="5">
        <v>4</v>
      </c>
      <c r="Z1726" s="5">
        <f t="shared" si="132"/>
        <v>499.06400000000008</v>
      </c>
      <c r="AA1726" s="1" t="str">
        <f>_xlfn.IFNA(IF(VLOOKUP(B1726,Returns!$A$2:$B$1635,2,FALSE) = "Returned", "Yes", "No"),"No")</f>
        <v>No</v>
      </c>
      <c r="AB1726" s="5">
        <f t="shared" si="133"/>
        <v>0</v>
      </c>
      <c r="AC1726" s="5">
        <f t="shared" si="134"/>
        <v>499.06400000000008</v>
      </c>
    </row>
    <row r="1727" spans="1:29" ht="12.75" customHeight="1" x14ac:dyDescent="0.25">
      <c r="A1727" s="1">
        <v>19382</v>
      </c>
      <c r="B1727" s="3">
        <v>86102</v>
      </c>
      <c r="C1727" s="1" t="s">
        <v>32</v>
      </c>
      <c r="D1727" s="1">
        <v>3041</v>
      </c>
      <c r="E1727" s="1" t="s">
        <v>2742</v>
      </c>
      <c r="F1727" s="1" t="s">
        <v>3027</v>
      </c>
      <c r="G1727" s="1" t="s">
        <v>28</v>
      </c>
      <c r="H1727" s="1" t="s">
        <v>56</v>
      </c>
      <c r="I1727" s="1" t="s">
        <v>178</v>
      </c>
      <c r="J1727" s="1" t="s">
        <v>1996</v>
      </c>
      <c r="K1727" s="1">
        <v>67846</v>
      </c>
      <c r="L1727" s="4">
        <v>42139</v>
      </c>
      <c r="M1727" s="4">
        <v>42141</v>
      </c>
      <c r="N1727" s="1" t="s">
        <v>44</v>
      </c>
      <c r="O1727" s="1" t="s">
        <v>23</v>
      </c>
      <c r="P1727" s="1" t="s">
        <v>24</v>
      </c>
      <c r="Q1727" s="1" t="s">
        <v>169</v>
      </c>
      <c r="R1727" s="1" t="s">
        <v>26</v>
      </c>
      <c r="S1727" s="1" t="s">
        <v>834</v>
      </c>
      <c r="T1727" s="5">
        <v>3.68</v>
      </c>
      <c r="U1727" s="1">
        <v>8</v>
      </c>
      <c r="V1727" s="5">
        <f t="shared" si="130"/>
        <v>29.44</v>
      </c>
      <c r="W1727" s="5">
        <v>1.84</v>
      </c>
      <c r="X1727" s="5">
        <f t="shared" si="131"/>
        <v>14.72</v>
      </c>
      <c r="Y1727" s="5">
        <v>1.32</v>
      </c>
      <c r="Z1727" s="5">
        <f t="shared" si="132"/>
        <v>13.4</v>
      </c>
      <c r="AA1727" s="1" t="str">
        <f>_xlfn.IFNA(IF(VLOOKUP(B1727,Returns!$A$2:$B$1635,2,FALSE) = "Returned", "Yes", "No"),"No")</f>
        <v>No</v>
      </c>
      <c r="AB1727" s="5">
        <f t="shared" si="133"/>
        <v>0</v>
      </c>
      <c r="AC1727" s="5">
        <f t="shared" si="134"/>
        <v>13.4</v>
      </c>
    </row>
    <row r="1728" spans="1:29" ht="12.75" customHeight="1" x14ac:dyDescent="0.25">
      <c r="A1728" s="1">
        <v>20049</v>
      </c>
      <c r="B1728" s="3">
        <v>86101</v>
      </c>
      <c r="C1728" s="1" t="s">
        <v>51</v>
      </c>
      <c r="D1728" s="1">
        <v>3042</v>
      </c>
      <c r="E1728" s="1" t="s">
        <v>2743</v>
      </c>
      <c r="F1728" s="1" t="s">
        <v>3027</v>
      </c>
      <c r="G1728" s="1" t="s">
        <v>28</v>
      </c>
      <c r="H1728" s="1" t="s">
        <v>56</v>
      </c>
      <c r="I1728" s="1" t="s">
        <v>178</v>
      </c>
      <c r="J1728" s="1" t="s">
        <v>2745</v>
      </c>
      <c r="K1728" s="1">
        <v>67501</v>
      </c>
      <c r="L1728" s="4">
        <v>42039</v>
      </c>
      <c r="M1728" s="4">
        <v>42040</v>
      </c>
      <c r="N1728" s="1" t="s">
        <v>44</v>
      </c>
      <c r="O1728" s="1" t="s">
        <v>53</v>
      </c>
      <c r="P1728" s="1" t="s">
        <v>24</v>
      </c>
      <c r="Q1728" s="1" t="s">
        <v>104</v>
      </c>
      <c r="R1728" s="1" t="s">
        <v>54</v>
      </c>
      <c r="S1728" s="1" t="s">
        <v>2744</v>
      </c>
      <c r="T1728" s="5">
        <v>14.48</v>
      </c>
      <c r="U1728" s="1">
        <v>12</v>
      </c>
      <c r="V1728" s="5">
        <f t="shared" si="130"/>
        <v>173.76</v>
      </c>
      <c r="W1728" s="5">
        <v>7.24</v>
      </c>
      <c r="X1728" s="5">
        <f t="shared" si="131"/>
        <v>86.88</v>
      </c>
      <c r="Y1728" s="5">
        <v>6.46</v>
      </c>
      <c r="Z1728" s="5">
        <f t="shared" si="132"/>
        <v>80.42</v>
      </c>
      <c r="AA1728" s="1" t="str">
        <f>_xlfn.IFNA(IF(VLOOKUP(B1728,Returns!$A$2:$B$1635,2,FALSE) = "Returned", "Yes", "No"),"No")</f>
        <v>No</v>
      </c>
      <c r="AB1728" s="5">
        <f t="shared" si="133"/>
        <v>0</v>
      </c>
      <c r="AC1728" s="5">
        <f t="shared" si="134"/>
        <v>80.42</v>
      </c>
    </row>
    <row r="1729" spans="1:29" ht="12.75" customHeight="1" x14ac:dyDescent="0.25">
      <c r="A1729" s="1">
        <v>21475</v>
      </c>
      <c r="B1729" s="3">
        <v>86104</v>
      </c>
      <c r="C1729" s="1" t="s">
        <v>20</v>
      </c>
      <c r="D1729" s="1">
        <v>3045</v>
      </c>
      <c r="E1729" s="1" t="s">
        <v>2746</v>
      </c>
      <c r="F1729" s="1" t="s">
        <v>3027</v>
      </c>
      <c r="G1729" s="1" t="s">
        <v>28</v>
      </c>
      <c r="H1729" s="1" t="s">
        <v>56</v>
      </c>
      <c r="I1729" s="1" t="s">
        <v>178</v>
      </c>
      <c r="J1729" s="1" t="s">
        <v>2748</v>
      </c>
      <c r="K1729" s="1">
        <v>66048</v>
      </c>
      <c r="L1729" s="4">
        <v>42161</v>
      </c>
      <c r="M1729" s="4">
        <v>42162</v>
      </c>
      <c r="N1729" s="1" t="s">
        <v>44</v>
      </c>
      <c r="O1729" s="1" t="s">
        <v>53</v>
      </c>
      <c r="P1729" s="1" t="s">
        <v>24</v>
      </c>
      <c r="Q1729" s="1" t="s">
        <v>88</v>
      </c>
      <c r="R1729" s="1" t="s">
        <v>54</v>
      </c>
      <c r="S1729" s="1" t="s">
        <v>2747</v>
      </c>
      <c r="T1729" s="5">
        <v>6.48</v>
      </c>
      <c r="U1729" s="1">
        <v>12</v>
      </c>
      <c r="V1729" s="5">
        <f t="shared" si="130"/>
        <v>77.760000000000005</v>
      </c>
      <c r="W1729" s="5">
        <v>3.24</v>
      </c>
      <c r="X1729" s="5">
        <f t="shared" si="131"/>
        <v>38.880000000000003</v>
      </c>
      <c r="Y1729" s="5">
        <v>5.19</v>
      </c>
      <c r="Z1729" s="5">
        <f t="shared" si="132"/>
        <v>33.690000000000005</v>
      </c>
      <c r="AA1729" s="1" t="str">
        <f>_xlfn.IFNA(IF(VLOOKUP(B1729,Returns!$A$2:$B$1635,2,FALSE) = "Returned", "Yes", "No"),"No")</f>
        <v>No</v>
      </c>
      <c r="AB1729" s="5">
        <f t="shared" si="133"/>
        <v>0</v>
      </c>
      <c r="AC1729" s="5">
        <f t="shared" si="134"/>
        <v>33.690000000000005</v>
      </c>
    </row>
    <row r="1730" spans="1:29" ht="12.75" customHeight="1" x14ac:dyDescent="0.25">
      <c r="A1730" s="1">
        <v>24415</v>
      </c>
      <c r="B1730" s="3">
        <v>86103</v>
      </c>
      <c r="C1730" s="1" t="s">
        <v>20</v>
      </c>
      <c r="D1730" s="1">
        <v>3046</v>
      </c>
      <c r="E1730" s="1" t="s">
        <v>2749</v>
      </c>
      <c r="F1730" s="1" t="s">
        <v>3027</v>
      </c>
      <c r="G1730" s="1" t="s">
        <v>28</v>
      </c>
      <c r="H1730" s="1" t="s">
        <v>56</v>
      </c>
      <c r="I1730" s="1" t="s">
        <v>178</v>
      </c>
      <c r="J1730" s="1" t="s">
        <v>2750</v>
      </c>
      <c r="K1730" s="1">
        <v>66209</v>
      </c>
      <c r="L1730" s="4">
        <v>42047</v>
      </c>
      <c r="M1730" s="4">
        <v>42049</v>
      </c>
      <c r="N1730" s="1" t="s">
        <v>34</v>
      </c>
      <c r="O1730" s="1" t="s">
        <v>53</v>
      </c>
      <c r="P1730" s="1" t="s">
        <v>36</v>
      </c>
      <c r="Q1730" s="1" t="s">
        <v>37</v>
      </c>
      <c r="R1730" s="1" t="s">
        <v>38</v>
      </c>
      <c r="S1730" s="1" t="s">
        <v>1337</v>
      </c>
      <c r="T1730" s="5">
        <v>120.98</v>
      </c>
      <c r="U1730" s="1">
        <v>2</v>
      </c>
      <c r="V1730" s="5">
        <f t="shared" si="130"/>
        <v>241.96</v>
      </c>
      <c r="W1730" s="5">
        <v>60.49</v>
      </c>
      <c r="X1730" s="5">
        <f t="shared" si="131"/>
        <v>120.98</v>
      </c>
      <c r="Y1730" s="5">
        <v>30</v>
      </c>
      <c r="Z1730" s="5">
        <f t="shared" si="132"/>
        <v>90.98</v>
      </c>
      <c r="AA1730" s="1" t="str">
        <f>_xlfn.IFNA(IF(VLOOKUP(B1730,Returns!$A$2:$B$1635,2,FALSE) = "Returned", "Yes", "No"),"No")</f>
        <v>No</v>
      </c>
      <c r="AB1730" s="5">
        <f t="shared" si="133"/>
        <v>0</v>
      </c>
      <c r="AC1730" s="5">
        <f t="shared" si="134"/>
        <v>90.98</v>
      </c>
    </row>
    <row r="1731" spans="1:29" ht="12.75" customHeight="1" x14ac:dyDescent="0.25">
      <c r="A1731" s="1">
        <v>23188</v>
      </c>
      <c r="B1731" s="3">
        <v>89789</v>
      </c>
      <c r="C1731" s="1" t="s">
        <v>20</v>
      </c>
      <c r="D1731" s="1">
        <v>3048</v>
      </c>
      <c r="E1731" s="1" t="s">
        <v>2751</v>
      </c>
      <c r="F1731" s="1" t="s">
        <v>3030</v>
      </c>
      <c r="G1731" s="1" t="s">
        <v>28</v>
      </c>
      <c r="H1731" s="1" t="s">
        <v>29</v>
      </c>
      <c r="I1731" s="1" t="s">
        <v>40</v>
      </c>
      <c r="J1731" s="1" t="s">
        <v>2752</v>
      </c>
      <c r="K1731" s="1">
        <v>94704</v>
      </c>
      <c r="L1731" s="4">
        <v>42068</v>
      </c>
      <c r="M1731" s="4">
        <v>42070</v>
      </c>
      <c r="N1731" s="1" t="s">
        <v>22</v>
      </c>
      <c r="O1731" s="1" t="s">
        <v>23</v>
      </c>
      <c r="P1731" s="1" t="s">
        <v>36</v>
      </c>
      <c r="Q1731" s="1" t="s">
        <v>37</v>
      </c>
      <c r="R1731" s="1" t="s">
        <v>231</v>
      </c>
      <c r="S1731" s="1" t="s">
        <v>433</v>
      </c>
      <c r="T1731" s="5">
        <v>276.2</v>
      </c>
      <c r="U1731" s="1">
        <v>10</v>
      </c>
      <c r="V1731" s="5">
        <f t="shared" ref="V1731:V1794" si="135">T1731*U1731</f>
        <v>2762</v>
      </c>
      <c r="W1731" s="5">
        <v>138.1</v>
      </c>
      <c r="X1731" s="5">
        <f t="shared" ref="X1731:X1794" si="136">U1731*W1731</f>
        <v>1381</v>
      </c>
      <c r="Y1731" s="5">
        <v>24.49</v>
      </c>
      <c r="Z1731" s="5">
        <f t="shared" ref="Z1731:Z1794" si="137">V1731-X1731-Y1731</f>
        <v>1356.51</v>
      </c>
      <c r="AA1731" s="1" t="str">
        <f>_xlfn.IFNA(IF(VLOOKUP(B1731,Returns!$A$2:$B$1635,2,FALSE) = "Returned", "Yes", "No"),"No")</f>
        <v>No</v>
      </c>
      <c r="AB1731" s="5">
        <f t="shared" ref="AB1731:AB1794" si="138">IF(AA1731= "Yes",Z1731,0)</f>
        <v>0</v>
      </c>
      <c r="AC1731" s="5">
        <f t="shared" ref="AC1731:AC1794" si="139">Z1731-AB1731</f>
        <v>1356.51</v>
      </c>
    </row>
    <row r="1732" spans="1:29" ht="12.75" customHeight="1" x14ac:dyDescent="0.25">
      <c r="A1732" s="1">
        <v>25904</v>
      </c>
      <c r="B1732" s="3">
        <v>86662</v>
      </c>
      <c r="C1732" s="1" t="s">
        <v>51</v>
      </c>
      <c r="D1732" s="1">
        <v>3053</v>
      </c>
      <c r="E1732" s="1" t="s">
        <v>2753</v>
      </c>
      <c r="F1732" s="1" t="s">
        <v>3029</v>
      </c>
      <c r="G1732" s="1" t="s">
        <v>28</v>
      </c>
      <c r="H1732" s="1" t="s">
        <v>131</v>
      </c>
      <c r="I1732" s="1" t="s">
        <v>608</v>
      </c>
      <c r="J1732" s="1" t="s">
        <v>314</v>
      </c>
      <c r="K1732" s="1">
        <v>42071</v>
      </c>
      <c r="L1732" s="4">
        <v>42038</v>
      </c>
      <c r="M1732" s="4">
        <v>42040</v>
      </c>
      <c r="N1732" s="1" t="s">
        <v>44</v>
      </c>
      <c r="O1732" s="1" t="s">
        <v>23</v>
      </c>
      <c r="P1732" s="1" t="s">
        <v>72</v>
      </c>
      <c r="Q1732" s="1" t="s">
        <v>73</v>
      </c>
      <c r="R1732" s="1" t="s">
        <v>54</v>
      </c>
      <c r="S1732" s="1" t="s">
        <v>1143</v>
      </c>
      <c r="T1732" s="5">
        <v>125.99</v>
      </c>
      <c r="U1732" s="1">
        <v>11</v>
      </c>
      <c r="V1732" s="5">
        <f t="shared" si="135"/>
        <v>1385.8899999999999</v>
      </c>
      <c r="W1732" s="5">
        <v>75.593999999999994</v>
      </c>
      <c r="X1732" s="5">
        <f t="shared" si="136"/>
        <v>831.53399999999988</v>
      </c>
      <c r="Y1732" s="5">
        <v>2.5</v>
      </c>
      <c r="Z1732" s="5">
        <f t="shared" si="137"/>
        <v>551.85599999999999</v>
      </c>
      <c r="AA1732" s="1" t="str">
        <f>_xlfn.IFNA(IF(VLOOKUP(B1732,Returns!$A$2:$B$1635,2,FALSE) = "Returned", "Yes", "No"),"No")</f>
        <v>No</v>
      </c>
      <c r="AB1732" s="5">
        <f t="shared" si="138"/>
        <v>0</v>
      </c>
      <c r="AC1732" s="5">
        <f t="shared" si="139"/>
        <v>551.85599999999999</v>
      </c>
    </row>
    <row r="1733" spans="1:29" ht="12.75" customHeight="1" x14ac:dyDescent="0.25">
      <c r="A1733" s="1">
        <v>20516</v>
      </c>
      <c r="B1733" s="3">
        <v>88447</v>
      </c>
      <c r="C1733" s="1" t="s">
        <v>51</v>
      </c>
      <c r="D1733" s="1">
        <v>3063</v>
      </c>
      <c r="E1733" s="1" t="s">
        <v>2754</v>
      </c>
      <c r="F1733" s="1" t="s">
        <v>3030</v>
      </c>
      <c r="G1733" s="1" t="s">
        <v>28</v>
      </c>
      <c r="H1733" s="1" t="s">
        <v>29</v>
      </c>
      <c r="I1733" s="1" t="s">
        <v>30</v>
      </c>
      <c r="J1733" s="1" t="s">
        <v>2755</v>
      </c>
      <c r="K1733" s="1">
        <v>98034</v>
      </c>
      <c r="L1733" s="4">
        <v>42061</v>
      </c>
      <c r="M1733" s="4">
        <v>42063</v>
      </c>
      <c r="N1733" s="1" t="s">
        <v>44</v>
      </c>
      <c r="O1733" s="1" t="s">
        <v>109</v>
      </c>
      <c r="P1733" s="1" t="s">
        <v>72</v>
      </c>
      <c r="Q1733" s="1" t="s">
        <v>175</v>
      </c>
      <c r="R1733" s="1" t="s">
        <v>46</v>
      </c>
      <c r="S1733" s="1" t="s">
        <v>409</v>
      </c>
      <c r="T1733" s="5">
        <v>8.33</v>
      </c>
      <c r="U1733" s="1">
        <v>6</v>
      </c>
      <c r="V1733" s="5">
        <f t="shared" si="135"/>
        <v>49.980000000000004</v>
      </c>
      <c r="W1733" s="5">
        <v>4.9980000000000002</v>
      </c>
      <c r="X1733" s="5">
        <f t="shared" si="136"/>
        <v>29.988</v>
      </c>
      <c r="Y1733" s="5">
        <v>1.99</v>
      </c>
      <c r="Z1733" s="5">
        <f t="shared" si="137"/>
        <v>18.002000000000006</v>
      </c>
      <c r="AA1733" s="1" t="str">
        <f>_xlfn.IFNA(IF(VLOOKUP(B1733,Returns!$A$2:$B$1635,2,FALSE) = "Returned", "Yes", "No"),"No")</f>
        <v>No</v>
      </c>
      <c r="AB1733" s="5">
        <f t="shared" si="138"/>
        <v>0</v>
      </c>
      <c r="AC1733" s="5">
        <f t="shared" si="139"/>
        <v>18.002000000000006</v>
      </c>
    </row>
    <row r="1734" spans="1:29" ht="12.75" customHeight="1" x14ac:dyDescent="0.25">
      <c r="A1734" s="1">
        <v>20517</v>
      </c>
      <c r="B1734" s="3">
        <v>88447</v>
      </c>
      <c r="C1734" s="1" t="s">
        <v>51</v>
      </c>
      <c r="D1734" s="1">
        <v>3063</v>
      </c>
      <c r="E1734" s="1" t="s">
        <v>2754</v>
      </c>
      <c r="F1734" s="1" t="s">
        <v>3030</v>
      </c>
      <c r="G1734" s="1" t="s">
        <v>28</v>
      </c>
      <c r="H1734" s="1" t="s">
        <v>29</v>
      </c>
      <c r="I1734" s="1" t="s">
        <v>30</v>
      </c>
      <c r="J1734" s="1" t="s">
        <v>2755</v>
      </c>
      <c r="K1734" s="1">
        <v>98034</v>
      </c>
      <c r="L1734" s="4">
        <v>42061</v>
      </c>
      <c r="M1734" s="4">
        <v>42062</v>
      </c>
      <c r="N1734" s="1" t="s">
        <v>44</v>
      </c>
      <c r="O1734" s="1" t="s">
        <v>109</v>
      </c>
      <c r="P1734" s="1" t="s">
        <v>72</v>
      </c>
      <c r="Q1734" s="1" t="s">
        <v>582</v>
      </c>
      <c r="R1734" s="1" t="s">
        <v>231</v>
      </c>
      <c r="S1734" s="1" t="s">
        <v>2756</v>
      </c>
      <c r="T1734" s="5">
        <v>499.99</v>
      </c>
      <c r="U1734" s="1">
        <v>5</v>
      </c>
      <c r="V1734" s="5">
        <f t="shared" si="135"/>
        <v>2499.9499999999998</v>
      </c>
      <c r="W1734" s="5">
        <v>299.99399999999997</v>
      </c>
      <c r="X1734" s="5">
        <f t="shared" si="136"/>
        <v>1499.9699999999998</v>
      </c>
      <c r="Y1734" s="5">
        <v>24.49</v>
      </c>
      <c r="Z1734" s="5">
        <f t="shared" si="137"/>
        <v>975.49</v>
      </c>
      <c r="AA1734" s="1" t="str">
        <f>_xlfn.IFNA(IF(VLOOKUP(B1734,Returns!$A$2:$B$1635,2,FALSE) = "Returned", "Yes", "No"),"No")</f>
        <v>No</v>
      </c>
      <c r="AB1734" s="5">
        <f t="shared" si="138"/>
        <v>0</v>
      </c>
      <c r="AC1734" s="5">
        <f t="shared" si="139"/>
        <v>975.49</v>
      </c>
    </row>
    <row r="1735" spans="1:29" ht="12.75" customHeight="1" x14ac:dyDescent="0.25">
      <c r="A1735" s="1">
        <v>19652</v>
      </c>
      <c r="B1735" s="3">
        <v>88449</v>
      </c>
      <c r="C1735" s="1" t="s">
        <v>32</v>
      </c>
      <c r="D1735" s="1">
        <v>3063</v>
      </c>
      <c r="E1735" s="1" t="s">
        <v>2754</v>
      </c>
      <c r="F1735" s="1" t="s">
        <v>3030</v>
      </c>
      <c r="G1735" s="1" t="s">
        <v>28</v>
      </c>
      <c r="H1735" s="1" t="s">
        <v>29</v>
      </c>
      <c r="I1735" s="1" t="s">
        <v>30</v>
      </c>
      <c r="J1735" s="1" t="s">
        <v>2755</v>
      </c>
      <c r="K1735" s="1">
        <v>98034</v>
      </c>
      <c r="L1735" s="4">
        <v>42148</v>
      </c>
      <c r="M1735" s="4">
        <v>42150</v>
      </c>
      <c r="N1735" s="1" t="s">
        <v>44</v>
      </c>
      <c r="O1735" s="1" t="s">
        <v>109</v>
      </c>
      <c r="P1735" s="1" t="s">
        <v>72</v>
      </c>
      <c r="Q1735" s="1" t="s">
        <v>73</v>
      </c>
      <c r="R1735" s="1" t="s">
        <v>26</v>
      </c>
      <c r="S1735" s="1" t="s">
        <v>591</v>
      </c>
      <c r="T1735" s="5">
        <v>20.99</v>
      </c>
      <c r="U1735" s="1">
        <v>9</v>
      </c>
      <c r="V1735" s="5">
        <f t="shared" si="135"/>
        <v>188.91</v>
      </c>
      <c r="W1735" s="5">
        <v>12.593999999999999</v>
      </c>
      <c r="X1735" s="5">
        <f t="shared" si="136"/>
        <v>113.34599999999999</v>
      </c>
      <c r="Y1735" s="5">
        <v>0.99</v>
      </c>
      <c r="Z1735" s="5">
        <f t="shared" si="137"/>
        <v>74.574000000000012</v>
      </c>
      <c r="AA1735" s="1" t="str">
        <f>_xlfn.IFNA(IF(VLOOKUP(B1735,Returns!$A$2:$B$1635,2,FALSE) = "Returned", "Yes", "No"),"No")</f>
        <v>No</v>
      </c>
      <c r="AB1735" s="5">
        <f t="shared" si="138"/>
        <v>0</v>
      </c>
      <c r="AC1735" s="5">
        <f t="shared" si="139"/>
        <v>74.574000000000012</v>
      </c>
    </row>
    <row r="1736" spans="1:29" ht="12.75" customHeight="1" x14ac:dyDescent="0.25">
      <c r="A1736" s="1">
        <v>23811</v>
      </c>
      <c r="B1736" s="3">
        <v>88448</v>
      </c>
      <c r="C1736" s="1" t="s">
        <v>101</v>
      </c>
      <c r="D1736" s="1">
        <v>3064</v>
      </c>
      <c r="E1736" s="1" t="s">
        <v>2757</v>
      </c>
      <c r="F1736" s="1" t="s">
        <v>3030</v>
      </c>
      <c r="G1736" s="1" t="s">
        <v>28</v>
      </c>
      <c r="H1736" s="1" t="s">
        <v>29</v>
      </c>
      <c r="I1736" s="1" t="s">
        <v>30</v>
      </c>
      <c r="J1736" s="1" t="s">
        <v>2759</v>
      </c>
      <c r="K1736" s="1">
        <v>98503</v>
      </c>
      <c r="L1736" s="4">
        <v>42018</v>
      </c>
      <c r="M1736" s="4">
        <v>42023</v>
      </c>
      <c r="N1736" s="1" t="s">
        <v>44</v>
      </c>
      <c r="O1736" s="1" t="s">
        <v>109</v>
      </c>
      <c r="P1736" s="1" t="s">
        <v>24</v>
      </c>
      <c r="Q1736" s="1" t="s">
        <v>88</v>
      </c>
      <c r="R1736" s="1" t="s">
        <v>26</v>
      </c>
      <c r="S1736" s="1" t="s">
        <v>2758</v>
      </c>
      <c r="T1736" s="5">
        <v>6.45</v>
      </c>
      <c r="U1736" s="1">
        <v>9</v>
      </c>
      <c r="V1736" s="5">
        <f t="shared" si="135"/>
        <v>58.050000000000004</v>
      </c>
      <c r="W1736" s="5">
        <v>3.2250000000000001</v>
      </c>
      <c r="X1736" s="5">
        <f t="shared" si="136"/>
        <v>29.025000000000002</v>
      </c>
      <c r="Y1736" s="5">
        <v>1.34</v>
      </c>
      <c r="Z1736" s="5">
        <f t="shared" si="137"/>
        <v>27.685000000000002</v>
      </c>
      <c r="AA1736" s="1" t="str">
        <f>_xlfn.IFNA(IF(VLOOKUP(B1736,Returns!$A$2:$B$1635,2,FALSE) = "Returned", "Yes", "No"),"No")</f>
        <v>No</v>
      </c>
      <c r="AB1736" s="5">
        <f t="shared" si="138"/>
        <v>0</v>
      </c>
      <c r="AC1736" s="5">
        <f t="shared" si="139"/>
        <v>27.685000000000002</v>
      </c>
    </row>
    <row r="1737" spans="1:29" ht="12.75" customHeight="1" x14ac:dyDescent="0.25">
      <c r="A1737" s="1">
        <v>25239</v>
      </c>
      <c r="B1737" s="3">
        <v>91376</v>
      </c>
      <c r="C1737" s="1" t="s">
        <v>32</v>
      </c>
      <c r="D1737" s="1">
        <v>3067</v>
      </c>
      <c r="E1737" s="1" t="s">
        <v>2760</v>
      </c>
      <c r="F1737" s="1" t="s">
        <v>3028</v>
      </c>
      <c r="G1737" s="1" t="s">
        <v>28</v>
      </c>
      <c r="H1737" s="1" t="s">
        <v>48</v>
      </c>
      <c r="I1737" s="1" t="s">
        <v>149</v>
      </c>
      <c r="J1737" s="1" t="s">
        <v>2761</v>
      </c>
      <c r="K1737" s="1">
        <v>44515</v>
      </c>
      <c r="L1737" s="4">
        <v>42065</v>
      </c>
      <c r="M1737" s="4">
        <v>42066</v>
      </c>
      <c r="N1737" s="1" t="s">
        <v>34</v>
      </c>
      <c r="O1737" s="1" t="s">
        <v>109</v>
      </c>
      <c r="P1737" s="1" t="s">
        <v>36</v>
      </c>
      <c r="Q1737" s="1" t="s">
        <v>37</v>
      </c>
      <c r="R1737" s="1" t="s">
        <v>38</v>
      </c>
      <c r="S1737" s="1" t="s">
        <v>1289</v>
      </c>
      <c r="T1737" s="5">
        <v>355.98</v>
      </c>
      <c r="U1737" s="1">
        <v>14</v>
      </c>
      <c r="V1737" s="5">
        <f t="shared" si="135"/>
        <v>4983.72</v>
      </c>
      <c r="W1737" s="5">
        <v>177.99</v>
      </c>
      <c r="X1737" s="5">
        <f t="shared" si="136"/>
        <v>2491.86</v>
      </c>
      <c r="Y1737" s="5">
        <v>58.92</v>
      </c>
      <c r="Z1737" s="5">
        <f t="shared" si="137"/>
        <v>2432.94</v>
      </c>
      <c r="AA1737" s="1" t="str">
        <f>_xlfn.IFNA(IF(VLOOKUP(B1737,Returns!$A$2:$B$1635,2,FALSE) = "Returned", "Yes", "No"),"No")</f>
        <v>No</v>
      </c>
      <c r="AB1737" s="5">
        <f t="shared" si="138"/>
        <v>0</v>
      </c>
      <c r="AC1737" s="5">
        <f t="shared" si="139"/>
        <v>2432.94</v>
      </c>
    </row>
    <row r="1738" spans="1:29" ht="12.75" customHeight="1" x14ac:dyDescent="0.25">
      <c r="A1738" s="1">
        <v>21027</v>
      </c>
      <c r="B1738" s="3">
        <v>88191</v>
      </c>
      <c r="C1738" s="1" t="s">
        <v>20</v>
      </c>
      <c r="D1738" s="1">
        <v>3069</v>
      </c>
      <c r="E1738" s="1" t="s">
        <v>2762</v>
      </c>
      <c r="F1738" s="1" t="s">
        <v>3027</v>
      </c>
      <c r="G1738" s="1" t="s">
        <v>28</v>
      </c>
      <c r="H1738" s="1" t="s">
        <v>56</v>
      </c>
      <c r="I1738" s="1" t="s">
        <v>57</v>
      </c>
      <c r="J1738" s="1" t="s">
        <v>2763</v>
      </c>
      <c r="K1738" s="1">
        <v>55128</v>
      </c>
      <c r="L1738" s="4">
        <v>42156</v>
      </c>
      <c r="M1738" s="4">
        <v>42158</v>
      </c>
      <c r="N1738" s="1" t="s">
        <v>34</v>
      </c>
      <c r="O1738" s="1" t="s">
        <v>109</v>
      </c>
      <c r="P1738" s="1" t="s">
        <v>36</v>
      </c>
      <c r="Q1738" s="1" t="s">
        <v>37</v>
      </c>
      <c r="R1738" s="1" t="s">
        <v>38</v>
      </c>
      <c r="S1738" s="1" t="s">
        <v>1337</v>
      </c>
      <c r="T1738" s="5">
        <v>120.98</v>
      </c>
      <c r="U1738" s="1">
        <v>15</v>
      </c>
      <c r="V1738" s="5">
        <f t="shared" si="135"/>
        <v>1814.7</v>
      </c>
      <c r="W1738" s="5">
        <v>60.49</v>
      </c>
      <c r="X1738" s="5">
        <f t="shared" si="136"/>
        <v>907.35</v>
      </c>
      <c r="Y1738" s="5">
        <v>30</v>
      </c>
      <c r="Z1738" s="5">
        <f t="shared" si="137"/>
        <v>877.35</v>
      </c>
      <c r="AA1738" s="1" t="str">
        <f>_xlfn.IFNA(IF(VLOOKUP(B1738,Returns!$A$2:$B$1635,2,FALSE) = "Returned", "Yes", "No"),"No")</f>
        <v>No</v>
      </c>
      <c r="AB1738" s="5">
        <f t="shared" si="138"/>
        <v>0</v>
      </c>
      <c r="AC1738" s="5">
        <f t="shared" si="139"/>
        <v>877.35</v>
      </c>
    </row>
    <row r="1739" spans="1:29" ht="12.75" customHeight="1" x14ac:dyDescent="0.25">
      <c r="A1739" s="1">
        <v>21028</v>
      </c>
      <c r="B1739" s="3">
        <v>88191</v>
      </c>
      <c r="C1739" s="1" t="s">
        <v>20</v>
      </c>
      <c r="D1739" s="1">
        <v>3069</v>
      </c>
      <c r="E1739" s="1" t="s">
        <v>2762</v>
      </c>
      <c r="F1739" s="1" t="s">
        <v>3027</v>
      </c>
      <c r="G1739" s="1" t="s">
        <v>28</v>
      </c>
      <c r="H1739" s="1" t="s">
        <v>56</v>
      </c>
      <c r="I1739" s="1" t="s">
        <v>57</v>
      </c>
      <c r="J1739" s="1" t="s">
        <v>2763</v>
      </c>
      <c r="K1739" s="1">
        <v>55128</v>
      </c>
      <c r="L1739" s="4">
        <v>42156</v>
      </c>
      <c r="M1739" s="4">
        <v>42158</v>
      </c>
      <c r="N1739" s="1" t="s">
        <v>44</v>
      </c>
      <c r="O1739" s="1" t="s">
        <v>109</v>
      </c>
      <c r="P1739" s="1" t="s">
        <v>36</v>
      </c>
      <c r="Q1739" s="1" t="s">
        <v>45</v>
      </c>
      <c r="R1739" s="1" t="s">
        <v>46</v>
      </c>
      <c r="S1739" s="1" t="s">
        <v>2375</v>
      </c>
      <c r="T1739" s="5">
        <v>15.68</v>
      </c>
      <c r="U1739" s="1">
        <v>12</v>
      </c>
      <c r="V1739" s="5">
        <f t="shared" si="135"/>
        <v>188.16</v>
      </c>
      <c r="W1739" s="5">
        <v>7.84</v>
      </c>
      <c r="X1739" s="5">
        <f t="shared" si="136"/>
        <v>94.08</v>
      </c>
      <c r="Y1739" s="5">
        <v>3.73</v>
      </c>
      <c r="Z1739" s="5">
        <f t="shared" si="137"/>
        <v>90.35</v>
      </c>
      <c r="AA1739" s="1" t="str">
        <f>_xlfn.IFNA(IF(VLOOKUP(B1739,Returns!$A$2:$B$1635,2,FALSE) = "Returned", "Yes", "No"),"No")</f>
        <v>No</v>
      </c>
      <c r="AB1739" s="5">
        <f t="shared" si="138"/>
        <v>0</v>
      </c>
      <c r="AC1739" s="5">
        <f t="shared" si="139"/>
        <v>90.35</v>
      </c>
    </row>
    <row r="1740" spans="1:29" ht="12.75" customHeight="1" x14ac:dyDescent="0.25">
      <c r="A1740" s="1">
        <v>22213</v>
      </c>
      <c r="B1740" s="3">
        <v>88192</v>
      </c>
      <c r="C1740" s="1" t="s">
        <v>42</v>
      </c>
      <c r="D1740" s="1">
        <v>3069</v>
      </c>
      <c r="E1740" s="1" t="s">
        <v>2762</v>
      </c>
      <c r="F1740" s="1" t="s">
        <v>3027</v>
      </c>
      <c r="G1740" s="1" t="s">
        <v>28</v>
      </c>
      <c r="H1740" s="1" t="s">
        <v>56</v>
      </c>
      <c r="I1740" s="1" t="s">
        <v>57</v>
      </c>
      <c r="J1740" s="1" t="s">
        <v>2763</v>
      </c>
      <c r="K1740" s="1">
        <v>55128</v>
      </c>
      <c r="L1740" s="4">
        <v>42049</v>
      </c>
      <c r="M1740" s="4">
        <v>42050</v>
      </c>
      <c r="N1740" s="1" t="s">
        <v>44</v>
      </c>
      <c r="O1740" s="1" t="s">
        <v>109</v>
      </c>
      <c r="P1740" s="1" t="s">
        <v>24</v>
      </c>
      <c r="Q1740" s="1" t="s">
        <v>25</v>
      </c>
      <c r="R1740" s="1" t="s">
        <v>26</v>
      </c>
      <c r="S1740" s="1" t="s">
        <v>2764</v>
      </c>
      <c r="T1740" s="5">
        <v>1.82</v>
      </c>
      <c r="U1740" s="1">
        <v>22</v>
      </c>
      <c r="V1740" s="5">
        <f t="shared" si="135"/>
        <v>40.04</v>
      </c>
      <c r="W1740" s="5">
        <v>0.91</v>
      </c>
      <c r="X1740" s="5">
        <f t="shared" si="136"/>
        <v>20.02</v>
      </c>
      <c r="Y1740" s="5">
        <v>0.83</v>
      </c>
      <c r="Z1740" s="5">
        <f t="shared" si="137"/>
        <v>19.190000000000001</v>
      </c>
      <c r="AA1740" s="1" t="str">
        <f>_xlfn.IFNA(IF(VLOOKUP(B1740,Returns!$A$2:$B$1635,2,FALSE) = "Returned", "Yes", "No"),"No")</f>
        <v>No</v>
      </c>
      <c r="AB1740" s="5">
        <f t="shared" si="138"/>
        <v>0</v>
      </c>
      <c r="AC1740" s="5">
        <f t="shared" si="139"/>
        <v>19.190000000000001</v>
      </c>
    </row>
    <row r="1741" spans="1:29" ht="12.75" customHeight="1" x14ac:dyDescent="0.25">
      <c r="A1741" s="1">
        <v>2063</v>
      </c>
      <c r="B1741" s="3">
        <v>14756</v>
      </c>
      <c r="C1741" s="1" t="s">
        <v>101</v>
      </c>
      <c r="D1741" s="1">
        <v>3075</v>
      </c>
      <c r="E1741" s="1" t="s">
        <v>2765</v>
      </c>
      <c r="F1741" s="1" t="s">
        <v>3030</v>
      </c>
      <c r="G1741" s="1" t="s">
        <v>28</v>
      </c>
      <c r="H1741" s="1" t="s">
        <v>29</v>
      </c>
      <c r="I1741" s="1" t="s">
        <v>40</v>
      </c>
      <c r="J1741" s="1" t="s">
        <v>658</v>
      </c>
      <c r="K1741" s="1">
        <v>90061</v>
      </c>
      <c r="L1741" s="4">
        <v>42063</v>
      </c>
      <c r="M1741" s="4">
        <v>42063</v>
      </c>
      <c r="N1741" s="1" t="s">
        <v>44</v>
      </c>
      <c r="O1741" s="1" t="s">
        <v>23</v>
      </c>
      <c r="P1741" s="1" t="s">
        <v>36</v>
      </c>
      <c r="Q1741" s="1" t="s">
        <v>45</v>
      </c>
      <c r="R1741" s="1" t="s">
        <v>46</v>
      </c>
      <c r="S1741" s="1" t="s">
        <v>467</v>
      </c>
      <c r="T1741" s="5">
        <v>19.23</v>
      </c>
      <c r="U1741" s="1">
        <v>4</v>
      </c>
      <c r="V1741" s="5">
        <f t="shared" si="135"/>
        <v>76.92</v>
      </c>
      <c r="W1741" s="5">
        <v>9.6150000000000002</v>
      </c>
      <c r="X1741" s="5">
        <f t="shared" si="136"/>
        <v>38.46</v>
      </c>
      <c r="Y1741" s="5">
        <v>6.15</v>
      </c>
      <c r="Z1741" s="5">
        <f t="shared" si="137"/>
        <v>32.31</v>
      </c>
      <c r="AA1741" s="1" t="str">
        <f>_xlfn.IFNA(IF(VLOOKUP(B1741,Returns!$A$2:$B$1635,2,FALSE) = "Returned", "Yes", "No"),"No")</f>
        <v>No</v>
      </c>
      <c r="AB1741" s="5">
        <f t="shared" si="138"/>
        <v>0</v>
      </c>
      <c r="AC1741" s="5">
        <f t="shared" si="139"/>
        <v>32.31</v>
      </c>
    </row>
    <row r="1742" spans="1:29" ht="12.75" customHeight="1" x14ac:dyDescent="0.25">
      <c r="A1742" s="1">
        <v>19739</v>
      </c>
      <c r="B1742" s="3">
        <v>88241</v>
      </c>
      <c r="C1742" s="1" t="s">
        <v>51</v>
      </c>
      <c r="D1742" s="1">
        <v>3076</v>
      </c>
      <c r="E1742" s="1" t="s">
        <v>2766</v>
      </c>
      <c r="F1742" s="1" t="s">
        <v>3028</v>
      </c>
      <c r="G1742" s="1" t="s">
        <v>28</v>
      </c>
      <c r="H1742" s="1" t="s">
        <v>48</v>
      </c>
      <c r="I1742" s="1" t="s">
        <v>149</v>
      </c>
      <c r="J1742" s="1" t="s">
        <v>2768</v>
      </c>
      <c r="K1742" s="1">
        <v>44224</v>
      </c>
      <c r="L1742" s="4">
        <v>42011</v>
      </c>
      <c r="M1742" s="4">
        <v>42012</v>
      </c>
      <c r="N1742" s="1" t="s">
        <v>34</v>
      </c>
      <c r="O1742" s="1" t="s">
        <v>53</v>
      </c>
      <c r="P1742" s="1" t="s">
        <v>36</v>
      </c>
      <c r="Q1742" s="1" t="s">
        <v>186</v>
      </c>
      <c r="R1742" s="1" t="s">
        <v>116</v>
      </c>
      <c r="S1742" s="1" t="s">
        <v>2767</v>
      </c>
      <c r="T1742" s="5">
        <v>137.47999999999999</v>
      </c>
      <c r="U1742" s="1">
        <v>2</v>
      </c>
      <c r="V1742" s="5">
        <f t="shared" si="135"/>
        <v>274.95999999999998</v>
      </c>
      <c r="W1742" s="5">
        <v>68.739999999999995</v>
      </c>
      <c r="X1742" s="5">
        <f t="shared" si="136"/>
        <v>137.47999999999999</v>
      </c>
      <c r="Y1742" s="5">
        <v>32.18</v>
      </c>
      <c r="Z1742" s="5">
        <f t="shared" si="137"/>
        <v>105.29999999999998</v>
      </c>
      <c r="AA1742" s="1" t="str">
        <f>_xlfn.IFNA(IF(VLOOKUP(B1742,Returns!$A$2:$B$1635,2,FALSE) = "Returned", "Yes", "No"),"No")</f>
        <v>No</v>
      </c>
      <c r="AB1742" s="5">
        <f t="shared" si="138"/>
        <v>0</v>
      </c>
      <c r="AC1742" s="5">
        <f t="shared" si="139"/>
        <v>105.29999999999998</v>
      </c>
    </row>
    <row r="1743" spans="1:29" ht="12.75" customHeight="1" x14ac:dyDescent="0.25">
      <c r="A1743" s="1">
        <v>23816</v>
      </c>
      <c r="B1743" s="3">
        <v>88239</v>
      </c>
      <c r="C1743" s="1" t="s">
        <v>51</v>
      </c>
      <c r="D1743" s="1">
        <v>3077</v>
      </c>
      <c r="E1743" s="1" t="s">
        <v>2769</v>
      </c>
      <c r="F1743" s="1" t="s">
        <v>3028</v>
      </c>
      <c r="G1743" s="1" t="s">
        <v>28</v>
      </c>
      <c r="H1743" s="1" t="s">
        <v>48</v>
      </c>
      <c r="I1743" s="1" t="s">
        <v>149</v>
      </c>
      <c r="J1743" s="1" t="s">
        <v>2770</v>
      </c>
      <c r="K1743" s="1">
        <v>44136</v>
      </c>
      <c r="L1743" s="4">
        <v>42131</v>
      </c>
      <c r="M1743" s="4">
        <v>42133</v>
      </c>
      <c r="N1743" s="1" t="s">
        <v>44</v>
      </c>
      <c r="O1743" s="1" t="s">
        <v>53</v>
      </c>
      <c r="P1743" s="1" t="s">
        <v>72</v>
      </c>
      <c r="Q1743" s="1" t="s">
        <v>175</v>
      </c>
      <c r="R1743" s="1" t="s">
        <v>54</v>
      </c>
      <c r="S1743" s="1" t="s">
        <v>1084</v>
      </c>
      <c r="T1743" s="5">
        <v>300.97000000000003</v>
      </c>
      <c r="U1743" s="1">
        <v>2</v>
      </c>
      <c r="V1743" s="5">
        <f t="shared" si="135"/>
        <v>601.94000000000005</v>
      </c>
      <c r="W1743" s="5">
        <v>180.58200000000002</v>
      </c>
      <c r="X1743" s="5">
        <f t="shared" si="136"/>
        <v>361.16400000000004</v>
      </c>
      <c r="Y1743" s="5">
        <v>7.18</v>
      </c>
      <c r="Z1743" s="5">
        <f t="shared" si="137"/>
        <v>233.596</v>
      </c>
      <c r="AA1743" s="1" t="str">
        <f>_xlfn.IFNA(IF(VLOOKUP(B1743,Returns!$A$2:$B$1635,2,FALSE) = "Returned", "Yes", "No"),"No")</f>
        <v>No</v>
      </c>
      <c r="AB1743" s="5">
        <f t="shared" si="138"/>
        <v>0</v>
      </c>
      <c r="AC1743" s="5">
        <f t="shared" si="139"/>
        <v>233.596</v>
      </c>
    </row>
    <row r="1744" spans="1:29" ht="12.75" customHeight="1" x14ac:dyDescent="0.25">
      <c r="A1744" s="1">
        <v>25489</v>
      </c>
      <c r="B1744" s="3">
        <v>88240</v>
      </c>
      <c r="C1744" s="1" t="s">
        <v>32</v>
      </c>
      <c r="D1744" s="1">
        <v>3078</v>
      </c>
      <c r="E1744" s="1" t="s">
        <v>2771</v>
      </c>
      <c r="F1744" s="1" t="s">
        <v>3028</v>
      </c>
      <c r="G1744" s="1" t="s">
        <v>28</v>
      </c>
      <c r="H1744" s="1" t="s">
        <v>48</v>
      </c>
      <c r="I1744" s="1" t="s">
        <v>149</v>
      </c>
      <c r="J1744" s="1" t="s">
        <v>2773</v>
      </c>
      <c r="K1744" s="1">
        <v>43615</v>
      </c>
      <c r="L1744" s="4">
        <v>42166</v>
      </c>
      <c r="M1744" s="4">
        <v>42166</v>
      </c>
      <c r="N1744" s="1" t="s">
        <v>44</v>
      </c>
      <c r="O1744" s="1" t="s">
        <v>53</v>
      </c>
      <c r="P1744" s="1" t="s">
        <v>24</v>
      </c>
      <c r="Q1744" s="1" t="s">
        <v>88</v>
      </c>
      <c r="R1744" s="1" t="s">
        <v>54</v>
      </c>
      <c r="S1744" s="1" t="s">
        <v>2772</v>
      </c>
      <c r="T1744" s="5">
        <v>35.44</v>
      </c>
      <c r="U1744" s="1">
        <v>5</v>
      </c>
      <c r="V1744" s="5">
        <f t="shared" si="135"/>
        <v>177.2</v>
      </c>
      <c r="W1744" s="5">
        <v>17.72</v>
      </c>
      <c r="X1744" s="5">
        <f t="shared" si="136"/>
        <v>88.6</v>
      </c>
      <c r="Y1744" s="5">
        <v>5.09</v>
      </c>
      <c r="Z1744" s="5">
        <f t="shared" si="137"/>
        <v>83.509999999999991</v>
      </c>
      <c r="AA1744" s="1" t="str">
        <f>_xlfn.IFNA(IF(VLOOKUP(B1744,Returns!$A$2:$B$1635,2,FALSE) = "Returned", "Yes", "No"),"No")</f>
        <v>No</v>
      </c>
      <c r="AB1744" s="5">
        <f t="shared" si="138"/>
        <v>0</v>
      </c>
      <c r="AC1744" s="5">
        <f t="shared" si="139"/>
        <v>83.509999999999991</v>
      </c>
    </row>
    <row r="1745" spans="1:29" ht="12.75" customHeight="1" x14ac:dyDescent="0.25">
      <c r="A1745" s="1">
        <v>25490</v>
      </c>
      <c r="B1745" s="3">
        <v>88240</v>
      </c>
      <c r="C1745" s="1" t="s">
        <v>32</v>
      </c>
      <c r="D1745" s="1">
        <v>3078</v>
      </c>
      <c r="E1745" s="1" t="s">
        <v>2771</v>
      </c>
      <c r="F1745" s="1" t="s">
        <v>3028</v>
      </c>
      <c r="G1745" s="1" t="s">
        <v>28</v>
      </c>
      <c r="H1745" s="1" t="s">
        <v>48</v>
      </c>
      <c r="I1745" s="1" t="s">
        <v>149</v>
      </c>
      <c r="J1745" s="1" t="s">
        <v>2773</v>
      </c>
      <c r="K1745" s="1">
        <v>43615</v>
      </c>
      <c r="L1745" s="4">
        <v>42166</v>
      </c>
      <c r="M1745" s="4">
        <v>42169</v>
      </c>
      <c r="N1745" s="1" t="s">
        <v>44</v>
      </c>
      <c r="O1745" s="1" t="s">
        <v>53</v>
      </c>
      <c r="P1745" s="1" t="s">
        <v>24</v>
      </c>
      <c r="Q1745" s="1" t="s">
        <v>25</v>
      </c>
      <c r="R1745" s="1" t="s">
        <v>26</v>
      </c>
      <c r="S1745" s="1" t="s">
        <v>2735</v>
      </c>
      <c r="T1745" s="5">
        <v>3.98</v>
      </c>
      <c r="U1745" s="1">
        <v>9</v>
      </c>
      <c r="V1745" s="5">
        <f t="shared" si="135"/>
        <v>35.82</v>
      </c>
      <c r="W1745" s="5">
        <v>1.99</v>
      </c>
      <c r="X1745" s="5">
        <f t="shared" si="136"/>
        <v>17.91</v>
      </c>
      <c r="Y1745" s="5">
        <v>0.7</v>
      </c>
      <c r="Z1745" s="5">
        <f t="shared" si="137"/>
        <v>17.21</v>
      </c>
      <c r="AA1745" s="1" t="str">
        <f>_xlfn.IFNA(IF(VLOOKUP(B1745,Returns!$A$2:$B$1635,2,FALSE) = "Returned", "Yes", "No"),"No")</f>
        <v>No</v>
      </c>
      <c r="AB1745" s="5">
        <f t="shared" si="138"/>
        <v>0</v>
      </c>
      <c r="AC1745" s="5">
        <f t="shared" si="139"/>
        <v>17.21</v>
      </c>
    </row>
    <row r="1746" spans="1:29" ht="12.75" customHeight="1" x14ac:dyDescent="0.25">
      <c r="A1746" s="1">
        <v>5816</v>
      </c>
      <c r="B1746" s="3">
        <v>41253</v>
      </c>
      <c r="C1746" s="1" t="s">
        <v>51</v>
      </c>
      <c r="D1746" s="1">
        <v>3079</v>
      </c>
      <c r="E1746" s="1" t="s">
        <v>2774</v>
      </c>
      <c r="F1746" s="1" t="s">
        <v>3028</v>
      </c>
      <c r="G1746" s="1" t="s">
        <v>28</v>
      </c>
      <c r="H1746" s="1" t="s">
        <v>48</v>
      </c>
      <c r="I1746" s="1" t="s">
        <v>229</v>
      </c>
      <c r="J1746" s="1" t="s">
        <v>1314</v>
      </c>
      <c r="K1746" s="1">
        <v>19112</v>
      </c>
      <c r="L1746" s="4">
        <v>42131</v>
      </c>
      <c r="M1746" s="4">
        <v>42133</v>
      </c>
      <c r="N1746" s="1" t="s">
        <v>44</v>
      </c>
      <c r="O1746" s="1" t="s">
        <v>53</v>
      </c>
      <c r="P1746" s="1" t="s">
        <v>72</v>
      </c>
      <c r="Q1746" s="1" t="s">
        <v>175</v>
      </c>
      <c r="R1746" s="1" t="s">
        <v>54</v>
      </c>
      <c r="S1746" s="1" t="s">
        <v>1084</v>
      </c>
      <c r="T1746" s="5">
        <v>300.97000000000003</v>
      </c>
      <c r="U1746" s="1">
        <v>7</v>
      </c>
      <c r="V1746" s="5">
        <f t="shared" si="135"/>
        <v>2106.79</v>
      </c>
      <c r="W1746" s="5">
        <v>180.58200000000002</v>
      </c>
      <c r="X1746" s="5">
        <f t="shared" si="136"/>
        <v>1264.0740000000001</v>
      </c>
      <c r="Y1746" s="5">
        <v>7.18</v>
      </c>
      <c r="Z1746" s="5">
        <f t="shared" si="137"/>
        <v>835.53599999999994</v>
      </c>
      <c r="AA1746" s="1" t="str">
        <f>_xlfn.IFNA(IF(VLOOKUP(B1746,Returns!$A$2:$B$1635,2,FALSE) = "Returned", "Yes", "No"),"No")</f>
        <v>No</v>
      </c>
      <c r="AB1746" s="5">
        <f t="shared" si="138"/>
        <v>0</v>
      </c>
      <c r="AC1746" s="5">
        <f t="shared" si="139"/>
        <v>835.53599999999994</v>
      </c>
    </row>
    <row r="1747" spans="1:29" ht="12.75" customHeight="1" x14ac:dyDescent="0.25">
      <c r="A1747" s="1">
        <v>7489</v>
      </c>
      <c r="B1747" s="3">
        <v>53476</v>
      </c>
      <c r="C1747" s="1" t="s">
        <v>32</v>
      </c>
      <c r="D1747" s="1">
        <v>3079</v>
      </c>
      <c r="E1747" s="1" t="s">
        <v>2774</v>
      </c>
      <c r="F1747" s="1" t="s">
        <v>3028</v>
      </c>
      <c r="G1747" s="1" t="s">
        <v>28</v>
      </c>
      <c r="H1747" s="1" t="s">
        <v>48</v>
      </c>
      <c r="I1747" s="1" t="s">
        <v>229</v>
      </c>
      <c r="J1747" s="1" t="s">
        <v>1314</v>
      </c>
      <c r="K1747" s="1">
        <v>19112</v>
      </c>
      <c r="L1747" s="4">
        <v>42166</v>
      </c>
      <c r="M1747" s="4">
        <v>42166</v>
      </c>
      <c r="N1747" s="1" t="s">
        <v>44</v>
      </c>
      <c r="O1747" s="1" t="s">
        <v>53</v>
      </c>
      <c r="P1747" s="1" t="s">
        <v>24</v>
      </c>
      <c r="Q1747" s="1" t="s">
        <v>88</v>
      </c>
      <c r="R1747" s="1" t="s">
        <v>54</v>
      </c>
      <c r="S1747" s="1" t="s">
        <v>2772</v>
      </c>
      <c r="T1747" s="5">
        <v>35.44</v>
      </c>
      <c r="U1747" s="1">
        <v>21</v>
      </c>
      <c r="V1747" s="5">
        <f t="shared" si="135"/>
        <v>744.24</v>
      </c>
      <c r="W1747" s="5">
        <v>17.72</v>
      </c>
      <c r="X1747" s="5">
        <f t="shared" si="136"/>
        <v>372.12</v>
      </c>
      <c r="Y1747" s="5">
        <v>5.09</v>
      </c>
      <c r="Z1747" s="5">
        <f t="shared" si="137"/>
        <v>367.03000000000003</v>
      </c>
      <c r="AA1747" s="1" t="str">
        <f>_xlfn.IFNA(IF(VLOOKUP(B1747,Returns!$A$2:$B$1635,2,FALSE) = "Returned", "Yes", "No"),"No")</f>
        <v>No</v>
      </c>
      <c r="AB1747" s="5">
        <f t="shared" si="138"/>
        <v>0</v>
      </c>
      <c r="AC1747" s="5">
        <f t="shared" si="139"/>
        <v>367.03000000000003</v>
      </c>
    </row>
    <row r="1748" spans="1:29" ht="12.75" customHeight="1" x14ac:dyDescent="0.25">
      <c r="A1748" s="1">
        <v>7490</v>
      </c>
      <c r="B1748" s="3">
        <v>53476</v>
      </c>
      <c r="C1748" s="1" t="s">
        <v>32</v>
      </c>
      <c r="D1748" s="1">
        <v>3079</v>
      </c>
      <c r="E1748" s="1" t="s">
        <v>2774</v>
      </c>
      <c r="F1748" s="1" t="s">
        <v>3028</v>
      </c>
      <c r="G1748" s="1" t="s">
        <v>28</v>
      </c>
      <c r="H1748" s="1" t="s">
        <v>48</v>
      </c>
      <c r="I1748" s="1" t="s">
        <v>229</v>
      </c>
      <c r="J1748" s="1" t="s">
        <v>1314</v>
      </c>
      <c r="K1748" s="1">
        <v>19112</v>
      </c>
      <c r="L1748" s="4">
        <v>42166</v>
      </c>
      <c r="M1748" s="4">
        <v>42169</v>
      </c>
      <c r="N1748" s="1" t="s">
        <v>44</v>
      </c>
      <c r="O1748" s="1" t="s">
        <v>53</v>
      </c>
      <c r="P1748" s="1" t="s">
        <v>24</v>
      </c>
      <c r="Q1748" s="1" t="s">
        <v>25</v>
      </c>
      <c r="R1748" s="1" t="s">
        <v>26</v>
      </c>
      <c r="S1748" s="1" t="s">
        <v>2735</v>
      </c>
      <c r="T1748" s="5">
        <v>3.98</v>
      </c>
      <c r="U1748" s="1">
        <v>36</v>
      </c>
      <c r="V1748" s="5">
        <f t="shared" si="135"/>
        <v>143.28</v>
      </c>
      <c r="W1748" s="5">
        <v>1.99</v>
      </c>
      <c r="X1748" s="5">
        <f t="shared" si="136"/>
        <v>71.64</v>
      </c>
      <c r="Y1748" s="5">
        <v>0.7</v>
      </c>
      <c r="Z1748" s="5">
        <f t="shared" si="137"/>
        <v>70.94</v>
      </c>
      <c r="AA1748" s="1" t="str">
        <f>_xlfn.IFNA(IF(VLOOKUP(B1748,Returns!$A$2:$B$1635,2,FALSE) = "Returned", "Yes", "No"),"No")</f>
        <v>No</v>
      </c>
      <c r="AB1748" s="5">
        <f t="shared" si="138"/>
        <v>0</v>
      </c>
      <c r="AC1748" s="5">
        <f t="shared" si="139"/>
        <v>70.94</v>
      </c>
    </row>
    <row r="1749" spans="1:29" ht="12.75" customHeight="1" x14ac:dyDescent="0.25">
      <c r="A1749" s="1">
        <v>7491</v>
      </c>
      <c r="B1749" s="3">
        <v>53476</v>
      </c>
      <c r="C1749" s="1" t="s">
        <v>32</v>
      </c>
      <c r="D1749" s="1">
        <v>3079</v>
      </c>
      <c r="E1749" s="1" t="s">
        <v>2774</v>
      </c>
      <c r="F1749" s="1" t="s">
        <v>3028</v>
      </c>
      <c r="G1749" s="1" t="s">
        <v>28</v>
      </c>
      <c r="H1749" s="1" t="s">
        <v>48</v>
      </c>
      <c r="I1749" s="1" t="s">
        <v>229</v>
      </c>
      <c r="J1749" s="1" t="s">
        <v>1314</v>
      </c>
      <c r="K1749" s="1">
        <v>19112</v>
      </c>
      <c r="L1749" s="4">
        <v>42166</v>
      </c>
      <c r="M1749" s="4">
        <v>42167</v>
      </c>
      <c r="N1749" s="1" t="s">
        <v>44</v>
      </c>
      <c r="O1749" s="1" t="s">
        <v>53</v>
      </c>
      <c r="P1749" s="1" t="s">
        <v>24</v>
      </c>
      <c r="Q1749" s="1" t="s">
        <v>25</v>
      </c>
      <c r="R1749" s="1" t="s">
        <v>26</v>
      </c>
      <c r="S1749" s="1" t="s">
        <v>122</v>
      </c>
      <c r="T1749" s="5">
        <v>1.76</v>
      </c>
      <c r="U1749" s="1">
        <v>71</v>
      </c>
      <c r="V1749" s="5">
        <f t="shared" si="135"/>
        <v>124.96</v>
      </c>
      <c r="W1749" s="5">
        <v>0.88</v>
      </c>
      <c r="X1749" s="5">
        <f t="shared" si="136"/>
        <v>62.48</v>
      </c>
      <c r="Y1749" s="5">
        <v>0.7</v>
      </c>
      <c r="Z1749" s="5">
        <f t="shared" si="137"/>
        <v>61.779999999999994</v>
      </c>
      <c r="AA1749" s="1" t="str">
        <f>_xlfn.IFNA(IF(VLOOKUP(B1749,Returns!$A$2:$B$1635,2,FALSE) = "Returned", "Yes", "No"),"No")</f>
        <v>No</v>
      </c>
      <c r="AB1749" s="5">
        <f t="shared" si="138"/>
        <v>0</v>
      </c>
      <c r="AC1749" s="5">
        <f t="shared" si="139"/>
        <v>61.779999999999994</v>
      </c>
    </row>
    <row r="1750" spans="1:29" ht="12.75" customHeight="1" x14ac:dyDescent="0.25">
      <c r="A1750" s="1">
        <v>7492</v>
      </c>
      <c r="B1750" s="3">
        <v>53476</v>
      </c>
      <c r="C1750" s="1" t="s">
        <v>32</v>
      </c>
      <c r="D1750" s="1">
        <v>3079</v>
      </c>
      <c r="E1750" s="1" t="s">
        <v>2774</v>
      </c>
      <c r="F1750" s="1" t="s">
        <v>3028</v>
      </c>
      <c r="G1750" s="1" t="s">
        <v>28</v>
      </c>
      <c r="H1750" s="1" t="s">
        <v>48</v>
      </c>
      <c r="I1750" s="1" t="s">
        <v>229</v>
      </c>
      <c r="J1750" s="1" t="s">
        <v>1314</v>
      </c>
      <c r="K1750" s="1">
        <v>19112</v>
      </c>
      <c r="L1750" s="4">
        <v>42166</v>
      </c>
      <c r="M1750" s="4">
        <v>42166</v>
      </c>
      <c r="N1750" s="1" t="s">
        <v>22</v>
      </c>
      <c r="O1750" s="1" t="s">
        <v>53</v>
      </c>
      <c r="P1750" s="1" t="s">
        <v>24</v>
      </c>
      <c r="Q1750" s="1" t="s">
        <v>136</v>
      </c>
      <c r="R1750" s="1" t="s">
        <v>54</v>
      </c>
      <c r="S1750" s="1" t="s">
        <v>1518</v>
      </c>
      <c r="T1750" s="5">
        <v>193.17</v>
      </c>
      <c r="U1750" s="1">
        <v>63</v>
      </c>
      <c r="V1750" s="5">
        <f t="shared" si="135"/>
        <v>12169.71</v>
      </c>
      <c r="W1750" s="5">
        <v>96.584999999999994</v>
      </c>
      <c r="X1750" s="5">
        <f t="shared" si="136"/>
        <v>6084.8549999999996</v>
      </c>
      <c r="Y1750" s="5">
        <v>19.989999999999998</v>
      </c>
      <c r="Z1750" s="5">
        <f t="shared" si="137"/>
        <v>6064.8649999999998</v>
      </c>
      <c r="AA1750" s="1" t="str">
        <f>_xlfn.IFNA(IF(VLOOKUP(B1750,Returns!$A$2:$B$1635,2,FALSE) = "Returned", "Yes", "No"),"No")</f>
        <v>No</v>
      </c>
      <c r="AB1750" s="5">
        <f t="shared" si="138"/>
        <v>0</v>
      </c>
      <c r="AC1750" s="5">
        <f t="shared" si="139"/>
        <v>6064.8649999999998</v>
      </c>
    </row>
    <row r="1751" spans="1:29" ht="12.75" customHeight="1" x14ac:dyDescent="0.25">
      <c r="A1751" s="1">
        <v>1739</v>
      </c>
      <c r="B1751" s="3">
        <v>12480</v>
      </c>
      <c r="C1751" s="1" t="s">
        <v>51</v>
      </c>
      <c r="D1751" s="1">
        <v>3079</v>
      </c>
      <c r="E1751" s="1" t="s">
        <v>2774</v>
      </c>
      <c r="F1751" s="1" t="s">
        <v>3028</v>
      </c>
      <c r="G1751" s="1" t="s">
        <v>28</v>
      </c>
      <c r="H1751" s="1" t="s">
        <v>48</v>
      </c>
      <c r="I1751" s="1" t="s">
        <v>229</v>
      </c>
      <c r="J1751" s="1" t="s">
        <v>1314</v>
      </c>
      <c r="K1751" s="1">
        <v>19112</v>
      </c>
      <c r="L1751" s="4">
        <v>42011</v>
      </c>
      <c r="M1751" s="4">
        <v>42012</v>
      </c>
      <c r="N1751" s="1" t="s">
        <v>34</v>
      </c>
      <c r="O1751" s="1" t="s">
        <v>53</v>
      </c>
      <c r="P1751" s="1" t="s">
        <v>36</v>
      </c>
      <c r="Q1751" s="1" t="s">
        <v>186</v>
      </c>
      <c r="R1751" s="1" t="s">
        <v>116</v>
      </c>
      <c r="S1751" s="1" t="s">
        <v>2767</v>
      </c>
      <c r="T1751" s="5">
        <v>137.47999999999999</v>
      </c>
      <c r="U1751" s="1">
        <v>10</v>
      </c>
      <c r="V1751" s="5">
        <f t="shared" si="135"/>
        <v>1374.8</v>
      </c>
      <c r="W1751" s="5">
        <v>68.739999999999995</v>
      </c>
      <c r="X1751" s="5">
        <f t="shared" si="136"/>
        <v>687.4</v>
      </c>
      <c r="Y1751" s="5">
        <v>32.18</v>
      </c>
      <c r="Z1751" s="5">
        <f t="shared" si="137"/>
        <v>655.22</v>
      </c>
      <c r="AA1751" s="1" t="str">
        <f>_xlfn.IFNA(IF(VLOOKUP(B1751,Returns!$A$2:$B$1635,2,FALSE) = "Returned", "Yes", "No"),"No")</f>
        <v>No</v>
      </c>
      <c r="AB1751" s="5">
        <f t="shared" si="138"/>
        <v>0</v>
      </c>
      <c r="AC1751" s="5">
        <f t="shared" si="139"/>
        <v>655.22</v>
      </c>
    </row>
    <row r="1752" spans="1:29" ht="12.75" customHeight="1" x14ac:dyDescent="0.25">
      <c r="A1752" s="1">
        <v>6807</v>
      </c>
      <c r="B1752" s="3">
        <v>48483</v>
      </c>
      <c r="C1752" s="1" t="s">
        <v>42</v>
      </c>
      <c r="D1752" s="1">
        <v>3079</v>
      </c>
      <c r="E1752" s="1" t="s">
        <v>2774</v>
      </c>
      <c r="F1752" s="1" t="s">
        <v>3028</v>
      </c>
      <c r="G1752" s="1" t="s">
        <v>28</v>
      </c>
      <c r="H1752" s="1" t="s">
        <v>48</v>
      </c>
      <c r="I1752" s="1" t="s">
        <v>229</v>
      </c>
      <c r="J1752" s="1" t="s">
        <v>1314</v>
      </c>
      <c r="K1752" s="1">
        <v>19112</v>
      </c>
      <c r="L1752" s="4">
        <v>42165</v>
      </c>
      <c r="M1752" s="4">
        <v>42166</v>
      </c>
      <c r="N1752" s="1" t="s">
        <v>22</v>
      </c>
      <c r="O1752" s="1" t="s">
        <v>53</v>
      </c>
      <c r="P1752" s="1" t="s">
        <v>24</v>
      </c>
      <c r="Q1752" s="1" t="s">
        <v>25</v>
      </c>
      <c r="R1752" s="1" t="s">
        <v>26</v>
      </c>
      <c r="S1752" s="1" t="s">
        <v>2775</v>
      </c>
      <c r="T1752" s="5">
        <v>2.21</v>
      </c>
      <c r="U1752" s="1">
        <v>33</v>
      </c>
      <c r="V1752" s="5">
        <f t="shared" si="135"/>
        <v>72.929999999999993</v>
      </c>
      <c r="W1752" s="5">
        <v>1.105</v>
      </c>
      <c r="X1752" s="5">
        <f t="shared" si="136"/>
        <v>36.464999999999996</v>
      </c>
      <c r="Y1752" s="5">
        <v>1</v>
      </c>
      <c r="Z1752" s="5">
        <f t="shared" si="137"/>
        <v>35.464999999999996</v>
      </c>
      <c r="AA1752" s="1" t="str">
        <f>_xlfn.IFNA(IF(VLOOKUP(B1752,Returns!$A$2:$B$1635,2,FALSE) = "Returned", "Yes", "No"),"No")</f>
        <v>No</v>
      </c>
      <c r="AB1752" s="5">
        <f t="shared" si="138"/>
        <v>0</v>
      </c>
      <c r="AC1752" s="5">
        <f t="shared" si="139"/>
        <v>35.464999999999996</v>
      </c>
    </row>
    <row r="1753" spans="1:29" ht="12.75" customHeight="1" x14ac:dyDescent="0.25">
      <c r="A1753" s="1">
        <v>19756</v>
      </c>
      <c r="B1753" s="3">
        <v>89879</v>
      </c>
      <c r="C1753" s="1" t="s">
        <v>20</v>
      </c>
      <c r="D1753" s="1">
        <v>3084</v>
      </c>
      <c r="E1753" s="1" t="s">
        <v>2776</v>
      </c>
      <c r="F1753" s="1" t="s">
        <v>3030</v>
      </c>
      <c r="G1753" s="1" t="s">
        <v>28</v>
      </c>
      <c r="H1753" s="1" t="s">
        <v>29</v>
      </c>
      <c r="I1753" s="1" t="s">
        <v>30</v>
      </c>
      <c r="J1753" s="1" t="s">
        <v>2759</v>
      </c>
      <c r="K1753" s="1">
        <v>98503</v>
      </c>
      <c r="L1753" s="4">
        <v>42114</v>
      </c>
      <c r="M1753" s="4">
        <v>42116</v>
      </c>
      <c r="N1753" s="1" t="s">
        <v>22</v>
      </c>
      <c r="O1753" s="1" t="s">
        <v>53</v>
      </c>
      <c r="P1753" s="1" t="s">
        <v>72</v>
      </c>
      <c r="Q1753" s="1" t="s">
        <v>73</v>
      </c>
      <c r="R1753" s="1" t="s">
        <v>54</v>
      </c>
      <c r="S1753" s="1" t="s">
        <v>2447</v>
      </c>
      <c r="T1753" s="5">
        <v>65.989999999999995</v>
      </c>
      <c r="U1753" s="1">
        <v>14</v>
      </c>
      <c r="V1753" s="5">
        <f t="shared" si="135"/>
        <v>923.8599999999999</v>
      </c>
      <c r="W1753" s="5">
        <v>39.593999999999994</v>
      </c>
      <c r="X1753" s="5">
        <f t="shared" si="136"/>
        <v>554.31599999999992</v>
      </c>
      <c r="Y1753" s="5">
        <v>5.99</v>
      </c>
      <c r="Z1753" s="5">
        <f t="shared" si="137"/>
        <v>363.55399999999997</v>
      </c>
      <c r="AA1753" s="1" t="str">
        <f>_xlfn.IFNA(IF(VLOOKUP(B1753,Returns!$A$2:$B$1635,2,FALSE) = "Returned", "Yes", "No"),"No")</f>
        <v>No</v>
      </c>
      <c r="AB1753" s="5">
        <f t="shared" si="138"/>
        <v>0</v>
      </c>
      <c r="AC1753" s="5">
        <f t="shared" si="139"/>
        <v>363.55399999999997</v>
      </c>
    </row>
    <row r="1754" spans="1:29" ht="12.75" customHeight="1" x14ac:dyDescent="0.25">
      <c r="A1754" s="1">
        <v>20589</v>
      </c>
      <c r="B1754" s="3">
        <v>89880</v>
      </c>
      <c r="C1754" s="1" t="s">
        <v>32</v>
      </c>
      <c r="D1754" s="1">
        <v>3084</v>
      </c>
      <c r="E1754" s="1" t="s">
        <v>2776</v>
      </c>
      <c r="F1754" s="1" t="s">
        <v>3030</v>
      </c>
      <c r="G1754" s="1" t="s">
        <v>28</v>
      </c>
      <c r="H1754" s="1" t="s">
        <v>29</v>
      </c>
      <c r="I1754" s="1" t="s">
        <v>30</v>
      </c>
      <c r="J1754" s="1" t="s">
        <v>2759</v>
      </c>
      <c r="K1754" s="1">
        <v>98503</v>
      </c>
      <c r="L1754" s="4">
        <v>42179</v>
      </c>
      <c r="M1754" s="4">
        <v>42180</v>
      </c>
      <c r="N1754" s="1" t="s">
        <v>44</v>
      </c>
      <c r="O1754" s="1" t="s">
        <v>53</v>
      </c>
      <c r="P1754" s="1" t="s">
        <v>24</v>
      </c>
      <c r="Q1754" s="1" t="s">
        <v>104</v>
      </c>
      <c r="R1754" s="1" t="s">
        <v>54</v>
      </c>
      <c r="S1754" s="1" t="s">
        <v>646</v>
      </c>
      <c r="T1754" s="5">
        <v>7.1</v>
      </c>
      <c r="U1754" s="1">
        <v>18</v>
      </c>
      <c r="V1754" s="5">
        <f t="shared" si="135"/>
        <v>127.8</v>
      </c>
      <c r="W1754" s="5">
        <v>3.55</v>
      </c>
      <c r="X1754" s="5">
        <f t="shared" si="136"/>
        <v>63.9</v>
      </c>
      <c r="Y1754" s="5">
        <v>6.05</v>
      </c>
      <c r="Z1754" s="5">
        <f t="shared" si="137"/>
        <v>57.85</v>
      </c>
      <c r="AA1754" s="1" t="str">
        <f>_xlfn.IFNA(IF(VLOOKUP(B1754,Returns!$A$2:$B$1635,2,FALSE) = "Returned", "Yes", "No"),"No")</f>
        <v>No</v>
      </c>
      <c r="AB1754" s="5">
        <f t="shared" si="138"/>
        <v>0</v>
      </c>
      <c r="AC1754" s="5">
        <f t="shared" si="139"/>
        <v>57.85</v>
      </c>
    </row>
    <row r="1755" spans="1:29" ht="12.75" customHeight="1" x14ac:dyDescent="0.25">
      <c r="A1755" s="1">
        <v>20590</v>
      </c>
      <c r="B1755" s="3">
        <v>89880</v>
      </c>
      <c r="C1755" s="1" t="s">
        <v>32</v>
      </c>
      <c r="D1755" s="1">
        <v>3084</v>
      </c>
      <c r="E1755" s="1" t="s">
        <v>2776</v>
      </c>
      <c r="F1755" s="1" t="s">
        <v>3030</v>
      </c>
      <c r="G1755" s="1" t="s">
        <v>28</v>
      </c>
      <c r="H1755" s="1" t="s">
        <v>29</v>
      </c>
      <c r="I1755" s="1" t="s">
        <v>30</v>
      </c>
      <c r="J1755" s="1" t="s">
        <v>2759</v>
      </c>
      <c r="K1755" s="1">
        <v>98503</v>
      </c>
      <c r="L1755" s="4">
        <v>42179</v>
      </c>
      <c r="M1755" s="4">
        <v>42180</v>
      </c>
      <c r="N1755" s="1" t="s">
        <v>44</v>
      </c>
      <c r="O1755" s="1" t="s">
        <v>53</v>
      </c>
      <c r="P1755" s="1" t="s">
        <v>24</v>
      </c>
      <c r="Q1755" s="1" t="s">
        <v>88</v>
      </c>
      <c r="R1755" s="1" t="s">
        <v>54</v>
      </c>
      <c r="S1755" s="1" t="s">
        <v>770</v>
      </c>
      <c r="T1755" s="5">
        <v>18.97</v>
      </c>
      <c r="U1755" s="1">
        <v>5</v>
      </c>
      <c r="V1755" s="5">
        <f t="shared" si="135"/>
        <v>94.85</v>
      </c>
      <c r="W1755" s="5">
        <v>9.4849999999999994</v>
      </c>
      <c r="X1755" s="5">
        <f t="shared" si="136"/>
        <v>47.424999999999997</v>
      </c>
      <c r="Y1755" s="5">
        <v>9.0299999999999994</v>
      </c>
      <c r="Z1755" s="5">
        <f t="shared" si="137"/>
        <v>38.394999999999996</v>
      </c>
      <c r="AA1755" s="1" t="str">
        <f>_xlfn.IFNA(IF(VLOOKUP(B1755,Returns!$A$2:$B$1635,2,FALSE) = "Returned", "Yes", "No"),"No")</f>
        <v>No</v>
      </c>
      <c r="AB1755" s="5">
        <f t="shared" si="138"/>
        <v>0</v>
      </c>
      <c r="AC1755" s="5">
        <f t="shared" si="139"/>
        <v>38.394999999999996</v>
      </c>
    </row>
    <row r="1756" spans="1:29" ht="12.75" customHeight="1" x14ac:dyDescent="0.25">
      <c r="A1756" s="1">
        <v>20008</v>
      </c>
      <c r="B1756" s="3">
        <v>88380</v>
      </c>
      <c r="C1756" s="1" t="s">
        <v>20</v>
      </c>
      <c r="D1756" s="1">
        <v>3086</v>
      </c>
      <c r="E1756" s="1" t="s">
        <v>2777</v>
      </c>
      <c r="F1756" s="1" t="s">
        <v>3029</v>
      </c>
      <c r="G1756" s="1" t="s">
        <v>28</v>
      </c>
      <c r="H1756" s="1" t="s">
        <v>131</v>
      </c>
      <c r="I1756" s="1" t="s">
        <v>357</v>
      </c>
      <c r="J1756" s="1" t="s">
        <v>2779</v>
      </c>
      <c r="K1756" s="1">
        <v>34287</v>
      </c>
      <c r="L1756" s="4">
        <v>42142</v>
      </c>
      <c r="M1756" s="4">
        <v>42143</v>
      </c>
      <c r="N1756" s="1" t="s">
        <v>22</v>
      </c>
      <c r="O1756" s="1" t="s">
        <v>109</v>
      </c>
      <c r="P1756" s="1" t="s">
        <v>72</v>
      </c>
      <c r="Q1756" s="1" t="s">
        <v>175</v>
      </c>
      <c r="R1756" s="1" t="s">
        <v>54</v>
      </c>
      <c r="S1756" s="1" t="s">
        <v>2778</v>
      </c>
      <c r="T1756" s="5">
        <v>39.99</v>
      </c>
      <c r="U1756" s="1">
        <v>3</v>
      </c>
      <c r="V1756" s="5">
        <f t="shared" si="135"/>
        <v>119.97</v>
      </c>
      <c r="W1756" s="5">
        <v>23.994</v>
      </c>
      <c r="X1756" s="5">
        <f t="shared" si="136"/>
        <v>71.981999999999999</v>
      </c>
      <c r="Y1756" s="5">
        <v>10.25</v>
      </c>
      <c r="Z1756" s="5">
        <f t="shared" si="137"/>
        <v>37.738</v>
      </c>
      <c r="AA1756" s="1" t="str">
        <f>_xlfn.IFNA(IF(VLOOKUP(B1756,Returns!$A$2:$B$1635,2,FALSE) = "Returned", "Yes", "No"),"No")</f>
        <v>No</v>
      </c>
      <c r="AB1756" s="5">
        <f t="shared" si="138"/>
        <v>0</v>
      </c>
      <c r="AC1756" s="5">
        <f t="shared" si="139"/>
        <v>37.738</v>
      </c>
    </row>
    <row r="1757" spans="1:29" ht="12.75" customHeight="1" x14ac:dyDescent="0.25">
      <c r="A1757" s="1">
        <v>21085</v>
      </c>
      <c r="B1757" s="3">
        <v>91219</v>
      </c>
      <c r="C1757" s="1" t="s">
        <v>101</v>
      </c>
      <c r="D1757" s="1">
        <v>3089</v>
      </c>
      <c r="E1757" s="1" t="s">
        <v>2780</v>
      </c>
      <c r="F1757" s="1" t="s">
        <v>3027</v>
      </c>
      <c r="G1757" s="1" t="s">
        <v>28</v>
      </c>
      <c r="H1757" s="1" t="s">
        <v>56</v>
      </c>
      <c r="I1757" s="1" t="s">
        <v>178</v>
      </c>
      <c r="J1757" s="1" t="s">
        <v>2750</v>
      </c>
      <c r="K1757" s="1">
        <v>66209</v>
      </c>
      <c r="L1757" s="4">
        <v>42028</v>
      </c>
      <c r="M1757" s="4">
        <v>42033</v>
      </c>
      <c r="N1757" s="1" t="s">
        <v>44</v>
      </c>
      <c r="O1757" s="1" t="s">
        <v>23</v>
      </c>
      <c r="P1757" s="1" t="s">
        <v>24</v>
      </c>
      <c r="Q1757" s="1" t="s">
        <v>252</v>
      </c>
      <c r="R1757" s="1" t="s">
        <v>54</v>
      </c>
      <c r="S1757" s="1" t="s">
        <v>2781</v>
      </c>
      <c r="T1757" s="5">
        <v>49.43</v>
      </c>
      <c r="U1757" s="1">
        <v>6</v>
      </c>
      <c r="V1757" s="5">
        <f t="shared" si="135"/>
        <v>296.58</v>
      </c>
      <c r="W1757" s="5">
        <v>24.715</v>
      </c>
      <c r="X1757" s="5">
        <f t="shared" si="136"/>
        <v>148.29</v>
      </c>
      <c r="Y1757" s="5">
        <v>19.989999999999998</v>
      </c>
      <c r="Z1757" s="5">
        <f t="shared" si="137"/>
        <v>128.29999999999998</v>
      </c>
      <c r="AA1757" s="1" t="str">
        <f>_xlfn.IFNA(IF(VLOOKUP(B1757,Returns!$A$2:$B$1635,2,FALSE) = "Returned", "Yes", "No"),"No")</f>
        <v>No</v>
      </c>
      <c r="AB1757" s="5">
        <f t="shared" si="138"/>
        <v>0</v>
      </c>
      <c r="AC1757" s="5">
        <f t="shared" si="139"/>
        <v>128.29999999999998</v>
      </c>
    </row>
    <row r="1758" spans="1:29" ht="12.75" customHeight="1" x14ac:dyDescent="0.25">
      <c r="A1758" s="1">
        <v>20357</v>
      </c>
      <c r="B1758" s="3">
        <v>86220</v>
      </c>
      <c r="C1758" s="1" t="s">
        <v>42</v>
      </c>
      <c r="D1758" s="1">
        <v>3095</v>
      </c>
      <c r="E1758" s="1" t="s">
        <v>2782</v>
      </c>
      <c r="F1758" s="1" t="s">
        <v>3028</v>
      </c>
      <c r="G1758" s="1" t="s">
        <v>28</v>
      </c>
      <c r="H1758" s="1" t="s">
        <v>48</v>
      </c>
      <c r="I1758" s="1" t="s">
        <v>149</v>
      </c>
      <c r="J1758" s="1" t="s">
        <v>2783</v>
      </c>
      <c r="K1758" s="1">
        <v>45011</v>
      </c>
      <c r="L1758" s="4">
        <v>42023</v>
      </c>
      <c r="M1758" s="4">
        <v>42025</v>
      </c>
      <c r="N1758" s="1" t="s">
        <v>44</v>
      </c>
      <c r="O1758" s="1" t="s">
        <v>109</v>
      </c>
      <c r="P1758" s="1" t="s">
        <v>24</v>
      </c>
      <c r="Q1758" s="1" t="s">
        <v>252</v>
      </c>
      <c r="R1758" s="1" t="s">
        <v>54</v>
      </c>
      <c r="S1758" s="1" t="s">
        <v>2138</v>
      </c>
      <c r="T1758" s="5">
        <v>207.48</v>
      </c>
      <c r="U1758" s="1">
        <v>5</v>
      </c>
      <c r="V1758" s="5">
        <f t="shared" si="135"/>
        <v>1037.3999999999999</v>
      </c>
      <c r="W1758" s="5">
        <v>103.74</v>
      </c>
      <c r="X1758" s="5">
        <f t="shared" si="136"/>
        <v>518.69999999999993</v>
      </c>
      <c r="Y1758" s="5">
        <v>0.99</v>
      </c>
      <c r="Z1758" s="5">
        <f t="shared" si="137"/>
        <v>517.70999999999992</v>
      </c>
      <c r="AA1758" s="1" t="str">
        <f>_xlfn.IFNA(IF(VLOOKUP(B1758,Returns!$A$2:$B$1635,2,FALSE) = "Returned", "Yes", "No"),"No")</f>
        <v>No</v>
      </c>
      <c r="AB1758" s="5">
        <f t="shared" si="138"/>
        <v>0</v>
      </c>
      <c r="AC1758" s="5">
        <f t="shared" si="139"/>
        <v>517.70999999999992</v>
      </c>
    </row>
    <row r="1759" spans="1:29" ht="12.75" customHeight="1" x14ac:dyDescent="0.25">
      <c r="A1759" s="1">
        <v>21235</v>
      </c>
      <c r="B1759" s="3">
        <v>86221</v>
      </c>
      <c r="C1759" s="1" t="s">
        <v>20</v>
      </c>
      <c r="D1759" s="1">
        <v>3096</v>
      </c>
      <c r="E1759" s="1" t="s">
        <v>2784</v>
      </c>
      <c r="F1759" s="1" t="s">
        <v>3028</v>
      </c>
      <c r="G1759" s="1" t="s">
        <v>28</v>
      </c>
      <c r="H1759" s="1" t="s">
        <v>48</v>
      </c>
      <c r="I1759" s="1" t="s">
        <v>149</v>
      </c>
      <c r="J1759" s="1" t="s">
        <v>1729</v>
      </c>
      <c r="K1759" s="1">
        <v>43026</v>
      </c>
      <c r="L1759" s="4">
        <v>42148</v>
      </c>
      <c r="M1759" s="4">
        <v>42149</v>
      </c>
      <c r="N1759" s="1" t="s">
        <v>22</v>
      </c>
      <c r="O1759" s="1" t="s">
        <v>109</v>
      </c>
      <c r="P1759" s="1" t="s">
        <v>24</v>
      </c>
      <c r="Q1759" s="1" t="s">
        <v>252</v>
      </c>
      <c r="R1759" s="1" t="s">
        <v>54</v>
      </c>
      <c r="S1759" s="1" t="s">
        <v>2785</v>
      </c>
      <c r="T1759" s="5">
        <v>40.98</v>
      </c>
      <c r="U1759" s="1">
        <v>3</v>
      </c>
      <c r="V1759" s="5">
        <f t="shared" si="135"/>
        <v>122.94</v>
      </c>
      <c r="W1759" s="5">
        <v>20.49</v>
      </c>
      <c r="X1759" s="5">
        <f t="shared" si="136"/>
        <v>61.47</v>
      </c>
      <c r="Y1759" s="5">
        <v>7.2</v>
      </c>
      <c r="Z1759" s="5">
        <f t="shared" si="137"/>
        <v>54.269999999999996</v>
      </c>
      <c r="AA1759" s="1" t="str">
        <f>_xlfn.IFNA(IF(VLOOKUP(B1759,Returns!$A$2:$B$1635,2,FALSE) = "Returned", "Yes", "No"),"No")</f>
        <v>No</v>
      </c>
      <c r="AB1759" s="5">
        <f t="shared" si="138"/>
        <v>0</v>
      </c>
      <c r="AC1759" s="5">
        <f t="shared" si="139"/>
        <v>54.269999999999996</v>
      </c>
    </row>
    <row r="1760" spans="1:29" ht="12.75" customHeight="1" x14ac:dyDescent="0.25">
      <c r="A1760" s="1">
        <v>21236</v>
      </c>
      <c r="B1760" s="3">
        <v>86221</v>
      </c>
      <c r="C1760" s="1" t="s">
        <v>20</v>
      </c>
      <c r="D1760" s="1">
        <v>3096</v>
      </c>
      <c r="E1760" s="1" t="s">
        <v>2784</v>
      </c>
      <c r="F1760" s="1" t="s">
        <v>3028</v>
      </c>
      <c r="G1760" s="1" t="s">
        <v>28</v>
      </c>
      <c r="H1760" s="1" t="s">
        <v>48</v>
      </c>
      <c r="I1760" s="1" t="s">
        <v>149</v>
      </c>
      <c r="J1760" s="1" t="s">
        <v>1729</v>
      </c>
      <c r="K1760" s="1">
        <v>43026</v>
      </c>
      <c r="L1760" s="4">
        <v>42148</v>
      </c>
      <c r="M1760" s="4">
        <v>42149</v>
      </c>
      <c r="N1760" s="1" t="s">
        <v>22</v>
      </c>
      <c r="O1760" s="1" t="s">
        <v>109</v>
      </c>
      <c r="P1760" s="1" t="s">
        <v>72</v>
      </c>
      <c r="Q1760" s="1" t="s">
        <v>175</v>
      </c>
      <c r="R1760" s="1" t="s">
        <v>46</v>
      </c>
      <c r="S1760" s="1" t="s">
        <v>822</v>
      </c>
      <c r="T1760" s="5">
        <v>8.1199999999999992</v>
      </c>
      <c r="U1760" s="1">
        <v>12</v>
      </c>
      <c r="V1760" s="5">
        <f t="shared" si="135"/>
        <v>97.44</v>
      </c>
      <c r="W1760" s="5">
        <v>4.871999999999999</v>
      </c>
      <c r="X1760" s="5">
        <f t="shared" si="136"/>
        <v>58.463999999999984</v>
      </c>
      <c r="Y1760" s="5">
        <v>2.83</v>
      </c>
      <c r="Z1760" s="5">
        <f t="shared" si="137"/>
        <v>36.146000000000015</v>
      </c>
      <c r="AA1760" s="1" t="str">
        <f>_xlfn.IFNA(IF(VLOOKUP(B1760,Returns!$A$2:$B$1635,2,FALSE) = "Returned", "Yes", "No"),"No")</f>
        <v>No</v>
      </c>
      <c r="AB1760" s="5">
        <f t="shared" si="138"/>
        <v>0</v>
      </c>
      <c r="AC1760" s="5">
        <f t="shared" si="139"/>
        <v>36.146000000000015</v>
      </c>
    </row>
    <row r="1761" spans="1:29" ht="12.75" customHeight="1" x14ac:dyDescent="0.25">
      <c r="A1761" s="1">
        <v>21237</v>
      </c>
      <c r="B1761" s="3">
        <v>86221</v>
      </c>
      <c r="C1761" s="1" t="s">
        <v>20</v>
      </c>
      <c r="D1761" s="1">
        <v>3096</v>
      </c>
      <c r="E1761" s="1" t="s">
        <v>2784</v>
      </c>
      <c r="F1761" s="1" t="s">
        <v>3028</v>
      </c>
      <c r="G1761" s="1" t="s">
        <v>28</v>
      </c>
      <c r="H1761" s="1" t="s">
        <v>48</v>
      </c>
      <c r="I1761" s="1" t="s">
        <v>149</v>
      </c>
      <c r="J1761" s="1" t="s">
        <v>1729</v>
      </c>
      <c r="K1761" s="1">
        <v>43026</v>
      </c>
      <c r="L1761" s="4">
        <v>42148</v>
      </c>
      <c r="M1761" s="4">
        <v>42149</v>
      </c>
      <c r="N1761" s="1" t="s">
        <v>34</v>
      </c>
      <c r="O1761" s="1" t="s">
        <v>109</v>
      </c>
      <c r="P1761" s="1" t="s">
        <v>36</v>
      </c>
      <c r="Q1761" s="1" t="s">
        <v>147</v>
      </c>
      <c r="R1761" s="1" t="s">
        <v>116</v>
      </c>
      <c r="S1761" s="1" t="s">
        <v>2786</v>
      </c>
      <c r="T1761" s="5">
        <v>262.11</v>
      </c>
      <c r="U1761" s="1">
        <v>9</v>
      </c>
      <c r="V1761" s="5">
        <f t="shared" si="135"/>
        <v>2358.9900000000002</v>
      </c>
      <c r="W1761" s="5">
        <v>131.05500000000001</v>
      </c>
      <c r="X1761" s="5">
        <f t="shared" si="136"/>
        <v>1179.4950000000001</v>
      </c>
      <c r="Y1761" s="5">
        <v>62.74</v>
      </c>
      <c r="Z1761" s="5">
        <f t="shared" si="137"/>
        <v>1116.7550000000001</v>
      </c>
      <c r="AA1761" s="1" t="str">
        <f>_xlfn.IFNA(IF(VLOOKUP(B1761,Returns!$A$2:$B$1635,2,FALSE) = "Returned", "Yes", "No"),"No")</f>
        <v>No</v>
      </c>
      <c r="AB1761" s="5">
        <f t="shared" si="138"/>
        <v>0</v>
      </c>
      <c r="AC1761" s="5">
        <f t="shared" si="139"/>
        <v>1116.7550000000001</v>
      </c>
    </row>
    <row r="1762" spans="1:29" ht="12.75" customHeight="1" x14ac:dyDescent="0.25">
      <c r="A1762" s="1">
        <v>25999</v>
      </c>
      <c r="B1762" s="3">
        <v>86222</v>
      </c>
      <c r="C1762" s="1" t="s">
        <v>42</v>
      </c>
      <c r="D1762" s="1">
        <v>3096</v>
      </c>
      <c r="E1762" s="1" t="s">
        <v>2784</v>
      </c>
      <c r="F1762" s="1" t="s">
        <v>3028</v>
      </c>
      <c r="G1762" s="1" t="s">
        <v>28</v>
      </c>
      <c r="H1762" s="1" t="s">
        <v>48</v>
      </c>
      <c r="I1762" s="1" t="s">
        <v>149</v>
      </c>
      <c r="J1762" s="1" t="s">
        <v>1729</v>
      </c>
      <c r="K1762" s="1">
        <v>43026</v>
      </c>
      <c r="L1762" s="4">
        <v>42172</v>
      </c>
      <c r="M1762" s="4">
        <v>42173</v>
      </c>
      <c r="N1762" s="1" t="s">
        <v>22</v>
      </c>
      <c r="O1762" s="1" t="s">
        <v>109</v>
      </c>
      <c r="P1762" s="1" t="s">
        <v>24</v>
      </c>
      <c r="Q1762" s="1" t="s">
        <v>136</v>
      </c>
      <c r="R1762" s="1" t="s">
        <v>54</v>
      </c>
      <c r="S1762" s="1" t="s">
        <v>2787</v>
      </c>
      <c r="T1762" s="5">
        <v>33.89</v>
      </c>
      <c r="U1762" s="1">
        <v>6</v>
      </c>
      <c r="V1762" s="5">
        <f t="shared" si="135"/>
        <v>203.34</v>
      </c>
      <c r="W1762" s="5">
        <v>16.945</v>
      </c>
      <c r="X1762" s="5">
        <f t="shared" si="136"/>
        <v>101.67</v>
      </c>
      <c r="Y1762" s="5">
        <v>5.0999999999999996</v>
      </c>
      <c r="Z1762" s="5">
        <f t="shared" si="137"/>
        <v>96.570000000000007</v>
      </c>
      <c r="AA1762" s="1" t="str">
        <f>_xlfn.IFNA(IF(VLOOKUP(B1762,Returns!$A$2:$B$1635,2,FALSE) = "Returned", "Yes", "No"),"No")</f>
        <v>No</v>
      </c>
      <c r="AB1762" s="5">
        <f t="shared" si="138"/>
        <v>0</v>
      </c>
      <c r="AC1762" s="5">
        <f t="shared" si="139"/>
        <v>96.570000000000007</v>
      </c>
    </row>
    <row r="1763" spans="1:29" ht="12.75" customHeight="1" x14ac:dyDescent="0.25">
      <c r="A1763" s="1">
        <v>19816</v>
      </c>
      <c r="B1763" s="3">
        <v>89314</v>
      </c>
      <c r="C1763" s="1" t="s">
        <v>42</v>
      </c>
      <c r="D1763" s="1">
        <v>3098</v>
      </c>
      <c r="E1763" s="1" t="s">
        <v>2788</v>
      </c>
      <c r="F1763" s="1" t="s">
        <v>3028</v>
      </c>
      <c r="G1763" s="1" t="s">
        <v>28</v>
      </c>
      <c r="H1763" s="1" t="s">
        <v>48</v>
      </c>
      <c r="I1763" s="1" t="s">
        <v>66</v>
      </c>
      <c r="J1763" s="1" t="s">
        <v>2789</v>
      </c>
      <c r="K1763" s="1">
        <v>11967</v>
      </c>
      <c r="L1763" s="4">
        <v>42102</v>
      </c>
      <c r="M1763" s="4">
        <v>42103</v>
      </c>
      <c r="N1763" s="1" t="s">
        <v>44</v>
      </c>
      <c r="O1763" s="1" t="s">
        <v>109</v>
      </c>
      <c r="P1763" s="1" t="s">
        <v>24</v>
      </c>
      <c r="Q1763" s="1" t="s">
        <v>88</v>
      </c>
      <c r="R1763" s="1" t="s">
        <v>54</v>
      </c>
      <c r="S1763" s="1" t="s">
        <v>2772</v>
      </c>
      <c r="T1763" s="5">
        <v>35.44</v>
      </c>
      <c r="U1763" s="1">
        <v>10</v>
      </c>
      <c r="V1763" s="5">
        <f t="shared" si="135"/>
        <v>354.4</v>
      </c>
      <c r="W1763" s="5">
        <v>17.72</v>
      </c>
      <c r="X1763" s="5">
        <f t="shared" si="136"/>
        <v>177.2</v>
      </c>
      <c r="Y1763" s="5">
        <v>5.09</v>
      </c>
      <c r="Z1763" s="5">
        <f t="shared" si="137"/>
        <v>172.10999999999999</v>
      </c>
      <c r="AA1763" s="1" t="str">
        <f>_xlfn.IFNA(IF(VLOOKUP(B1763,Returns!$A$2:$B$1635,2,FALSE) = "Returned", "Yes", "No"),"No")</f>
        <v>No</v>
      </c>
      <c r="AB1763" s="5">
        <f t="shared" si="138"/>
        <v>0</v>
      </c>
      <c r="AC1763" s="5">
        <f t="shared" si="139"/>
        <v>172.10999999999999</v>
      </c>
    </row>
    <row r="1764" spans="1:29" ht="12.75" customHeight="1" x14ac:dyDescent="0.25">
      <c r="A1764" s="1">
        <v>22503</v>
      </c>
      <c r="B1764" s="3">
        <v>89315</v>
      </c>
      <c r="C1764" s="1" t="s">
        <v>101</v>
      </c>
      <c r="D1764" s="1">
        <v>3098</v>
      </c>
      <c r="E1764" s="1" t="s">
        <v>2788</v>
      </c>
      <c r="F1764" s="1" t="s">
        <v>3028</v>
      </c>
      <c r="G1764" s="1" t="s">
        <v>28</v>
      </c>
      <c r="H1764" s="1" t="s">
        <v>48</v>
      </c>
      <c r="I1764" s="1" t="s">
        <v>66</v>
      </c>
      <c r="J1764" s="1" t="s">
        <v>2789</v>
      </c>
      <c r="K1764" s="1">
        <v>11967</v>
      </c>
      <c r="L1764" s="4">
        <v>42172</v>
      </c>
      <c r="M1764" s="4">
        <v>42174</v>
      </c>
      <c r="N1764" s="1" t="s">
        <v>22</v>
      </c>
      <c r="O1764" s="1" t="s">
        <v>109</v>
      </c>
      <c r="P1764" s="1" t="s">
        <v>24</v>
      </c>
      <c r="Q1764" s="1" t="s">
        <v>252</v>
      </c>
      <c r="R1764" s="1" t="s">
        <v>81</v>
      </c>
      <c r="S1764" s="1" t="s">
        <v>1275</v>
      </c>
      <c r="T1764" s="5">
        <v>11.7</v>
      </c>
      <c r="U1764" s="1">
        <v>10</v>
      </c>
      <c r="V1764" s="5">
        <f t="shared" si="135"/>
        <v>117</v>
      </c>
      <c r="W1764" s="5">
        <v>5.85</v>
      </c>
      <c r="X1764" s="5">
        <f t="shared" si="136"/>
        <v>58.5</v>
      </c>
      <c r="Y1764" s="5">
        <v>6.96</v>
      </c>
      <c r="Z1764" s="5">
        <f t="shared" si="137"/>
        <v>51.54</v>
      </c>
      <c r="AA1764" s="1" t="str">
        <f>_xlfn.IFNA(IF(VLOOKUP(B1764,Returns!$A$2:$B$1635,2,FALSE) = "Returned", "Yes", "No"),"No")</f>
        <v>No</v>
      </c>
      <c r="AB1764" s="5">
        <f t="shared" si="138"/>
        <v>0</v>
      </c>
      <c r="AC1764" s="5">
        <f t="shared" si="139"/>
        <v>51.54</v>
      </c>
    </row>
    <row r="1765" spans="1:29" ht="12.75" customHeight="1" x14ac:dyDescent="0.25">
      <c r="A1765" s="1">
        <v>18930</v>
      </c>
      <c r="B1765" s="3">
        <v>89316</v>
      </c>
      <c r="C1765" s="1" t="s">
        <v>101</v>
      </c>
      <c r="D1765" s="1">
        <v>3098</v>
      </c>
      <c r="E1765" s="1" t="s">
        <v>2788</v>
      </c>
      <c r="F1765" s="1" t="s">
        <v>3028</v>
      </c>
      <c r="G1765" s="1" t="s">
        <v>28</v>
      </c>
      <c r="H1765" s="1" t="s">
        <v>48</v>
      </c>
      <c r="I1765" s="1" t="s">
        <v>66</v>
      </c>
      <c r="J1765" s="1" t="s">
        <v>2789</v>
      </c>
      <c r="K1765" s="1">
        <v>11967</v>
      </c>
      <c r="L1765" s="4">
        <v>42063</v>
      </c>
      <c r="M1765" s="4">
        <v>42063</v>
      </c>
      <c r="N1765" s="1" t="s">
        <v>44</v>
      </c>
      <c r="O1765" s="1" t="s">
        <v>109</v>
      </c>
      <c r="P1765" s="1" t="s">
        <v>24</v>
      </c>
      <c r="Q1765" s="1" t="s">
        <v>129</v>
      </c>
      <c r="R1765" s="1" t="s">
        <v>54</v>
      </c>
      <c r="S1765" s="1" t="s">
        <v>784</v>
      </c>
      <c r="T1765" s="5">
        <v>2.89</v>
      </c>
      <c r="U1765" s="1">
        <v>5</v>
      </c>
      <c r="V1765" s="5">
        <f t="shared" si="135"/>
        <v>14.450000000000001</v>
      </c>
      <c r="W1765" s="5">
        <v>1.4450000000000001</v>
      </c>
      <c r="X1765" s="5">
        <f t="shared" si="136"/>
        <v>7.2250000000000005</v>
      </c>
      <c r="Y1765" s="5">
        <v>0.5</v>
      </c>
      <c r="Z1765" s="5">
        <f t="shared" si="137"/>
        <v>6.7250000000000005</v>
      </c>
      <c r="AA1765" s="1" t="str">
        <f>_xlfn.IFNA(IF(VLOOKUP(B1765,Returns!$A$2:$B$1635,2,FALSE) = "Returned", "Yes", "No"),"No")</f>
        <v>No</v>
      </c>
      <c r="AB1765" s="5">
        <f t="shared" si="138"/>
        <v>0</v>
      </c>
      <c r="AC1765" s="5">
        <f t="shared" si="139"/>
        <v>6.7250000000000005</v>
      </c>
    </row>
    <row r="1766" spans="1:29" ht="12.75" customHeight="1" x14ac:dyDescent="0.25">
      <c r="A1766" s="1">
        <v>19805</v>
      </c>
      <c r="B1766" s="3">
        <v>89988</v>
      </c>
      <c r="C1766" s="1" t="s">
        <v>42</v>
      </c>
      <c r="D1766" s="1">
        <v>3100</v>
      </c>
      <c r="E1766" s="1" t="s">
        <v>2790</v>
      </c>
      <c r="F1766" s="1" t="s">
        <v>3029</v>
      </c>
      <c r="G1766" s="1" t="s">
        <v>28</v>
      </c>
      <c r="H1766" s="1" t="s">
        <v>131</v>
      </c>
      <c r="I1766" s="1" t="s">
        <v>357</v>
      </c>
      <c r="J1766" s="1" t="s">
        <v>2791</v>
      </c>
      <c r="K1766" s="1">
        <v>33334</v>
      </c>
      <c r="L1766" s="4">
        <v>42088</v>
      </c>
      <c r="M1766" s="4">
        <v>42090</v>
      </c>
      <c r="N1766" s="1" t="s">
        <v>44</v>
      </c>
      <c r="O1766" s="1" t="s">
        <v>109</v>
      </c>
      <c r="P1766" s="1" t="s">
        <v>72</v>
      </c>
      <c r="Q1766" s="1" t="s">
        <v>73</v>
      </c>
      <c r="R1766" s="1" t="s">
        <v>26</v>
      </c>
      <c r="S1766" s="1" t="s">
        <v>1757</v>
      </c>
      <c r="T1766" s="5">
        <v>35.99</v>
      </c>
      <c r="U1766" s="1">
        <v>1</v>
      </c>
      <c r="V1766" s="5">
        <f t="shared" si="135"/>
        <v>35.99</v>
      </c>
      <c r="W1766" s="5">
        <v>21.594000000000001</v>
      </c>
      <c r="X1766" s="5">
        <f t="shared" si="136"/>
        <v>21.594000000000001</v>
      </c>
      <c r="Y1766" s="5">
        <v>5</v>
      </c>
      <c r="Z1766" s="5">
        <f t="shared" si="137"/>
        <v>9.3960000000000008</v>
      </c>
      <c r="AA1766" s="1" t="str">
        <f>_xlfn.IFNA(IF(VLOOKUP(B1766,Returns!$A$2:$B$1635,2,FALSE) = "Returned", "Yes", "No"),"No")</f>
        <v>No</v>
      </c>
      <c r="AB1766" s="5">
        <f t="shared" si="138"/>
        <v>0</v>
      </c>
      <c r="AC1766" s="5">
        <f t="shared" si="139"/>
        <v>9.3960000000000008</v>
      </c>
    </row>
    <row r="1767" spans="1:29" ht="12.75" customHeight="1" x14ac:dyDescent="0.25">
      <c r="A1767" s="1">
        <v>18087</v>
      </c>
      <c r="B1767" s="3">
        <v>86327</v>
      </c>
      <c r="C1767" s="1" t="s">
        <v>42</v>
      </c>
      <c r="D1767" s="1">
        <v>3105</v>
      </c>
      <c r="E1767" s="1" t="s">
        <v>2792</v>
      </c>
      <c r="F1767" s="1" t="s">
        <v>3029</v>
      </c>
      <c r="G1767" s="1" t="s">
        <v>28</v>
      </c>
      <c r="H1767" s="1" t="s">
        <v>131</v>
      </c>
      <c r="I1767" s="1" t="s">
        <v>608</v>
      </c>
      <c r="J1767" s="1" t="s">
        <v>314</v>
      </c>
      <c r="K1767" s="1">
        <v>42071</v>
      </c>
      <c r="L1767" s="4">
        <v>42083</v>
      </c>
      <c r="M1767" s="4">
        <v>42084</v>
      </c>
      <c r="N1767" s="1" t="s">
        <v>44</v>
      </c>
      <c r="O1767" s="1" t="s">
        <v>35</v>
      </c>
      <c r="P1767" s="1" t="s">
        <v>24</v>
      </c>
      <c r="Q1767" s="1" t="s">
        <v>129</v>
      </c>
      <c r="R1767" s="1" t="s">
        <v>54</v>
      </c>
      <c r="S1767" s="1" t="s">
        <v>1989</v>
      </c>
      <c r="T1767" s="5">
        <v>3.08</v>
      </c>
      <c r="U1767" s="1">
        <v>19</v>
      </c>
      <c r="V1767" s="5">
        <f t="shared" si="135"/>
        <v>58.52</v>
      </c>
      <c r="W1767" s="5">
        <v>1.54</v>
      </c>
      <c r="X1767" s="5">
        <f t="shared" si="136"/>
        <v>29.26</v>
      </c>
      <c r="Y1767" s="5">
        <v>0.99</v>
      </c>
      <c r="Z1767" s="5">
        <f t="shared" si="137"/>
        <v>28.270000000000003</v>
      </c>
      <c r="AA1767" s="1" t="str">
        <f>_xlfn.IFNA(IF(VLOOKUP(B1767,Returns!$A$2:$B$1635,2,FALSE) = "Returned", "Yes", "No"),"No")</f>
        <v>No</v>
      </c>
      <c r="AB1767" s="5">
        <f t="shared" si="138"/>
        <v>0</v>
      </c>
      <c r="AC1767" s="5">
        <f t="shared" si="139"/>
        <v>28.270000000000003</v>
      </c>
    </row>
    <row r="1768" spans="1:29" ht="12.75" customHeight="1" x14ac:dyDescent="0.25">
      <c r="A1768" s="1">
        <v>18088</v>
      </c>
      <c r="B1768" s="3">
        <v>86327</v>
      </c>
      <c r="C1768" s="1" t="s">
        <v>42</v>
      </c>
      <c r="D1768" s="1">
        <v>3105</v>
      </c>
      <c r="E1768" s="1" t="s">
        <v>2792</v>
      </c>
      <c r="F1768" s="1" t="s">
        <v>3029</v>
      </c>
      <c r="G1768" s="1" t="s">
        <v>28</v>
      </c>
      <c r="H1768" s="1" t="s">
        <v>131</v>
      </c>
      <c r="I1768" s="1" t="s">
        <v>608</v>
      </c>
      <c r="J1768" s="1" t="s">
        <v>314</v>
      </c>
      <c r="K1768" s="1">
        <v>42071</v>
      </c>
      <c r="L1768" s="4">
        <v>42083</v>
      </c>
      <c r="M1768" s="4">
        <v>42084</v>
      </c>
      <c r="N1768" s="1" t="s">
        <v>44</v>
      </c>
      <c r="O1768" s="1" t="s">
        <v>35</v>
      </c>
      <c r="P1768" s="1" t="s">
        <v>24</v>
      </c>
      <c r="Q1768" s="1" t="s">
        <v>88</v>
      </c>
      <c r="R1768" s="1" t="s">
        <v>54</v>
      </c>
      <c r="S1768" s="1" t="s">
        <v>707</v>
      </c>
      <c r="T1768" s="5">
        <v>6.48</v>
      </c>
      <c r="U1768" s="1">
        <v>13</v>
      </c>
      <c r="V1768" s="5">
        <f t="shared" si="135"/>
        <v>84.240000000000009</v>
      </c>
      <c r="W1768" s="5">
        <v>3.24</v>
      </c>
      <c r="X1768" s="5">
        <f t="shared" si="136"/>
        <v>42.120000000000005</v>
      </c>
      <c r="Y1768" s="5">
        <v>5.9</v>
      </c>
      <c r="Z1768" s="5">
        <f t="shared" si="137"/>
        <v>36.220000000000006</v>
      </c>
      <c r="AA1768" s="1" t="str">
        <f>_xlfn.IFNA(IF(VLOOKUP(B1768,Returns!$A$2:$B$1635,2,FALSE) = "Returned", "Yes", "No"),"No")</f>
        <v>No</v>
      </c>
      <c r="AB1768" s="5">
        <f t="shared" si="138"/>
        <v>0</v>
      </c>
      <c r="AC1768" s="5">
        <f t="shared" si="139"/>
        <v>36.220000000000006</v>
      </c>
    </row>
    <row r="1769" spans="1:29" ht="12.75" customHeight="1" x14ac:dyDescent="0.25">
      <c r="A1769" s="1">
        <v>18089</v>
      </c>
      <c r="B1769" s="3">
        <v>86327</v>
      </c>
      <c r="C1769" s="1" t="s">
        <v>42</v>
      </c>
      <c r="D1769" s="1">
        <v>3105</v>
      </c>
      <c r="E1769" s="1" t="s">
        <v>2792</v>
      </c>
      <c r="F1769" s="1" t="s">
        <v>3029</v>
      </c>
      <c r="G1769" s="1" t="s">
        <v>28</v>
      </c>
      <c r="H1769" s="1" t="s">
        <v>131</v>
      </c>
      <c r="I1769" s="1" t="s">
        <v>608</v>
      </c>
      <c r="J1769" s="1" t="s">
        <v>314</v>
      </c>
      <c r="K1769" s="1">
        <v>42071</v>
      </c>
      <c r="L1769" s="4">
        <v>42083</v>
      </c>
      <c r="M1769" s="4">
        <v>42085</v>
      </c>
      <c r="N1769" s="1" t="s">
        <v>44</v>
      </c>
      <c r="O1769" s="1" t="s">
        <v>35</v>
      </c>
      <c r="P1769" s="1" t="s">
        <v>72</v>
      </c>
      <c r="Q1769" s="1" t="s">
        <v>73</v>
      </c>
      <c r="R1769" s="1" t="s">
        <v>54</v>
      </c>
      <c r="S1769" s="1" t="s">
        <v>2793</v>
      </c>
      <c r="T1769" s="5">
        <v>125.99</v>
      </c>
      <c r="U1769" s="1">
        <v>12</v>
      </c>
      <c r="V1769" s="5">
        <f t="shared" si="135"/>
        <v>1511.8799999999999</v>
      </c>
      <c r="W1769" s="5">
        <v>75.593999999999994</v>
      </c>
      <c r="X1769" s="5">
        <f t="shared" si="136"/>
        <v>907.12799999999993</v>
      </c>
      <c r="Y1769" s="5">
        <v>4.2</v>
      </c>
      <c r="Z1769" s="5">
        <f t="shared" si="137"/>
        <v>600.55199999999991</v>
      </c>
      <c r="AA1769" s="1" t="str">
        <f>_xlfn.IFNA(IF(VLOOKUP(B1769,Returns!$A$2:$B$1635,2,FALSE) = "Returned", "Yes", "No"),"No")</f>
        <v>No</v>
      </c>
      <c r="AB1769" s="5">
        <f t="shared" si="138"/>
        <v>0</v>
      </c>
      <c r="AC1769" s="5">
        <f t="shared" si="139"/>
        <v>600.55199999999991</v>
      </c>
    </row>
    <row r="1770" spans="1:29" ht="12.75" customHeight="1" x14ac:dyDescent="0.25">
      <c r="A1770" s="1">
        <v>87</v>
      </c>
      <c r="B1770" s="3">
        <v>548</v>
      </c>
      <c r="C1770" s="1" t="s">
        <v>42</v>
      </c>
      <c r="D1770" s="1">
        <v>3106</v>
      </c>
      <c r="E1770" s="1" t="s">
        <v>2794</v>
      </c>
      <c r="F1770" s="1" t="s">
        <v>3027</v>
      </c>
      <c r="G1770" s="1" t="s">
        <v>28</v>
      </c>
      <c r="H1770" s="1" t="s">
        <v>56</v>
      </c>
      <c r="I1770" s="1" t="s">
        <v>125</v>
      </c>
      <c r="J1770" s="1" t="s">
        <v>2159</v>
      </c>
      <c r="K1770" s="1">
        <v>77041</v>
      </c>
      <c r="L1770" s="4">
        <v>42083</v>
      </c>
      <c r="M1770" s="4">
        <v>42084</v>
      </c>
      <c r="N1770" s="1" t="s">
        <v>44</v>
      </c>
      <c r="O1770" s="1" t="s">
        <v>35</v>
      </c>
      <c r="P1770" s="1" t="s">
        <v>24</v>
      </c>
      <c r="Q1770" s="1" t="s">
        <v>129</v>
      </c>
      <c r="R1770" s="1" t="s">
        <v>54</v>
      </c>
      <c r="S1770" s="1" t="s">
        <v>1989</v>
      </c>
      <c r="T1770" s="5">
        <v>3.08</v>
      </c>
      <c r="U1770" s="1">
        <v>75</v>
      </c>
      <c r="V1770" s="5">
        <f t="shared" si="135"/>
        <v>231</v>
      </c>
      <c r="W1770" s="5">
        <v>1.54</v>
      </c>
      <c r="X1770" s="5">
        <f t="shared" si="136"/>
        <v>115.5</v>
      </c>
      <c r="Y1770" s="5">
        <v>0.99</v>
      </c>
      <c r="Z1770" s="5">
        <f t="shared" si="137"/>
        <v>114.51</v>
      </c>
      <c r="AA1770" s="1" t="str">
        <f>_xlfn.IFNA(IF(VLOOKUP(B1770,Returns!$A$2:$B$1635,2,FALSE) = "Returned", "Yes", "No"),"No")</f>
        <v>No</v>
      </c>
      <c r="AB1770" s="5">
        <f t="shared" si="138"/>
        <v>0</v>
      </c>
      <c r="AC1770" s="5">
        <f t="shared" si="139"/>
        <v>114.51</v>
      </c>
    </row>
    <row r="1771" spans="1:29" ht="12.75" customHeight="1" x14ac:dyDescent="0.25">
      <c r="A1771" s="1">
        <v>88</v>
      </c>
      <c r="B1771" s="3">
        <v>548</v>
      </c>
      <c r="C1771" s="1" t="s">
        <v>42</v>
      </c>
      <c r="D1771" s="1">
        <v>3106</v>
      </c>
      <c r="E1771" s="1" t="s">
        <v>2794</v>
      </c>
      <c r="F1771" s="1" t="s">
        <v>3027</v>
      </c>
      <c r="G1771" s="1" t="s">
        <v>28</v>
      </c>
      <c r="H1771" s="1" t="s">
        <v>56</v>
      </c>
      <c r="I1771" s="1" t="s">
        <v>125</v>
      </c>
      <c r="J1771" s="1" t="s">
        <v>2159</v>
      </c>
      <c r="K1771" s="1">
        <v>77041</v>
      </c>
      <c r="L1771" s="4">
        <v>42083</v>
      </c>
      <c r="M1771" s="4">
        <v>42084</v>
      </c>
      <c r="N1771" s="1" t="s">
        <v>44</v>
      </c>
      <c r="O1771" s="1" t="s">
        <v>35</v>
      </c>
      <c r="P1771" s="1" t="s">
        <v>24</v>
      </c>
      <c r="Q1771" s="1" t="s">
        <v>88</v>
      </c>
      <c r="R1771" s="1" t="s">
        <v>54</v>
      </c>
      <c r="S1771" s="1" t="s">
        <v>707</v>
      </c>
      <c r="T1771" s="5">
        <v>6.48</v>
      </c>
      <c r="U1771" s="1">
        <v>53</v>
      </c>
      <c r="V1771" s="5">
        <f t="shared" si="135"/>
        <v>343.44</v>
      </c>
      <c r="W1771" s="5">
        <v>3.24</v>
      </c>
      <c r="X1771" s="5">
        <f t="shared" si="136"/>
        <v>171.72</v>
      </c>
      <c r="Y1771" s="5">
        <v>5.9</v>
      </c>
      <c r="Z1771" s="5">
        <f t="shared" si="137"/>
        <v>165.82</v>
      </c>
      <c r="AA1771" s="1" t="str">
        <f>_xlfn.IFNA(IF(VLOOKUP(B1771,Returns!$A$2:$B$1635,2,FALSE) = "Returned", "Yes", "No"),"No")</f>
        <v>No</v>
      </c>
      <c r="AB1771" s="5">
        <f t="shared" si="138"/>
        <v>0</v>
      </c>
      <c r="AC1771" s="5">
        <f t="shared" si="139"/>
        <v>165.82</v>
      </c>
    </row>
    <row r="1772" spans="1:29" ht="12.75" customHeight="1" x14ac:dyDescent="0.25">
      <c r="A1772" s="1">
        <v>89</v>
      </c>
      <c r="B1772" s="3">
        <v>548</v>
      </c>
      <c r="C1772" s="1" t="s">
        <v>42</v>
      </c>
      <c r="D1772" s="1">
        <v>3106</v>
      </c>
      <c r="E1772" s="1" t="s">
        <v>2794</v>
      </c>
      <c r="F1772" s="1" t="s">
        <v>3027</v>
      </c>
      <c r="G1772" s="1" t="s">
        <v>28</v>
      </c>
      <c r="H1772" s="1" t="s">
        <v>56</v>
      </c>
      <c r="I1772" s="1" t="s">
        <v>125</v>
      </c>
      <c r="J1772" s="1" t="s">
        <v>2159</v>
      </c>
      <c r="K1772" s="1">
        <v>77041</v>
      </c>
      <c r="L1772" s="4">
        <v>42083</v>
      </c>
      <c r="M1772" s="4">
        <v>42085</v>
      </c>
      <c r="N1772" s="1" t="s">
        <v>44</v>
      </c>
      <c r="O1772" s="1" t="s">
        <v>35</v>
      </c>
      <c r="P1772" s="1" t="s">
        <v>72</v>
      </c>
      <c r="Q1772" s="1" t="s">
        <v>73</v>
      </c>
      <c r="R1772" s="1" t="s">
        <v>54</v>
      </c>
      <c r="S1772" s="1" t="s">
        <v>2793</v>
      </c>
      <c r="T1772" s="5">
        <v>125.99</v>
      </c>
      <c r="U1772" s="1">
        <v>47</v>
      </c>
      <c r="V1772" s="5">
        <f t="shared" si="135"/>
        <v>5921.53</v>
      </c>
      <c r="W1772" s="5">
        <v>75.593999999999994</v>
      </c>
      <c r="X1772" s="5">
        <f t="shared" si="136"/>
        <v>3552.9179999999997</v>
      </c>
      <c r="Y1772" s="5">
        <v>4.2</v>
      </c>
      <c r="Z1772" s="5">
        <f t="shared" si="137"/>
        <v>2364.4120000000003</v>
      </c>
      <c r="AA1772" s="1" t="str">
        <f>_xlfn.IFNA(IF(VLOOKUP(B1772,Returns!$A$2:$B$1635,2,FALSE) = "Returned", "Yes", "No"),"No")</f>
        <v>No</v>
      </c>
      <c r="AB1772" s="5">
        <f t="shared" si="138"/>
        <v>0</v>
      </c>
      <c r="AC1772" s="5">
        <f t="shared" si="139"/>
        <v>2364.4120000000003</v>
      </c>
    </row>
    <row r="1773" spans="1:29" ht="12.75" customHeight="1" x14ac:dyDescent="0.25">
      <c r="A1773" s="1">
        <v>21120</v>
      </c>
      <c r="B1773" s="3">
        <v>86860</v>
      </c>
      <c r="C1773" s="1" t="s">
        <v>32</v>
      </c>
      <c r="D1773" s="1">
        <v>3113</v>
      </c>
      <c r="E1773" s="1" t="s">
        <v>2795</v>
      </c>
      <c r="F1773" s="1" t="s">
        <v>3029</v>
      </c>
      <c r="G1773" s="1" t="s">
        <v>28</v>
      </c>
      <c r="H1773" s="1" t="s">
        <v>131</v>
      </c>
      <c r="I1773" s="1" t="s">
        <v>166</v>
      </c>
      <c r="J1773" s="1" t="s">
        <v>2797</v>
      </c>
      <c r="K1773" s="1">
        <v>70560</v>
      </c>
      <c r="L1773" s="4">
        <v>42141</v>
      </c>
      <c r="M1773" s="4">
        <v>42142</v>
      </c>
      <c r="N1773" s="1" t="s">
        <v>44</v>
      </c>
      <c r="O1773" s="1" t="s">
        <v>23</v>
      </c>
      <c r="P1773" s="1" t="s">
        <v>24</v>
      </c>
      <c r="Q1773" s="1" t="s">
        <v>104</v>
      </c>
      <c r="R1773" s="1" t="s">
        <v>54</v>
      </c>
      <c r="S1773" s="1" t="s">
        <v>2796</v>
      </c>
      <c r="T1773" s="5">
        <v>34.54</v>
      </c>
      <c r="U1773" s="1">
        <v>17</v>
      </c>
      <c r="V1773" s="5">
        <f t="shared" si="135"/>
        <v>587.17999999999995</v>
      </c>
      <c r="W1773" s="5">
        <v>17.27</v>
      </c>
      <c r="X1773" s="5">
        <f t="shared" si="136"/>
        <v>293.58999999999997</v>
      </c>
      <c r="Y1773" s="5">
        <v>14.72</v>
      </c>
      <c r="Z1773" s="5">
        <f t="shared" si="137"/>
        <v>278.86999999999995</v>
      </c>
      <c r="AA1773" s="1" t="str">
        <f>_xlfn.IFNA(IF(VLOOKUP(B1773,Returns!$A$2:$B$1635,2,FALSE) = "Returned", "Yes", "No"),"No")</f>
        <v>No</v>
      </c>
      <c r="AB1773" s="5">
        <f t="shared" si="138"/>
        <v>0</v>
      </c>
      <c r="AC1773" s="5">
        <f t="shared" si="139"/>
        <v>278.86999999999995</v>
      </c>
    </row>
    <row r="1774" spans="1:29" ht="12.75" customHeight="1" x14ac:dyDescent="0.25">
      <c r="A1774" s="1">
        <v>21121</v>
      </c>
      <c r="B1774" s="3">
        <v>86860</v>
      </c>
      <c r="C1774" s="1" t="s">
        <v>32</v>
      </c>
      <c r="D1774" s="1">
        <v>3113</v>
      </c>
      <c r="E1774" s="1" t="s">
        <v>2795</v>
      </c>
      <c r="F1774" s="1" t="s">
        <v>3029</v>
      </c>
      <c r="G1774" s="1" t="s">
        <v>28</v>
      </c>
      <c r="H1774" s="1" t="s">
        <v>131</v>
      </c>
      <c r="I1774" s="1" t="s">
        <v>166</v>
      </c>
      <c r="J1774" s="1" t="s">
        <v>2797</v>
      </c>
      <c r="K1774" s="1">
        <v>70560</v>
      </c>
      <c r="L1774" s="4">
        <v>42141</v>
      </c>
      <c r="M1774" s="4">
        <v>42141</v>
      </c>
      <c r="N1774" s="1" t="s">
        <v>44</v>
      </c>
      <c r="O1774" s="1" t="s">
        <v>23</v>
      </c>
      <c r="P1774" s="1" t="s">
        <v>24</v>
      </c>
      <c r="Q1774" s="1" t="s">
        <v>88</v>
      </c>
      <c r="R1774" s="1" t="s">
        <v>54</v>
      </c>
      <c r="S1774" s="1" t="s">
        <v>2727</v>
      </c>
      <c r="T1774" s="5">
        <v>12.28</v>
      </c>
      <c r="U1774" s="1">
        <v>9</v>
      </c>
      <c r="V1774" s="5">
        <f t="shared" si="135"/>
        <v>110.52</v>
      </c>
      <c r="W1774" s="5">
        <v>6.14</v>
      </c>
      <c r="X1774" s="5">
        <f t="shared" si="136"/>
        <v>55.26</v>
      </c>
      <c r="Y1774" s="5">
        <v>6.47</v>
      </c>
      <c r="Z1774" s="5">
        <f t="shared" si="137"/>
        <v>48.79</v>
      </c>
      <c r="AA1774" s="1" t="str">
        <f>_xlfn.IFNA(IF(VLOOKUP(B1774,Returns!$A$2:$B$1635,2,FALSE) = "Returned", "Yes", "No"),"No")</f>
        <v>No</v>
      </c>
      <c r="AB1774" s="5">
        <f t="shared" si="138"/>
        <v>0</v>
      </c>
      <c r="AC1774" s="5">
        <f t="shared" si="139"/>
        <v>48.79</v>
      </c>
    </row>
    <row r="1775" spans="1:29" ht="12.75" customHeight="1" x14ac:dyDescent="0.25">
      <c r="A1775" s="1">
        <v>21122</v>
      </c>
      <c r="B1775" s="3">
        <v>86860</v>
      </c>
      <c r="C1775" s="1" t="s">
        <v>32</v>
      </c>
      <c r="D1775" s="1">
        <v>3113</v>
      </c>
      <c r="E1775" s="1" t="s">
        <v>2795</v>
      </c>
      <c r="F1775" s="1" t="s">
        <v>3029</v>
      </c>
      <c r="G1775" s="1" t="s">
        <v>28</v>
      </c>
      <c r="H1775" s="1" t="s">
        <v>131</v>
      </c>
      <c r="I1775" s="1" t="s">
        <v>166</v>
      </c>
      <c r="J1775" s="1" t="s">
        <v>2797</v>
      </c>
      <c r="K1775" s="1">
        <v>70560</v>
      </c>
      <c r="L1775" s="4">
        <v>42141</v>
      </c>
      <c r="M1775" s="4">
        <v>42143</v>
      </c>
      <c r="N1775" s="1" t="s">
        <v>22</v>
      </c>
      <c r="O1775" s="1" t="s">
        <v>23</v>
      </c>
      <c r="P1775" s="1" t="s">
        <v>24</v>
      </c>
      <c r="Q1775" s="1" t="s">
        <v>25</v>
      </c>
      <c r="R1775" s="1" t="s">
        <v>46</v>
      </c>
      <c r="S1775" s="1" t="s">
        <v>2798</v>
      </c>
      <c r="T1775" s="5">
        <v>34.58</v>
      </c>
      <c r="U1775" s="1">
        <v>13</v>
      </c>
      <c r="V1775" s="5">
        <f t="shared" si="135"/>
        <v>449.53999999999996</v>
      </c>
      <c r="W1775" s="5">
        <v>17.29</v>
      </c>
      <c r="X1775" s="5">
        <f t="shared" si="136"/>
        <v>224.76999999999998</v>
      </c>
      <c r="Y1775" s="5">
        <v>8.99</v>
      </c>
      <c r="Z1775" s="5">
        <f t="shared" si="137"/>
        <v>215.77999999999997</v>
      </c>
      <c r="AA1775" s="1" t="str">
        <f>_xlfn.IFNA(IF(VLOOKUP(B1775,Returns!$A$2:$B$1635,2,FALSE) = "Returned", "Yes", "No"),"No")</f>
        <v>No</v>
      </c>
      <c r="AB1775" s="5">
        <f t="shared" si="138"/>
        <v>0</v>
      </c>
      <c r="AC1775" s="5">
        <f t="shared" si="139"/>
        <v>215.77999999999997</v>
      </c>
    </row>
    <row r="1776" spans="1:29" ht="12.75" customHeight="1" x14ac:dyDescent="0.25">
      <c r="A1776" s="1">
        <v>20795</v>
      </c>
      <c r="B1776" s="3">
        <v>86432</v>
      </c>
      <c r="C1776" s="1" t="s">
        <v>42</v>
      </c>
      <c r="D1776" s="1">
        <v>3119</v>
      </c>
      <c r="E1776" s="1" t="s">
        <v>2799</v>
      </c>
      <c r="F1776" s="1" t="s">
        <v>3029</v>
      </c>
      <c r="G1776" s="1" t="s">
        <v>28</v>
      </c>
      <c r="H1776" s="1" t="s">
        <v>131</v>
      </c>
      <c r="I1776" s="1" t="s">
        <v>357</v>
      </c>
      <c r="J1776" s="1" t="s">
        <v>2800</v>
      </c>
      <c r="K1776" s="1">
        <v>32839</v>
      </c>
      <c r="L1776" s="4">
        <v>42185</v>
      </c>
      <c r="M1776" s="4">
        <v>42187</v>
      </c>
      <c r="N1776" s="1" t="s">
        <v>34</v>
      </c>
      <c r="O1776" s="1" t="s">
        <v>23</v>
      </c>
      <c r="P1776" s="1" t="s">
        <v>36</v>
      </c>
      <c r="Q1776" s="1" t="s">
        <v>147</v>
      </c>
      <c r="R1776" s="1" t="s">
        <v>38</v>
      </c>
      <c r="S1776" s="1" t="s">
        <v>984</v>
      </c>
      <c r="T1776" s="5">
        <v>349.45</v>
      </c>
      <c r="U1776" s="1">
        <v>11</v>
      </c>
      <c r="V1776" s="5">
        <f t="shared" si="135"/>
        <v>3843.95</v>
      </c>
      <c r="W1776" s="5">
        <v>174.72499999999999</v>
      </c>
      <c r="X1776" s="5">
        <f t="shared" si="136"/>
        <v>1921.9749999999999</v>
      </c>
      <c r="Y1776" s="5">
        <v>60</v>
      </c>
      <c r="Z1776" s="5">
        <f t="shared" si="137"/>
        <v>1861.9749999999999</v>
      </c>
      <c r="AA1776" s="1" t="str">
        <f>_xlfn.IFNA(IF(VLOOKUP(B1776,Returns!$A$2:$B$1635,2,FALSE) = "Returned", "Yes", "No"),"No")</f>
        <v>No</v>
      </c>
      <c r="AB1776" s="5">
        <f t="shared" si="138"/>
        <v>0</v>
      </c>
      <c r="AC1776" s="5">
        <f t="shared" si="139"/>
        <v>1861.9749999999999</v>
      </c>
    </row>
    <row r="1777" spans="1:29" ht="12.75" customHeight="1" x14ac:dyDescent="0.25">
      <c r="A1777" s="1">
        <v>25473</v>
      </c>
      <c r="B1777" s="3">
        <v>90160</v>
      </c>
      <c r="C1777" s="1" t="s">
        <v>32</v>
      </c>
      <c r="D1777" s="1">
        <v>3120</v>
      </c>
      <c r="E1777" s="1" t="s">
        <v>2801</v>
      </c>
      <c r="F1777" s="1" t="s">
        <v>3029</v>
      </c>
      <c r="G1777" s="1" t="s">
        <v>28</v>
      </c>
      <c r="H1777" s="1" t="s">
        <v>131</v>
      </c>
      <c r="I1777" s="1" t="s">
        <v>166</v>
      </c>
      <c r="J1777" s="1" t="s">
        <v>2803</v>
      </c>
      <c r="K1777" s="1">
        <v>70117</v>
      </c>
      <c r="L1777" s="4">
        <v>42169</v>
      </c>
      <c r="M1777" s="4">
        <v>42169</v>
      </c>
      <c r="N1777" s="1" t="s">
        <v>44</v>
      </c>
      <c r="O1777" s="1" t="s">
        <v>35</v>
      </c>
      <c r="P1777" s="1" t="s">
        <v>24</v>
      </c>
      <c r="Q1777" s="1" t="s">
        <v>104</v>
      </c>
      <c r="R1777" s="1" t="s">
        <v>54</v>
      </c>
      <c r="S1777" s="1" t="s">
        <v>2802</v>
      </c>
      <c r="T1777" s="5">
        <v>315.98</v>
      </c>
      <c r="U1777" s="1">
        <v>9</v>
      </c>
      <c r="V1777" s="5">
        <f t="shared" si="135"/>
        <v>2843.82</v>
      </c>
      <c r="W1777" s="5">
        <v>157.99</v>
      </c>
      <c r="X1777" s="5">
        <f t="shared" si="136"/>
        <v>1421.91</v>
      </c>
      <c r="Y1777" s="5">
        <v>19.989999999999998</v>
      </c>
      <c r="Z1777" s="5">
        <f t="shared" si="137"/>
        <v>1401.92</v>
      </c>
      <c r="AA1777" s="1" t="str">
        <f>_xlfn.IFNA(IF(VLOOKUP(B1777,Returns!$A$2:$B$1635,2,FALSE) = "Returned", "Yes", "No"),"No")</f>
        <v>No</v>
      </c>
      <c r="AB1777" s="5">
        <f t="shared" si="138"/>
        <v>0</v>
      </c>
      <c r="AC1777" s="5">
        <f t="shared" si="139"/>
        <v>1401.92</v>
      </c>
    </row>
    <row r="1778" spans="1:29" ht="12.75" customHeight="1" x14ac:dyDescent="0.25">
      <c r="A1778" s="1">
        <v>23764</v>
      </c>
      <c r="B1778" s="3">
        <v>87287</v>
      </c>
      <c r="C1778" s="1" t="s">
        <v>101</v>
      </c>
      <c r="D1778" s="1">
        <v>3123</v>
      </c>
      <c r="E1778" s="1" t="s">
        <v>2804</v>
      </c>
      <c r="F1778" s="1" t="s">
        <v>3027</v>
      </c>
      <c r="G1778" s="1" t="s">
        <v>28</v>
      </c>
      <c r="H1778" s="1" t="s">
        <v>56</v>
      </c>
      <c r="I1778" s="1" t="s">
        <v>173</v>
      </c>
      <c r="J1778" s="1" t="s">
        <v>2805</v>
      </c>
      <c r="K1778" s="1">
        <v>60160</v>
      </c>
      <c r="L1778" s="4">
        <v>42011</v>
      </c>
      <c r="M1778" s="4">
        <v>42013</v>
      </c>
      <c r="N1778" s="1" t="s">
        <v>44</v>
      </c>
      <c r="O1778" s="1" t="s">
        <v>35</v>
      </c>
      <c r="P1778" s="1" t="s">
        <v>24</v>
      </c>
      <c r="Q1778" s="1" t="s">
        <v>104</v>
      </c>
      <c r="R1778" s="1" t="s">
        <v>54</v>
      </c>
      <c r="S1778" s="1" t="s">
        <v>646</v>
      </c>
      <c r="T1778" s="5">
        <v>7.1</v>
      </c>
      <c r="U1778" s="1">
        <v>8</v>
      </c>
      <c r="V1778" s="5">
        <f t="shared" si="135"/>
        <v>56.8</v>
      </c>
      <c r="W1778" s="5">
        <v>3.55</v>
      </c>
      <c r="X1778" s="5">
        <f t="shared" si="136"/>
        <v>28.4</v>
      </c>
      <c r="Y1778" s="5">
        <v>6.05</v>
      </c>
      <c r="Z1778" s="5">
        <f t="shared" si="137"/>
        <v>22.349999999999998</v>
      </c>
      <c r="AA1778" s="1" t="str">
        <f>_xlfn.IFNA(IF(VLOOKUP(B1778,Returns!$A$2:$B$1635,2,FALSE) = "Returned", "Yes", "No"),"No")</f>
        <v>No</v>
      </c>
      <c r="AB1778" s="5">
        <f t="shared" si="138"/>
        <v>0</v>
      </c>
      <c r="AC1778" s="5">
        <f t="shared" si="139"/>
        <v>22.349999999999998</v>
      </c>
    </row>
    <row r="1779" spans="1:29" ht="12.75" customHeight="1" x14ac:dyDescent="0.25">
      <c r="A1779" s="1">
        <v>25060</v>
      </c>
      <c r="B1779" s="3">
        <v>87286</v>
      </c>
      <c r="C1779" s="1" t="s">
        <v>32</v>
      </c>
      <c r="D1779" s="1">
        <v>3124</v>
      </c>
      <c r="E1779" s="1" t="s">
        <v>2806</v>
      </c>
      <c r="F1779" s="1" t="s">
        <v>3027</v>
      </c>
      <c r="G1779" s="1" t="s">
        <v>28</v>
      </c>
      <c r="H1779" s="1" t="s">
        <v>56</v>
      </c>
      <c r="I1779" s="1" t="s">
        <v>173</v>
      </c>
      <c r="J1779" s="1" t="s">
        <v>2807</v>
      </c>
      <c r="K1779" s="1">
        <v>61265</v>
      </c>
      <c r="L1779" s="4">
        <v>42154</v>
      </c>
      <c r="M1779" s="4">
        <v>42155</v>
      </c>
      <c r="N1779" s="1" t="s">
        <v>44</v>
      </c>
      <c r="O1779" s="1" t="s">
        <v>35</v>
      </c>
      <c r="P1779" s="1" t="s">
        <v>24</v>
      </c>
      <c r="Q1779" s="1" t="s">
        <v>104</v>
      </c>
      <c r="R1779" s="1" t="s">
        <v>54</v>
      </c>
      <c r="S1779" s="1" t="s">
        <v>1318</v>
      </c>
      <c r="T1779" s="5">
        <v>120.98</v>
      </c>
      <c r="U1779" s="1">
        <v>11</v>
      </c>
      <c r="V1779" s="5">
        <f t="shared" si="135"/>
        <v>1330.78</v>
      </c>
      <c r="W1779" s="5">
        <v>60.49</v>
      </c>
      <c r="X1779" s="5">
        <f t="shared" si="136"/>
        <v>665.39</v>
      </c>
      <c r="Y1779" s="5">
        <v>9.07</v>
      </c>
      <c r="Z1779" s="5">
        <f t="shared" si="137"/>
        <v>656.31999999999994</v>
      </c>
      <c r="AA1779" s="1" t="str">
        <f>_xlfn.IFNA(IF(VLOOKUP(B1779,Returns!$A$2:$B$1635,2,FALSE) = "Returned", "Yes", "No"),"No")</f>
        <v>No</v>
      </c>
      <c r="AB1779" s="5">
        <f t="shared" si="138"/>
        <v>0</v>
      </c>
      <c r="AC1779" s="5">
        <f t="shared" si="139"/>
        <v>656.31999999999994</v>
      </c>
    </row>
    <row r="1780" spans="1:29" ht="12.75" customHeight="1" x14ac:dyDescent="0.25">
      <c r="A1780" s="1">
        <v>25352</v>
      </c>
      <c r="B1780" s="3">
        <v>87285</v>
      </c>
      <c r="C1780" s="1" t="s">
        <v>20</v>
      </c>
      <c r="D1780" s="1">
        <v>3125</v>
      </c>
      <c r="E1780" s="1" t="s">
        <v>2808</v>
      </c>
      <c r="F1780" s="1" t="s">
        <v>3027</v>
      </c>
      <c r="G1780" s="1" t="s">
        <v>28</v>
      </c>
      <c r="H1780" s="1" t="s">
        <v>56</v>
      </c>
      <c r="I1780" s="1" t="s">
        <v>173</v>
      </c>
      <c r="J1780" s="1" t="s">
        <v>2810</v>
      </c>
      <c r="K1780" s="1">
        <v>60056</v>
      </c>
      <c r="L1780" s="4">
        <v>42009</v>
      </c>
      <c r="M1780" s="4">
        <v>42011</v>
      </c>
      <c r="N1780" s="1" t="s">
        <v>34</v>
      </c>
      <c r="O1780" s="1" t="s">
        <v>35</v>
      </c>
      <c r="P1780" s="1" t="s">
        <v>72</v>
      </c>
      <c r="Q1780" s="1" t="s">
        <v>80</v>
      </c>
      <c r="R1780" s="1" t="s">
        <v>38</v>
      </c>
      <c r="S1780" s="1" t="s">
        <v>2809</v>
      </c>
      <c r="T1780" s="5">
        <v>120.97</v>
      </c>
      <c r="U1780" s="1">
        <v>2</v>
      </c>
      <c r="V1780" s="5">
        <f t="shared" si="135"/>
        <v>241.94</v>
      </c>
      <c r="W1780" s="5">
        <v>72.581999999999994</v>
      </c>
      <c r="X1780" s="5">
        <f t="shared" si="136"/>
        <v>145.16399999999999</v>
      </c>
      <c r="Y1780" s="5">
        <v>26.3</v>
      </c>
      <c r="Z1780" s="5">
        <f t="shared" si="137"/>
        <v>70.476000000000013</v>
      </c>
      <c r="AA1780" s="1" t="str">
        <f>_xlfn.IFNA(IF(VLOOKUP(B1780,Returns!$A$2:$B$1635,2,FALSE) = "Returned", "Yes", "No"),"No")</f>
        <v>No</v>
      </c>
      <c r="AB1780" s="5">
        <f t="shared" si="138"/>
        <v>0</v>
      </c>
      <c r="AC1780" s="5">
        <f t="shared" si="139"/>
        <v>70.476000000000013</v>
      </c>
    </row>
    <row r="1781" spans="1:29" ht="12.75" customHeight="1" x14ac:dyDescent="0.25">
      <c r="A1781" s="1">
        <v>24457</v>
      </c>
      <c r="B1781" s="3">
        <v>89810</v>
      </c>
      <c r="C1781" s="1" t="s">
        <v>101</v>
      </c>
      <c r="D1781" s="1">
        <v>3128</v>
      </c>
      <c r="E1781" s="1" t="s">
        <v>2811</v>
      </c>
      <c r="F1781" s="1" t="s">
        <v>3029</v>
      </c>
      <c r="G1781" s="1" t="s">
        <v>28</v>
      </c>
      <c r="H1781" s="1" t="s">
        <v>131</v>
      </c>
      <c r="I1781" s="1" t="s">
        <v>166</v>
      </c>
      <c r="J1781" s="1" t="s">
        <v>2812</v>
      </c>
      <c r="K1781" s="1">
        <v>71109</v>
      </c>
      <c r="L1781" s="4">
        <v>42180</v>
      </c>
      <c r="M1781" s="4">
        <v>42185</v>
      </c>
      <c r="N1781" s="1" t="s">
        <v>44</v>
      </c>
      <c r="O1781" s="1" t="s">
        <v>53</v>
      </c>
      <c r="P1781" s="1" t="s">
        <v>24</v>
      </c>
      <c r="Q1781" s="1" t="s">
        <v>64</v>
      </c>
      <c r="R1781" s="1" t="s">
        <v>54</v>
      </c>
      <c r="S1781" s="1" t="s">
        <v>1353</v>
      </c>
      <c r="T1781" s="5">
        <v>3.69</v>
      </c>
      <c r="U1781" s="1">
        <v>9</v>
      </c>
      <c r="V1781" s="5">
        <f t="shared" si="135"/>
        <v>33.21</v>
      </c>
      <c r="W1781" s="5">
        <v>1.845</v>
      </c>
      <c r="X1781" s="5">
        <f t="shared" si="136"/>
        <v>16.605</v>
      </c>
      <c r="Y1781" s="5">
        <v>2.5</v>
      </c>
      <c r="Z1781" s="5">
        <f t="shared" si="137"/>
        <v>14.105</v>
      </c>
      <c r="AA1781" s="1" t="str">
        <f>_xlfn.IFNA(IF(VLOOKUP(B1781,Returns!$A$2:$B$1635,2,FALSE) = "Returned", "Yes", "No"),"No")</f>
        <v>No</v>
      </c>
      <c r="AB1781" s="5">
        <f t="shared" si="138"/>
        <v>0</v>
      </c>
      <c r="AC1781" s="5">
        <f t="shared" si="139"/>
        <v>14.105</v>
      </c>
    </row>
    <row r="1782" spans="1:29" ht="12.75" customHeight="1" x14ac:dyDescent="0.25">
      <c r="A1782" s="1">
        <v>20483</v>
      </c>
      <c r="B1782" s="3">
        <v>86790</v>
      </c>
      <c r="C1782" s="1" t="s">
        <v>20</v>
      </c>
      <c r="D1782" s="1">
        <v>3132</v>
      </c>
      <c r="E1782" s="1" t="s">
        <v>2813</v>
      </c>
      <c r="F1782" s="1" t="s">
        <v>3027</v>
      </c>
      <c r="G1782" s="1" t="s">
        <v>28</v>
      </c>
      <c r="H1782" s="1" t="s">
        <v>56</v>
      </c>
      <c r="I1782" s="1" t="s">
        <v>173</v>
      </c>
      <c r="J1782" s="1" t="s">
        <v>2814</v>
      </c>
      <c r="K1782" s="1">
        <v>60060</v>
      </c>
      <c r="L1782" s="4">
        <v>42177</v>
      </c>
      <c r="M1782" s="4">
        <v>42178</v>
      </c>
      <c r="N1782" s="1" t="s">
        <v>34</v>
      </c>
      <c r="O1782" s="1" t="s">
        <v>23</v>
      </c>
      <c r="P1782" s="1" t="s">
        <v>36</v>
      </c>
      <c r="Q1782" s="1" t="s">
        <v>37</v>
      </c>
      <c r="R1782" s="1" t="s">
        <v>38</v>
      </c>
      <c r="S1782" s="1" t="s">
        <v>236</v>
      </c>
      <c r="T1782" s="5">
        <v>180.98</v>
      </c>
      <c r="U1782" s="1">
        <v>3</v>
      </c>
      <c r="V1782" s="5">
        <f t="shared" si="135"/>
        <v>542.93999999999994</v>
      </c>
      <c r="W1782" s="5">
        <v>90.49</v>
      </c>
      <c r="X1782" s="5">
        <f t="shared" si="136"/>
        <v>271.46999999999997</v>
      </c>
      <c r="Y1782" s="5">
        <v>26.2</v>
      </c>
      <c r="Z1782" s="5">
        <f t="shared" si="137"/>
        <v>245.26999999999998</v>
      </c>
      <c r="AA1782" s="1" t="str">
        <f>_xlfn.IFNA(IF(VLOOKUP(B1782,Returns!$A$2:$B$1635,2,FALSE) = "Returned", "Yes", "No"),"No")</f>
        <v>No</v>
      </c>
      <c r="AB1782" s="5">
        <f t="shared" si="138"/>
        <v>0</v>
      </c>
      <c r="AC1782" s="5">
        <f t="shared" si="139"/>
        <v>245.26999999999998</v>
      </c>
    </row>
    <row r="1783" spans="1:29" ht="12.75" customHeight="1" x14ac:dyDescent="0.25">
      <c r="A1783" s="1">
        <v>19258</v>
      </c>
      <c r="B1783" s="3">
        <v>86794</v>
      </c>
      <c r="C1783" s="1" t="s">
        <v>51</v>
      </c>
      <c r="D1783" s="1">
        <v>3132</v>
      </c>
      <c r="E1783" s="1" t="s">
        <v>2813</v>
      </c>
      <c r="F1783" s="1" t="s">
        <v>3027</v>
      </c>
      <c r="G1783" s="1" t="s">
        <v>28</v>
      </c>
      <c r="H1783" s="1" t="s">
        <v>56</v>
      </c>
      <c r="I1783" s="1" t="s">
        <v>173</v>
      </c>
      <c r="J1783" s="1" t="s">
        <v>2814</v>
      </c>
      <c r="K1783" s="1">
        <v>60060</v>
      </c>
      <c r="L1783" s="4">
        <v>42141</v>
      </c>
      <c r="M1783" s="4">
        <v>42142</v>
      </c>
      <c r="N1783" s="1" t="s">
        <v>44</v>
      </c>
      <c r="O1783" s="1" t="s">
        <v>23</v>
      </c>
      <c r="P1783" s="1" t="s">
        <v>24</v>
      </c>
      <c r="Q1783" s="1" t="s">
        <v>252</v>
      </c>
      <c r="R1783" s="1" t="s">
        <v>54</v>
      </c>
      <c r="S1783" s="1" t="s">
        <v>2815</v>
      </c>
      <c r="T1783" s="5">
        <v>62.05</v>
      </c>
      <c r="U1783" s="1">
        <v>40</v>
      </c>
      <c r="V1783" s="5">
        <f t="shared" si="135"/>
        <v>2482</v>
      </c>
      <c r="W1783" s="5">
        <v>31.024999999999999</v>
      </c>
      <c r="X1783" s="5">
        <f t="shared" si="136"/>
        <v>1241</v>
      </c>
      <c r="Y1783" s="5">
        <v>3.99</v>
      </c>
      <c r="Z1783" s="5">
        <f t="shared" si="137"/>
        <v>1237.01</v>
      </c>
      <c r="AA1783" s="1" t="str">
        <f>_xlfn.IFNA(IF(VLOOKUP(B1783,Returns!$A$2:$B$1635,2,FALSE) = "Returned", "Yes", "No"),"No")</f>
        <v>No</v>
      </c>
      <c r="AB1783" s="5">
        <f t="shared" si="138"/>
        <v>0</v>
      </c>
      <c r="AC1783" s="5">
        <f t="shared" si="139"/>
        <v>1237.01</v>
      </c>
    </row>
    <row r="1784" spans="1:29" ht="12.75" customHeight="1" x14ac:dyDescent="0.25">
      <c r="A1784" s="1">
        <v>22459</v>
      </c>
      <c r="B1784" s="3">
        <v>86789</v>
      </c>
      <c r="C1784" s="1" t="s">
        <v>51</v>
      </c>
      <c r="D1784" s="1">
        <v>3133</v>
      </c>
      <c r="E1784" s="1" t="s">
        <v>2816</v>
      </c>
      <c r="F1784" s="1" t="s">
        <v>3027</v>
      </c>
      <c r="G1784" s="1" t="s">
        <v>28</v>
      </c>
      <c r="H1784" s="1" t="s">
        <v>56</v>
      </c>
      <c r="I1784" s="1" t="s">
        <v>173</v>
      </c>
      <c r="J1784" s="1" t="s">
        <v>2817</v>
      </c>
      <c r="K1784" s="1">
        <v>60540</v>
      </c>
      <c r="L1784" s="4">
        <v>42020</v>
      </c>
      <c r="M1784" s="4">
        <v>42021</v>
      </c>
      <c r="N1784" s="1" t="s">
        <v>44</v>
      </c>
      <c r="O1784" s="1" t="s">
        <v>23</v>
      </c>
      <c r="P1784" s="1" t="s">
        <v>24</v>
      </c>
      <c r="Q1784" s="1" t="s">
        <v>104</v>
      </c>
      <c r="R1784" s="1" t="s">
        <v>54</v>
      </c>
      <c r="S1784" s="1" t="s">
        <v>320</v>
      </c>
      <c r="T1784" s="5">
        <v>5.81</v>
      </c>
      <c r="U1784" s="1">
        <v>12</v>
      </c>
      <c r="V1784" s="5">
        <f t="shared" si="135"/>
        <v>69.72</v>
      </c>
      <c r="W1784" s="5">
        <v>2.9049999999999998</v>
      </c>
      <c r="X1784" s="5">
        <f t="shared" si="136"/>
        <v>34.86</v>
      </c>
      <c r="Y1784" s="5">
        <v>8.49</v>
      </c>
      <c r="Z1784" s="5">
        <f t="shared" si="137"/>
        <v>26.369999999999997</v>
      </c>
      <c r="AA1784" s="1" t="str">
        <f>_xlfn.IFNA(IF(VLOOKUP(B1784,Returns!$A$2:$B$1635,2,FALSE) = "Returned", "Yes", "No"),"No")</f>
        <v>No</v>
      </c>
      <c r="AB1784" s="5">
        <f t="shared" si="138"/>
        <v>0</v>
      </c>
      <c r="AC1784" s="5">
        <f t="shared" si="139"/>
        <v>26.369999999999997</v>
      </c>
    </row>
    <row r="1785" spans="1:29" ht="12.75" customHeight="1" x14ac:dyDescent="0.25">
      <c r="A1785" s="1">
        <v>22460</v>
      </c>
      <c r="B1785" s="3">
        <v>86789</v>
      </c>
      <c r="C1785" s="1" t="s">
        <v>51</v>
      </c>
      <c r="D1785" s="1">
        <v>3133</v>
      </c>
      <c r="E1785" s="1" t="s">
        <v>2816</v>
      </c>
      <c r="F1785" s="1" t="s">
        <v>3027</v>
      </c>
      <c r="G1785" s="1" t="s">
        <v>28</v>
      </c>
      <c r="H1785" s="1" t="s">
        <v>56</v>
      </c>
      <c r="I1785" s="1" t="s">
        <v>173</v>
      </c>
      <c r="J1785" s="1" t="s">
        <v>2817</v>
      </c>
      <c r="K1785" s="1">
        <v>60540</v>
      </c>
      <c r="L1785" s="4">
        <v>42020</v>
      </c>
      <c r="M1785" s="4">
        <v>42021</v>
      </c>
      <c r="N1785" s="1" t="s">
        <v>44</v>
      </c>
      <c r="O1785" s="1" t="s">
        <v>23</v>
      </c>
      <c r="P1785" s="1" t="s">
        <v>24</v>
      </c>
      <c r="Q1785" s="1" t="s">
        <v>61</v>
      </c>
      <c r="R1785" s="1" t="s">
        <v>26</v>
      </c>
      <c r="S1785" s="1" t="s">
        <v>2818</v>
      </c>
      <c r="T1785" s="5">
        <v>1.81</v>
      </c>
      <c r="U1785" s="1">
        <v>10</v>
      </c>
      <c r="V1785" s="5">
        <f t="shared" si="135"/>
        <v>18.100000000000001</v>
      </c>
      <c r="W1785" s="5">
        <v>0.90500000000000003</v>
      </c>
      <c r="X1785" s="5">
        <f t="shared" si="136"/>
        <v>9.0500000000000007</v>
      </c>
      <c r="Y1785" s="5">
        <v>0.75</v>
      </c>
      <c r="Z1785" s="5">
        <f t="shared" si="137"/>
        <v>8.3000000000000007</v>
      </c>
      <c r="AA1785" s="1" t="str">
        <f>_xlfn.IFNA(IF(VLOOKUP(B1785,Returns!$A$2:$B$1635,2,FALSE) = "Returned", "Yes", "No"),"No")</f>
        <v>No</v>
      </c>
      <c r="AB1785" s="5">
        <f t="shared" si="138"/>
        <v>0</v>
      </c>
      <c r="AC1785" s="5">
        <f t="shared" si="139"/>
        <v>8.3000000000000007</v>
      </c>
    </row>
    <row r="1786" spans="1:29" ht="12.75" customHeight="1" x14ac:dyDescent="0.25">
      <c r="A1786" s="1">
        <v>21719</v>
      </c>
      <c r="B1786" s="3">
        <v>86792</v>
      </c>
      <c r="C1786" s="1" t="s">
        <v>42</v>
      </c>
      <c r="D1786" s="1">
        <v>3133</v>
      </c>
      <c r="E1786" s="1" t="s">
        <v>2816</v>
      </c>
      <c r="F1786" s="1" t="s">
        <v>3027</v>
      </c>
      <c r="G1786" s="1" t="s">
        <v>28</v>
      </c>
      <c r="H1786" s="1" t="s">
        <v>56</v>
      </c>
      <c r="I1786" s="1" t="s">
        <v>173</v>
      </c>
      <c r="J1786" s="1" t="s">
        <v>2817</v>
      </c>
      <c r="K1786" s="1">
        <v>60540</v>
      </c>
      <c r="L1786" s="4">
        <v>42067</v>
      </c>
      <c r="M1786" s="4">
        <v>42067</v>
      </c>
      <c r="N1786" s="1" t="s">
        <v>44</v>
      </c>
      <c r="O1786" s="1" t="s">
        <v>23</v>
      </c>
      <c r="P1786" s="1" t="s">
        <v>24</v>
      </c>
      <c r="Q1786" s="1" t="s">
        <v>104</v>
      </c>
      <c r="R1786" s="1" t="s">
        <v>54</v>
      </c>
      <c r="S1786" s="1" t="s">
        <v>305</v>
      </c>
      <c r="T1786" s="5">
        <v>5.4</v>
      </c>
      <c r="U1786" s="1">
        <v>4</v>
      </c>
      <c r="V1786" s="5">
        <f t="shared" si="135"/>
        <v>21.6</v>
      </c>
      <c r="W1786" s="5">
        <v>2.7</v>
      </c>
      <c r="X1786" s="5">
        <f t="shared" si="136"/>
        <v>10.8</v>
      </c>
      <c r="Y1786" s="5">
        <v>7.78</v>
      </c>
      <c r="Z1786" s="5">
        <f t="shared" si="137"/>
        <v>3.0200000000000005</v>
      </c>
      <c r="AA1786" s="1" t="str">
        <f>_xlfn.IFNA(IF(VLOOKUP(B1786,Returns!$A$2:$B$1635,2,FALSE) = "Returned", "Yes", "No"),"No")</f>
        <v>No</v>
      </c>
      <c r="AB1786" s="5">
        <f t="shared" si="138"/>
        <v>0</v>
      </c>
      <c r="AC1786" s="5">
        <f t="shared" si="139"/>
        <v>3.0200000000000005</v>
      </c>
    </row>
    <row r="1787" spans="1:29" ht="12.75" customHeight="1" x14ac:dyDescent="0.25">
      <c r="A1787" s="1">
        <v>21720</v>
      </c>
      <c r="B1787" s="3">
        <v>86792</v>
      </c>
      <c r="C1787" s="1" t="s">
        <v>42</v>
      </c>
      <c r="D1787" s="1">
        <v>3133</v>
      </c>
      <c r="E1787" s="1" t="s">
        <v>2816</v>
      </c>
      <c r="F1787" s="1" t="s">
        <v>3027</v>
      </c>
      <c r="G1787" s="1" t="s">
        <v>28</v>
      </c>
      <c r="H1787" s="1" t="s">
        <v>56</v>
      </c>
      <c r="I1787" s="1" t="s">
        <v>173</v>
      </c>
      <c r="J1787" s="1" t="s">
        <v>2817</v>
      </c>
      <c r="K1787" s="1">
        <v>60540</v>
      </c>
      <c r="L1787" s="4">
        <v>42067</v>
      </c>
      <c r="M1787" s="4">
        <v>42070</v>
      </c>
      <c r="N1787" s="1" t="s">
        <v>22</v>
      </c>
      <c r="O1787" s="1" t="s">
        <v>23</v>
      </c>
      <c r="P1787" s="1" t="s">
        <v>72</v>
      </c>
      <c r="Q1787" s="1" t="s">
        <v>175</v>
      </c>
      <c r="R1787" s="1" t="s">
        <v>46</v>
      </c>
      <c r="S1787" s="1" t="s">
        <v>2819</v>
      </c>
      <c r="T1787" s="5">
        <v>8.4600000000000009</v>
      </c>
      <c r="U1787" s="1">
        <v>5</v>
      </c>
      <c r="V1787" s="5">
        <f t="shared" si="135"/>
        <v>42.300000000000004</v>
      </c>
      <c r="W1787" s="5">
        <v>5.0760000000000005</v>
      </c>
      <c r="X1787" s="5">
        <f t="shared" si="136"/>
        <v>25.380000000000003</v>
      </c>
      <c r="Y1787" s="5">
        <v>8.99</v>
      </c>
      <c r="Z1787" s="5">
        <f t="shared" si="137"/>
        <v>7.9300000000000015</v>
      </c>
      <c r="AA1787" s="1" t="str">
        <f>_xlfn.IFNA(IF(VLOOKUP(B1787,Returns!$A$2:$B$1635,2,FALSE) = "Returned", "Yes", "No"),"No")</f>
        <v>No</v>
      </c>
      <c r="AB1787" s="5">
        <f t="shared" si="138"/>
        <v>0</v>
      </c>
      <c r="AC1787" s="5">
        <f t="shared" si="139"/>
        <v>7.9300000000000015</v>
      </c>
    </row>
    <row r="1788" spans="1:29" ht="12.75" customHeight="1" x14ac:dyDescent="0.25">
      <c r="A1788" s="1">
        <v>21721</v>
      </c>
      <c r="B1788" s="3">
        <v>86792</v>
      </c>
      <c r="C1788" s="1" t="s">
        <v>42</v>
      </c>
      <c r="D1788" s="1">
        <v>3133</v>
      </c>
      <c r="E1788" s="1" t="s">
        <v>2816</v>
      </c>
      <c r="F1788" s="1" t="s">
        <v>3027</v>
      </c>
      <c r="G1788" s="1" t="s">
        <v>28</v>
      </c>
      <c r="H1788" s="1" t="s">
        <v>56</v>
      </c>
      <c r="I1788" s="1" t="s">
        <v>173</v>
      </c>
      <c r="J1788" s="1" t="s">
        <v>2817</v>
      </c>
      <c r="K1788" s="1">
        <v>60540</v>
      </c>
      <c r="L1788" s="4">
        <v>42067</v>
      </c>
      <c r="M1788" s="4">
        <v>42068</v>
      </c>
      <c r="N1788" s="1" t="s">
        <v>44</v>
      </c>
      <c r="O1788" s="1" t="s">
        <v>23</v>
      </c>
      <c r="P1788" s="1" t="s">
        <v>36</v>
      </c>
      <c r="Q1788" s="1" t="s">
        <v>45</v>
      </c>
      <c r="R1788" s="1" t="s">
        <v>46</v>
      </c>
      <c r="S1788" s="1" t="s">
        <v>2593</v>
      </c>
      <c r="T1788" s="5">
        <v>14.98</v>
      </c>
      <c r="U1788" s="1">
        <v>10</v>
      </c>
      <c r="V1788" s="5">
        <f t="shared" si="135"/>
        <v>149.80000000000001</v>
      </c>
      <c r="W1788" s="5">
        <v>7.49</v>
      </c>
      <c r="X1788" s="5">
        <f t="shared" si="136"/>
        <v>74.900000000000006</v>
      </c>
      <c r="Y1788" s="5">
        <v>8.99</v>
      </c>
      <c r="Z1788" s="5">
        <f t="shared" si="137"/>
        <v>65.910000000000011</v>
      </c>
      <c r="AA1788" s="1" t="str">
        <f>_xlfn.IFNA(IF(VLOOKUP(B1788,Returns!$A$2:$B$1635,2,FALSE) = "Returned", "Yes", "No"),"No")</f>
        <v>No</v>
      </c>
      <c r="AB1788" s="5">
        <f t="shared" si="138"/>
        <v>0</v>
      </c>
      <c r="AC1788" s="5">
        <f t="shared" si="139"/>
        <v>65.910000000000011</v>
      </c>
    </row>
    <row r="1789" spans="1:29" ht="12.75" customHeight="1" x14ac:dyDescent="0.25">
      <c r="A1789" s="1">
        <v>21722</v>
      </c>
      <c r="B1789" s="3">
        <v>86792</v>
      </c>
      <c r="C1789" s="1" t="s">
        <v>42</v>
      </c>
      <c r="D1789" s="1">
        <v>3133</v>
      </c>
      <c r="E1789" s="1" t="s">
        <v>2816</v>
      </c>
      <c r="F1789" s="1" t="s">
        <v>3027</v>
      </c>
      <c r="G1789" s="1" t="s">
        <v>28</v>
      </c>
      <c r="H1789" s="1" t="s">
        <v>56</v>
      </c>
      <c r="I1789" s="1" t="s">
        <v>173</v>
      </c>
      <c r="J1789" s="1" t="s">
        <v>2817</v>
      </c>
      <c r="K1789" s="1">
        <v>60540</v>
      </c>
      <c r="L1789" s="4">
        <v>42067</v>
      </c>
      <c r="M1789" s="4">
        <v>42068</v>
      </c>
      <c r="N1789" s="1" t="s">
        <v>44</v>
      </c>
      <c r="O1789" s="1" t="s">
        <v>23</v>
      </c>
      <c r="P1789" s="1" t="s">
        <v>72</v>
      </c>
      <c r="Q1789" s="1" t="s">
        <v>73</v>
      </c>
      <c r="R1789" s="1" t="s">
        <v>54</v>
      </c>
      <c r="S1789" s="1" t="s">
        <v>2820</v>
      </c>
      <c r="T1789" s="5">
        <v>155.99</v>
      </c>
      <c r="U1789" s="1">
        <v>22</v>
      </c>
      <c r="V1789" s="5">
        <f t="shared" si="135"/>
        <v>3431.78</v>
      </c>
      <c r="W1789" s="5">
        <v>93.594000000000008</v>
      </c>
      <c r="X1789" s="5">
        <f t="shared" si="136"/>
        <v>2059.0680000000002</v>
      </c>
      <c r="Y1789" s="5">
        <v>8.08</v>
      </c>
      <c r="Z1789" s="5">
        <f t="shared" si="137"/>
        <v>1364.6320000000001</v>
      </c>
      <c r="AA1789" s="1" t="str">
        <f>_xlfn.IFNA(IF(VLOOKUP(B1789,Returns!$A$2:$B$1635,2,FALSE) = "Returned", "Yes", "No"),"No")</f>
        <v>No</v>
      </c>
      <c r="AB1789" s="5">
        <f t="shared" si="138"/>
        <v>0</v>
      </c>
      <c r="AC1789" s="5">
        <f t="shared" si="139"/>
        <v>1364.6320000000001</v>
      </c>
    </row>
    <row r="1790" spans="1:29" ht="12.75" customHeight="1" x14ac:dyDescent="0.25">
      <c r="A1790" s="1">
        <v>23898</v>
      </c>
      <c r="B1790" s="3">
        <v>86791</v>
      </c>
      <c r="C1790" s="1" t="s">
        <v>42</v>
      </c>
      <c r="D1790" s="1">
        <v>3136</v>
      </c>
      <c r="E1790" s="1" t="s">
        <v>2821</v>
      </c>
      <c r="F1790" s="1" t="s">
        <v>3028</v>
      </c>
      <c r="G1790" s="1" t="s">
        <v>28</v>
      </c>
      <c r="H1790" s="1" t="s">
        <v>48</v>
      </c>
      <c r="I1790" s="1" t="s">
        <v>183</v>
      </c>
      <c r="J1790" s="1" t="s">
        <v>428</v>
      </c>
      <c r="K1790" s="1">
        <v>4073</v>
      </c>
      <c r="L1790" s="4">
        <v>42057</v>
      </c>
      <c r="M1790" s="4">
        <v>42057</v>
      </c>
      <c r="N1790" s="1" t="s">
        <v>34</v>
      </c>
      <c r="O1790" s="1" t="s">
        <v>109</v>
      </c>
      <c r="P1790" s="1" t="s">
        <v>36</v>
      </c>
      <c r="Q1790" s="1" t="s">
        <v>37</v>
      </c>
      <c r="R1790" s="1" t="s">
        <v>38</v>
      </c>
      <c r="S1790" s="1" t="s">
        <v>1181</v>
      </c>
      <c r="T1790" s="5">
        <v>150.88999999999999</v>
      </c>
      <c r="U1790" s="1">
        <v>23</v>
      </c>
      <c r="V1790" s="5">
        <f t="shared" si="135"/>
        <v>3470.47</v>
      </c>
      <c r="W1790" s="5">
        <v>75.444999999999993</v>
      </c>
      <c r="X1790" s="5">
        <f t="shared" si="136"/>
        <v>1735.2349999999999</v>
      </c>
      <c r="Y1790" s="5">
        <v>60.2</v>
      </c>
      <c r="Z1790" s="5">
        <f t="shared" si="137"/>
        <v>1675.0349999999999</v>
      </c>
      <c r="AA1790" s="1" t="str">
        <f>_xlfn.IFNA(IF(VLOOKUP(B1790,Returns!$A$2:$B$1635,2,FALSE) = "Returned", "Yes", "No"),"No")</f>
        <v>No</v>
      </c>
      <c r="AB1790" s="5">
        <f t="shared" si="138"/>
        <v>0</v>
      </c>
      <c r="AC1790" s="5">
        <f t="shared" si="139"/>
        <v>1675.0349999999999</v>
      </c>
    </row>
    <row r="1791" spans="1:29" ht="12.75" customHeight="1" x14ac:dyDescent="0.25">
      <c r="A1791" s="1">
        <v>24691</v>
      </c>
      <c r="B1791" s="3">
        <v>86795</v>
      </c>
      <c r="C1791" s="1" t="s">
        <v>32</v>
      </c>
      <c r="D1791" s="1">
        <v>3137</v>
      </c>
      <c r="E1791" s="1" t="s">
        <v>2822</v>
      </c>
      <c r="F1791" s="1" t="s">
        <v>3028</v>
      </c>
      <c r="G1791" s="1" t="s">
        <v>28</v>
      </c>
      <c r="H1791" s="1" t="s">
        <v>48</v>
      </c>
      <c r="I1791" s="1" t="s">
        <v>192</v>
      </c>
      <c r="J1791" s="1" t="s">
        <v>2823</v>
      </c>
      <c r="K1791" s="1">
        <v>3246</v>
      </c>
      <c r="L1791" s="4">
        <v>42163</v>
      </c>
      <c r="M1791" s="4">
        <v>42164</v>
      </c>
      <c r="N1791" s="1" t="s">
        <v>44</v>
      </c>
      <c r="O1791" s="1" t="s">
        <v>23</v>
      </c>
      <c r="P1791" s="1" t="s">
        <v>24</v>
      </c>
      <c r="Q1791" s="1" t="s">
        <v>104</v>
      </c>
      <c r="R1791" s="1" t="s">
        <v>54</v>
      </c>
      <c r="S1791" s="1" t="s">
        <v>2620</v>
      </c>
      <c r="T1791" s="5">
        <v>304.99</v>
      </c>
      <c r="U1791" s="1">
        <v>8</v>
      </c>
      <c r="V1791" s="5">
        <f t="shared" si="135"/>
        <v>2439.92</v>
      </c>
      <c r="W1791" s="5">
        <v>152.495</v>
      </c>
      <c r="X1791" s="5">
        <f t="shared" si="136"/>
        <v>1219.96</v>
      </c>
      <c r="Y1791" s="5">
        <v>19.989999999999998</v>
      </c>
      <c r="Z1791" s="5">
        <f t="shared" si="137"/>
        <v>1199.97</v>
      </c>
      <c r="AA1791" s="1" t="str">
        <f>_xlfn.IFNA(IF(VLOOKUP(B1791,Returns!$A$2:$B$1635,2,FALSE) = "Returned", "Yes", "No"),"No")</f>
        <v>No</v>
      </c>
      <c r="AB1791" s="5">
        <f t="shared" si="138"/>
        <v>0</v>
      </c>
      <c r="AC1791" s="5">
        <f t="shared" si="139"/>
        <v>1199.97</v>
      </c>
    </row>
    <row r="1792" spans="1:29" ht="12.75" customHeight="1" x14ac:dyDescent="0.25">
      <c r="A1792" s="1">
        <v>23706</v>
      </c>
      <c r="B1792" s="3">
        <v>86796</v>
      </c>
      <c r="C1792" s="1" t="s">
        <v>32</v>
      </c>
      <c r="D1792" s="1">
        <v>3138</v>
      </c>
      <c r="E1792" s="1" t="s">
        <v>2824</v>
      </c>
      <c r="F1792" s="1" t="s">
        <v>3028</v>
      </c>
      <c r="G1792" s="1" t="s">
        <v>28</v>
      </c>
      <c r="H1792" s="1" t="s">
        <v>48</v>
      </c>
      <c r="I1792" s="1" t="s">
        <v>192</v>
      </c>
      <c r="J1792" s="1" t="s">
        <v>2825</v>
      </c>
      <c r="K1792" s="1">
        <v>3053</v>
      </c>
      <c r="L1792" s="4">
        <v>42174</v>
      </c>
      <c r="M1792" s="4">
        <v>42176</v>
      </c>
      <c r="N1792" s="1" t="s">
        <v>22</v>
      </c>
      <c r="O1792" s="1" t="s">
        <v>23</v>
      </c>
      <c r="P1792" s="1" t="s">
        <v>24</v>
      </c>
      <c r="Q1792" s="1" t="s">
        <v>252</v>
      </c>
      <c r="R1792" s="1" t="s">
        <v>54</v>
      </c>
      <c r="S1792" s="1" t="s">
        <v>905</v>
      </c>
      <c r="T1792" s="5">
        <v>4.0599999999999996</v>
      </c>
      <c r="U1792" s="1">
        <v>22</v>
      </c>
      <c r="V1792" s="5">
        <f t="shared" si="135"/>
        <v>89.32</v>
      </c>
      <c r="W1792" s="5">
        <v>2.0299999999999998</v>
      </c>
      <c r="X1792" s="5">
        <f t="shared" si="136"/>
        <v>44.66</v>
      </c>
      <c r="Y1792" s="5">
        <v>6.89</v>
      </c>
      <c r="Z1792" s="5">
        <f t="shared" si="137"/>
        <v>37.769999999999996</v>
      </c>
      <c r="AA1792" s="1" t="str">
        <f>_xlfn.IFNA(IF(VLOOKUP(B1792,Returns!$A$2:$B$1635,2,FALSE) = "Returned", "Yes", "No"),"No")</f>
        <v>No</v>
      </c>
      <c r="AB1792" s="5">
        <f t="shared" si="138"/>
        <v>0</v>
      </c>
      <c r="AC1792" s="5">
        <f t="shared" si="139"/>
        <v>37.769999999999996</v>
      </c>
    </row>
    <row r="1793" spans="1:29" ht="12.75" customHeight="1" x14ac:dyDescent="0.25">
      <c r="A1793" s="1">
        <v>23427</v>
      </c>
      <c r="B1793" s="3">
        <v>86793</v>
      </c>
      <c r="C1793" s="1" t="s">
        <v>42</v>
      </c>
      <c r="D1793" s="1">
        <v>3139</v>
      </c>
      <c r="E1793" s="1" t="s">
        <v>2826</v>
      </c>
      <c r="F1793" s="1" t="s">
        <v>3028</v>
      </c>
      <c r="G1793" s="1" t="s">
        <v>28</v>
      </c>
      <c r="H1793" s="1" t="s">
        <v>48</v>
      </c>
      <c r="I1793" s="1" t="s">
        <v>49</v>
      </c>
      <c r="J1793" s="1" t="s">
        <v>863</v>
      </c>
      <c r="K1793" s="1">
        <v>7016</v>
      </c>
      <c r="L1793" s="4">
        <v>42126</v>
      </c>
      <c r="M1793" s="4">
        <v>42129</v>
      </c>
      <c r="N1793" s="1" t="s">
        <v>34</v>
      </c>
      <c r="O1793" s="1" t="s">
        <v>35</v>
      </c>
      <c r="P1793" s="1" t="s">
        <v>36</v>
      </c>
      <c r="Q1793" s="1" t="s">
        <v>37</v>
      </c>
      <c r="R1793" s="1" t="s">
        <v>38</v>
      </c>
      <c r="S1793" s="1" t="s">
        <v>665</v>
      </c>
      <c r="T1793" s="5">
        <v>280.98</v>
      </c>
      <c r="U1793" s="1">
        <v>31</v>
      </c>
      <c r="V1793" s="5">
        <f t="shared" si="135"/>
        <v>8710.380000000001</v>
      </c>
      <c r="W1793" s="5">
        <v>140.49</v>
      </c>
      <c r="X1793" s="5">
        <f t="shared" si="136"/>
        <v>4355.1900000000005</v>
      </c>
      <c r="Y1793" s="5">
        <v>57</v>
      </c>
      <c r="Z1793" s="5">
        <f t="shared" si="137"/>
        <v>4298.1900000000005</v>
      </c>
      <c r="AA1793" s="1" t="str">
        <f>_xlfn.IFNA(IF(VLOOKUP(B1793,Returns!$A$2:$B$1635,2,FALSE) = "Returned", "Yes", "No"),"No")</f>
        <v>No</v>
      </c>
      <c r="AB1793" s="5">
        <f t="shared" si="138"/>
        <v>0</v>
      </c>
      <c r="AC1793" s="5">
        <f t="shared" si="139"/>
        <v>4298.1900000000005</v>
      </c>
    </row>
    <row r="1794" spans="1:29" ht="12.75" customHeight="1" x14ac:dyDescent="0.25">
      <c r="A1794" s="1">
        <v>18917</v>
      </c>
      <c r="B1794" s="3">
        <v>86369</v>
      </c>
      <c r="C1794" s="1" t="s">
        <v>101</v>
      </c>
      <c r="D1794" s="1">
        <v>3141</v>
      </c>
      <c r="E1794" s="1" t="s">
        <v>2827</v>
      </c>
      <c r="F1794" s="1" t="s">
        <v>3027</v>
      </c>
      <c r="G1794" s="1" t="s">
        <v>28</v>
      </c>
      <c r="H1794" s="1" t="s">
        <v>56</v>
      </c>
      <c r="I1794" s="1" t="s">
        <v>125</v>
      </c>
      <c r="J1794" s="1" t="s">
        <v>2068</v>
      </c>
      <c r="K1794" s="1">
        <v>77506</v>
      </c>
      <c r="L1794" s="4">
        <v>42156</v>
      </c>
      <c r="M1794" s="4">
        <v>42163</v>
      </c>
      <c r="N1794" s="1" t="s">
        <v>44</v>
      </c>
      <c r="O1794" s="1" t="s">
        <v>109</v>
      </c>
      <c r="P1794" s="1" t="s">
        <v>24</v>
      </c>
      <c r="Q1794" s="1" t="s">
        <v>169</v>
      </c>
      <c r="R1794" s="1" t="s">
        <v>46</v>
      </c>
      <c r="S1794" s="1" t="s">
        <v>1692</v>
      </c>
      <c r="T1794" s="5">
        <v>6.84</v>
      </c>
      <c r="U1794" s="1">
        <v>13</v>
      </c>
      <c r="V1794" s="5">
        <f t="shared" si="135"/>
        <v>88.92</v>
      </c>
      <c r="W1794" s="5">
        <v>3.42</v>
      </c>
      <c r="X1794" s="5">
        <f t="shared" si="136"/>
        <v>44.46</v>
      </c>
      <c r="Y1794" s="5">
        <v>8.3699999999999992</v>
      </c>
      <c r="Z1794" s="5">
        <f t="shared" si="137"/>
        <v>36.090000000000003</v>
      </c>
      <c r="AA1794" s="1" t="str">
        <f>_xlfn.IFNA(IF(VLOOKUP(B1794,Returns!$A$2:$B$1635,2,FALSE) = "Returned", "Yes", "No"),"No")</f>
        <v>No</v>
      </c>
      <c r="AB1794" s="5">
        <f t="shared" si="138"/>
        <v>0</v>
      </c>
      <c r="AC1794" s="5">
        <f t="shared" si="139"/>
        <v>36.090000000000003</v>
      </c>
    </row>
    <row r="1795" spans="1:29" ht="12.75" customHeight="1" x14ac:dyDescent="0.25">
      <c r="A1795" s="1">
        <v>18918</v>
      </c>
      <c r="B1795" s="3">
        <v>86369</v>
      </c>
      <c r="C1795" s="1" t="s">
        <v>101</v>
      </c>
      <c r="D1795" s="1">
        <v>3141</v>
      </c>
      <c r="E1795" s="1" t="s">
        <v>2827</v>
      </c>
      <c r="F1795" s="1" t="s">
        <v>3027</v>
      </c>
      <c r="G1795" s="1" t="s">
        <v>28</v>
      </c>
      <c r="H1795" s="1" t="s">
        <v>56</v>
      </c>
      <c r="I1795" s="1" t="s">
        <v>125</v>
      </c>
      <c r="J1795" s="1" t="s">
        <v>2068</v>
      </c>
      <c r="K1795" s="1">
        <v>77506</v>
      </c>
      <c r="L1795" s="4">
        <v>42156</v>
      </c>
      <c r="M1795" s="4">
        <v>42158</v>
      </c>
      <c r="N1795" s="1" t="s">
        <v>22</v>
      </c>
      <c r="O1795" s="1" t="s">
        <v>109</v>
      </c>
      <c r="P1795" s="1" t="s">
        <v>24</v>
      </c>
      <c r="Q1795" s="1" t="s">
        <v>136</v>
      </c>
      <c r="R1795" s="1" t="s">
        <v>231</v>
      </c>
      <c r="S1795" s="1" t="s">
        <v>1687</v>
      </c>
      <c r="T1795" s="5">
        <v>48.91</v>
      </c>
      <c r="U1795" s="1">
        <v>15</v>
      </c>
      <c r="V1795" s="5">
        <f t="shared" ref="V1795:V1858" si="140">T1795*U1795</f>
        <v>733.65</v>
      </c>
      <c r="W1795" s="5">
        <v>24.454999999999998</v>
      </c>
      <c r="X1795" s="5">
        <f t="shared" ref="X1795:X1858" si="141">U1795*W1795</f>
        <v>366.82499999999999</v>
      </c>
      <c r="Y1795" s="5">
        <v>35</v>
      </c>
      <c r="Z1795" s="5">
        <f t="shared" ref="Z1795:Z1858" si="142">V1795-X1795-Y1795</f>
        <v>331.82499999999999</v>
      </c>
      <c r="AA1795" s="1" t="str">
        <f>_xlfn.IFNA(IF(VLOOKUP(B1795,Returns!$A$2:$B$1635,2,FALSE) = "Returned", "Yes", "No"),"No")</f>
        <v>No</v>
      </c>
      <c r="AB1795" s="5">
        <f t="shared" ref="AB1795:AB1858" si="143">IF(AA1795= "Yes",Z1795,0)</f>
        <v>0</v>
      </c>
      <c r="AC1795" s="5">
        <f t="shared" ref="AC1795:AC1858" si="144">Z1795-AB1795</f>
        <v>331.82499999999999</v>
      </c>
    </row>
    <row r="1796" spans="1:29" ht="12.75" customHeight="1" x14ac:dyDescent="0.25">
      <c r="A1796" s="1">
        <v>26039</v>
      </c>
      <c r="B1796" s="3">
        <v>86368</v>
      </c>
      <c r="C1796" s="1" t="s">
        <v>51</v>
      </c>
      <c r="D1796" s="1">
        <v>3143</v>
      </c>
      <c r="E1796" s="1" t="s">
        <v>2828</v>
      </c>
      <c r="F1796" s="1" t="s">
        <v>3027</v>
      </c>
      <c r="G1796" s="1" t="s">
        <v>28</v>
      </c>
      <c r="H1796" s="1" t="s">
        <v>56</v>
      </c>
      <c r="I1796" s="1" t="s">
        <v>125</v>
      </c>
      <c r="J1796" s="1" t="s">
        <v>2830</v>
      </c>
      <c r="K1796" s="1">
        <v>78660</v>
      </c>
      <c r="L1796" s="4">
        <v>42087</v>
      </c>
      <c r="M1796" s="4">
        <v>42088</v>
      </c>
      <c r="N1796" s="1" t="s">
        <v>44</v>
      </c>
      <c r="O1796" s="1" t="s">
        <v>109</v>
      </c>
      <c r="P1796" s="1" t="s">
        <v>24</v>
      </c>
      <c r="Q1796" s="1" t="s">
        <v>136</v>
      </c>
      <c r="R1796" s="1" t="s">
        <v>54</v>
      </c>
      <c r="S1796" s="1" t="s">
        <v>2829</v>
      </c>
      <c r="T1796" s="5">
        <v>15.42</v>
      </c>
      <c r="U1796" s="1">
        <v>2</v>
      </c>
      <c r="V1796" s="5">
        <f t="shared" si="140"/>
        <v>30.84</v>
      </c>
      <c r="W1796" s="5">
        <v>7.71</v>
      </c>
      <c r="X1796" s="5">
        <f t="shared" si="141"/>
        <v>15.42</v>
      </c>
      <c r="Y1796" s="5">
        <v>5.41</v>
      </c>
      <c r="Z1796" s="5">
        <f t="shared" si="142"/>
        <v>10.01</v>
      </c>
      <c r="AA1796" s="1" t="str">
        <f>_xlfn.IFNA(IF(VLOOKUP(B1796,Returns!$A$2:$B$1635,2,FALSE) = "Returned", "Yes", "No"),"No")</f>
        <v>No</v>
      </c>
      <c r="AB1796" s="5">
        <f t="shared" si="143"/>
        <v>0</v>
      </c>
      <c r="AC1796" s="5">
        <f t="shared" si="144"/>
        <v>10.01</v>
      </c>
    </row>
    <row r="1797" spans="1:29" ht="12.75" customHeight="1" x14ac:dyDescent="0.25">
      <c r="A1797" s="1">
        <v>19193</v>
      </c>
      <c r="B1797" s="3">
        <v>85850</v>
      </c>
      <c r="C1797" s="1" t="s">
        <v>42</v>
      </c>
      <c r="D1797" s="1">
        <v>3146</v>
      </c>
      <c r="E1797" s="1" t="s">
        <v>2831</v>
      </c>
      <c r="F1797" s="1" t="s">
        <v>3027</v>
      </c>
      <c r="G1797" s="1" t="s">
        <v>28</v>
      </c>
      <c r="H1797" s="1" t="s">
        <v>56</v>
      </c>
      <c r="I1797" s="1" t="s">
        <v>125</v>
      </c>
      <c r="J1797" s="1" t="s">
        <v>2832</v>
      </c>
      <c r="K1797" s="1">
        <v>78577</v>
      </c>
      <c r="L1797" s="4">
        <v>42008</v>
      </c>
      <c r="M1797" s="4">
        <v>42009</v>
      </c>
      <c r="N1797" s="1" t="s">
        <v>44</v>
      </c>
      <c r="O1797" s="1" t="s">
        <v>23</v>
      </c>
      <c r="P1797" s="1" t="s">
        <v>24</v>
      </c>
      <c r="Q1797" s="1" t="s">
        <v>104</v>
      </c>
      <c r="R1797" s="1" t="s">
        <v>54</v>
      </c>
      <c r="S1797" s="1" t="s">
        <v>581</v>
      </c>
      <c r="T1797" s="5">
        <v>3.36</v>
      </c>
      <c r="U1797" s="1">
        <v>4</v>
      </c>
      <c r="V1797" s="5">
        <f t="shared" si="140"/>
        <v>13.44</v>
      </c>
      <c r="W1797" s="5">
        <v>1.68</v>
      </c>
      <c r="X1797" s="5">
        <f t="shared" si="141"/>
        <v>6.72</v>
      </c>
      <c r="Y1797" s="5">
        <v>6.27</v>
      </c>
      <c r="Z1797" s="5">
        <f t="shared" si="142"/>
        <v>0.45000000000000018</v>
      </c>
      <c r="AA1797" s="1" t="str">
        <f>_xlfn.IFNA(IF(VLOOKUP(B1797,Returns!$A$2:$B$1635,2,FALSE) = "Returned", "Yes", "No"),"No")</f>
        <v>No</v>
      </c>
      <c r="AB1797" s="5">
        <f t="shared" si="143"/>
        <v>0</v>
      </c>
      <c r="AC1797" s="5">
        <f t="shared" si="144"/>
        <v>0.45000000000000018</v>
      </c>
    </row>
    <row r="1798" spans="1:29" ht="12.75" customHeight="1" x14ac:dyDescent="0.25">
      <c r="A1798" s="1">
        <v>19194</v>
      </c>
      <c r="B1798" s="3">
        <v>85850</v>
      </c>
      <c r="C1798" s="1" t="s">
        <v>42</v>
      </c>
      <c r="D1798" s="1">
        <v>3146</v>
      </c>
      <c r="E1798" s="1" t="s">
        <v>2831</v>
      </c>
      <c r="F1798" s="1" t="s">
        <v>3027</v>
      </c>
      <c r="G1798" s="1" t="s">
        <v>28</v>
      </c>
      <c r="H1798" s="1" t="s">
        <v>56</v>
      </c>
      <c r="I1798" s="1" t="s">
        <v>125</v>
      </c>
      <c r="J1798" s="1" t="s">
        <v>2832</v>
      </c>
      <c r="K1798" s="1">
        <v>78577</v>
      </c>
      <c r="L1798" s="4">
        <v>42008</v>
      </c>
      <c r="M1798" s="4">
        <v>42010</v>
      </c>
      <c r="N1798" s="1" t="s">
        <v>22</v>
      </c>
      <c r="O1798" s="1" t="s">
        <v>23</v>
      </c>
      <c r="P1798" s="1" t="s">
        <v>24</v>
      </c>
      <c r="Q1798" s="1" t="s">
        <v>88</v>
      </c>
      <c r="R1798" s="1" t="s">
        <v>26</v>
      </c>
      <c r="S1798" s="1" t="s">
        <v>2833</v>
      </c>
      <c r="T1798" s="5">
        <v>3.71</v>
      </c>
      <c r="U1798" s="1">
        <v>11</v>
      </c>
      <c r="V1798" s="5">
        <f t="shared" si="140"/>
        <v>40.81</v>
      </c>
      <c r="W1798" s="5">
        <v>1.855</v>
      </c>
      <c r="X1798" s="5">
        <f t="shared" si="141"/>
        <v>20.405000000000001</v>
      </c>
      <c r="Y1798" s="5">
        <v>1.93</v>
      </c>
      <c r="Z1798" s="5">
        <f t="shared" si="142"/>
        <v>18.475000000000001</v>
      </c>
      <c r="AA1798" s="1" t="str">
        <f>_xlfn.IFNA(IF(VLOOKUP(B1798,Returns!$A$2:$B$1635,2,FALSE) = "Returned", "Yes", "No"),"No")</f>
        <v>No</v>
      </c>
      <c r="AB1798" s="5">
        <f t="shared" si="143"/>
        <v>0</v>
      </c>
      <c r="AC1798" s="5">
        <f t="shared" si="144"/>
        <v>18.475000000000001</v>
      </c>
    </row>
    <row r="1799" spans="1:29" ht="12.75" customHeight="1" x14ac:dyDescent="0.25">
      <c r="A1799" s="1">
        <v>24200</v>
      </c>
      <c r="B1799" s="3">
        <v>89716</v>
      </c>
      <c r="C1799" s="1" t="s">
        <v>51</v>
      </c>
      <c r="D1799" s="1">
        <v>3148</v>
      </c>
      <c r="E1799" s="1" t="s">
        <v>2834</v>
      </c>
      <c r="F1799" s="1" t="s">
        <v>3030</v>
      </c>
      <c r="G1799" s="1" t="s">
        <v>28</v>
      </c>
      <c r="H1799" s="1" t="s">
        <v>29</v>
      </c>
      <c r="I1799" s="1" t="s">
        <v>1736</v>
      </c>
      <c r="J1799" s="1" t="s">
        <v>2835</v>
      </c>
      <c r="K1799" s="1">
        <v>83854</v>
      </c>
      <c r="L1799" s="4">
        <v>42018</v>
      </c>
      <c r="M1799" s="4">
        <v>42018</v>
      </c>
      <c r="N1799" s="1" t="s">
        <v>44</v>
      </c>
      <c r="O1799" s="1" t="s">
        <v>23</v>
      </c>
      <c r="P1799" s="1" t="s">
        <v>36</v>
      </c>
      <c r="Q1799" s="1" t="s">
        <v>45</v>
      </c>
      <c r="R1799" s="1" t="s">
        <v>231</v>
      </c>
      <c r="S1799" s="1" t="s">
        <v>503</v>
      </c>
      <c r="T1799" s="5">
        <v>19.989999999999998</v>
      </c>
      <c r="U1799" s="1">
        <v>7</v>
      </c>
      <c r="V1799" s="5">
        <f t="shared" si="140"/>
        <v>139.92999999999998</v>
      </c>
      <c r="W1799" s="5">
        <v>9.9949999999999992</v>
      </c>
      <c r="X1799" s="5">
        <f t="shared" si="141"/>
        <v>69.964999999999989</v>
      </c>
      <c r="Y1799" s="5">
        <v>11.17</v>
      </c>
      <c r="Z1799" s="5">
        <f t="shared" si="142"/>
        <v>58.794999999999987</v>
      </c>
      <c r="AA1799" s="1" t="str">
        <f>_xlfn.IFNA(IF(VLOOKUP(B1799,Returns!$A$2:$B$1635,2,FALSE) = "Returned", "Yes", "No"),"No")</f>
        <v>No</v>
      </c>
      <c r="AB1799" s="5">
        <f t="shared" si="143"/>
        <v>0</v>
      </c>
      <c r="AC1799" s="5">
        <f t="shared" si="144"/>
        <v>58.794999999999987</v>
      </c>
    </row>
    <row r="1800" spans="1:29" ht="12.75" customHeight="1" x14ac:dyDescent="0.25">
      <c r="A1800" s="1">
        <v>24202</v>
      </c>
      <c r="B1800" s="3">
        <v>89716</v>
      </c>
      <c r="C1800" s="1" t="s">
        <v>51</v>
      </c>
      <c r="D1800" s="1">
        <v>3149</v>
      </c>
      <c r="E1800" s="1" t="s">
        <v>2836</v>
      </c>
      <c r="F1800" s="1" t="s">
        <v>3030</v>
      </c>
      <c r="G1800" s="1" t="s">
        <v>28</v>
      </c>
      <c r="H1800" s="1" t="s">
        <v>29</v>
      </c>
      <c r="I1800" s="1" t="s">
        <v>1736</v>
      </c>
      <c r="J1800" s="1" t="s">
        <v>2838</v>
      </c>
      <c r="K1800" s="1">
        <v>83440</v>
      </c>
      <c r="L1800" s="4">
        <v>42018</v>
      </c>
      <c r="M1800" s="4">
        <v>42020</v>
      </c>
      <c r="N1800" s="1" t="s">
        <v>34</v>
      </c>
      <c r="O1800" s="1" t="s">
        <v>23</v>
      </c>
      <c r="P1800" s="1" t="s">
        <v>36</v>
      </c>
      <c r="Q1800" s="1" t="s">
        <v>37</v>
      </c>
      <c r="R1800" s="1" t="s">
        <v>38</v>
      </c>
      <c r="S1800" s="1" t="s">
        <v>2837</v>
      </c>
      <c r="T1800" s="5">
        <v>320.98</v>
      </c>
      <c r="U1800" s="1">
        <v>6</v>
      </c>
      <c r="V1800" s="5">
        <f t="shared" si="140"/>
        <v>1925.88</v>
      </c>
      <c r="W1800" s="5">
        <v>160.49</v>
      </c>
      <c r="X1800" s="5">
        <f t="shared" si="141"/>
        <v>962.94</v>
      </c>
      <c r="Y1800" s="5">
        <v>58.95</v>
      </c>
      <c r="Z1800" s="5">
        <f t="shared" si="142"/>
        <v>903.99</v>
      </c>
      <c r="AA1800" s="1" t="str">
        <f>_xlfn.IFNA(IF(VLOOKUP(B1800,Returns!$A$2:$B$1635,2,FALSE) = "Returned", "Yes", "No"),"No")</f>
        <v>No</v>
      </c>
      <c r="AB1800" s="5">
        <f t="shared" si="143"/>
        <v>0</v>
      </c>
      <c r="AC1800" s="5">
        <f t="shared" si="144"/>
        <v>903.99</v>
      </c>
    </row>
    <row r="1801" spans="1:29" ht="12.75" customHeight="1" x14ac:dyDescent="0.25">
      <c r="A1801" s="1">
        <v>19625</v>
      </c>
      <c r="B1801" s="3">
        <v>88543</v>
      </c>
      <c r="C1801" s="1" t="s">
        <v>32</v>
      </c>
      <c r="D1801" s="1">
        <v>3151</v>
      </c>
      <c r="E1801" s="1" t="s">
        <v>2839</v>
      </c>
      <c r="F1801" s="1" t="s">
        <v>3030</v>
      </c>
      <c r="G1801" s="1" t="s">
        <v>28</v>
      </c>
      <c r="H1801" s="1" t="s">
        <v>29</v>
      </c>
      <c r="I1801" s="1" t="s">
        <v>40</v>
      </c>
      <c r="J1801" s="1" t="s">
        <v>2841</v>
      </c>
      <c r="K1801" s="1">
        <v>92277</v>
      </c>
      <c r="L1801" s="4">
        <v>42158</v>
      </c>
      <c r="M1801" s="4">
        <v>42158</v>
      </c>
      <c r="N1801" s="1" t="s">
        <v>34</v>
      </c>
      <c r="O1801" s="1" t="s">
        <v>23</v>
      </c>
      <c r="P1801" s="1" t="s">
        <v>36</v>
      </c>
      <c r="Q1801" s="1" t="s">
        <v>147</v>
      </c>
      <c r="R1801" s="1" t="s">
        <v>116</v>
      </c>
      <c r="S1801" s="1" t="s">
        <v>2840</v>
      </c>
      <c r="T1801" s="5">
        <v>145.97999999999999</v>
      </c>
      <c r="U1801" s="1">
        <v>9</v>
      </c>
      <c r="V1801" s="5">
        <f t="shared" si="140"/>
        <v>1313.82</v>
      </c>
      <c r="W1801" s="5">
        <v>72.989999999999995</v>
      </c>
      <c r="X1801" s="5">
        <f t="shared" si="141"/>
        <v>656.91</v>
      </c>
      <c r="Y1801" s="5">
        <v>46.2</v>
      </c>
      <c r="Z1801" s="5">
        <f t="shared" si="142"/>
        <v>610.70999999999992</v>
      </c>
      <c r="AA1801" s="1" t="str">
        <f>_xlfn.IFNA(IF(VLOOKUP(B1801,Returns!$A$2:$B$1635,2,FALSE) = "Returned", "Yes", "No"),"No")</f>
        <v>No</v>
      </c>
      <c r="AB1801" s="5">
        <f t="shared" si="143"/>
        <v>0</v>
      </c>
      <c r="AC1801" s="5">
        <f t="shared" si="144"/>
        <v>610.70999999999992</v>
      </c>
    </row>
    <row r="1802" spans="1:29" ht="12.75" customHeight="1" x14ac:dyDescent="0.25">
      <c r="A1802" s="1">
        <v>19618</v>
      </c>
      <c r="B1802" s="3">
        <v>88544</v>
      </c>
      <c r="C1802" s="1" t="s">
        <v>42</v>
      </c>
      <c r="D1802" s="1">
        <v>3151</v>
      </c>
      <c r="E1802" s="1" t="s">
        <v>2839</v>
      </c>
      <c r="F1802" s="1" t="s">
        <v>3030</v>
      </c>
      <c r="G1802" s="1" t="s">
        <v>28</v>
      </c>
      <c r="H1802" s="1" t="s">
        <v>29</v>
      </c>
      <c r="I1802" s="1" t="s">
        <v>40</v>
      </c>
      <c r="J1802" s="1" t="s">
        <v>2841</v>
      </c>
      <c r="K1802" s="1">
        <v>92277</v>
      </c>
      <c r="L1802" s="4">
        <v>42039</v>
      </c>
      <c r="M1802" s="4">
        <v>42040</v>
      </c>
      <c r="N1802" s="1" t="s">
        <v>34</v>
      </c>
      <c r="O1802" s="1" t="s">
        <v>23</v>
      </c>
      <c r="P1802" s="1" t="s">
        <v>72</v>
      </c>
      <c r="Q1802" s="1" t="s">
        <v>80</v>
      </c>
      <c r="R1802" s="1" t="s">
        <v>116</v>
      </c>
      <c r="S1802" s="1" t="s">
        <v>117</v>
      </c>
      <c r="T1802" s="5">
        <v>3502.14</v>
      </c>
      <c r="U1802" s="1">
        <v>1</v>
      </c>
      <c r="V1802" s="5">
        <f t="shared" si="140"/>
        <v>3502.14</v>
      </c>
      <c r="W1802" s="5">
        <v>2101.2839999999997</v>
      </c>
      <c r="X1802" s="5">
        <f t="shared" si="141"/>
        <v>2101.2839999999997</v>
      </c>
      <c r="Y1802" s="5">
        <v>8.73</v>
      </c>
      <c r="Z1802" s="5">
        <f t="shared" si="142"/>
        <v>1392.1260000000002</v>
      </c>
      <c r="AA1802" s="1" t="str">
        <f>_xlfn.IFNA(IF(VLOOKUP(B1802,Returns!$A$2:$B$1635,2,FALSE) = "Returned", "Yes", "No"),"No")</f>
        <v>No</v>
      </c>
      <c r="AB1802" s="5">
        <f t="shared" si="143"/>
        <v>0</v>
      </c>
      <c r="AC1802" s="5">
        <f t="shared" si="144"/>
        <v>1392.1260000000002</v>
      </c>
    </row>
    <row r="1803" spans="1:29" ht="12.75" customHeight="1" x14ac:dyDescent="0.25">
      <c r="A1803" s="1">
        <v>19619</v>
      </c>
      <c r="B1803" s="3">
        <v>88544</v>
      </c>
      <c r="C1803" s="1" t="s">
        <v>42</v>
      </c>
      <c r="D1803" s="1">
        <v>3151</v>
      </c>
      <c r="E1803" s="1" t="s">
        <v>2839</v>
      </c>
      <c r="F1803" s="1" t="s">
        <v>3030</v>
      </c>
      <c r="G1803" s="1" t="s">
        <v>28</v>
      </c>
      <c r="H1803" s="1" t="s">
        <v>29</v>
      </c>
      <c r="I1803" s="1" t="s">
        <v>40</v>
      </c>
      <c r="J1803" s="1" t="s">
        <v>2841</v>
      </c>
      <c r="K1803" s="1">
        <v>92277</v>
      </c>
      <c r="L1803" s="4">
        <v>42039</v>
      </c>
      <c r="M1803" s="4">
        <v>42040</v>
      </c>
      <c r="N1803" s="1" t="s">
        <v>44</v>
      </c>
      <c r="O1803" s="1" t="s">
        <v>23</v>
      </c>
      <c r="P1803" s="1" t="s">
        <v>24</v>
      </c>
      <c r="Q1803" s="1" t="s">
        <v>169</v>
      </c>
      <c r="R1803" s="1" t="s">
        <v>46</v>
      </c>
      <c r="S1803" s="1" t="s">
        <v>2152</v>
      </c>
      <c r="T1803" s="5">
        <v>15.73</v>
      </c>
      <c r="U1803" s="1">
        <v>4</v>
      </c>
      <c r="V1803" s="5">
        <f t="shared" si="140"/>
        <v>62.92</v>
      </c>
      <c r="W1803" s="5">
        <v>7.8650000000000002</v>
      </c>
      <c r="X1803" s="5">
        <f t="shared" si="141"/>
        <v>31.46</v>
      </c>
      <c r="Y1803" s="5">
        <v>7.42</v>
      </c>
      <c r="Z1803" s="5">
        <f t="shared" si="142"/>
        <v>24.04</v>
      </c>
      <c r="AA1803" s="1" t="str">
        <f>_xlfn.IFNA(IF(VLOOKUP(B1803,Returns!$A$2:$B$1635,2,FALSE) = "Returned", "Yes", "No"),"No")</f>
        <v>No</v>
      </c>
      <c r="AB1803" s="5">
        <f t="shared" si="143"/>
        <v>0</v>
      </c>
      <c r="AC1803" s="5">
        <f t="shared" si="144"/>
        <v>24.04</v>
      </c>
    </row>
    <row r="1804" spans="1:29" ht="12.75" customHeight="1" x14ac:dyDescent="0.25">
      <c r="A1804" s="1">
        <v>23322</v>
      </c>
      <c r="B1804" s="3">
        <v>88545</v>
      </c>
      <c r="C1804" s="1" t="s">
        <v>32</v>
      </c>
      <c r="D1804" s="1">
        <v>3151</v>
      </c>
      <c r="E1804" s="1" t="s">
        <v>2839</v>
      </c>
      <c r="F1804" s="1" t="s">
        <v>3030</v>
      </c>
      <c r="G1804" s="1" t="s">
        <v>28</v>
      </c>
      <c r="H1804" s="1" t="s">
        <v>29</v>
      </c>
      <c r="I1804" s="1" t="s">
        <v>40</v>
      </c>
      <c r="J1804" s="1" t="s">
        <v>2841</v>
      </c>
      <c r="K1804" s="1">
        <v>92277</v>
      </c>
      <c r="L1804" s="4">
        <v>42051</v>
      </c>
      <c r="M1804" s="4">
        <v>42053</v>
      </c>
      <c r="N1804" s="1" t="s">
        <v>22</v>
      </c>
      <c r="O1804" s="1" t="s">
        <v>23</v>
      </c>
      <c r="P1804" s="1" t="s">
        <v>24</v>
      </c>
      <c r="Q1804" s="1" t="s">
        <v>25</v>
      </c>
      <c r="R1804" s="1" t="s">
        <v>54</v>
      </c>
      <c r="S1804" s="1" t="s">
        <v>1634</v>
      </c>
      <c r="T1804" s="5">
        <v>25.99</v>
      </c>
      <c r="U1804" s="1">
        <v>18</v>
      </c>
      <c r="V1804" s="5">
        <f t="shared" si="140"/>
        <v>467.82</v>
      </c>
      <c r="W1804" s="5">
        <v>12.994999999999999</v>
      </c>
      <c r="X1804" s="5">
        <f t="shared" si="141"/>
        <v>233.91</v>
      </c>
      <c r="Y1804" s="5">
        <v>5.37</v>
      </c>
      <c r="Z1804" s="5">
        <f t="shared" si="142"/>
        <v>228.54</v>
      </c>
      <c r="AA1804" s="1" t="str">
        <f>_xlfn.IFNA(IF(VLOOKUP(B1804,Returns!$A$2:$B$1635,2,FALSE) = "Returned", "Yes", "No"),"No")</f>
        <v>No</v>
      </c>
      <c r="AB1804" s="5">
        <f t="shared" si="143"/>
        <v>0</v>
      </c>
      <c r="AC1804" s="5">
        <f t="shared" si="144"/>
        <v>228.54</v>
      </c>
    </row>
    <row r="1805" spans="1:29" ht="12.75" customHeight="1" x14ac:dyDescent="0.25">
      <c r="A1805" s="1">
        <v>24723</v>
      </c>
      <c r="B1805" s="3">
        <v>88546</v>
      </c>
      <c r="C1805" s="1" t="s">
        <v>51</v>
      </c>
      <c r="D1805" s="1">
        <v>3151</v>
      </c>
      <c r="E1805" s="1" t="s">
        <v>2839</v>
      </c>
      <c r="F1805" s="1" t="s">
        <v>3030</v>
      </c>
      <c r="G1805" s="1" t="s">
        <v>28</v>
      </c>
      <c r="H1805" s="1" t="s">
        <v>29</v>
      </c>
      <c r="I1805" s="1" t="s">
        <v>40</v>
      </c>
      <c r="J1805" s="1" t="s">
        <v>2841</v>
      </c>
      <c r="K1805" s="1">
        <v>92277</v>
      </c>
      <c r="L1805" s="4">
        <v>42063</v>
      </c>
      <c r="M1805" s="4">
        <v>42063</v>
      </c>
      <c r="N1805" s="1" t="s">
        <v>44</v>
      </c>
      <c r="O1805" s="1" t="s">
        <v>35</v>
      </c>
      <c r="P1805" s="1" t="s">
        <v>24</v>
      </c>
      <c r="Q1805" s="1" t="s">
        <v>169</v>
      </c>
      <c r="R1805" s="1" t="s">
        <v>46</v>
      </c>
      <c r="S1805" s="1" t="s">
        <v>2842</v>
      </c>
      <c r="T1805" s="5">
        <v>17.239999999999998</v>
      </c>
      <c r="U1805" s="1">
        <v>7</v>
      </c>
      <c r="V1805" s="5">
        <f t="shared" si="140"/>
        <v>120.67999999999999</v>
      </c>
      <c r="W1805" s="5">
        <v>8.6199999999999992</v>
      </c>
      <c r="X1805" s="5">
        <f t="shared" si="141"/>
        <v>60.339999999999996</v>
      </c>
      <c r="Y1805" s="5">
        <v>3.26</v>
      </c>
      <c r="Z1805" s="5">
        <f t="shared" si="142"/>
        <v>57.08</v>
      </c>
      <c r="AA1805" s="1" t="str">
        <f>_xlfn.IFNA(IF(VLOOKUP(B1805,Returns!$A$2:$B$1635,2,FALSE) = "Returned", "Yes", "No"),"No")</f>
        <v>No</v>
      </c>
      <c r="AB1805" s="5">
        <f t="shared" si="143"/>
        <v>0</v>
      </c>
      <c r="AC1805" s="5">
        <f t="shared" si="144"/>
        <v>57.08</v>
      </c>
    </row>
    <row r="1806" spans="1:29" ht="12.75" customHeight="1" x14ac:dyDescent="0.25">
      <c r="A1806" s="1">
        <v>24329</v>
      </c>
      <c r="B1806" s="3">
        <v>88547</v>
      </c>
      <c r="C1806" s="1" t="s">
        <v>51</v>
      </c>
      <c r="D1806" s="1">
        <v>3151</v>
      </c>
      <c r="E1806" s="1" t="s">
        <v>2839</v>
      </c>
      <c r="F1806" s="1" t="s">
        <v>3030</v>
      </c>
      <c r="G1806" s="1" t="s">
        <v>28</v>
      </c>
      <c r="H1806" s="1" t="s">
        <v>29</v>
      </c>
      <c r="I1806" s="1" t="s">
        <v>40</v>
      </c>
      <c r="J1806" s="1" t="s">
        <v>2841</v>
      </c>
      <c r="K1806" s="1">
        <v>92277</v>
      </c>
      <c r="L1806" s="4">
        <v>42074</v>
      </c>
      <c r="M1806" s="4">
        <v>42075</v>
      </c>
      <c r="N1806" s="1" t="s">
        <v>44</v>
      </c>
      <c r="O1806" s="1" t="s">
        <v>23</v>
      </c>
      <c r="P1806" s="1" t="s">
        <v>24</v>
      </c>
      <c r="Q1806" s="1" t="s">
        <v>104</v>
      </c>
      <c r="R1806" s="1" t="s">
        <v>54</v>
      </c>
      <c r="S1806" s="1" t="s">
        <v>1015</v>
      </c>
      <c r="T1806" s="5">
        <v>5.98</v>
      </c>
      <c r="U1806" s="1">
        <v>10</v>
      </c>
      <c r="V1806" s="5">
        <f t="shared" si="140"/>
        <v>59.800000000000004</v>
      </c>
      <c r="W1806" s="5">
        <v>2.99</v>
      </c>
      <c r="X1806" s="5">
        <f t="shared" si="141"/>
        <v>29.900000000000002</v>
      </c>
      <c r="Y1806" s="5">
        <v>1.49</v>
      </c>
      <c r="Z1806" s="5">
        <f t="shared" si="142"/>
        <v>28.410000000000004</v>
      </c>
      <c r="AA1806" s="1" t="str">
        <f>_xlfn.IFNA(IF(VLOOKUP(B1806,Returns!$A$2:$B$1635,2,FALSE) = "Returned", "Yes", "No"),"No")</f>
        <v>No</v>
      </c>
      <c r="AB1806" s="5">
        <f t="shared" si="143"/>
        <v>0</v>
      </c>
      <c r="AC1806" s="5">
        <f t="shared" si="144"/>
        <v>28.410000000000004</v>
      </c>
    </row>
    <row r="1807" spans="1:29" ht="12.75" customHeight="1" x14ac:dyDescent="0.25">
      <c r="A1807" s="1">
        <v>21734</v>
      </c>
      <c r="B1807" s="3">
        <v>88548</v>
      </c>
      <c r="C1807" s="1" t="s">
        <v>20</v>
      </c>
      <c r="D1807" s="1">
        <v>3151</v>
      </c>
      <c r="E1807" s="1" t="s">
        <v>2839</v>
      </c>
      <c r="F1807" s="1" t="s">
        <v>3030</v>
      </c>
      <c r="G1807" s="1" t="s">
        <v>28</v>
      </c>
      <c r="H1807" s="1" t="s">
        <v>29</v>
      </c>
      <c r="I1807" s="1" t="s">
        <v>40</v>
      </c>
      <c r="J1807" s="1" t="s">
        <v>2841</v>
      </c>
      <c r="K1807" s="1">
        <v>92277</v>
      </c>
      <c r="L1807" s="4">
        <v>42092</v>
      </c>
      <c r="M1807" s="4">
        <v>42096</v>
      </c>
      <c r="N1807" s="1" t="s">
        <v>44</v>
      </c>
      <c r="O1807" s="1" t="s">
        <v>23</v>
      </c>
      <c r="P1807" s="1" t="s">
        <v>36</v>
      </c>
      <c r="Q1807" s="1" t="s">
        <v>45</v>
      </c>
      <c r="R1807" s="1" t="s">
        <v>46</v>
      </c>
      <c r="S1807" s="1" t="s">
        <v>449</v>
      </c>
      <c r="T1807" s="5">
        <v>99.23</v>
      </c>
      <c r="U1807" s="1">
        <v>1</v>
      </c>
      <c r="V1807" s="5">
        <f t="shared" si="140"/>
        <v>99.23</v>
      </c>
      <c r="W1807" s="5">
        <v>49.615000000000002</v>
      </c>
      <c r="X1807" s="5">
        <f t="shared" si="141"/>
        <v>49.615000000000002</v>
      </c>
      <c r="Y1807" s="5">
        <v>8.99</v>
      </c>
      <c r="Z1807" s="5">
        <f t="shared" si="142"/>
        <v>40.625</v>
      </c>
      <c r="AA1807" s="1" t="str">
        <f>_xlfn.IFNA(IF(VLOOKUP(B1807,Returns!$A$2:$B$1635,2,FALSE) = "Returned", "Yes", "No"),"No")</f>
        <v>No</v>
      </c>
      <c r="AB1807" s="5">
        <f t="shared" si="143"/>
        <v>0</v>
      </c>
      <c r="AC1807" s="5">
        <f t="shared" si="144"/>
        <v>40.625</v>
      </c>
    </row>
    <row r="1808" spans="1:29" ht="12.75" customHeight="1" x14ac:dyDescent="0.25">
      <c r="A1808" s="1">
        <v>21436</v>
      </c>
      <c r="B1808" s="3">
        <v>86899</v>
      </c>
      <c r="C1808" s="1" t="s">
        <v>20</v>
      </c>
      <c r="D1808" s="1">
        <v>3154</v>
      </c>
      <c r="E1808" s="1" t="s">
        <v>2843</v>
      </c>
      <c r="F1808" s="1" t="s">
        <v>3029</v>
      </c>
      <c r="G1808" s="1" t="s">
        <v>28</v>
      </c>
      <c r="H1808" s="1" t="s">
        <v>131</v>
      </c>
      <c r="I1808" s="1" t="s">
        <v>357</v>
      </c>
      <c r="J1808" s="1" t="s">
        <v>2844</v>
      </c>
      <c r="K1808" s="1">
        <v>33710</v>
      </c>
      <c r="L1808" s="4">
        <v>42030</v>
      </c>
      <c r="M1808" s="4">
        <v>42031</v>
      </c>
      <c r="N1808" s="1" t="s">
        <v>22</v>
      </c>
      <c r="O1808" s="1" t="s">
        <v>23</v>
      </c>
      <c r="P1808" s="1" t="s">
        <v>72</v>
      </c>
      <c r="Q1808" s="1" t="s">
        <v>80</v>
      </c>
      <c r="R1808" s="1" t="s">
        <v>81</v>
      </c>
      <c r="S1808" s="1" t="s">
        <v>622</v>
      </c>
      <c r="T1808" s="5">
        <v>150.97999999999999</v>
      </c>
      <c r="U1808" s="1">
        <v>8</v>
      </c>
      <c r="V1808" s="5">
        <f t="shared" si="140"/>
        <v>1207.8399999999999</v>
      </c>
      <c r="W1808" s="5">
        <v>90.587999999999994</v>
      </c>
      <c r="X1808" s="5">
        <f t="shared" si="141"/>
        <v>724.70399999999995</v>
      </c>
      <c r="Y1808" s="5">
        <v>13.99</v>
      </c>
      <c r="Z1808" s="5">
        <f t="shared" si="142"/>
        <v>469.14599999999996</v>
      </c>
      <c r="AA1808" s="1" t="str">
        <f>_xlfn.IFNA(IF(VLOOKUP(B1808,Returns!$A$2:$B$1635,2,FALSE) = "Returned", "Yes", "No"),"No")</f>
        <v>No</v>
      </c>
      <c r="AB1808" s="5">
        <f t="shared" si="143"/>
        <v>0</v>
      </c>
      <c r="AC1808" s="5">
        <f t="shared" si="144"/>
        <v>469.14599999999996</v>
      </c>
    </row>
    <row r="1809" spans="1:29" ht="12.75" customHeight="1" x14ac:dyDescent="0.25">
      <c r="A1809" s="1">
        <v>20253</v>
      </c>
      <c r="B1809" s="3">
        <v>86900</v>
      </c>
      <c r="C1809" s="1" t="s">
        <v>42</v>
      </c>
      <c r="D1809" s="1">
        <v>3154</v>
      </c>
      <c r="E1809" s="1" t="s">
        <v>2843</v>
      </c>
      <c r="F1809" s="1" t="s">
        <v>3029</v>
      </c>
      <c r="G1809" s="1" t="s">
        <v>28</v>
      </c>
      <c r="H1809" s="1" t="s">
        <v>131</v>
      </c>
      <c r="I1809" s="1" t="s">
        <v>357</v>
      </c>
      <c r="J1809" s="1" t="s">
        <v>2844</v>
      </c>
      <c r="K1809" s="1">
        <v>33710</v>
      </c>
      <c r="L1809" s="4">
        <v>42152</v>
      </c>
      <c r="M1809" s="4">
        <v>42154</v>
      </c>
      <c r="N1809" s="1" t="s">
        <v>44</v>
      </c>
      <c r="O1809" s="1" t="s">
        <v>109</v>
      </c>
      <c r="P1809" s="1" t="s">
        <v>24</v>
      </c>
      <c r="Q1809" s="1" t="s">
        <v>136</v>
      </c>
      <c r="R1809" s="1" t="s">
        <v>54</v>
      </c>
      <c r="S1809" s="1" t="s">
        <v>1564</v>
      </c>
      <c r="T1809" s="5">
        <v>17.7</v>
      </c>
      <c r="U1809" s="1">
        <v>11</v>
      </c>
      <c r="V1809" s="5">
        <f t="shared" si="140"/>
        <v>194.7</v>
      </c>
      <c r="W1809" s="5">
        <v>8.85</v>
      </c>
      <c r="X1809" s="5">
        <f t="shared" si="141"/>
        <v>97.35</v>
      </c>
      <c r="Y1809" s="5">
        <v>9.4700000000000006</v>
      </c>
      <c r="Z1809" s="5">
        <f t="shared" si="142"/>
        <v>87.88</v>
      </c>
      <c r="AA1809" s="1" t="str">
        <f>_xlfn.IFNA(IF(VLOOKUP(B1809,Returns!$A$2:$B$1635,2,FALSE) = "Returned", "Yes", "No"),"No")</f>
        <v>No</v>
      </c>
      <c r="AB1809" s="5">
        <f t="shared" si="143"/>
        <v>0</v>
      </c>
      <c r="AC1809" s="5">
        <f t="shared" si="144"/>
        <v>87.88</v>
      </c>
    </row>
    <row r="1810" spans="1:29" ht="12.75" customHeight="1" x14ac:dyDescent="0.25">
      <c r="A1810" s="1">
        <v>18635</v>
      </c>
      <c r="B1810" s="3">
        <v>86901</v>
      </c>
      <c r="C1810" s="1" t="s">
        <v>42</v>
      </c>
      <c r="D1810" s="1">
        <v>3154</v>
      </c>
      <c r="E1810" s="1" t="s">
        <v>2843</v>
      </c>
      <c r="F1810" s="1" t="s">
        <v>3029</v>
      </c>
      <c r="G1810" s="1" t="s">
        <v>28</v>
      </c>
      <c r="H1810" s="1" t="s">
        <v>131</v>
      </c>
      <c r="I1810" s="1" t="s">
        <v>357</v>
      </c>
      <c r="J1810" s="1" t="s">
        <v>2844</v>
      </c>
      <c r="K1810" s="1">
        <v>33710</v>
      </c>
      <c r="L1810" s="4">
        <v>42093</v>
      </c>
      <c r="M1810" s="4">
        <v>42093</v>
      </c>
      <c r="N1810" s="1" t="s">
        <v>44</v>
      </c>
      <c r="O1810" s="1" t="s">
        <v>23</v>
      </c>
      <c r="P1810" s="1" t="s">
        <v>24</v>
      </c>
      <c r="Q1810" s="1" t="s">
        <v>25</v>
      </c>
      <c r="R1810" s="1" t="s">
        <v>46</v>
      </c>
      <c r="S1810" s="1" t="s">
        <v>2194</v>
      </c>
      <c r="T1810" s="5">
        <v>21.38</v>
      </c>
      <c r="U1810" s="1">
        <v>21</v>
      </c>
      <c r="V1810" s="5">
        <f t="shared" si="140"/>
        <v>448.97999999999996</v>
      </c>
      <c r="W1810" s="5">
        <v>10.69</v>
      </c>
      <c r="X1810" s="5">
        <f t="shared" si="141"/>
        <v>224.48999999999998</v>
      </c>
      <c r="Y1810" s="5">
        <v>8.99</v>
      </c>
      <c r="Z1810" s="5">
        <f t="shared" si="142"/>
        <v>215.49999999999997</v>
      </c>
      <c r="AA1810" s="1" t="str">
        <f>_xlfn.IFNA(IF(VLOOKUP(B1810,Returns!$A$2:$B$1635,2,FALSE) = "Returned", "Yes", "No"),"No")</f>
        <v>No</v>
      </c>
      <c r="AB1810" s="5">
        <f t="shared" si="143"/>
        <v>0</v>
      </c>
      <c r="AC1810" s="5">
        <f t="shared" si="144"/>
        <v>215.49999999999997</v>
      </c>
    </row>
    <row r="1811" spans="1:29" ht="12.75" customHeight="1" x14ac:dyDescent="0.25">
      <c r="A1811" s="1">
        <v>23392</v>
      </c>
      <c r="B1811" s="3">
        <v>86898</v>
      </c>
      <c r="C1811" s="1" t="s">
        <v>42</v>
      </c>
      <c r="D1811" s="1">
        <v>3155</v>
      </c>
      <c r="E1811" s="1" t="s">
        <v>2845</v>
      </c>
      <c r="F1811" s="1" t="s">
        <v>3029</v>
      </c>
      <c r="G1811" s="1" t="s">
        <v>28</v>
      </c>
      <c r="H1811" s="1" t="s">
        <v>131</v>
      </c>
      <c r="I1811" s="1" t="s">
        <v>357</v>
      </c>
      <c r="J1811" s="1" t="s">
        <v>428</v>
      </c>
      <c r="K1811" s="1">
        <v>32771</v>
      </c>
      <c r="L1811" s="4">
        <v>42024</v>
      </c>
      <c r="M1811" s="4">
        <v>42025</v>
      </c>
      <c r="N1811" s="1" t="s">
        <v>44</v>
      </c>
      <c r="O1811" s="1" t="s">
        <v>23</v>
      </c>
      <c r="P1811" s="1" t="s">
        <v>24</v>
      </c>
      <c r="Q1811" s="1" t="s">
        <v>252</v>
      </c>
      <c r="R1811" s="1" t="s">
        <v>54</v>
      </c>
      <c r="S1811" s="1" t="s">
        <v>2846</v>
      </c>
      <c r="T1811" s="5">
        <v>60.22</v>
      </c>
      <c r="U1811" s="1">
        <v>9</v>
      </c>
      <c r="V1811" s="5">
        <f t="shared" si="140"/>
        <v>541.98</v>
      </c>
      <c r="W1811" s="5">
        <v>30.11</v>
      </c>
      <c r="X1811" s="5">
        <f t="shared" si="141"/>
        <v>270.99</v>
      </c>
      <c r="Y1811" s="5">
        <v>3.5</v>
      </c>
      <c r="Z1811" s="5">
        <f t="shared" si="142"/>
        <v>267.49</v>
      </c>
      <c r="AA1811" s="1" t="str">
        <f>_xlfn.IFNA(IF(VLOOKUP(B1811,Returns!$A$2:$B$1635,2,FALSE) = "Returned", "Yes", "No"),"No")</f>
        <v>No</v>
      </c>
      <c r="AB1811" s="5">
        <f t="shared" si="143"/>
        <v>0</v>
      </c>
      <c r="AC1811" s="5">
        <f t="shared" si="144"/>
        <v>267.49</v>
      </c>
    </row>
    <row r="1812" spans="1:29" ht="12.75" customHeight="1" x14ac:dyDescent="0.25">
      <c r="A1812" s="1">
        <v>21437</v>
      </c>
      <c r="B1812" s="3">
        <v>86899</v>
      </c>
      <c r="C1812" s="1" t="s">
        <v>20</v>
      </c>
      <c r="D1812" s="1">
        <v>3155</v>
      </c>
      <c r="E1812" s="1" t="s">
        <v>2845</v>
      </c>
      <c r="F1812" s="1" t="s">
        <v>3029</v>
      </c>
      <c r="G1812" s="1" t="s">
        <v>28</v>
      </c>
      <c r="H1812" s="1" t="s">
        <v>131</v>
      </c>
      <c r="I1812" s="1" t="s">
        <v>357</v>
      </c>
      <c r="J1812" s="1" t="s">
        <v>428</v>
      </c>
      <c r="K1812" s="1">
        <v>32771</v>
      </c>
      <c r="L1812" s="4">
        <v>42030</v>
      </c>
      <c r="M1812" s="4">
        <v>42031</v>
      </c>
      <c r="N1812" s="1" t="s">
        <v>34</v>
      </c>
      <c r="O1812" s="1" t="s">
        <v>23</v>
      </c>
      <c r="P1812" s="1" t="s">
        <v>36</v>
      </c>
      <c r="Q1812" s="1" t="s">
        <v>37</v>
      </c>
      <c r="R1812" s="1" t="s">
        <v>38</v>
      </c>
      <c r="S1812" s="1" t="s">
        <v>996</v>
      </c>
      <c r="T1812" s="5">
        <v>25.98</v>
      </c>
      <c r="U1812" s="1">
        <v>4</v>
      </c>
      <c r="V1812" s="5">
        <f t="shared" si="140"/>
        <v>103.92</v>
      </c>
      <c r="W1812" s="5">
        <v>12.99</v>
      </c>
      <c r="X1812" s="5">
        <f t="shared" si="141"/>
        <v>51.96</v>
      </c>
      <c r="Y1812" s="5">
        <v>14.36</v>
      </c>
      <c r="Z1812" s="5">
        <f t="shared" si="142"/>
        <v>37.6</v>
      </c>
      <c r="AA1812" s="1" t="str">
        <f>_xlfn.IFNA(IF(VLOOKUP(B1812,Returns!$A$2:$B$1635,2,FALSE) = "Returned", "Yes", "No"),"No")</f>
        <v>No</v>
      </c>
      <c r="AB1812" s="5">
        <f t="shared" si="143"/>
        <v>0</v>
      </c>
      <c r="AC1812" s="5">
        <f t="shared" si="144"/>
        <v>37.6</v>
      </c>
    </row>
    <row r="1813" spans="1:29" ht="12.75" customHeight="1" x14ac:dyDescent="0.25">
      <c r="A1813" s="1">
        <v>21438</v>
      </c>
      <c r="B1813" s="3">
        <v>86899</v>
      </c>
      <c r="C1813" s="1" t="s">
        <v>20</v>
      </c>
      <c r="D1813" s="1">
        <v>3155</v>
      </c>
      <c r="E1813" s="1" t="s">
        <v>2845</v>
      </c>
      <c r="F1813" s="1" t="s">
        <v>3029</v>
      </c>
      <c r="G1813" s="1" t="s">
        <v>28</v>
      </c>
      <c r="H1813" s="1" t="s">
        <v>131</v>
      </c>
      <c r="I1813" s="1" t="s">
        <v>357</v>
      </c>
      <c r="J1813" s="1" t="s">
        <v>428</v>
      </c>
      <c r="K1813" s="1">
        <v>32771</v>
      </c>
      <c r="L1813" s="4">
        <v>42030</v>
      </c>
      <c r="M1813" s="4">
        <v>42031</v>
      </c>
      <c r="N1813" s="1" t="s">
        <v>44</v>
      </c>
      <c r="O1813" s="1" t="s">
        <v>23</v>
      </c>
      <c r="P1813" s="1" t="s">
        <v>24</v>
      </c>
      <c r="Q1813" s="1" t="s">
        <v>136</v>
      </c>
      <c r="R1813" s="1" t="s">
        <v>231</v>
      </c>
      <c r="S1813" s="1" t="s">
        <v>663</v>
      </c>
      <c r="T1813" s="5">
        <v>32.479999999999997</v>
      </c>
      <c r="U1813" s="1">
        <v>10</v>
      </c>
      <c r="V1813" s="5">
        <f t="shared" si="140"/>
        <v>324.79999999999995</v>
      </c>
      <c r="W1813" s="5">
        <v>16.239999999999998</v>
      </c>
      <c r="X1813" s="5">
        <f t="shared" si="141"/>
        <v>162.39999999999998</v>
      </c>
      <c r="Y1813" s="5">
        <v>35</v>
      </c>
      <c r="Z1813" s="5">
        <f t="shared" si="142"/>
        <v>127.39999999999998</v>
      </c>
      <c r="AA1813" s="1" t="str">
        <f>_xlfn.IFNA(IF(VLOOKUP(B1813,Returns!$A$2:$B$1635,2,FALSE) = "Returned", "Yes", "No"),"No")</f>
        <v>No</v>
      </c>
      <c r="AB1813" s="5">
        <f t="shared" si="143"/>
        <v>0</v>
      </c>
      <c r="AC1813" s="5">
        <f t="shared" si="144"/>
        <v>127.39999999999998</v>
      </c>
    </row>
    <row r="1814" spans="1:29" ht="12.75" customHeight="1" x14ac:dyDescent="0.25">
      <c r="A1814" s="1">
        <v>22015</v>
      </c>
      <c r="B1814" s="3">
        <v>86902</v>
      </c>
      <c r="C1814" s="1" t="s">
        <v>42</v>
      </c>
      <c r="D1814" s="1">
        <v>3155</v>
      </c>
      <c r="E1814" s="1" t="s">
        <v>2845</v>
      </c>
      <c r="F1814" s="1" t="s">
        <v>3029</v>
      </c>
      <c r="G1814" s="1" t="s">
        <v>28</v>
      </c>
      <c r="H1814" s="1" t="s">
        <v>131</v>
      </c>
      <c r="I1814" s="1" t="s">
        <v>357</v>
      </c>
      <c r="J1814" s="1" t="s">
        <v>428</v>
      </c>
      <c r="K1814" s="1">
        <v>32771</v>
      </c>
      <c r="L1814" s="4">
        <v>42113</v>
      </c>
      <c r="M1814" s="4">
        <v>42115</v>
      </c>
      <c r="N1814" s="1" t="s">
        <v>44</v>
      </c>
      <c r="O1814" s="1" t="s">
        <v>109</v>
      </c>
      <c r="P1814" s="1" t="s">
        <v>72</v>
      </c>
      <c r="Q1814" s="1" t="s">
        <v>175</v>
      </c>
      <c r="R1814" s="1" t="s">
        <v>54</v>
      </c>
      <c r="S1814" s="1" t="s">
        <v>2847</v>
      </c>
      <c r="T1814" s="5">
        <v>159.99</v>
      </c>
      <c r="U1814" s="1">
        <v>23</v>
      </c>
      <c r="V1814" s="5">
        <f t="shared" si="140"/>
        <v>3679.7700000000004</v>
      </c>
      <c r="W1814" s="5">
        <v>95.994</v>
      </c>
      <c r="X1814" s="5">
        <f t="shared" si="141"/>
        <v>2207.8620000000001</v>
      </c>
      <c r="Y1814" s="5">
        <v>5.5</v>
      </c>
      <c r="Z1814" s="5">
        <f t="shared" si="142"/>
        <v>1466.4080000000004</v>
      </c>
      <c r="AA1814" s="1" t="str">
        <f>_xlfn.IFNA(IF(VLOOKUP(B1814,Returns!$A$2:$B$1635,2,FALSE) = "Returned", "Yes", "No"),"No")</f>
        <v>No</v>
      </c>
      <c r="AB1814" s="5">
        <f t="shared" si="143"/>
        <v>0</v>
      </c>
      <c r="AC1814" s="5">
        <f t="shared" si="144"/>
        <v>1466.4080000000004</v>
      </c>
    </row>
    <row r="1815" spans="1:29" ht="12.75" customHeight="1" x14ac:dyDescent="0.25">
      <c r="A1815" s="1">
        <v>19374</v>
      </c>
      <c r="B1815" s="3">
        <v>86491</v>
      </c>
      <c r="C1815" s="1" t="s">
        <v>32</v>
      </c>
      <c r="D1815" s="1">
        <v>3167</v>
      </c>
      <c r="E1815" s="1" t="s">
        <v>2848</v>
      </c>
      <c r="F1815" s="1" t="s">
        <v>3029</v>
      </c>
      <c r="G1815" s="1" t="s">
        <v>28</v>
      </c>
      <c r="H1815" s="1" t="s">
        <v>131</v>
      </c>
      <c r="I1815" s="1" t="s">
        <v>357</v>
      </c>
      <c r="J1815" s="1" t="s">
        <v>2849</v>
      </c>
      <c r="K1815" s="1">
        <v>32004</v>
      </c>
      <c r="L1815" s="4">
        <v>42174</v>
      </c>
      <c r="M1815" s="4">
        <v>42175</v>
      </c>
      <c r="N1815" s="1" t="s">
        <v>34</v>
      </c>
      <c r="O1815" s="1" t="s">
        <v>23</v>
      </c>
      <c r="P1815" s="1" t="s">
        <v>36</v>
      </c>
      <c r="Q1815" s="1" t="s">
        <v>37</v>
      </c>
      <c r="R1815" s="1" t="s">
        <v>38</v>
      </c>
      <c r="S1815" s="1" t="s">
        <v>665</v>
      </c>
      <c r="T1815" s="5">
        <v>280.98</v>
      </c>
      <c r="U1815" s="1">
        <v>14</v>
      </c>
      <c r="V1815" s="5">
        <f t="shared" si="140"/>
        <v>3933.7200000000003</v>
      </c>
      <c r="W1815" s="5">
        <v>140.49</v>
      </c>
      <c r="X1815" s="5">
        <f t="shared" si="141"/>
        <v>1966.8600000000001</v>
      </c>
      <c r="Y1815" s="5">
        <v>57</v>
      </c>
      <c r="Z1815" s="5">
        <f t="shared" si="142"/>
        <v>1909.8600000000001</v>
      </c>
      <c r="AA1815" s="1" t="str">
        <f>_xlfn.IFNA(IF(VLOOKUP(B1815,Returns!$A$2:$B$1635,2,FALSE) = "Returned", "Yes", "No"),"No")</f>
        <v>No</v>
      </c>
      <c r="AB1815" s="5">
        <f t="shared" si="143"/>
        <v>0</v>
      </c>
      <c r="AC1815" s="5">
        <f t="shared" si="144"/>
        <v>1909.8600000000001</v>
      </c>
    </row>
    <row r="1816" spans="1:29" ht="12.75" customHeight="1" x14ac:dyDescent="0.25">
      <c r="A1816" s="1">
        <v>19375</v>
      </c>
      <c r="B1816" s="3">
        <v>86491</v>
      </c>
      <c r="C1816" s="1" t="s">
        <v>32</v>
      </c>
      <c r="D1816" s="1">
        <v>3167</v>
      </c>
      <c r="E1816" s="1" t="s">
        <v>2848</v>
      </c>
      <c r="F1816" s="1" t="s">
        <v>3029</v>
      </c>
      <c r="G1816" s="1" t="s">
        <v>28</v>
      </c>
      <c r="H1816" s="1" t="s">
        <v>131</v>
      </c>
      <c r="I1816" s="1" t="s">
        <v>357</v>
      </c>
      <c r="J1816" s="1" t="s">
        <v>2849</v>
      </c>
      <c r="K1816" s="1">
        <v>32004</v>
      </c>
      <c r="L1816" s="4">
        <v>42174</v>
      </c>
      <c r="M1816" s="4">
        <v>42176</v>
      </c>
      <c r="N1816" s="1" t="s">
        <v>44</v>
      </c>
      <c r="O1816" s="1" t="s">
        <v>23</v>
      </c>
      <c r="P1816" s="1" t="s">
        <v>24</v>
      </c>
      <c r="Q1816" s="1" t="s">
        <v>88</v>
      </c>
      <c r="R1816" s="1" t="s">
        <v>54</v>
      </c>
      <c r="S1816" s="1" t="s">
        <v>379</v>
      </c>
      <c r="T1816" s="5">
        <v>4.9800000000000004</v>
      </c>
      <c r="U1816" s="1">
        <v>15</v>
      </c>
      <c r="V1816" s="5">
        <f t="shared" si="140"/>
        <v>74.7</v>
      </c>
      <c r="W1816" s="5">
        <v>2.4900000000000002</v>
      </c>
      <c r="X1816" s="5">
        <f t="shared" si="141"/>
        <v>37.35</v>
      </c>
      <c r="Y1816" s="5">
        <v>7.44</v>
      </c>
      <c r="Z1816" s="5">
        <f t="shared" si="142"/>
        <v>29.91</v>
      </c>
      <c r="AA1816" s="1" t="str">
        <f>_xlfn.IFNA(IF(VLOOKUP(B1816,Returns!$A$2:$B$1635,2,FALSE) = "Returned", "Yes", "No"),"No")</f>
        <v>No</v>
      </c>
      <c r="AB1816" s="5">
        <f t="shared" si="143"/>
        <v>0</v>
      </c>
      <c r="AC1816" s="5">
        <f t="shared" si="144"/>
        <v>29.91</v>
      </c>
    </row>
    <row r="1817" spans="1:29" ht="12.75" customHeight="1" x14ac:dyDescent="0.25">
      <c r="A1817" s="1">
        <v>19376</v>
      </c>
      <c r="B1817" s="3">
        <v>86491</v>
      </c>
      <c r="C1817" s="1" t="s">
        <v>32</v>
      </c>
      <c r="D1817" s="1">
        <v>3167</v>
      </c>
      <c r="E1817" s="1" t="s">
        <v>2848</v>
      </c>
      <c r="F1817" s="1" t="s">
        <v>3029</v>
      </c>
      <c r="G1817" s="1" t="s">
        <v>28</v>
      </c>
      <c r="H1817" s="1" t="s">
        <v>131</v>
      </c>
      <c r="I1817" s="1" t="s">
        <v>357</v>
      </c>
      <c r="J1817" s="1" t="s">
        <v>2849</v>
      </c>
      <c r="K1817" s="1">
        <v>32004</v>
      </c>
      <c r="L1817" s="4">
        <v>42174</v>
      </c>
      <c r="M1817" s="4">
        <v>42176</v>
      </c>
      <c r="N1817" s="1" t="s">
        <v>44</v>
      </c>
      <c r="O1817" s="1" t="s">
        <v>23</v>
      </c>
      <c r="P1817" s="1" t="s">
        <v>24</v>
      </c>
      <c r="Q1817" s="1" t="s">
        <v>25</v>
      </c>
      <c r="R1817" s="1" t="s">
        <v>26</v>
      </c>
      <c r="S1817" s="1" t="s">
        <v>1399</v>
      </c>
      <c r="T1817" s="5">
        <v>3.98</v>
      </c>
      <c r="U1817" s="1">
        <v>11</v>
      </c>
      <c r="V1817" s="5">
        <f t="shared" si="140"/>
        <v>43.78</v>
      </c>
      <c r="W1817" s="5">
        <v>1.99</v>
      </c>
      <c r="X1817" s="5">
        <f t="shared" si="141"/>
        <v>21.89</v>
      </c>
      <c r="Y1817" s="5">
        <v>0.83</v>
      </c>
      <c r="Z1817" s="5">
        <f t="shared" si="142"/>
        <v>21.060000000000002</v>
      </c>
      <c r="AA1817" s="1" t="str">
        <f>_xlfn.IFNA(IF(VLOOKUP(B1817,Returns!$A$2:$B$1635,2,FALSE) = "Returned", "Yes", "No"),"No")</f>
        <v>No</v>
      </c>
      <c r="AB1817" s="5">
        <f t="shared" si="143"/>
        <v>0</v>
      </c>
      <c r="AC1817" s="5">
        <f t="shared" si="144"/>
        <v>21.060000000000002</v>
      </c>
    </row>
    <row r="1818" spans="1:29" ht="12.75" customHeight="1" x14ac:dyDescent="0.25">
      <c r="A1818" s="1">
        <v>25683</v>
      </c>
      <c r="B1818" s="3">
        <v>86490</v>
      </c>
      <c r="C1818" s="1" t="s">
        <v>42</v>
      </c>
      <c r="D1818" s="1">
        <v>3169</v>
      </c>
      <c r="E1818" s="1" t="s">
        <v>2850</v>
      </c>
      <c r="F1818" s="1" t="s">
        <v>3029</v>
      </c>
      <c r="G1818" s="1" t="s">
        <v>28</v>
      </c>
      <c r="H1818" s="1" t="s">
        <v>131</v>
      </c>
      <c r="I1818" s="1" t="s">
        <v>357</v>
      </c>
      <c r="J1818" s="1" t="s">
        <v>2851</v>
      </c>
      <c r="K1818" s="1">
        <v>32127</v>
      </c>
      <c r="L1818" s="4">
        <v>42107</v>
      </c>
      <c r="M1818" s="4">
        <v>42108</v>
      </c>
      <c r="N1818" s="1" t="s">
        <v>22</v>
      </c>
      <c r="O1818" s="1" t="s">
        <v>53</v>
      </c>
      <c r="P1818" s="1" t="s">
        <v>24</v>
      </c>
      <c r="Q1818" s="1" t="s">
        <v>88</v>
      </c>
      <c r="R1818" s="1" t="s">
        <v>54</v>
      </c>
      <c r="S1818" s="1" t="s">
        <v>849</v>
      </c>
      <c r="T1818" s="5">
        <v>7.28</v>
      </c>
      <c r="U1818" s="1">
        <v>1</v>
      </c>
      <c r="V1818" s="5">
        <f t="shared" si="140"/>
        <v>7.28</v>
      </c>
      <c r="W1818" s="5">
        <v>3.64</v>
      </c>
      <c r="X1818" s="5">
        <f t="shared" si="141"/>
        <v>3.64</v>
      </c>
      <c r="Y1818" s="5">
        <v>11.15</v>
      </c>
      <c r="Z1818" s="5">
        <f t="shared" si="142"/>
        <v>-7.51</v>
      </c>
      <c r="AA1818" s="1" t="str">
        <f>_xlfn.IFNA(IF(VLOOKUP(B1818,Returns!$A$2:$B$1635,2,FALSE) = "Returned", "Yes", "No"),"No")</f>
        <v>No</v>
      </c>
      <c r="AB1818" s="5">
        <f t="shared" si="143"/>
        <v>0</v>
      </c>
      <c r="AC1818" s="5">
        <f t="shared" si="144"/>
        <v>-7.51</v>
      </c>
    </row>
    <row r="1819" spans="1:29" ht="12.75" customHeight="1" x14ac:dyDescent="0.25">
      <c r="A1819" s="1">
        <v>26055</v>
      </c>
      <c r="B1819" s="3">
        <v>86489</v>
      </c>
      <c r="C1819" s="1" t="s">
        <v>51</v>
      </c>
      <c r="D1819" s="1">
        <v>3170</v>
      </c>
      <c r="E1819" s="1" t="s">
        <v>2852</v>
      </c>
      <c r="F1819" s="1" t="s">
        <v>3029</v>
      </c>
      <c r="G1819" s="1" t="s">
        <v>28</v>
      </c>
      <c r="H1819" s="1" t="s">
        <v>131</v>
      </c>
      <c r="I1819" s="1" t="s">
        <v>357</v>
      </c>
      <c r="J1819" s="1" t="s">
        <v>2854</v>
      </c>
      <c r="K1819" s="1">
        <v>34952</v>
      </c>
      <c r="L1819" s="4">
        <v>42048</v>
      </c>
      <c r="M1819" s="4">
        <v>42048</v>
      </c>
      <c r="N1819" s="1" t="s">
        <v>44</v>
      </c>
      <c r="O1819" s="1" t="s">
        <v>23</v>
      </c>
      <c r="P1819" s="1" t="s">
        <v>24</v>
      </c>
      <c r="Q1819" s="1" t="s">
        <v>88</v>
      </c>
      <c r="R1819" s="1" t="s">
        <v>54</v>
      </c>
      <c r="S1819" s="1" t="s">
        <v>2853</v>
      </c>
      <c r="T1819" s="5">
        <v>7.28</v>
      </c>
      <c r="U1819" s="1">
        <v>12</v>
      </c>
      <c r="V1819" s="5">
        <f t="shared" si="140"/>
        <v>87.36</v>
      </c>
      <c r="W1819" s="5">
        <v>3.64</v>
      </c>
      <c r="X1819" s="5">
        <f t="shared" si="141"/>
        <v>43.68</v>
      </c>
      <c r="Y1819" s="5">
        <v>5.47</v>
      </c>
      <c r="Z1819" s="5">
        <f t="shared" si="142"/>
        <v>38.21</v>
      </c>
      <c r="AA1819" s="1" t="str">
        <f>_xlfn.IFNA(IF(VLOOKUP(B1819,Returns!$A$2:$B$1635,2,FALSE) = "Returned", "Yes", "No"),"No")</f>
        <v>No</v>
      </c>
      <c r="AB1819" s="5">
        <f t="shared" si="143"/>
        <v>0</v>
      </c>
      <c r="AC1819" s="5">
        <f t="shared" si="144"/>
        <v>38.21</v>
      </c>
    </row>
    <row r="1820" spans="1:29" ht="12.75" customHeight="1" x14ac:dyDescent="0.25">
      <c r="A1820" s="1">
        <v>21961</v>
      </c>
      <c r="B1820" s="3">
        <v>90820</v>
      </c>
      <c r="C1820" s="1" t="s">
        <v>20</v>
      </c>
      <c r="D1820" s="1">
        <v>3176</v>
      </c>
      <c r="E1820" s="1" t="s">
        <v>2855</v>
      </c>
      <c r="F1820" s="1" t="s">
        <v>3029</v>
      </c>
      <c r="G1820" s="1" t="s">
        <v>28</v>
      </c>
      <c r="H1820" s="1" t="s">
        <v>131</v>
      </c>
      <c r="I1820" s="1" t="s">
        <v>357</v>
      </c>
      <c r="J1820" s="1" t="s">
        <v>2857</v>
      </c>
      <c r="K1820" s="1">
        <v>32216</v>
      </c>
      <c r="L1820" s="4">
        <v>42128</v>
      </c>
      <c r="M1820" s="4">
        <v>42130</v>
      </c>
      <c r="N1820" s="1" t="s">
        <v>44</v>
      </c>
      <c r="O1820" s="1" t="s">
        <v>109</v>
      </c>
      <c r="P1820" s="1" t="s">
        <v>72</v>
      </c>
      <c r="Q1820" s="1" t="s">
        <v>175</v>
      </c>
      <c r="R1820" s="1" t="s">
        <v>54</v>
      </c>
      <c r="S1820" s="1" t="s">
        <v>2856</v>
      </c>
      <c r="T1820" s="5">
        <v>10.97</v>
      </c>
      <c r="U1820" s="1">
        <v>19</v>
      </c>
      <c r="V1820" s="5">
        <f t="shared" si="140"/>
        <v>208.43</v>
      </c>
      <c r="W1820" s="5">
        <v>6.5819999999999999</v>
      </c>
      <c r="X1820" s="5">
        <f t="shared" si="141"/>
        <v>125.05799999999999</v>
      </c>
      <c r="Y1820" s="5">
        <v>6.5</v>
      </c>
      <c r="Z1820" s="5">
        <f t="shared" si="142"/>
        <v>76.872000000000014</v>
      </c>
      <c r="AA1820" s="1" t="str">
        <f>_xlfn.IFNA(IF(VLOOKUP(B1820,Returns!$A$2:$B$1635,2,FALSE) = "Returned", "Yes", "No"),"No")</f>
        <v>No</v>
      </c>
      <c r="AB1820" s="5">
        <f t="shared" si="143"/>
        <v>0</v>
      </c>
      <c r="AC1820" s="5">
        <f t="shared" si="144"/>
        <v>76.872000000000014</v>
      </c>
    </row>
    <row r="1821" spans="1:29" ht="12.75" customHeight="1" x14ac:dyDescent="0.25">
      <c r="A1821" s="1">
        <v>20964</v>
      </c>
      <c r="B1821" s="3">
        <v>90821</v>
      </c>
      <c r="C1821" s="1" t="s">
        <v>101</v>
      </c>
      <c r="D1821" s="1">
        <v>3176</v>
      </c>
      <c r="E1821" s="1" t="s">
        <v>2855</v>
      </c>
      <c r="F1821" s="1" t="s">
        <v>3029</v>
      </c>
      <c r="G1821" s="1" t="s">
        <v>28</v>
      </c>
      <c r="H1821" s="1" t="s">
        <v>131</v>
      </c>
      <c r="I1821" s="1" t="s">
        <v>357</v>
      </c>
      <c r="J1821" s="1" t="s">
        <v>2857</v>
      </c>
      <c r="K1821" s="1">
        <v>32216</v>
      </c>
      <c r="L1821" s="4">
        <v>42180</v>
      </c>
      <c r="M1821" s="4">
        <v>42186</v>
      </c>
      <c r="N1821" s="1" t="s">
        <v>34</v>
      </c>
      <c r="O1821" s="1" t="s">
        <v>109</v>
      </c>
      <c r="P1821" s="1" t="s">
        <v>36</v>
      </c>
      <c r="Q1821" s="1" t="s">
        <v>186</v>
      </c>
      <c r="R1821" s="1" t="s">
        <v>116</v>
      </c>
      <c r="S1821" s="1" t="s">
        <v>1030</v>
      </c>
      <c r="T1821" s="5">
        <v>58.14</v>
      </c>
      <c r="U1821" s="1">
        <v>22</v>
      </c>
      <c r="V1821" s="5">
        <f t="shared" si="140"/>
        <v>1279.08</v>
      </c>
      <c r="W1821" s="5">
        <v>29.07</v>
      </c>
      <c r="X1821" s="5">
        <f t="shared" si="141"/>
        <v>639.54</v>
      </c>
      <c r="Y1821" s="5">
        <v>36.61</v>
      </c>
      <c r="Z1821" s="5">
        <f t="shared" si="142"/>
        <v>602.92999999999995</v>
      </c>
      <c r="AA1821" s="1" t="str">
        <f>_xlfn.IFNA(IF(VLOOKUP(B1821,Returns!$A$2:$B$1635,2,FALSE) = "Returned", "Yes", "No"),"No")</f>
        <v>No</v>
      </c>
      <c r="AB1821" s="5">
        <f t="shared" si="143"/>
        <v>0</v>
      </c>
      <c r="AC1821" s="5">
        <f t="shared" si="144"/>
        <v>602.92999999999995</v>
      </c>
    </row>
    <row r="1822" spans="1:29" ht="12.75" customHeight="1" x14ac:dyDescent="0.25">
      <c r="A1822" s="1">
        <v>20965</v>
      </c>
      <c r="B1822" s="3">
        <v>90821</v>
      </c>
      <c r="C1822" s="1" t="s">
        <v>101</v>
      </c>
      <c r="D1822" s="1">
        <v>3176</v>
      </c>
      <c r="E1822" s="1" t="s">
        <v>2855</v>
      </c>
      <c r="F1822" s="1" t="s">
        <v>3029</v>
      </c>
      <c r="G1822" s="1" t="s">
        <v>28</v>
      </c>
      <c r="H1822" s="1" t="s">
        <v>131</v>
      </c>
      <c r="I1822" s="1" t="s">
        <v>357</v>
      </c>
      <c r="J1822" s="1" t="s">
        <v>2857</v>
      </c>
      <c r="K1822" s="1">
        <v>32216</v>
      </c>
      <c r="L1822" s="4">
        <v>42180</v>
      </c>
      <c r="M1822" s="4">
        <v>42186</v>
      </c>
      <c r="N1822" s="1" t="s">
        <v>44</v>
      </c>
      <c r="O1822" s="1" t="s">
        <v>109</v>
      </c>
      <c r="P1822" s="1" t="s">
        <v>24</v>
      </c>
      <c r="Q1822" s="1" t="s">
        <v>64</v>
      </c>
      <c r="R1822" s="1" t="s">
        <v>54</v>
      </c>
      <c r="S1822" s="1" t="s">
        <v>718</v>
      </c>
      <c r="T1822" s="5">
        <v>15.57</v>
      </c>
      <c r="U1822" s="1">
        <v>22</v>
      </c>
      <c r="V1822" s="5">
        <f t="shared" si="140"/>
        <v>342.54</v>
      </c>
      <c r="W1822" s="5">
        <v>7.7850000000000001</v>
      </c>
      <c r="X1822" s="5">
        <f t="shared" si="141"/>
        <v>171.27</v>
      </c>
      <c r="Y1822" s="5">
        <v>1.39</v>
      </c>
      <c r="Z1822" s="5">
        <f t="shared" si="142"/>
        <v>169.88000000000002</v>
      </c>
      <c r="AA1822" s="1" t="str">
        <f>_xlfn.IFNA(IF(VLOOKUP(B1822,Returns!$A$2:$B$1635,2,FALSE) = "Returned", "Yes", "No"),"No")</f>
        <v>No</v>
      </c>
      <c r="AB1822" s="5">
        <f t="shared" si="143"/>
        <v>0</v>
      </c>
      <c r="AC1822" s="5">
        <f t="shared" si="144"/>
        <v>169.88000000000002</v>
      </c>
    </row>
    <row r="1823" spans="1:29" ht="12.75" customHeight="1" x14ac:dyDescent="0.25">
      <c r="A1823" s="1">
        <v>24493</v>
      </c>
      <c r="B1823" s="3">
        <v>90818</v>
      </c>
      <c r="C1823" s="1" t="s">
        <v>32</v>
      </c>
      <c r="D1823" s="1">
        <v>3177</v>
      </c>
      <c r="E1823" s="1" t="s">
        <v>2858</v>
      </c>
      <c r="F1823" s="1" t="s">
        <v>3029</v>
      </c>
      <c r="G1823" s="1" t="s">
        <v>28</v>
      </c>
      <c r="H1823" s="1" t="s">
        <v>131</v>
      </c>
      <c r="I1823" s="1" t="s">
        <v>357</v>
      </c>
      <c r="J1823" s="1" t="s">
        <v>2859</v>
      </c>
      <c r="K1823" s="1">
        <v>33458</v>
      </c>
      <c r="L1823" s="4">
        <v>42077</v>
      </c>
      <c r="M1823" s="4">
        <v>42079</v>
      </c>
      <c r="N1823" s="1" t="s">
        <v>44</v>
      </c>
      <c r="O1823" s="1" t="s">
        <v>109</v>
      </c>
      <c r="P1823" s="1" t="s">
        <v>36</v>
      </c>
      <c r="Q1823" s="1" t="s">
        <v>45</v>
      </c>
      <c r="R1823" s="1" t="s">
        <v>81</v>
      </c>
      <c r="S1823" s="1" t="s">
        <v>1385</v>
      </c>
      <c r="T1823" s="5">
        <v>62.18</v>
      </c>
      <c r="U1823" s="1">
        <v>9</v>
      </c>
      <c r="V1823" s="5">
        <f t="shared" si="140"/>
        <v>559.62</v>
      </c>
      <c r="W1823" s="5">
        <v>31.09</v>
      </c>
      <c r="X1823" s="5">
        <f t="shared" si="141"/>
        <v>279.81</v>
      </c>
      <c r="Y1823" s="5">
        <v>10.84</v>
      </c>
      <c r="Z1823" s="5">
        <f t="shared" si="142"/>
        <v>268.97000000000003</v>
      </c>
      <c r="AA1823" s="1" t="str">
        <f>_xlfn.IFNA(IF(VLOOKUP(B1823,Returns!$A$2:$B$1635,2,FALSE) = "Returned", "Yes", "No"),"No")</f>
        <v>No</v>
      </c>
      <c r="AB1823" s="5">
        <f t="shared" si="143"/>
        <v>0</v>
      </c>
      <c r="AC1823" s="5">
        <f t="shared" si="144"/>
        <v>268.97000000000003</v>
      </c>
    </row>
    <row r="1824" spans="1:29" ht="12.75" customHeight="1" x14ac:dyDescent="0.25">
      <c r="A1824" s="1">
        <v>22086</v>
      </c>
      <c r="B1824" s="3">
        <v>90819</v>
      </c>
      <c r="C1824" s="1" t="s">
        <v>42</v>
      </c>
      <c r="D1824" s="1">
        <v>3177</v>
      </c>
      <c r="E1824" s="1" t="s">
        <v>2858</v>
      </c>
      <c r="F1824" s="1" t="s">
        <v>3029</v>
      </c>
      <c r="G1824" s="1" t="s">
        <v>28</v>
      </c>
      <c r="H1824" s="1" t="s">
        <v>131</v>
      </c>
      <c r="I1824" s="1" t="s">
        <v>357</v>
      </c>
      <c r="J1824" s="1" t="s">
        <v>2859</v>
      </c>
      <c r="K1824" s="1">
        <v>33458</v>
      </c>
      <c r="L1824" s="4">
        <v>42094</v>
      </c>
      <c r="M1824" s="4">
        <v>42096</v>
      </c>
      <c r="N1824" s="1" t="s">
        <v>44</v>
      </c>
      <c r="O1824" s="1" t="s">
        <v>109</v>
      </c>
      <c r="P1824" s="1" t="s">
        <v>24</v>
      </c>
      <c r="Q1824" s="1" t="s">
        <v>25</v>
      </c>
      <c r="R1824" s="1" t="s">
        <v>26</v>
      </c>
      <c r="S1824" s="1" t="s">
        <v>2543</v>
      </c>
      <c r="T1824" s="5">
        <v>1.68</v>
      </c>
      <c r="U1824" s="1">
        <v>5</v>
      </c>
      <c r="V1824" s="5">
        <f t="shared" si="140"/>
        <v>8.4</v>
      </c>
      <c r="W1824" s="5">
        <v>0.84</v>
      </c>
      <c r="X1824" s="5">
        <f t="shared" si="141"/>
        <v>4.2</v>
      </c>
      <c r="Y1824" s="5">
        <v>1</v>
      </c>
      <c r="Z1824" s="5">
        <f t="shared" si="142"/>
        <v>3.2</v>
      </c>
      <c r="AA1824" s="1" t="str">
        <f>_xlfn.IFNA(IF(VLOOKUP(B1824,Returns!$A$2:$B$1635,2,FALSE) = "Returned", "Yes", "No"),"No")</f>
        <v>No</v>
      </c>
      <c r="AB1824" s="5">
        <f t="shared" si="143"/>
        <v>0</v>
      </c>
      <c r="AC1824" s="5">
        <f t="shared" si="144"/>
        <v>3.2</v>
      </c>
    </row>
    <row r="1825" spans="1:29" ht="12.75" customHeight="1" x14ac:dyDescent="0.25">
      <c r="A1825" s="1">
        <v>21554</v>
      </c>
      <c r="B1825" s="3">
        <v>86989</v>
      </c>
      <c r="C1825" s="1" t="s">
        <v>101</v>
      </c>
      <c r="D1825" s="1">
        <v>3179</v>
      </c>
      <c r="E1825" s="1" t="s">
        <v>2860</v>
      </c>
      <c r="F1825" s="1" t="s">
        <v>3027</v>
      </c>
      <c r="G1825" s="1" t="s">
        <v>28</v>
      </c>
      <c r="H1825" s="1" t="s">
        <v>56</v>
      </c>
      <c r="I1825" s="1" t="s">
        <v>57</v>
      </c>
      <c r="J1825" s="1" t="s">
        <v>2861</v>
      </c>
      <c r="K1825" s="1">
        <v>55060</v>
      </c>
      <c r="L1825" s="4">
        <v>42167</v>
      </c>
      <c r="M1825" s="4">
        <v>42174</v>
      </c>
      <c r="N1825" s="1" t="s">
        <v>44</v>
      </c>
      <c r="O1825" s="1" t="s">
        <v>23</v>
      </c>
      <c r="P1825" s="1" t="s">
        <v>24</v>
      </c>
      <c r="Q1825" s="1" t="s">
        <v>88</v>
      </c>
      <c r="R1825" s="1" t="s">
        <v>54</v>
      </c>
      <c r="S1825" s="1" t="s">
        <v>2741</v>
      </c>
      <c r="T1825" s="5">
        <v>35.44</v>
      </c>
      <c r="U1825" s="1">
        <v>11</v>
      </c>
      <c r="V1825" s="5">
        <f t="shared" si="140"/>
        <v>389.84</v>
      </c>
      <c r="W1825" s="5">
        <v>17.72</v>
      </c>
      <c r="X1825" s="5">
        <f t="shared" si="141"/>
        <v>194.92</v>
      </c>
      <c r="Y1825" s="5">
        <v>7.5</v>
      </c>
      <c r="Z1825" s="5">
        <f t="shared" si="142"/>
        <v>187.42</v>
      </c>
      <c r="AA1825" s="1" t="str">
        <f>_xlfn.IFNA(IF(VLOOKUP(B1825,Returns!$A$2:$B$1635,2,FALSE) = "Returned", "Yes", "No"),"No")</f>
        <v>No</v>
      </c>
      <c r="AB1825" s="5">
        <f t="shared" si="143"/>
        <v>0</v>
      </c>
      <c r="AC1825" s="5">
        <f t="shared" si="144"/>
        <v>187.42</v>
      </c>
    </row>
    <row r="1826" spans="1:29" ht="12.75" customHeight="1" x14ac:dyDescent="0.25">
      <c r="A1826" s="1">
        <v>24464</v>
      </c>
      <c r="B1826" s="3">
        <v>89025</v>
      </c>
      <c r="C1826" s="1" t="s">
        <v>20</v>
      </c>
      <c r="D1826" s="1">
        <v>3187</v>
      </c>
      <c r="E1826" s="1" t="s">
        <v>2862</v>
      </c>
      <c r="F1826" s="1" t="s">
        <v>3029</v>
      </c>
      <c r="G1826" s="1" t="s">
        <v>28</v>
      </c>
      <c r="H1826" s="1" t="s">
        <v>131</v>
      </c>
      <c r="I1826" s="1" t="s">
        <v>357</v>
      </c>
      <c r="J1826" s="1" t="s">
        <v>2863</v>
      </c>
      <c r="K1826" s="1">
        <v>33569</v>
      </c>
      <c r="L1826" s="4">
        <v>42065</v>
      </c>
      <c r="M1826" s="4">
        <v>42067</v>
      </c>
      <c r="N1826" s="1" t="s">
        <v>34</v>
      </c>
      <c r="O1826" s="1" t="s">
        <v>53</v>
      </c>
      <c r="P1826" s="1" t="s">
        <v>36</v>
      </c>
      <c r="Q1826" s="1" t="s">
        <v>186</v>
      </c>
      <c r="R1826" s="1" t="s">
        <v>116</v>
      </c>
      <c r="S1826" s="1" t="s">
        <v>1042</v>
      </c>
      <c r="T1826" s="5">
        <v>170.98</v>
      </c>
      <c r="U1826" s="1">
        <v>1</v>
      </c>
      <c r="V1826" s="5">
        <f t="shared" si="140"/>
        <v>170.98</v>
      </c>
      <c r="W1826" s="5">
        <v>85.49</v>
      </c>
      <c r="X1826" s="5">
        <f t="shared" si="141"/>
        <v>85.49</v>
      </c>
      <c r="Y1826" s="5">
        <v>35.89</v>
      </c>
      <c r="Z1826" s="5">
        <f t="shared" si="142"/>
        <v>49.599999999999994</v>
      </c>
      <c r="AA1826" s="1" t="str">
        <f>_xlfn.IFNA(IF(VLOOKUP(B1826,Returns!$A$2:$B$1635,2,FALSE) = "Returned", "Yes", "No"),"No")</f>
        <v>No</v>
      </c>
      <c r="AB1826" s="5">
        <f t="shared" si="143"/>
        <v>0</v>
      </c>
      <c r="AC1826" s="5">
        <f t="shared" si="144"/>
        <v>49.599999999999994</v>
      </c>
    </row>
    <row r="1827" spans="1:29" ht="12.75" customHeight="1" x14ac:dyDescent="0.25">
      <c r="A1827" s="1">
        <v>20127</v>
      </c>
      <c r="B1827" s="3">
        <v>86447</v>
      </c>
      <c r="C1827" s="1" t="s">
        <v>42</v>
      </c>
      <c r="D1827" s="1">
        <v>3191</v>
      </c>
      <c r="E1827" s="1" t="s">
        <v>2864</v>
      </c>
      <c r="F1827" s="1" t="s">
        <v>3027</v>
      </c>
      <c r="G1827" s="1" t="s">
        <v>28</v>
      </c>
      <c r="H1827" s="1" t="s">
        <v>56</v>
      </c>
      <c r="I1827" s="1" t="s">
        <v>1853</v>
      </c>
      <c r="J1827" s="1" t="s">
        <v>2865</v>
      </c>
      <c r="K1827" s="1">
        <v>54481</v>
      </c>
      <c r="L1827" s="4">
        <v>42081</v>
      </c>
      <c r="M1827" s="4">
        <v>42081</v>
      </c>
      <c r="N1827" s="1" t="s">
        <v>44</v>
      </c>
      <c r="O1827" s="1" t="s">
        <v>23</v>
      </c>
      <c r="P1827" s="1" t="s">
        <v>72</v>
      </c>
      <c r="Q1827" s="1" t="s">
        <v>73</v>
      </c>
      <c r="R1827" s="1" t="s">
        <v>81</v>
      </c>
      <c r="S1827" s="1" t="s">
        <v>470</v>
      </c>
      <c r="T1827" s="5">
        <v>20.99</v>
      </c>
      <c r="U1827" s="1">
        <v>5</v>
      </c>
      <c r="V1827" s="5">
        <f t="shared" si="140"/>
        <v>104.94999999999999</v>
      </c>
      <c r="W1827" s="5">
        <v>12.593999999999999</v>
      </c>
      <c r="X1827" s="5">
        <f t="shared" si="141"/>
        <v>62.97</v>
      </c>
      <c r="Y1827" s="5">
        <v>4.8099999999999996</v>
      </c>
      <c r="Z1827" s="5">
        <f t="shared" si="142"/>
        <v>37.169999999999987</v>
      </c>
      <c r="AA1827" s="1" t="str">
        <f>_xlfn.IFNA(IF(VLOOKUP(B1827,Returns!$A$2:$B$1635,2,FALSE) = "Returned", "Yes", "No"),"No")</f>
        <v>No</v>
      </c>
      <c r="AB1827" s="5">
        <f t="shared" si="143"/>
        <v>0</v>
      </c>
      <c r="AC1827" s="5">
        <f t="shared" si="144"/>
        <v>37.169999999999987</v>
      </c>
    </row>
    <row r="1828" spans="1:29" ht="12.75" customHeight="1" x14ac:dyDescent="0.25">
      <c r="A1828" s="1">
        <v>20303</v>
      </c>
      <c r="B1828" s="3">
        <v>86448</v>
      </c>
      <c r="C1828" s="1" t="s">
        <v>20</v>
      </c>
      <c r="D1828" s="1">
        <v>3191</v>
      </c>
      <c r="E1828" s="1" t="s">
        <v>2864</v>
      </c>
      <c r="F1828" s="1" t="s">
        <v>3027</v>
      </c>
      <c r="G1828" s="1" t="s">
        <v>28</v>
      </c>
      <c r="H1828" s="1" t="s">
        <v>56</v>
      </c>
      <c r="I1828" s="1" t="s">
        <v>1853</v>
      </c>
      <c r="J1828" s="1" t="s">
        <v>2865</v>
      </c>
      <c r="K1828" s="1">
        <v>54481</v>
      </c>
      <c r="L1828" s="4">
        <v>42104</v>
      </c>
      <c r="M1828" s="4">
        <v>42106</v>
      </c>
      <c r="N1828" s="1" t="s">
        <v>44</v>
      </c>
      <c r="O1828" s="1" t="s">
        <v>23</v>
      </c>
      <c r="P1828" s="1" t="s">
        <v>24</v>
      </c>
      <c r="Q1828" s="1" t="s">
        <v>64</v>
      </c>
      <c r="R1828" s="1" t="s">
        <v>54</v>
      </c>
      <c r="S1828" s="1" t="s">
        <v>68</v>
      </c>
      <c r="T1828" s="5">
        <v>35.94</v>
      </c>
      <c r="U1828" s="1">
        <v>9</v>
      </c>
      <c r="V1828" s="5">
        <f t="shared" si="140"/>
        <v>323.45999999999998</v>
      </c>
      <c r="W1828" s="5">
        <v>17.97</v>
      </c>
      <c r="X1828" s="5">
        <f t="shared" si="141"/>
        <v>161.72999999999999</v>
      </c>
      <c r="Y1828" s="5">
        <v>6.66</v>
      </c>
      <c r="Z1828" s="5">
        <f t="shared" si="142"/>
        <v>155.07</v>
      </c>
      <c r="AA1828" s="1" t="str">
        <f>_xlfn.IFNA(IF(VLOOKUP(B1828,Returns!$A$2:$B$1635,2,FALSE) = "Returned", "Yes", "No"),"No")</f>
        <v>No</v>
      </c>
      <c r="AB1828" s="5">
        <f t="shared" si="143"/>
        <v>0</v>
      </c>
      <c r="AC1828" s="5">
        <f t="shared" si="144"/>
        <v>155.07</v>
      </c>
    </row>
    <row r="1829" spans="1:29" ht="12.75" customHeight="1" x14ac:dyDescent="0.25">
      <c r="A1829" s="1">
        <v>22846</v>
      </c>
      <c r="B1829" s="3">
        <v>89805</v>
      </c>
      <c r="C1829" s="1" t="s">
        <v>51</v>
      </c>
      <c r="D1829" s="1">
        <v>3194</v>
      </c>
      <c r="E1829" s="1" t="s">
        <v>2866</v>
      </c>
      <c r="F1829" s="1" t="s">
        <v>3029</v>
      </c>
      <c r="G1829" s="1" t="s">
        <v>28</v>
      </c>
      <c r="H1829" s="1" t="s">
        <v>131</v>
      </c>
      <c r="I1829" s="1" t="s">
        <v>357</v>
      </c>
      <c r="J1829" s="1" t="s">
        <v>946</v>
      </c>
      <c r="K1829" s="1">
        <v>34609</v>
      </c>
      <c r="L1829" s="4">
        <v>42073</v>
      </c>
      <c r="M1829" s="4">
        <v>42074</v>
      </c>
      <c r="N1829" s="1" t="s">
        <v>44</v>
      </c>
      <c r="O1829" s="1" t="s">
        <v>109</v>
      </c>
      <c r="P1829" s="1" t="s">
        <v>24</v>
      </c>
      <c r="Q1829" s="1" t="s">
        <v>88</v>
      </c>
      <c r="R1829" s="1" t="s">
        <v>54</v>
      </c>
      <c r="S1829" s="1" t="s">
        <v>2867</v>
      </c>
      <c r="T1829" s="5">
        <v>4.9800000000000004</v>
      </c>
      <c r="U1829" s="1">
        <v>9</v>
      </c>
      <c r="V1829" s="5">
        <f t="shared" si="140"/>
        <v>44.820000000000007</v>
      </c>
      <c r="W1829" s="5">
        <v>2.4900000000000002</v>
      </c>
      <c r="X1829" s="5">
        <f t="shared" si="141"/>
        <v>22.410000000000004</v>
      </c>
      <c r="Y1829" s="5">
        <v>7.54</v>
      </c>
      <c r="Z1829" s="5">
        <f t="shared" si="142"/>
        <v>14.870000000000005</v>
      </c>
      <c r="AA1829" s="1" t="str">
        <f>_xlfn.IFNA(IF(VLOOKUP(B1829,Returns!$A$2:$B$1635,2,FALSE) = "Returned", "Yes", "No"),"No")</f>
        <v>No</v>
      </c>
      <c r="AB1829" s="5">
        <f t="shared" si="143"/>
        <v>0</v>
      </c>
      <c r="AC1829" s="5">
        <f t="shared" si="144"/>
        <v>14.870000000000005</v>
      </c>
    </row>
    <row r="1830" spans="1:29" ht="12.75" customHeight="1" x14ac:dyDescent="0.25">
      <c r="A1830" s="1">
        <v>22847</v>
      </c>
      <c r="B1830" s="3">
        <v>89805</v>
      </c>
      <c r="C1830" s="1" t="s">
        <v>51</v>
      </c>
      <c r="D1830" s="1">
        <v>3194</v>
      </c>
      <c r="E1830" s="1" t="s">
        <v>2866</v>
      </c>
      <c r="F1830" s="1" t="s">
        <v>3029</v>
      </c>
      <c r="G1830" s="1" t="s">
        <v>28</v>
      </c>
      <c r="H1830" s="1" t="s">
        <v>131</v>
      </c>
      <c r="I1830" s="1" t="s">
        <v>357</v>
      </c>
      <c r="J1830" s="1" t="s">
        <v>946</v>
      </c>
      <c r="K1830" s="1">
        <v>34609</v>
      </c>
      <c r="L1830" s="4">
        <v>42073</v>
      </c>
      <c r="M1830" s="4">
        <v>42075</v>
      </c>
      <c r="N1830" s="1" t="s">
        <v>44</v>
      </c>
      <c r="O1830" s="1" t="s">
        <v>109</v>
      </c>
      <c r="P1830" s="1" t="s">
        <v>24</v>
      </c>
      <c r="Q1830" s="1" t="s">
        <v>88</v>
      </c>
      <c r="R1830" s="1" t="s">
        <v>54</v>
      </c>
      <c r="S1830" s="1" t="s">
        <v>1837</v>
      </c>
      <c r="T1830" s="5">
        <v>22.84</v>
      </c>
      <c r="U1830" s="1">
        <v>6</v>
      </c>
      <c r="V1830" s="5">
        <f t="shared" si="140"/>
        <v>137.04</v>
      </c>
      <c r="W1830" s="5">
        <v>11.42</v>
      </c>
      <c r="X1830" s="5">
        <f t="shared" si="141"/>
        <v>68.52</v>
      </c>
      <c r="Y1830" s="5">
        <v>8.18</v>
      </c>
      <c r="Z1830" s="5">
        <f t="shared" si="142"/>
        <v>60.339999999999996</v>
      </c>
      <c r="AA1830" s="1" t="str">
        <f>_xlfn.IFNA(IF(VLOOKUP(B1830,Returns!$A$2:$B$1635,2,FALSE) = "Returned", "Yes", "No"),"No")</f>
        <v>No</v>
      </c>
      <c r="AB1830" s="5">
        <f t="shared" si="143"/>
        <v>0</v>
      </c>
      <c r="AC1830" s="5">
        <f t="shared" si="144"/>
        <v>60.339999999999996</v>
      </c>
    </row>
    <row r="1831" spans="1:29" ht="12.75" customHeight="1" x14ac:dyDescent="0.25">
      <c r="A1831" s="1">
        <v>3406</v>
      </c>
      <c r="B1831" s="3">
        <v>24294</v>
      </c>
      <c r="C1831" s="1" t="s">
        <v>32</v>
      </c>
      <c r="D1831" s="1">
        <v>3196</v>
      </c>
      <c r="E1831" s="1" t="s">
        <v>2868</v>
      </c>
      <c r="F1831" s="1" t="s">
        <v>3030</v>
      </c>
      <c r="G1831" s="1" t="s">
        <v>28</v>
      </c>
      <c r="H1831" s="1" t="s">
        <v>29</v>
      </c>
      <c r="I1831" s="1" t="s">
        <v>40</v>
      </c>
      <c r="J1831" s="1" t="s">
        <v>271</v>
      </c>
      <c r="K1831" s="1">
        <v>94109</v>
      </c>
      <c r="L1831" s="4">
        <v>42037</v>
      </c>
      <c r="M1831" s="4">
        <v>42038</v>
      </c>
      <c r="N1831" s="1" t="s">
        <v>34</v>
      </c>
      <c r="O1831" s="1" t="s">
        <v>35</v>
      </c>
      <c r="P1831" s="1" t="s">
        <v>72</v>
      </c>
      <c r="Q1831" s="1" t="s">
        <v>80</v>
      </c>
      <c r="R1831" s="1" t="s">
        <v>38</v>
      </c>
      <c r="S1831" s="1" t="s">
        <v>1328</v>
      </c>
      <c r="T1831" s="5">
        <v>200.97</v>
      </c>
      <c r="U1831" s="1">
        <v>43</v>
      </c>
      <c r="V1831" s="5">
        <f t="shared" si="140"/>
        <v>8641.7099999999991</v>
      </c>
      <c r="W1831" s="5">
        <v>120.58199999999999</v>
      </c>
      <c r="X1831" s="5">
        <f t="shared" si="141"/>
        <v>5185.0259999999998</v>
      </c>
      <c r="Y1831" s="5">
        <v>15.59</v>
      </c>
      <c r="Z1831" s="5">
        <f t="shared" si="142"/>
        <v>3441.0939999999991</v>
      </c>
      <c r="AA1831" s="1" t="str">
        <f>_xlfn.IFNA(IF(VLOOKUP(B1831,Returns!$A$2:$B$1635,2,FALSE) = "Returned", "Yes", "No"),"No")</f>
        <v>No</v>
      </c>
      <c r="AB1831" s="5">
        <f t="shared" si="143"/>
        <v>0</v>
      </c>
      <c r="AC1831" s="5">
        <f t="shared" si="144"/>
        <v>3441.0939999999991</v>
      </c>
    </row>
    <row r="1832" spans="1:29" ht="12.75" customHeight="1" x14ac:dyDescent="0.25">
      <c r="A1832" s="1">
        <v>21406</v>
      </c>
      <c r="B1832" s="3">
        <v>90850</v>
      </c>
      <c r="C1832" s="1" t="s">
        <v>32</v>
      </c>
      <c r="D1832" s="1">
        <v>3197</v>
      </c>
      <c r="E1832" s="1" t="s">
        <v>2869</v>
      </c>
      <c r="F1832" s="1" t="s">
        <v>3027</v>
      </c>
      <c r="G1832" s="1" t="s">
        <v>28</v>
      </c>
      <c r="H1832" s="1" t="s">
        <v>56</v>
      </c>
      <c r="I1832" s="1" t="s">
        <v>173</v>
      </c>
      <c r="J1832" s="1" t="s">
        <v>2870</v>
      </c>
      <c r="K1832" s="1">
        <v>60062</v>
      </c>
      <c r="L1832" s="4">
        <v>42037</v>
      </c>
      <c r="M1832" s="4">
        <v>42038</v>
      </c>
      <c r="N1832" s="1" t="s">
        <v>34</v>
      </c>
      <c r="O1832" s="1" t="s">
        <v>35</v>
      </c>
      <c r="P1832" s="1" t="s">
        <v>72</v>
      </c>
      <c r="Q1832" s="1" t="s">
        <v>80</v>
      </c>
      <c r="R1832" s="1" t="s">
        <v>38</v>
      </c>
      <c r="S1832" s="1" t="s">
        <v>1328</v>
      </c>
      <c r="T1832" s="5">
        <v>200.97</v>
      </c>
      <c r="U1832" s="1">
        <v>11</v>
      </c>
      <c r="V1832" s="5">
        <f t="shared" si="140"/>
        <v>2210.67</v>
      </c>
      <c r="W1832" s="5">
        <v>120.58199999999999</v>
      </c>
      <c r="X1832" s="5">
        <f t="shared" si="141"/>
        <v>1326.402</v>
      </c>
      <c r="Y1832" s="5">
        <v>15.59</v>
      </c>
      <c r="Z1832" s="5">
        <f t="shared" si="142"/>
        <v>868.678</v>
      </c>
      <c r="AA1832" s="1" t="str">
        <f>_xlfn.IFNA(IF(VLOOKUP(B1832,Returns!$A$2:$B$1635,2,FALSE) = "Returned", "Yes", "No"),"No")</f>
        <v>No</v>
      </c>
      <c r="AB1832" s="5">
        <f t="shared" si="143"/>
        <v>0</v>
      </c>
      <c r="AC1832" s="5">
        <f t="shared" si="144"/>
        <v>868.678</v>
      </c>
    </row>
    <row r="1833" spans="1:29" ht="12.75" customHeight="1" x14ac:dyDescent="0.25">
      <c r="A1833" s="1">
        <v>18437</v>
      </c>
      <c r="B1833" s="3">
        <v>87933</v>
      </c>
      <c r="C1833" s="1" t="s">
        <v>101</v>
      </c>
      <c r="D1833" s="1">
        <v>3205</v>
      </c>
      <c r="E1833" s="1" t="s">
        <v>2871</v>
      </c>
      <c r="F1833" s="1" t="s">
        <v>3030</v>
      </c>
      <c r="G1833" s="1" t="s">
        <v>28</v>
      </c>
      <c r="H1833" s="1" t="s">
        <v>29</v>
      </c>
      <c r="I1833" s="1" t="s">
        <v>1736</v>
      </c>
      <c r="J1833" s="1" t="s">
        <v>2838</v>
      </c>
      <c r="K1833" s="1">
        <v>83440</v>
      </c>
      <c r="L1833" s="4">
        <v>42093</v>
      </c>
      <c r="M1833" s="4">
        <v>42097</v>
      </c>
      <c r="N1833" s="1" t="s">
        <v>44</v>
      </c>
      <c r="O1833" s="1" t="s">
        <v>109</v>
      </c>
      <c r="P1833" s="1" t="s">
        <v>24</v>
      </c>
      <c r="Q1833" s="1" t="s">
        <v>25</v>
      </c>
      <c r="R1833" s="1" t="s">
        <v>26</v>
      </c>
      <c r="S1833" s="1" t="s">
        <v>1814</v>
      </c>
      <c r="T1833" s="5">
        <v>5.98</v>
      </c>
      <c r="U1833" s="1">
        <v>10</v>
      </c>
      <c r="V1833" s="5">
        <f t="shared" si="140"/>
        <v>59.800000000000004</v>
      </c>
      <c r="W1833" s="5">
        <v>2.99</v>
      </c>
      <c r="X1833" s="5">
        <f t="shared" si="141"/>
        <v>29.900000000000002</v>
      </c>
      <c r="Y1833" s="5">
        <v>0.96</v>
      </c>
      <c r="Z1833" s="5">
        <f t="shared" si="142"/>
        <v>28.94</v>
      </c>
      <c r="AA1833" s="1" t="str">
        <f>_xlfn.IFNA(IF(VLOOKUP(B1833,Returns!$A$2:$B$1635,2,FALSE) = "Returned", "Yes", "No"),"No")</f>
        <v>No</v>
      </c>
      <c r="AB1833" s="5">
        <f t="shared" si="143"/>
        <v>0</v>
      </c>
      <c r="AC1833" s="5">
        <f t="shared" si="144"/>
        <v>28.94</v>
      </c>
    </row>
    <row r="1834" spans="1:29" ht="12.75" customHeight="1" x14ac:dyDescent="0.25">
      <c r="A1834" s="1">
        <v>18438</v>
      </c>
      <c r="B1834" s="3">
        <v>87933</v>
      </c>
      <c r="C1834" s="1" t="s">
        <v>101</v>
      </c>
      <c r="D1834" s="1">
        <v>3206</v>
      </c>
      <c r="E1834" s="1" t="s">
        <v>2872</v>
      </c>
      <c r="F1834" s="1" t="s">
        <v>3030</v>
      </c>
      <c r="G1834" s="1" t="s">
        <v>28</v>
      </c>
      <c r="H1834" s="1" t="s">
        <v>29</v>
      </c>
      <c r="I1834" s="1" t="s">
        <v>1736</v>
      </c>
      <c r="J1834" s="1" t="s">
        <v>2873</v>
      </c>
      <c r="K1834" s="1">
        <v>83301</v>
      </c>
      <c r="L1834" s="4">
        <v>42093</v>
      </c>
      <c r="M1834" s="4">
        <v>42098</v>
      </c>
      <c r="N1834" s="1" t="s">
        <v>44</v>
      </c>
      <c r="O1834" s="1" t="s">
        <v>109</v>
      </c>
      <c r="P1834" s="1" t="s">
        <v>72</v>
      </c>
      <c r="Q1834" s="1" t="s">
        <v>175</v>
      </c>
      <c r="R1834" s="1" t="s">
        <v>54</v>
      </c>
      <c r="S1834" s="1" t="s">
        <v>247</v>
      </c>
      <c r="T1834" s="5">
        <v>39.979999999999997</v>
      </c>
      <c r="U1834" s="1">
        <v>6</v>
      </c>
      <c r="V1834" s="5">
        <f t="shared" si="140"/>
        <v>239.88</v>
      </c>
      <c r="W1834" s="5">
        <v>23.987999999999996</v>
      </c>
      <c r="X1834" s="5">
        <f t="shared" si="141"/>
        <v>143.92799999999997</v>
      </c>
      <c r="Y1834" s="5">
        <v>4</v>
      </c>
      <c r="Z1834" s="5">
        <f t="shared" si="142"/>
        <v>91.952000000000027</v>
      </c>
      <c r="AA1834" s="1" t="str">
        <f>_xlfn.IFNA(IF(VLOOKUP(B1834,Returns!$A$2:$B$1635,2,FALSE) = "Returned", "Yes", "No"),"No")</f>
        <v>No</v>
      </c>
      <c r="AB1834" s="5">
        <f t="shared" si="143"/>
        <v>0</v>
      </c>
      <c r="AC1834" s="5">
        <f t="shared" si="144"/>
        <v>91.952000000000027</v>
      </c>
    </row>
    <row r="1835" spans="1:29" ht="12.75" customHeight="1" x14ac:dyDescent="0.25">
      <c r="A1835" s="1">
        <v>21229</v>
      </c>
      <c r="B1835" s="3">
        <v>87934</v>
      </c>
      <c r="C1835" s="1" t="s">
        <v>32</v>
      </c>
      <c r="D1835" s="1">
        <v>3206</v>
      </c>
      <c r="E1835" s="1" t="s">
        <v>2872</v>
      </c>
      <c r="F1835" s="1" t="s">
        <v>3030</v>
      </c>
      <c r="G1835" s="1" t="s">
        <v>28</v>
      </c>
      <c r="H1835" s="1" t="s">
        <v>29</v>
      </c>
      <c r="I1835" s="1" t="s">
        <v>1736</v>
      </c>
      <c r="J1835" s="1" t="s">
        <v>2873</v>
      </c>
      <c r="K1835" s="1">
        <v>83301</v>
      </c>
      <c r="L1835" s="4">
        <v>42145</v>
      </c>
      <c r="M1835" s="4">
        <v>42147</v>
      </c>
      <c r="N1835" s="1" t="s">
        <v>22</v>
      </c>
      <c r="O1835" s="1" t="s">
        <v>109</v>
      </c>
      <c r="P1835" s="1" t="s">
        <v>36</v>
      </c>
      <c r="Q1835" s="1" t="s">
        <v>37</v>
      </c>
      <c r="R1835" s="1" t="s">
        <v>231</v>
      </c>
      <c r="S1835" s="1" t="s">
        <v>1494</v>
      </c>
      <c r="T1835" s="5">
        <v>218.08</v>
      </c>
      <c r="U1835" s="1">
        <v>7</v>
      </c>
      <c r="V1835" s="5">
        <f t="shared" si="140"/>
        <v>1526.5600000000002</v>
      </c>
      <c r="W1835" s="5">
        <v>109.04</v>
      </c>
      <c r="X1835" s="5">
        <f t="shared" si="141"/>
        <v>763.28000000000009</v>
      </c>
      <c r="Y1835" s="5">
        <v>18.059999999999999</v>
      </c>
      <c r="Z1835" s="5">
        <f t="shared" si="142"/>
        <v>745.22000000000014</v>
      </c>
      <c r="AA1835" s="1" t="str">
        <f>_xlfn.IFNA(IF(VLOOKUP(B1835,Returns!$A$2:$B$1635,2,FALSE) = "Returned", "Yes", "No"),"No")</f>
        <v>No</v>
      </c>
      <c r="AB1835" s="5">
        <f t="shared" si="143"/>
        <v>0</v>
      </c>
      <c r="AC1835" s="5">
        <f t="shared" si="144"/>
        <v>745.22000000000014</v>
      </c>
    </row>
    <row r="1836" spans="1:29" ht="12.75" customHeight="1" x14ac:dyDescent="0.25">
      <c r="A1836" s="1">
        <v>20156</v>
      </c>
      <c r="B1836" s="3">
        <v>87935</v>
      </c>
      <c r="C1836" s="1" t="s">
        <v>32</v>
      </c>
      <c r="D1836" s="1">
        <v>3206</v>
      </c>
      <c r="E1836" s="1" t="s">
        <v>2872</v>
      </c>
      <c r="F1836" s="1" t="s">
        <v>3030</v>
      </c>
      <c r="G1836" s="1" t="s">
        <v>28</v>
      </c>
      <c r="H1836" s="1" t="s">
        <v>29</v>
      </c>
      <c r="I1836" s="1" t="s">
        <v>1736</v>
      </c>
      <c r="J1836" s="1" t="s">
        <v>2873</v>
      </c>
      <c r="K1836" s="1">
        <v>83301</v>
      </c>
      <c r="L1836" s="4">
        <v>42152</v>
      </c>
      <c r="M1836" s="4">
        <v>42153</v>
      </c>
      <c r="N1836" s="1" t="s">
        <v>44</v>
      </c>
      <c r="O1836" s="1" t="s">
        <v>109</v>
      </c>
      <c r="P1836" s="1" t="s">
        <v>24</v>
      </c>
      <c r="Q1836" s="1" t="s">
        <v>88</v>
      </c>
      <c r="R1836" s="1" t="s">
        <v>54</v>
      </c>
      <c r="S1836" s="1" t="s">
        <v>2772</v>
      </c>
      <c r="T1836" s="5">
        <v>35.44</v>
      </c>
      <c r="U1836" s="1">
        <v>23</v>
      </c>
      <c r="V1836" s="5">
        <f t="shared" si="140"/>
        <v>815.11999999999989</v>
      </c>
      <c r="W1836" s="5">
        <v>17.72</v>
      </c>
      <c r="X1836" s="5">
        <f t="shared" si="141"/>
        <v>407.55999999999995</v>
      </c>
      <c r="Y1836" s="5">
        <v>5.09</v>
      </c>
      <c r="Z1836" s="5">
        <f t="shared" si="142"/>
        <v>402.46999999999997</v>
      </c>
      <c r="AA1836" s="1" t="str">
        <f>_xlfn.IFNA(IF(VLOOKUP(B1836,Returns!$A$2:$B$1635,2,FALSE) = "Returned", "Yes", "No"),"No")</f>
        <v>No</v>
      </c>
      <c r="AB1836" s="5">
        <f t="shared" si="143"/>
        <v>0</v>
      </c>
      <c r="AC1836" s="5">
        <f t="shared" si="144"/>
        <v>402.46999999999997</v>
      </c>
    </row>
    <row r="1837" spans="1:29" ht="12.75" customHeight="1" x14ac:dyDescent="0.25">
      <c r="A1837" s="1">
        <v>24637</v>
      </c>
      <c r="B1837" s="3">
        <v>90739</v>
      </c>
      <c r="C1837" s="1" t="s">
        <v>42</v>
      </c>
      <c r="D1837" s="1">
        <v>3209</v>
      </c>
      <c r="E1837" s="1" t="s">
        <v>2874</v>
      </c>
      <c r="F1837" s="1" t="s">
        <v>3030</v>
      </c>
      <c r="G1837" s="1" t="s">
        <v>28</v>
      </c>
      <c r="H1837" s="1" t="s">
        <v>29</v>
      </c>
      <c r="I1837" s="1" t="s">
        <v>40</v>
      </c>
      <c r="J1837" s="1" t="s">
        <v>2875</v>
      </c>
      <c r="K1837" s="1">
        <v>90210</v>
      </c>
      <c r="L1837" s="4">
        <v>42183</v>
      </c>
      <c r="M1837" s="4">
        <v>42184</v>
      </c>
      <c r="N1837" s="1" t="s">
        <v>22</v>
      </c>
      <c r="O1837" s="1" t="s">
        <v>23</v>
      </c>
      <c r="P1837" s="1" t="s">
        <v>72</v>
      </c>
      <c r="Q1837" s="1" t="s">
        <v>175</v>
      </c>
      <c r="R1837" s="1" t="s">
        <v>46</v>
      </c>
      <c r="S1837" s="1" t="s">
        <v>406</v>
      </c>
      <c r="T1837" s="5">
        <v>4.9800000000000004</v>
      </c>
      <c r="U1837" s="1">
        <v>8</v>
      </c>
      <c r="V1837" s="5">
        <f t="shared" si="140"/>
        <v>39.840000000000003</v>
      </c>
      <c r="W1837" s="5">
        <v>2.988</v>
      </c>
      <c r="X1837" s="5">
        <f t="shared" si="141"/>
        <v>23.904</v>
      </c>
      <c r="Y1837" s="5">
        <v>4.62</v>
      </c>
      <c r="Z1837" s="5">
        <f t="shared" si="142"/>
        <v>11.316000000000003</v>
      </c>
      <c r="AA1837" s="1" t="str">
        <f>_xlfn.IFNA(IF(VLOOKUP(B1837,Returns!$A$2:$B$1635,2,FALSE) = "Returned", "Yes", "No"),"No")</f>
        <v>No</v>
      </c>
      <c r="AB1837" s="5">
        <f t="shared" si="143"/>
        <v>0</v>
      </c>
      <c r="AC1837" s="5">
        <f t="shared" si="144"/>
        <v>11.316000000000003</v>
      </c>
    </row>
    <row r="1838" spans="1:29" ht="12.75" customHeight="1" x14ac:dyDescent="0.25">
      <c r="A1838" s="1">
        <v>22804</v>
      </c>
      <c r="B1838" s="3">
        <v>91522</v>
      </c>
      <c r="C1838" s="1" t="s">
        <v>20</v>
      </c>
      <c r="D1838" s="1">
        <v>3211</v>
      </c>
      <c r="E1838" s="1" t="s">
        <v>2876</v>
      </c>
      <c r="F1838" s="1" t="s">
        <v>3027</v>
      </c>
      <c r="G1838" s="1" t="s">
        <v>28</v>
      </c>
      <c r="H1838" s="1" t="s">
        <v>56</v>
      </c>
      <c r="I1838" s="1" t="s">
        <v>173</v>
      </c>
      <c r="J1838" s="1" t="s">
        <v>2877</v>
      </c>
      <c r="K1838" s="1">
        <v>60101</v>
      </c>
      <c r="L1838" s="4">
        <v>42050</v>
      </c>
      <c r="M1838" s="4">
        <v>42051</v>
      </c>
      <c r="N1838" s="1" t="s">
        <v>44</v>
      </c>
      <c r="O1838" s="1" t="s">
        <v>23</v>
      </c>
      <c r="P1838" s="1" t="s">
        <v>24</v>
      </c>
      <c r="Q1838" s="1" t="s">
        <v>129</v>
      </c>
      <c r="R1838" s="1" t="s">
        <v>54</v>
      </c>
      <c r="S1838" s="1" t="s">
        <v>1066</v>
      </c>
      <c r="T1838" s="5">
        <v>7.31</v>
      </c>
      <c r="U1838" s="1">
        <v>12</v>
      </c>
      <c r="V1838" s="5">
        <f t="shared" si="140"/>
        <v>87.72</v>
      </c>
      <c r="W1838" s="5">
        <v>3.6549999999999998</v>
      </c>
      <c r="X1838" s="5">
        <f t="shared" si="141"/>
        <v>43.86</v>
      </c>
      <c r="Y1838" s="5">
        <v>0.49</v>
      </c>
      <c r="Z1838" s="5">
        <f t="shared" si="142"/>
        <v>43.37</v>
      </c>
      <c r="AA1838" s="1" t="str">
        <f>_xlfn.IFNA(IF(VLOOKUP(B1838,Returns!$A$2:$B$1635,2,FALSE) = "Returned", "Yes", "No"),"No")</f>
        <v>No</v>
      </c>
      <c r="AB1838" s="5">
        <f t="shared" si="143"/>
        <v>0</v>
      </c>
      <c r="AC1838" s="5">
        <f t="shared" si="144"/>
        <v>43.37</v>
      </c>
    </row>
    <row r="1839" spans="1:29" ht="12.75" customHeight="1" x14ac:dyDescent="0.25">
      <c r="A1839" s="1">
        <v>22805</v>
      </c>
      <c r="B1839" s="3">
        <v>91522</v>
      </c>
      <c r="C1839" s="1" t="s">
        <v>20</v>
      </c>
      <c r="D1839" s="1">
        <v>3211</v>
      </c>
      <c r="E1839" s="1" t="s">
        <v>2876</v>
      </c>
      <c r="F1839" s="1" t="s">
        <v>3027</v>
      </c>
      <c r="G1839" s="1" t="s">
        <v>28</v>
      </c>
      <c r="H1839" s="1" t="s">
        <v>56</v>
      </c>
      <c r="I1839" s="1" t="s">
        <v>173</v>
      </c>
      <c r="J1839" s="1" t="s">
        <v>2877</v>
      </c>
      <c r="K1839" s="1">
        <v>60101</v>
      </c>
      <c r="L1839" s="4">
        <v>42050</v>
      </c>
      <c r="M1839" s="4">
        <v>42051</v>
      </c>
      <c r="N1839" s="1" t="s">
        <v>44</v>
      </c>
      <c r="O1839" s="1" t="s">
        <v>23</v>
      </c>
      <c r="P1839" s="1" t="s">
        <v>72</v>
      </c>
      <c r="Q1839" s="1" t="s">
        <v>73</v>
      </c>
      <c r="R1839" s="1" t="s">
        <v>26</v>
      </c>
      <c r="S1839" s="1" t="s">
        <v>1165</v>
      </c>
      <c r="T1839" s="5">
        <v>20.99</v>
      </c>
      <c r="U1839" s="1">
        <v>23</v>
      </c>
      <c r="V1839" s="5">
        <f t="shared" si="140"/>
        <v>482.77</v>
      </c>
      <c r="W1839" s="5">
        <v>12.593999999999999</v>
      </c>
      <c r="X1839" s="5">
        <f t="shared" si="141"/>
        <v>289.66199999999998</v>
      </c>
      <c r="Y1839" s="5">
        <v>2.5</v>
      </c>
      <c r="Z1839" s="5">
        <f t="shared" si="142"/>
        <v>190.608</v>
      </c>
      <c r="AA1839" s="1" t="str">
        <f>_xlfn.IFNA(IF(VLOOKUP(B1839,Returns!$A$2:$B$1635,2,FALSE) = "Returned", "Yes", "No"),"No")</f>
        <v>No</v>
      </c>
      <c r="AB1839" s="5">
        <f t="shared" si="143"/>
        <v>0</v>
      </c>
      <c r="AC1839" s="5">
        <f t="shared" si="144"/>
        <v>190.608</v>
      </c>
    </row>
    <row r="1840" spans="1:29" ht="12.75" customHeight="1" x14ac:dyDescent="0.25">
      <c r="A1840" s="1">
        <v>23736</v>
      </c>
      <c r="B1840" s="3">
        <v>90815</v>
      </c>
      <c r="C1840" s="1" t="s">
        <v>32</v>
      </c>
      <c r="D1840" s="1">
        <v>3221</v>
      </c>
      <c r="E1840" s="1" t="s">
        <v>2878</v>
      </c>
      <c r="F1840" s="1" t="s">
        <v>3029</v>
      </c>
      <c r="G1840" s="1" t="s">
        <v>28</v>
      </c>
      <c r="H1840" s="1" t="s">
        <v>131</v>
      </c>
      <c r="I1840" s="1" t="s">
        <v>357</v>
      </c>
      <c r="J1840" s="1" t="s">
        <v>2879</v>
      </c>
      <c r="K1840" s="1">
        <v>33322</v>
      </c>
      <c r="L1840" s="4">
        <v>42106</v>
      </c>
      <c r="M1840" s="4">
        <v>42107</v>
      </c>
      <c r="N1840" s="1" t="s">
        <v>44</v>
      </c>
      <c r="O1840" s="1" t="s">
        <v>23</v>
      </c>
      <c r="P1840" s="1" t="s">
        <v>24</v>
      </c>
      <c r="Q1840" s="1" t="s">
        <v>25</v>
      </c>
      <c r="R1840" s="1" t="s">
        <v>26</v>
      </c>
      <c r="S1840" s="1" t="s">
        <v>2018</v>
      </c>
      <c r="T1840" s="5">
        <v>6.68</v>
      </c>
      <c r="U1840" s="1">
        <v>7</v>
      </c>
      <c r="V1840" s="5">
        <f t="shared" si="140"/>
        <v>46.76</v>
      </c>
      <c r="W1840" s="5">
        <v>3.34</v>
      </c>
      <c r="X1840" s="5">
        <f t="shared" si="141"/>
        <v>23.38</v>
      </c>
      <c r="Y1840" s="5">
        <v>1.5</v>
      </c>
      <c r="Z1840" s="5">
        <f t="shared" si="142"/>
        <v>21.88</v>
      </c>
      <c r="AA1840" s="1" t="str">
        <f>_xlfn.IFNA(IF(VLOOKUP(B1840,Returns!$A$2:$B$1635,2,FALSE) = "Returned", "Yes", "No"),"No")</f>
        <v>No</v>
      </c>
      <c r="AB1840" s="5">
        <f t="shared" si="143"/>
        <v>0</v>
      </c>
      <c r="AC1840" s="5">
        <f t="shared" si="144"/>
        <v>21.88</v>
      </c>
    </row>
    <row r="1841" spans="1:29" ht="12.75" customHeight="1" x14ac:dyDescent="0.25">
      <c r="A1841" s="1">
        <v>25605</v>
      </c>
      <c r="B1841" s="3">
        <v>90814</v>
      </c>
      <c r="C1841" s="1" t="s">
        <v>20</v>
      </c>
      <c r="D1841" s="1">
        <v>3222</v>
      </c>
      <c r="E1841" s="1" t="s">
        <v>2880</v>
      </c>
      <c r="F1841" s="1" t="s">
        <v>3029</v>
      </c>
      <c r="G1841" s="1" t="s">
        <v>28</v>
      </c>
      <c r="H1841" s="1" t="s">
        <v>131</v>
      </c>
      <c r="I1841" s="1" t="s">
        <v>357</v>
      </c>
      <c r="J1841" s="1" t="s">
        <v>2881</v>
      </c>
      <c r="K1841" s="1">
        <v>32303</v>
      </c>
      <c r="L1841" s="4">
        <v>42082</v>
      </c>
      <c r="M1841" s="4">
        <v>42082</v>
      </c>
      <c r="N1841" s="1" t="s">
        <v>22</v>
      </c>
      <c r="O1841" s="1" t="s">
        <v>23</v>
      </c>
      <c r="P1841" s="1" t="s">
        <v>72</v>
      </c>
      <c r="Q1841" s="1" t="s">
        <v>175</v>
      </c>
      <c r="R1841" s="1" t="s">
        <v>46</v>
      </c>
      <c r="S1841" s="1" t="s">
        <v>700</v>
      </c>
      <c r="T1841" s="5">
        <v>39.479999999999997</v>
      </c>
      <c r="U1841" s="1">
        <v>8</v>
      </c>
      <c r="V1841" s="5">
        <f t="shared" si="140"/>
        <v>315.83999999999997</v>
      </c>
      <c r="W1841" s="5">
        <v>23.687999999999999</v>
      </c>
      <c r="X1841" s="5">
        <f t="shared" si="141"/>
        <v>189.50399999999999</v>
      </c>
      <c r="Y1841" s="5">
        <v>1.99</v>
      </c>
      <c r="Z1841" s="5">
        <f t="shared" si="142"/>
        <v>124.34599999999999</v>
      </c>
      <c r="AA1841" s="1" t="str">
        <f>_xlfn.IFNA(IF(VLOOKUP(B1841,Returns!$A$2:$B$1635,2,FALSE) = "Returned", "Yes", "No"),"No")</f>
        <v>No</v>
      </c>
      <c r="AB1841" s="5">
        <f t="shared" si="143"/>
        <v>0</v>
      </c>
      <c r="AC1841" s="5">
        <f t="shared" si="144"/>
        <v>124.34599999999999</v>
      </c>
    </row>
    <row r="1842" spans="1:29" ht="12.75" customHeight="1" x14ac:dyDescent="0.25">
      <c r="A1842" s="1">
        <v>25606</v>
      </c>
      <c r="B1842" s="3">
        <v>90814</v>
      </c>
      <c r="C1842" s="1" t="s">
        <v>20</v>
      </c>
      <c r="D1842" s="1">
        <v>3222</v>
      </c>
      <c r="E1842" s="1" t="s">
        <v>2880</v>
      </c>
      <c r="F1842" s="1" t="s">
        <v>3029</v>
      </c>
      <c r="G1842" s="1" t="s">
        <v>28</v>
      </c>
      <c r="H1842" s="1" t="s">
        <v>131</v>
      </c>
      <c r="I1842" s="1" t="s">
        <v>357</v>
      </c>
      <c r="J1842" s="1" t="s">
        <v>2881</v>
      </c>
      <c r="K1842" s="1">
        <v>32303</v>
      </c>
      <c r="L1842" s="4">
        <v>42082</v>
      </c>
      <c r="M1842" s="4">
        <v>42083</v>
      </c>
      <c r="N1842" s="1" t="s">
        <v>44</v>
      </c>
      <c r="O1842" s="1" t="s">
        <v>23</v>
      </c>
      <c r="P1842" s="1" t="s">
        <v>72</v>
      </c>
      <c r="Q1842" s="1" t="s">
        <v>175</v>
      </c>
      <c r="R1842" s="1" t="s">
        <v>46</v>
      </c>
      <c r="S1842" s="1" t="s">
        <v>822</v>
      </c>
      <c r="T1842" s="5">
        <v>8.1199999999999992</v>
      </c>
      <c r="U1842" s="1">
        <v>17</v>
      </c>
      <c r="V1842" s="5">
        <f t="shared" si="140"/>
        <v>138.04</v>
      </c>
      <c r="W1842" s="5">
        <v>4.871999999999999</v>
      </c>
      <c r="X1842" s="5">
        <f t="shared" si="141"/>
        <v>82.823999999999984</v>
      </c>
      <c r="Y1842" s="5">
        <v>2.83</v>
      </c>
      <c r="Z1842" s="5">
        <f t="shared" si="142"/>
        <v>52.38600000000001</v>
      </c>
      <c r="AA1842" s="1" t="str">
        <f>_xlfn.IFNA(IF(VLOOKUP(B1842,Returns!$A$2:$B$1635,2,FALSE) = "Returned", "Yes", "No"),"No")</f>
        <v>No</v>
      </c>
      <c r="AB1842" s="5">
        <f t="shared" si="143"/>
        <v>0</v>
      </c>
      <c r="AC1842" s="5">
        <f t="shared" si="144"/>
        <v>52.38600000000001</v>
      </c>
    </row>
    <row r="1843" spans="1:29" ht="12.75" customHeight="1" x14ac:dyDescent="0.25">
      <c r="A1843" s="1">
        <v>19517</v>
      </c>
      <c r="B1843" s="3">
        <v>86508</v>
      </c>
      <c r="C1843" s="1" t="s">
        <v>42</v>
      </c>
      <c r="D1843" s="1">
        <v>3224</v>
      </c>
      <c r="E1843" s="1" t="s">
        <v>2882</v>
      </c>
      <c r="F1843" s="1" t="s">
        <v>3029</v>
      </c>
      <c r="G1843" s="1" t="s">
        <v>28</v>
      </c>
      <c r="H1843" s="1" t="s">
        <v>131</v>
      </c>
      <c r="I1843" s="1" t="s">
        <v>239</v>
      </c>
      <c r="J1843" s="1" t="s">
        <v>2884</v>
      </c>
      <c r="K1843" s="1">
        <v>37066</v>
      </c>
      <c r="L1843" s="4">
        <v>42095</v>
      </c>
      <c r="M1843" s="4">
        <v>42096</v>
      </c>
      <c r="N1843" s="1" t="s">
        <v>34</v>
      </c>
      <c r="O1843" s="1" t="s">
        <v>53</v>
      </c>
      <c r="P1843" s="1" t="s">
        <v>36</v>
      </c>
      <c r="Q1843" s="1" t="s">
        <v>37</v>
      </c>
      <c r="R1843" s="1" t="s">
        <v>38</v>
      </c>
      <c r="S1843" s="1" t="s">
        <v>2883</v>
      </c>
      <c r="T1843" s="5">
        <v>60.98</v>
      </c>
      <c r="U1843" s="1">
        <v>2</v>
      </c>
      <c r="V1843" s="5">
        <f t="shared" si="140"/>
        <v>121.96</v>
      </c>
      <c r="W1843" s="5">
        <v>30.49</v>
      </c>
      <c r="X1843" s="5">
        <f t="shared" si="141"/>
        <v>60.98</v>
      </c>
      <c r="Y1843" s="5">
        <v>30</v>
      </c>
      <c r="Z1843" s="5">
        <f t="shared" si="142"/>
        <v>30.979999999999997</v>
      </c>
      <c r="AA1843" s="1" t="str">
        <f>_xlfn.IFNA(IF(VLOOKUP(B1843,Returns!$A$2:$B$1635,2,FALSE) = "Returned", "Yes", "No"),"No")</f>
        <v>No</v>
      </c>
      <c r="AB1843" s="5">
        <f t="shared" si="143"/>
        <v>0</v>
      </c>
      <c r="AC1843" s="5">
        <f t="shared" si="144"/>
        <v>30.979999999999997</v>
      </c>
    </row>
    <row r="1844" spans="1:29" ht="12.75" customHeight="1" x14ac:dyDescent="0.25">
      <c r="A1844" s="1">
        <v>22291</v>
      </c>
      <c r="B1844" s="3">
        <v>86507</v>
      </c>
      <c r="C1844" s="1" t="s">
        <v>32</v>
      </c>
      <c r="D1844" s="1">
        <v>3225</v>
      </c>
      <c r="E1844" s="1" t="s">
        <v>2885</v>
      </c>
      <c r="F1844" s="1" t="s">
        <v>3029</v>
      </c>
      <c r="G1844" s="1" t="s">
        <v>28</v>
      </c>
      <c r="H1844" s="1" t="s">
        <v>131</v>
      </c>
      <c r="I1844" s="1" t="s">
        <v>239</v>
      </c>
      <c r="J1844" s="1" t="s">
        <v>2887</v>
      </c>
      <c r="K1844" s="1">
        <v>38138</v>
      </c>
      <c r="L1844" s="4">
        <v>42018</v>
      </c>
      <c r="M1844" s="4">
        <v>42018</v>
      </c>
      <c r="N1844" s="1" t="s">
        <v>34</v>
      </c>
      <c r="O1844" s="1" t="s">
        <v>53</v>
      </c>
      <c r="P1844" s="1" t="s">
        <v>24</v>
      </c>
      <c r="Q1844" s="1" t="s">
        <v>252</v>
      </c>
      <c r="R1844" s="1" t="s">
        <v>38</v>
      </c>
      <c r="S1844" s="1" t="s">
        <v>2886</v>
      </c>
      <c r="T1844" s="5">
        <v>208.16</v>
      </c>
      <c r="U1844" s="1">
        <v>4</v>
      </c>
      <c r="V1844" s="5">
        <f t="shared" si="140"/>
        <v>832.64</v>
      </c>
      <c r="W1844" s="5">
        <v>104.08</v>
      </c>
      <c r="X1844" s="5">
        <f t="shared" si="141"/>
        <v>416.32</v>
      </c>
      <c r="Y1844" s="5">
        <v>68.02</v>
      </c>
      <c r="Z1844" s="5">
        <f t="shared" si="142"/>
        <v>348.3</v>
      </c>
      <c r="AA1844" s="1" t="str">
        <f>_xlfn.IFNA(IF(VLOOKUP(B1844,Returns!$A$2:$B$1635,2,FALSE) = "Returned", "Yes", "No"),"No")</f>
        <v>No</v>
      </c>
      <c r="AB1844" s="5">
        <f t="shared" si="143"/>
        <v>0</v>
      </c>
      <c r="AC1844" s="5">
        <f t="shared" si="144"/>
        <v>348.3</v>
      </c>
    </row>
    <row r="1845" spans="1:29" ht="12.75" customHeight="1" x14ac:dyDescent="0.25">
      <c r="A1845" s="1">
        <v>22292</v>
      </c>
      <c r="B1845" s="3">
        <v>86507</v>
      </c>
      <c r="C1845" s="1" t="s">
        <v>32</v>
      </c>
      <c r="D1845" s="1">
        <v>3226</v>
      </c>
      <c r="E1845" s="1" t="s">
        <v>2888</v>
      </c>
      <c r="F1845" s="1" t="s">
        <v>3029</v>
      </c>
      <c r="G1845" s="1" t="s">
        <v>28</v>
      </c>
      <c r="H1845" s="1" t="s">
        <v>131</v>
      </c>
      <c r="I1845" s="1" t="s">
        <v>239</v>
      </c>
      <c r="J1845" s="1" t="s">
        <v>2889</v>
      </c>
      <c r="K1845" s="1">
        <v>37075</v>
      </c>
      <c r="L1845" s="4">
        <v>42018</v>
      </c>
      <c r="M1845" s="4">
        <v>42019</v>
      </c>
      <c r="N1845" s="1" t="s">
        <v>44</v>
      </c>
      <c r="O1845" s="1" t="s">
        <v>53</v>
      </c>
      <c r="P1845" s="1" t="s">
        <v>24</v>
      </c>
      <c r="Q1845" s="1" t="s">
        <v>64</v>
      </c>
      <c r="R1845" s="1" t="s">
        <v>54</v>
      </c>
      <c r="S1845" s="1" t="s">
        <v>1835</v>
      </c>
      <c r="T1845" s="5">
        <v>90.48</v>
      </c>
      <c r="U1845" s="1">
        <v>2</v>
      </c>
      <c r="V1845" s="5">
        <f t="shared" si="140"/>
        <v>180.96</v>
      </c>
      <c r="W1845" s="5">
        <v>45.24</v>
      </c>
      <c r="X1845" s="5">
        <f t="shared" si="141"/>
        <v>90.48</v>
      </c>
      <c r="Y1845" s="5">
        <v>19.989999999999998</v>
      </c>
      <c r="Z1845" s="5">
        <f t="shared" si="142"/>
        <v>70.490000000000009</v>
      </c>
      <c r="AA1845" s="1" t="str">
        <f>_xlfn.IFNA(IF(VLOOKUP(B1845,Returns!$A$2:$B$1635,2,FALSE) = "Returned", "Yes", "No"),"No")</f>
        <v>No</v>
      </c>
      <c r="AB1845" s="5">
        <f t="shared" si="143"/>
        <v>0</v>
      </c>
      <c r="AC1845" s="5">
        <f t="shared" si="144"/>
        <v>70.490000000000009</v>
      </c>
    </row>
    <row r="1846" spans="1:29" ht="12.75" customHeight="1" x14ac:dyDescent="0.25">
      <c r="A1846" s="1">
        <v>22293</v>
      </c>
      <c r="B1846" s="3">
        <v>86507</v>
      </c>
      <c r="C1846" s="1" t="s">
        <v>32</v>
      </c>
      <c r="D1846" s="1">
        <v>3226</v>
      </c>
      <c r="E1846" s="1" t="s">
        <v>2888</v>
      </c>
      <c r="F1846" s="1" t="s">
        <v>3029</v>
      </c>
      <c r="G1846" s="1" t="s">
        <v>28</v>
      </c>
      <c r="H1846" s="1" t="s">
        <v>131</v>
      </c>
      <c r="I1846" s="1" t="s">
        <v>239</v>
      </c>
      <c r="J1846" s="1" t="s">
        <v>2889</v>
      </c>
      <c r="K1846" s="1">
        <v>37075</v>
      </c>
      <c r="L1846" s="4">
        <v>42018</v>
      </c>
      <c r="M1846" s="4">
        <v>42020</v>
      </c>
      <c r="N1846" s="1" t="s">
        <v>22</v>
      </c>
      <c r="O1846" s="1" t="s">
        <v>53</v>
      </c>
      <c r="P1846" s="1" t="s">
        <v>36</v>
      </c>
      <c r="Q1846" s="1" t="s">
        <v>45</v>
      </c>
      <c r="R1846" s="1" t="s">
        <v>46</v>
      </c>
      <c r="S1846" s="1" t="s">
        <v>47</v>
      </c>
      <c r="T1846" s="5">
        <v>9.48</v>
      </c>
      <c r="U1846" s="1">
        <v>1</v>
      </c>
      <c r="V1846" s="5">
        <f t="shared" si="140"/>
        <v>9.48</v>
      </c>
      <c r="W1846" s="5">
        <v>4.74</v>
      </c>
      <c r="X1846" s="5">
        <f t="shared" si="141"/>
        <v>4.74</v>
      </c>
      <c r="Y1846" s="5">
        <v>7.29</v>
      </c>
      <c r="Z1846" s="5">
        <f t="shared" si="142"/>
        <v>-2.5499999999999998</v>
      </c>
      <c r="AA1846" s="1" t="str">
        <f>_xlfn.IFNA(IF(VLOOKUP(B1846,Returns!$A$2:$B$1635,2,FALSE) = "Returned", "Yes", "No"),"No")</f>
        <v>No</v>
      </c>
      <c r="AB1846" s="5">
        <f t="shared" si="143"/>
        <v>0</v>
      </c>
      <c r="AC1846" s="5">
        <f t="shared" si="144"/>
        <v>-2.5499999999999998</v>
      </c>
    </row>
    <row r="1847" spans="1:29" ht="12.75" customHeight="1" x14ac:dyDescent="0.25">
      <c r="A1847" s="1">
        <v>22294</v>
      </c>
      <c r="B1847" s="3">
        <v>86507</v>
      </c>
      <c r="C1847" s="1" t="s">
        <v>32</v>
      </c>
      <c r="D1847" s="1">
        <v>3226</v>
      </c>
      <c r="E1847" s="1" t="s">
        <v>2888</v>
      </c>
      <c r="F1847" s="1" t="s">
        <v>3029</v>
      </c>
      <c r="G1847" s="1" t="s">
        <v>28</v>
      </c>
      <c r="H1847" s="1" t="s">
        <v>131</v>
      </c>
      <c r="I1847" s="1" t="s">
        <v>239</v>
      </c>
      <c r="J1847" s="1" t="s">
        <v>2889</v>
      </c>
      <c r="K1847" s="1">
        <v>37075</v>
      </c>
      <c r="L1847" s="4">
        <v>42018</v>
      </c>
      <c r="M1847" s="4">
        <v>42019</v>
      </c>
      <c r="N1847" s="1" t="s">
        <v>44</v>
      </c>
      <c r="O1847" s="1" t="s">
        <v>53</v>
      </c>
      <c r="P1847" s="1" t="s">
        <v>24</v>
      </c>
      <c r="Q1847" s="1" t="s">
        <v>25</v>
      </c>
      <c r="R1847" s="1" t="s">
        <v>26</v>
      </c>
      <c r="S1847" s="1" t="s">
        <v>1642</v>
      </c>
      <c r="T1847" s="5">
        <v>4.28</v>
      </c>
      <c r="U1847" s="1">
        <v>4</v>
      </c>
      <c r="V1847" s="5">
        <f t="shared" si="140"/>
        <v>17.12</v>
      </c>
      <c r="W1847" s="5">
        <v>2.14</v>
      </c>
      <c r="X1847" s="5">
        <f t="shared" si="141"/>
        <v>8.56</v>
      </c>
      <c r="Y1847" s="5">
        <v>0.94</v>
      </c>
      <c r="Z1847" s="5">
        <f t="shared" si="142"/>
        <v>7.620000000000001</v>
      </c>
      <c r="AA1847" s="1" t="str">
        <f>_xlfn.IFNA(IF(VLOOKUP(B1847,Returns!$A$2:$B$1635,2,FALSE) = "Returned", "Yes", "No"),"No")</f>
        <v>No</v>
      </c>
      <c r="AB1847" s="5">
        <f t="shared" si="143"/>
        <v>0</v>
      </c>
      <c r="AC1847" s="5">
        <f t="shared" si="144"/>
        <v>7.620000000000001</v>
      </c>
    </row>
    <row r="1848" spans="1:29" ht="12.75" customHeight="1" x14ac:dyDescent="0.25">
      <c r="A1848" s="1">
        <v>24343</v>
      </c>
      <c r="B1848" s="3">
        <v>86509</v>
      </c>
      <c r="C1848" s="1" t="s">
        <v>51</v>
      </c>
      <c r="D1848" s="1">
        <v>3226</v>
      </c>
      <c r="E1848" s="1" t="s">
        <v>2888</v>
      </c>
      <c r="F1848" s="1" t="s">
        <v>3029</v>
      </c>
      <c r="G1848" s="1" t="s">
        <v>28</v>
      </c>
      <c r="H1848" s="1" t="s">
        <v>131</v>
      </c>
      <c r="I1848" s="1" t="s">
        <v>239</v>
      </c>
      <c r="J1848" s="1" t="s">
        <v>2889</v>
      </c>
      <c r="K1848" s="1">
        <v>37075</v>
      </c>
      <c r="L1848" s="4">
        <v>42183</v>
      </c>
      <c r="M1848" s="4">
        <v>42185</v>
      </c>
      <c r="N1848" s="1" t="s">
        <v>44</v>
      </c>
      <c r="O1848" s="1" t="s">
        <v>53</v>
      </c>
      <c r="P1848" s="1" t="s">
        <v>72</v>
      </c>
      <c r="Q1848" s="1" t="s">
        <v>175</v>
      </c>
      <c r="R1848" s="1" t="s">
        <v>46</v>
      </c>
      <c r="S1848" s="1" t="s">
        <v>2890</v>
      </c>
      <c r="T1848" s="5">
        <v>22.24</v>
      </c>
      <c r="U1848" s="1">
        <v>12</v>
      </c>
      <c r="V1848" s="5">
        <f t="shared" si="140"/>
        <v>266.88</v>
      </c>
      <c r="W1848" s="5">
        <v>13.343999999999999</v>
      </c>
      <c r="X1848" s="5">
        <f t="shared" si="141"/>
        <v>160.12799999999999</v>
      </c>
      <c r="Y1848" s="5">
        <v>1.99</v>
      </c>
      <c r="Z1848" s="5">
        <f t="shared" si="142"/>
        <v>104.76200000000001</v>
      </c>
      <c r="AA1848" s="1" t="str">
        <f>_xlfn.IFNA(IF(VLOOKUP(B1848,Returns!$A$2:$B$1635,2,FALSE) = "Returned", "Yes", "No"),"No")</f>
        <v>No</v>
      </c>
      <c r="AB1848" s="5">
        <f t="shared" si="143"/>
        <v>0</v>
      </c>
      <c r="AC1848" s="5">
        <f t="shared" si="144"/>
        <v>104.76200000000001</v>
      </c>
    </row>
    <row r="1849" spans="1:29" ht="12.75" customHeight="1" x14ac:dyDescent="0.25">
      <c r="A1849" s="1">
        <v>18940</v>
      </c>
      <c r="B1849" s="3">
        <v>87435</v>
      </c>
      <c r="C1849" s="1" t="s">
        <v>32</v>
      </c>
      <c r="D1849" s="1">
        <v>3229</v>
      </c>
      <c r="E1849" s="1" t="s">
        <v>2891</v>
      </c>
      <c r="F1849" s="1" t="s">
        <v>3027</v>
      </c>
      <c r="G1849" s="1" t="s">
        <v>28</v>
      </c>
      <c r="H1849" s="1" t="s">
        <v>56</v>
      </c>
      <c r="I1849" s="1" t="s">
        <v>1853</v>
      </c>
      <c r="J1849" s="1" t="s">
        <v>2893</v>
      </c>
      <c r="K1849" s="1">
        <v>54880</v>
      </c>
      <c r="L1849" s="4">
        <v>42025</v>
      </c>
      <c r="M1849" s="4">
        <v>42026</v>
      </c>
      <c r="N1849" s="1" t="s">
        <v>44</v>
      </c>
      <c r="O1849" s="1" t="s">
        <v>53</v>
      </c>
      <c r="P1849" s="1" t="s">
        <v>24</v>
      </c>
      <c r="Q1849" s="1" t="s">
        <v>104</v>
      </c>
      <c r="R1849" s="1" t="s">
        <v>54</v>
      </c>
      <c r="S1849" s="1" t="s">
        <v>2892</v>
      </c>
      <c r="T1849" s="5">
        <v>24.95</v>
      </c>
      <c r="U1849" s="1">
        <v>15</v>
      </c>
      <c r="V1849" s="5">
        <f t="shared" si="140"/>
        <v>374.25</v>
      </c>
      <c r="W1849" s="5">
        <v>12.475</v>
      </c>
      <c r="X1849" s="5">
        <f t="shared" si="141"/>
        <v>187.125</v>
      </c>
      <c r="Y1849" s="5">
        <v>2.99</v>
      </c>
      <c r="Z1849" s="5">
        <f t="shared" si="142"/>
        <v>184.13499999999999</v>
      </c>
      <c r="AA1849" s="1" t="str">
        <f>_xlfn.IFNA(IF(VLOOKUP(B1849,Returns!$A$2:$B$1635,2,FALSE) = "Returned", "Yes", "No"),"No")</f>
        <v>No</v>
      </c>
      <c r="AB1849" s="5">
        <f t="shared" si="143"/>
        <v>0</v>
      </c>
      <c r="AC1849" s="5">
        <f t="shared" si="144"/>
        <v>184.13499999999999</v>
      </c>
    </row>
    <row r="1850" spans="1:29" ht="12.75" customHeight="1" x14ac:dyDescent="0.25">
      <c r="A1850" s="1">
        <v>18941</v>
      </c>
      <c r="B1850" s="3">
        <v>87435</v>
      </c>
      <c r="C1850" s="1" t="s">
        <v>32</v>
      </c>
      <c r="D1850" s="1">
        <v>3230</v>
      </c>
      <c r="E1850" s="1" t="s">
        <v>2894</v>
      </c>
      <c r="F1850" s="1" t="s">
        <v>3027</v>
      </c>
      <c r="G1850" s="1" t="s">
        <v>28</v>
      </c>
      <c r="H1850" s="1" t="s">
        <v>56</v>
      </c>
      <c r="I1850" s="1" t="s">
        <v>1853</v>
      </c>
      <c r="J1850" s="1" t="s">
        <v>2896</v>
      </c>
      <c r="K1850" s="1">
        <v>53186</v>
      </c>
      <c r="L1850" s="4">
        <v>42025</v>
      </c>
      <c r="M1850" s="4">
        <v>42027</v>
      </c>
      <c r="N1850" s="1" t="s">
        <v>44</v>
      </c>
      <c r="O1850" s="1" t="s">
        <v>53</v>
      </c>
      <c r="P1850" s="1" t="s">
        <v>72</v>
      </c>
      <c r="Q1850" s="1" t="s">
        <v>175</v>
      </c>
      <c r="R1850" s="1" t="s">
        <v>46</v>
      </c>
      <c r="S1850" s="1" t="s">
        <v>2895</v>
      </c>
      <c r="T1850" s="5">
        <v>15.98</v>
      </c>
      <c r="U1850" s="1">
        <v>9</v>
      </c>
      <c r="V1850" s="5">
        <f t="shared" si="140"/>
        <v>143.82</v>
      </c>
      <c r="W1850" s="5">
        <v>9.5879999999999992</v>
      </c>
      <c r="X1850" s="5">
        <f t="shared" si="141"/>
        <v>86.291999999999987</v>
      </c>
      <c r="Y1850" s="5">
        <v>8.99</v>
      </c>
      <c r="Z1850" s="5">
        <f t="shared" si="142"/>
        <v>48.538000000000004</v>
      </c>
      <c r="AA1850" s="1" t="str">
        <f>_xlfn.IFNA(IF(VLOOKUP(B1850,Returns!$A$2:$B$1635,2,FALSE) = "Returned", "Yes", "No"),"No")</f>
        <v>No</v>
      </c>
      <c r="AB1850" s="5">
        <f t="shared" si="143"/>
        <v>0</v>
      </c>
      <c r="AC1850" s="5">
        <f t="shared" si="144"/>
        <v>48.538000000000004</v>
      </c>
    </row>
    <row r="1851" spans="1:29" ht="12.75" customHeight="1" x14ac:dyDescent="0.25">
      <c r="A1851" s="1">
        <v>19062</v>
      </c>
      <c r="B1851" s="3">
        <v>87436</v>
      </c>
      <c r="C1851" s="1" t="s">
        <v>42</v>
      </c>
      <c r="D1851" s="1">
        <v>3230</v>
      </c>
      <c r="E1851" s="1" t="s">
        <v>2894</v>
      </c>
      <c r="F1851" s="1" t="s">
        <v>3027</v>
      </c>
      <c r="G1851" s="1" t="s">
        <v>28</v>
      </c>
      <c r="H1851" s="1" t="s">
        <v>56</v>
      </c>
      <c r="I1851" s="1" t="s">
        <v>1853</v>
      </c>
      <c r="J1851" s="1" t="s">
        <v>2896</v>
      </c>
      <c r="K1851" s="1">
        <v>53186</v>
      </c>
      <c r="L1851" s="4">
        <v>42168</v>
      </c>
      <c r="M1851" s="4">
        <v>42168</v>
      </c>
      <c r="N1851" s="1" t="s">
        <v>22</v>
      </c>
      <c r="O1851" s="1" t="s">
        <v>53</v>
      </c>
      <c r="P1851" s="1" t="s">
        <v>24</v>
      </c>
      <c r="Q1851" s="1" t="s">
        <v>104</v>
      </c>
      <c r="R1851" s="1" t="s">
        <v>54</v>
      </c>
      <c r="S1851" s="1" t="s">
        <v>1391</v>
      </c>
      <c r="T1851" s="5">
        <v>4.91</v>
      </c>
      <c r="U1851" s="1">
        <v>10</v>
      </c>
      <c r="V1851" s="5">
        <f t="shared" si="140"/>
        <v>49.1</v>
      </c>
      <c r="W1851" s="5">
        <v>2.4550000000000001</v>
      </c>
      <c r="X1851" s="5">
        <f t="shared" si="141"/>
        <v>24.55</v>
      </c>
      <c r="Y1851" s="5">
        <v>5.68</v>
      </c>
      <c r="Z1851" s="5">
        <f t="shared" si="142"/>
        <v>18.87</v>
      </c>
      <c r="AA1851" s="1" t="str">
        <f>_xlfn.IFNA(IF(VLOOKUP(B1851,Returns!$A$2:$B$1635,2,FALSE) = "Returned", "Yes", "No"),"No")</f>
        <v>No</v>
      </c>
      <c r="AB1851" s="5">
        <f t="shared" si="143"/>
        <v>0</v>
      </c>
      <c r="AC1851" s="5">
        <f t="shared" si="144"/>
        <v>18.87</v>
      </c>
    </row>
    <row r="1852" spans="1:29" ht="12.75" customHeight="1" x14ac:dyDescent="0.25">
      <c r="A1852" s="1">
        <v>19063</v>
      </c>
      <c r="B1852" s="3">
        <v>87436</v>
      </c>
      <c r="C1852" s="1" t="s">
        <v>42</v>
      </c>
      <c r="D1852" s="1">
        <v>3230</v>
      </c>
      <c r="E1852" s="1" t="s">
        <v>2894</v>
      </c>
      <c r="F1852" s="1" t="s">
        <v>3027</v>
      </c>
      <c r="G1852" s="1" t="s">
        <v>28</v>
      </c>
      <c r="H1852" s="1" t="s">
        <v>56</v>
      </c>
      <c r="I1852" s="1" t="s">
        <v>1853</v>
      </c>
      <c r="J1852" s="1" t="s">
        <v>2896</v>
      </c>
      <c r="K1852" s="1">
        <v>53186</v>
      </c>
      <c r="L1852" s="4">
        <v>42168</v>
      </c>
      <c r="M1852" s="4">
        <v>42169</v>
      </c>
      <c r="N1852" s="1" t="s">
        <v>22</v>
      </c>
      <c r="O1852" s="1" t="s">
        <v>53</v>
      </c>
      <c r="P1852" s="1" t="s">
        <v>24</v>
      </c>
      <c r="Q1852" s="1" t="s">
        <v>88</v>
      </c>
      <c r="R1852" s="1" t="s">
        <v>54</v>
      </c>
      <c r="S1852" s="1" t="s">
        <v>2897</v>
      </c>
      <c r="T1852" s="5">
        <v>48.94</v>
      </c>
      <c r="U1852" s="1">
        <v>21</v>
      </c>
      <c r="V1852" s="5">
        <f t="shared" si="140"/>
        <v>1027.74</v>
      </c>
      <c r="W1852" s="5">
        <v>24.47</v>
      </c>
      <c r="X1852" s="5">
        <f t="shared" si="141"/>
        <v>513.87</v>
      </c>
      <c r="Y1852" s="5">
        <v>5.86</v>
      </c>
      <c r="Z1852" s="5">
        <f t="shared" si="142"/>
        <v>508.01</v>
      </c>
      <c r="AA1852" s="1" t="str">
        <f>_xlfn.IFNA(IF(VLOOKUP(B1852,Returns!$A$2:$B$1635,2,FALSE) = "Returned", "Yes", "No"),"No")</f>
        <v>No</v>
      </c>
      <c r="AB1852" s="5">
        <f t="shared" si="143"/>
        <v>0</v>
      </c>
      <c r="AC1852" s="5">
        <f t="shared" si="144"/>
        <v>508.01</v>
      </c>
    </row>
    <row r="1853" spans="1:29" ht="12.75" customHeight="1" x14ac:dyDescent="0.25">
      <c r="A1853" s="1">
        <v>19179</v>
      </c>
      <c r="B1853" s="3">
        <v>89564</v>
      </c>
      <c r="C1853" s="1" t="s">
        <v>101</v>
      </c>
      <c r="D1853" s="1">
        <v>3238</v>
      </c>
      <c r="E1853" s="1" t="s">
        <v>2898</v>
      </c>
      <c r="F1853" s="1" t="s">
        <v>3030</v>
      </c>
      <c r="G1853" s="1" t="s">
        <v>28</v>
      </c>
      <c r="H1853" s="1" t="s">
        <v>29</v>
      </c>
      <c r="I1853" s="1" t="s">
        <v>97</v>
      </c>
      <c r="J1853" s="1" t="s">
        <v>2899</v>
      </c>
      <c r="K1853" s="1">
        <v>97330</v>
      </c>
      <c r="L1853" s="4">
        <v>42159</v>
      </c>
      <c r="M1853" s="4">
        <v>42161</v>
      </c>
      <c r="N1853" s="1" t="s">
        <v>44</v>
      </c>
      <c r="O1853" s="1" t="s">
        <v>23</v>
      </c>
      <c r="P1853" s="1" t="s">
        <v>72</v>
      </c>
      <c r="Q1853" s="1" t="s">
        <v>73</v>
      </c>
      <c r="R1853" s="1" t="s">
        <v>54</v>
      </c>
      <c r="S1853" s="1" t="s">
        <v>1767</v>
      </c>
      <c r="T1853" s="5">
        <v>115.99</v>
      </c>
      <c r="U1853" s="1">
        <v>5</v>
      </c>
      <c r="V1853" s="5">
        <f t="shared" si="140"/>
        <v>579.94999999999993</v>
      </c>
      <c r="W1853" s="5">
        <v>69.593999999999994</v>
      </c>
      <c r="X1853" s="5">
        <f t="shared" si="141"/>
        <v>347.96999999999997</v>
      </c>
      <c r="Y1853" s="5">
        <v>5.92</v>
      </c>
      <c r="Z1853" s="5">
        <f t="shared" si="142"/>
        <v>226.05999999999997</v>
      </c>
      <c r="AA1853" s="1" t="str">
        <f>_xlfn.IFNA(IF(VLOOKUP(B1853,Returns!$A$2:$B$1635,2,FALSE) = "Returned", "Yes", "No"),"No")</f>
        <v>No</v>
      </c>
      <c r="AB1853" s="5">
        <f t="shared" si="143"/>
        <v>0</v>
      </c>
      <c r="AC1853" s="5">
        <f t="shared" si="144"/>
        <v>226.05999999999997</v>
      </c>
    </row>
    <row r="1854" spans="1:29" ht="12.75" customHeight="1" x14ac:dyDescent="0.25">
      <c r="A1854" s="1">
        <v>23084</v>
      </c>
      <c r="B1854" s="3">
        <v>88329</v>
      </c>
      <c r="C1854" s="1" t="s">
        <v>20</v>
      </c>
      <c r="D1854" s="1">
        <v>3243</v>
      </c>
      <c r="E1854" s="1" t="s">
        <v>2900</v>
      </c>
      <c r="F1854" s="1" t="s">
        <v>3028</v>
      </c>
      <c r="G1854" s="1" t="s">
        <v>28</v>
      </c>
      <c r="H1854" s="1" t="s">
        <v>48</v>
      </c>
      <c r="I1854" s="1" t="s">
        <v>223</v>
      </c>
      <c r="J1854" s="1" t="s">
        <v>911</v>
      </c>
      <c r="K1854" s="1">
        <v>6010</v>
      </c>
      <c r="L1854" s="4">
        <v>42165</v>
      </c>
      <c r="M1854" s="4">
        <v>42165</v>
      </c>
      <c r="N1854" s="1" t="s">
        <v>44</v>
      </c>
      <c r="O1854" s="1" t="s">
        <v>53</v>
      </c>
      <c r="P1854" s="1" t="s">
        <v>72</v>
      </c>
      <c r="Q1854" s="1" t="s">
        <v>175</v>
      </c>
      <c r="R1854" s="1" t="s">
        <v>46</v>
      </c>
      <c r="S1854" s="1" t="s">
        <v>2901</v>
      </c>
      <c r="T1854" s="5">
        <v>7.28</v>
      </c>
      <c r="U1854" s="1">
        <v>3</v>
      </c>
      <c r="V1854" s="5">
        <f t="shared" si="140"/>
        <v>21.84</v>
      </c>
      <c r="W1854" s="5">
        <v>4.3680000000000003</v>
      </c>
      <c r="X1854" s="5">
        <f t="shared" si="141"/>
        <v>13.104000000000001</v>
      </c>
      <c r="Y1854" s="5">
        <v>3.52</v>
      </c>
      <c r="Z1854" s="5">
        <f t="shared" si="142"/>
        <v>5.2159999999999993</v>
      </c>
      <c r="AA1854" s="1" t="str">
        <f>_xlfn.IFNA(IF(VLOOKUP(B1854,Returns!$A$2:$B$1635,2,FALSE) = "Returned", "Yes", "No"),"No")</f>
        <v>No</v>
      </c>
      <c r="AB1854" s="5">
        <f t="shared" si="143"/>
        <v>0</v>
      </c>
      <c r="AC1854" s="5">
        <f t="shared" si="144"/>
        <v>5.2159999999999993</v>
      </c>
    </row>
    <row r="1855" spans="1:29" ht="12.75" customHeight="1" x14ac:dyDescent="0.25">
      <c r="A1855" s="1">
        <v>23267</v>
      </c>
      <c r="B1855" s="3">
        <v>88330</v>
      </c>
      <c r="C1855" s="1" t="s">
        <v>101</v>
      </c>
      <c r="D1855" s="1">
        <v>3246</v>
      </c>
      <c r="E1855" s="1" t="s">
        <v>2902</v>
      </c>
      <c r="F1855" s="1" t="s">
        <v>3028</v>
      </c>
      <c r="G1855" s="1" t="s">
        <v>28</v>
      </c>
      <c r="H1855" s="1" t="s">
        <v>48</v>
      </c>
      <c r="I1855" s="1" t="s">
        <v>192</v>
      </c>
      <c r="J1855" s="1" t="s">
        <v>2903</v>
      </c>
      <c r="K1855" s="1">
        <v>3051</v>
      </c>
      <c r="L1855" s="4">
        <v>42095</v>
      </c>
      <c r="M1855" s="4">
        <v>42095</v>
      </c>
      <c r="N1855" s="1" t="s">
        <v>44</v>
      </c>
      <c r="O1855" s="1" t="s">
        <v>53</v>
      </c>
      <c r="P1855" s="1" t="s">
        <v>24</v>
      </c>
      <c r="Q1855" s="1" t="s">
        <v>88</v>
      </c>
      <c r="R1855" s="1" t="s">
        <v>26</v>
      </c>
      <c r="S1855" s="1" t="s">
        <v>162</v>
      </c>
      <c r="T1855" s="5">
        <v>5.18</v>
      </c>
      <c r="U1855" s="1">
        <v>4</v>
      </c>
      <c r="V1855" s="5">
        <f t="shared" si="140"/>
        <v>20.72</v>
      </c>
      <c r="W1855" s="5">
        <v>2.59</v>
      </c>
      <c r="X1855" s="5">
        <f t="shared" si="141"/>
        <v>10.36</v>
      </c>
      <c r="Y1855" s="5">
        <v>2.04</v>
      </c>
      <c r="Z1855" s="5">
        <f t="shared" si="142"/>
        <v>8.32</v>
      </c>
      <c r="AA1855" s="1" t="str">
        <f>_xlfn.IFNA(IF(VLOOKUP(B1855,Returns!$A$2:$B$1635,2,FALSE) = "Returned", "Yes", "No"),"No")</f>
        <v>No</v>
      </c>
      <c r="AB1855" s="5">
        <f t="shared" si="143"/>
        <v>0</v>
      </c>
      <c r="AC1855" s="5">
        <f t="shared" si="144"/>
        <v>8.32</v>
      </c>
    </row>
    <row r="1856" spans="1:29" ht="12.75" customHeight="1" x14ac:dyDescent="0.25">
      <c r="A1856" s="1">
        <v>18265</v>
      </c>
      <c r="B1856" s="3">
        <v>87297</v>
      </c>
      <c r="C1856" s="1" t="s">
        <v>20</v>
      </c>
      <c r="D1856" s="1">
        <v>3248</v>
      </c>
      <c r="E1856" s="1" t="s">
        <v>2904</v>
      </c>
      <c r="F1856" s="1" t="s">
        <v>3029</v>
      </c>
      <c r="G1856" s="1" t="s">
        <v>28</v>
      </c>
      <c r="H1856" s="1" t="s">
        <v>131</v>
      </c>
      <c r="I1856" s="1" t="s">
        <v>166</v>
      </c>
      <c r="J1856" s="1" t="s">
        <v>2905</v>
      </c>
      <c r="K1856" s="1">
        <v>70458</v>
      </c>
      <c r="L1856" s="4">
        <v>42131</v>
      </c>
      <c r="M1856" s="4">
        <v>42132</v>
      </c>
      <c r="N1856" s="1" t="s">
        <v>44</v>
      </c>
      <c r="O1856" s="1" t="s">
        <v>53</v>
      </c>
      <c r="P1856" s="1" t="s">
        <v>24</v>
      </c>
      <c r="Q1856" s="1" t="s">
        <v>104</v>
      </c>
      <c r="R1856" s="1" t="s">
        <v>54</v>
      </c>
      <c r="S1856" s="1" t="s">
        <v>767</v>
      </c>
      <c r="T1856" s="5">
        <v>2.78</v>
      </c>
      <c r="U1856" s="1">
        <v>17</v>
      </c>
      <c r="V1856" s="5">
        <f t="shared" si="140"/>
        <v>47.26</v>
      </c>
      <c r="W1856" s="5">
        <v>1.39</v>
      </c>
      <c r="X1856" s="5">
        <f t="shared" si="141"/>
        <v>23.63</v>
      </c>
      <c r="Y1856" s="5">
        <v>1.49</v>
      </c>
      <c r="Z1856" s="5">
        <f t="shared" si="142"/>
        <v>22.14</v>
      </c>
      <c r="AA1856" s="1" t="str">
        <f>_xlfn.IFNA(IF(VLOOKUP(B1856,Returns!$A$2:$B$1635,2,FALSE) = "Returned", "Yes", "No"),"No")</f>
        <v>No</v>
      </c>
      <c r="AB1856" s="5">
        <f t="shared" si="143"/>
        <v>0</v>
      </c>
      <c r="AC1856" s="5">
        <f t="shared" si="144"/>
        <v>22.14</v>
      </c>
    </row>
    <row r="1857" spans="1:29" ht="12.75" customHeight="1" x14ac:dyDescent="0.25">
      <c r="A1857" s="1">
        <v>25820</v>
      </c>
      <c r="B1857" s="3">
        <v>87298</v>
      </c>
      <c r="C1857" s="1" t="s">
        <v>20</v>
      </c>
      <c r="D1857" s="1">
        <v>3249</v>
      </c>
      <c r="E1857" s="1" t="s">
        <v>2906</v>
      </c>
      <c r="F1857" s="1" t="s">
        <v>3028</v>
      </c>
      <c r="G1857" s="1" t="s">
        <v>28</v>
      </c>
      <c r="H1857" s="1" t="s">
        <v>48</v>
      </c>
      <c r="I1857" s="1" t="s">
        <v>410</v>
      </c>
      <c r="J1857" s="1" t="s">
        <v>2908</v>
      </c>
      <c r="K1857" s="1">
        <v>21403</v>
      </c>
      <c r="L1857" s="4">
        <v>42147</v>
      </c>
      <c r="M1857" s="4">
        <v>42148</v>
      </c>
      <c r="N1857" s="1" t="s">
        <v>44</v>
      </c>
      <c r="O1857" s="1" t="s">
        <v>23</v>
      </c>
      <c r="P1857" s="1" t="s">
        <v>24</v>
      </c>
      <c r="Q1857" s="1" t="s">
        <v>104</v>
      </c>
      <c r="R1857" s="1" t="s">
        <v>54</v>
      </c>
      <c r="S1857" s="1" t="s">
        <v>2907</v>
      </c>
      <c r="T1857" s="5">
        <v>42.8</v>
      </c>
      <c r="U1857" s="1">
        <v>16</v>
      </c>
      <c r="V1857" s="5">
        <f t="shared" si="140"/>
        <v>684.8</v>
      </c>
      <c r="W1857" s="5">
        <v>21.4</v>
      </c>
      <c r="X1857" s="5">
        <f t="shared" si="141"/>
        <v>342.4</v>
      </c>
      <c r="Y1857" s="5">
        <v>2.99</v>
      </c>
      <c r="Z1857" s="5">
        <f t="shared" si="142"/>
        <v>339.40999999999997</v>
      </c>
      <c r="AA1857" s="1" t="str">
        <f>_xlfn.IFNA(IF(VLOOKUP(B1857,Returns!$A$2:$B$1635,2,FALSE) = "Returned", "Yes", "No"),"No")</f>
        <v>No</v>
      </c>
      <c r="AB1857" s="5">
        <f t="shared" si="143"/>
        <v>0</v>
      </c>
      <c r="AC1857" s="5">
        <f t="shared" si="144"/>
        <v>339.40999999999997</v>
      </c>
    </row>
    <row r="1858" spans="1:29" ht="12.75" customHeight="1" x14ac:dyDescent="0.25">
      <c r="A1858" s="1">
        <v>5511</v>
      </c>
      <c r="B1858" s="3">
        <v>39076</v>
      </c>
      <c r="C1858" s="1" t="s">
        <v>42</v>
      </c>
      <c r="D1858" s="1">
        <v>3251</v>
      </c>
      <c r="E1858" s="1" t="s">
        <v>2909</v>
      </c>
      <c r="F1858" s="1" t="s">
        <v>3028</v>
      </c>
      <c r="G1858" s="1" t="s">
        <v>28</v>
      </c>
      <c r="H1858" s="1" t="s">
        <v>48</v>
      </c>
      <c r="I1858" s="1" t="s">
        <v>66</v>
      </c>
      <c r="J1858" s="1" t="s">
        <v>85</v>
      </c>
      <c r="K1858" s="1">
        <v>10112</v>
      </c>
      <c r="L1858" s="4">
        <v>42166</v>
      </c>
      <c r="M1858" s="4">
        <v>42167</v>
      </c>
      <c r="N1858" s="1" t="s">
        <v>44</v>
      </c>
      <c r="O1858" s="1" t="s">
        <v>23</v>
      </c>
      <c r="P1858" s="1" t="s">
        <v>24</v>
      </c>
      <c r="Q1858" s="1" t="s">
        <v>88</v>
      </c>
      <c r="R1858" s="1" t="s">
        <v>54</v>
      </c>
      <c r="S1858" s="1" t="s">
        <v>1358</v>
      </c>
      <c r="T1858" s="5">
        <v>5.28</v>
      </c>
      <c r="U1858" s="1">
        <v>76</v>
      </c>
      <c r="V1858" s="5">
        <f t="shared" si="140"/>
        <v>401.28000000000003</v>
      </c>
      <c r="W1858" s="5">
        <v>2.64</v>
      </c>
      <c r="X1858" s="5">
        <f t="shared" si="141"/>
        <v>200.64000000000001</v>
      </c>
      <c r="Y1858" s="5">
        <v>6.26</v>
      </c>
      <c r="Z1858" s="5">
        <f t="shared" si="142"/>
        <v>194.38000000000002</v>
      </c>
      <c r="AA1858" s="1" t="str">
        <f>_xlfn.IFNA(IF(VLOOKUP(B1858,Returns!$A$2:$B$1635,2,FALSE) = "Returned", "Yes", "No"),"No")</f>
        <v>No</v>
      </c>
      <c r="AB1858" s="5">
        <f t="shared" si="143"/>
        <v>0</v>
      </c>
      <c r="AC1858" s="5">
        <f t="shared" si="144"/>
        <v>194.38000000000002</v>
      </c>
    </row>
    <row r="1859" spans="1:29" ht="12.75" customHeight="1" x14ac:dyDescent="0.25">
      <c r="A1859" s="1">
        <v>23324</v>
      </c>
      <c r="B1859" s="3">
        <v>87296</v>
      </c>
      <c r="C1859" s="1" t="s">
        <v>42</v>
      </c>
      <c r="D1859" s="1">
        <v>3252</v>
      </c>
      <c r="E1859" s="1" t="s">
        <v>2910</v>
      </c>
      <c r="F1859" s="1" t="s">
        <v>3028</v>
      </c>
      <c r="G1859" s="1" t="s">
        <v>28</v>
      </c>
      <c r="H1859" s="1" t="s">
        <v>48</v>
      </c>
      <c r="I1859" s="1" t="s">
        <v>66</v>
      </c>
      <c r="J1859" s="1" t="s">
        <v>2911</v>
      </c>
      <c r="K1859" s="1">
        <v>12306</v>
      </c>
      <c r="L1859" s="4">
        <v>42093</v>
      </c>
      <c r="M1859" s="4">
        <v>42095</v>
      </c>
      <c r="N1859" s="1" t="s">
        <v>44</v>
      </c>
      <c r="O1859" s="1" t="s">
        <v>53</v>
      </c>
      <c r="P1859" s="1" t="s">
        <v>24</v>
      </c>
      <c r="Q1859" s="1" t="s">
        <v>88</v>
      </c>
      <c r="R1859" s="1" t="s">
        <v>54</v>
      </c>
      <c r="S1859" s="1" t="s">
        <v>571</v>
      </c>
      <c r="T1859" s="5">
        <v>11.34</v>
      </c>
      <c r="U1859" s="1">
        <v>1</v>
      </c>
      <c r="V1859" s="5">
        <f t="shared" ref="V1859:V1922" si="145">T1859*U1859</f>
        <v>11.34</v>
      </c>
      <c r="W1859" s="5">
        <v>5.67</v>
      </c>
      <c r="X1859" s="5">
        <f t="shared" ref="X1859:X1922" si="146">U1859*W1859</f>
        <v>5.67</v>
      </c>
      <c r="Y1859" s="5">
        <v>5.01</v>
      </c>
      <c r="Z1859" s="5">
        <f t="shared" ref="Z1859:Z1922" si="147">V1859-X1859-Y1859</f>
        <v>0.66000000000000014</v>
      </c>
      <c r="AA1859" s="1" t="str">
        <f>_xlfn.IFNA(IF(VLOOKUP(B1859,Returns!$A$2:$B$1635,2,FALSE) = "Returned", "Yes", "No"),"No")</f>
        <v>No</v>
      </c>
      <c r="AB1859" s="5">
        <f t="shared" ref="AB1859:AB1922" si="148">IF(AA1859= "Yes",Z1859,0)</f>
        <v>0</v>
      </c>
      <c r="AC1859" s="5">
        <f t="shared" ref="AC1859:AC1922" si="149">Z1859-AB1859</f>
        <v>0.66000000000000014</v>
      </c>
    </row>
    <row r="1860" spans="1:29" ht="12.75" customHeight="1" x14ac:dyDescent="0.25">
      <c r="A1860" s="1">
        <v>23511</v>
      </c>
      <c r="B1860" s="3">
        <v>87299</v>
      </c>
      <c r="C1860" s="1" t="s">
        <v>42</v>
      </c>
      <c r="D1860" s="1">
        <v>3252</v>
      </c>
      <c r="E1860" s="1" t="s">
        <v>2910</v>
      </c>
      <c r="F1860" s="1" t="s">
        <v>3028</v>
      </c>
      <c r="G1860" s="1" t="s">
        <v>28</v>
      </c>
      <c r="H1860" s="1" t="s">
        <v>48</v>
      </c>
      <c r="I1860" s="1" t="s">
        <v>66</v>
      </c>
      <c r="J1860" s="1" t="s">
        <v>2911</v>
      </c>
      <c r="K1860" s="1">
        <v>12306</v>
      </c>
      <c r="L1860" s="4">
        <v>42166</v>
      </c>
      <c r="M1860" s="4">
        <v>42167</v>
      </c>
      <c r="N1860" s="1" t="s">
        <v>44</v>
      </c>
      <c r="O1860" s="1" t="s">
        <v>23</v>
      </c>
      <c r="P1860" s="1" t="s">
        <v>24</v>
      </c>
      <c r="Q1860" s="1" t="s">
        <v>88</v>
      </c>
      <c r="R1860" s="1" t="s">
        <v>54</v>
      </c>
      <c r="S1860" s="1" t="s">
        <v>1358</v>
      </c>
      <c r="T1860" s="5">
        <v>5.28</v>
      </c>
      <c r="U1860" s="1">
        <v>19</v>
      </c>
      <c r="V1860" s="5">
        <f t="shared" si="145"/>
        <v>100.32000000000001</v>
      </c>
      <c r="W1860" s="5">
        <v>2.64</v>
      </c>
      <c r="X1860" s="5">
        <f t="shared" si="146"/>
        <v>50.160000000000004</v>
      </c>
      <c r="Y1860" s="5">
        <v>6.26</v>
      </c>
      <c r="Z1860" s="5">
        <f t="shared" si="147"/>
        <v>43.900000000000006</v>
      </c>
      <c r="AA1860" s="1" t="str">
        <f>_xlfn.IFNA(IF(VLOOKUP(B1860,Returns!$A$2:$B$1635,2,FALSE) = "Returned", "Yes", "No"),"No")</f>
        <v>No</v>
      </c>
      <c r="AB1860" s="5">
        <f t="shared" si="148"/>
        <v>0</v>
      </c>
      <c r="AC1860" s="5">
        <f t="shared" si="149"/>
        <v>43.900000000000006</v>
      </c>
    </row>
    <row r="1861" spans="1:29" ht="12.75" customHeight="1" x14ac:dyDescent="0.25">
      <c r="A1861" s="1">
        <v>21046</v>
      </c>
      <c r="B1861" s="3">
        <v>90488</v>
      </c>
      <c r="C1861" s="1" t="s">
        <v>42</v>
      </c>
      <c r="D1861" s="1">
        <v>3255</v>
      </c>
      <c r="E1861" s="1" t="s">
        <v>2912</v>
      </c>
      <c r="F1861" s="1" t="s">
        <v>3029</v>
      </c>
      <c r="G1861" s="1" t="s">
        <v>28</v>
      </c>
      <c r="H1861" s="1" t="s">
        <v>131</v>
      </c>
      <c r="I1861" s="1" t="s">
        <v>357</v>
      </c>
      <c r="J1861" s="1" t="s">
        <v>2913</v>
      </c>
      <c r="K1861" s="1">
        <v>33319</v>
      </c>
      <c r="L1861" s="4">
        <v>42053</v>
      </c>
      <c r="M1861" s="4">
        <v>42055</v>
      </c>
      <c r="N1861" s="1" t="s">
        <v>44</v>
      </c>
      <c r="O1861" s="1" t="s">
        <v>35</v>
      </c>
      <c r="P1861" s="1" t="s">
        <v>72</v>
      </c>
      <c r="Q1861" s="1" t="s">
        <v>175</v>
      </c>
      <c r="R1861" s="1" t="s">
        <v>46</v>
      </c>
      <c r="S1861" s="1" t="s">
        <v>1008</v>
      </c>
      <c r="T1861" s="5">
        <v>47.98</v>
      </c>
      <c r="U1861" s="1">
        <v>2</v>
      </c>
      <c r="V1861" s="5">
        <f t="shared" si="145"/>
        <v>95.96</v>
      </c>
      <c r="W1861" s="5">
        <v>28.787999999999997</v>
      </c>
      <c r="X1861" s="5">
        <f t="shared" si="146"/>
        <v>57.575999999999993</v>
      </c>
      <c r="Y1861" s="5">
        <v>3.61</v>
      </c>
      <c r="Z1861" s="5">
        <f t="shared" si="147"/>
        <v>34.774000000000001</v>
      </c>
      <c r="AA1861" s="1" t="str">
        <f>_xlfn.IFNA(IF(VLOOKUP(B1861,Returns!$A$2:$B$1635,2,FALSE) = "Returned", "Yes", "No"),"No")</f>
        <v>No</v>
      </c>
      <c r="AB1861" s="5">
        <f t="shared" si="148"/>
        <v>0</v>
      </c>
      <c r="AC1861" s="5">
        <f t="shared" si="149"/>
        <v>34.774000000000001</v>
      </c>
    </row>
    <row r="1862" spans="1:29" ht="12.75" customHeight="1" x14ac:dyDescent="0.25">
      <c r="A1862" s="1">
        <v>18728</v>
      </c>
      <c r="B1862" s="3">
        <v>88825</v>
      </c>
      <c r="C1862" s="1" t="s">
        <v>32</v>
      </c>
      <c r="D1862" s="1">
        <v>3257</v>
      </c>
      <c r="E1862" s="1" t="s">
        <v>2914</v>
      </c>
      <c r="F1862" s="1" t="s">
        <v>3030</v>
      </c>
      <c r="G1862" s="1" t="s">
        <v>28</v>
      </c>
      <c r="H1862" s="1" t="s">
        <v>29</v>
      </c>
      <c r="I1862" s="1" t="s">
        <v>30</v>
      </c>
      <c r="J1862" s="1" t="s">
        <v>2915</v>
      </c>
      <c r="K1862" s="1">
        <v>98632</v>
      </c>
      <c r="L1862" s="4">
        <v>42150</v>
      </c>
      <c r="M1862" s="4">
        <v>42151</v>
      </c>
      <c r="N1862" s="1" t="s">
        <v>34</v>
      </c>
      <c r="O1862" s="1" t="s">
        <v>109</v>
      </c>
      <c r="P1862" s="1" t="s">
        <v>36</v>
      </c>
      <c r="Q1862" s="1" t="s">
        <v>147</v>
      </c>
      <c r="R1862" s="1" t="s">
        <v>38</v>
      </c>
      <c r="S1862" s="1" t="s">
        <v>984</v>
      </c>
      <c r="T1862" s="5">
        <v>349.45</v>
      </c>
      <c r="U1862" s="1">
        <v>15</v>
      </c>
      <c r="V1862" s="5">
        <f t="shared" si="145"/>
        <v>5241.75</v>
      </c>
      <c r="W1862" s="5">
        <v>174.72499999999999</v>
      </c>
      <c r="X1862" s="5">
        <f t="shared" si="146"/>
        <v>2620.875</v>
      </c>
      <c r="Y1862" s="5">
        <v>60</v>
      </c>
      <c r="Z1862" s="5">
        <f t="shared" si="147"/>
        <v>2560.875</v>
      </c>
      <c r="AA1862" s="1" t="str">
        <f>_xlfn.IFNA(IF(VLOOKUP(B1862,Returns!$A$2:$B$1635,2,FALSE) = "Returned", "Yes", "No"),"No")</f>
        <v>No</v>
      </c>
      <c r="AB1862" s="5">
        <f t="shared" si="148"/>
        <v>0</v>
      </c>
      <c r="AC1862" s="5">
        <f t="shared" si="149"/>
        <v>2560.875</v>
      </c>
    </row>
    <row r="1863" spans="1:29" ht="12.75" customHeight="1" x14ac:dyDescent="0.25">
      <c r="A1863" s="1">
        <v>21852</v>
      </c>
      <c r="B1863" s="3">
        <v>88826</v>
      </c>
      <c r="C1863" s="1" t="s">
        <v>51</v>
      </c>
      <c r="D1863" s="1">
        <v>3257</v>
      </c>
      <c r="E1863" s="1" t="s">
        <v>2914</v>
      </c>
      <c r="F1863" s="1" t="s">
        <v>3030</v>
      </c>
      <c r="G1863" s="1" t="s">
        <v>28</v>
      </c>
      <c r="H1863" s="1" t="s">
        <v>29</v>
      </c>
      <c r="I1863" s="1" t="s">
        <v>30</v>
      </c>
      <c r="J1863" s="1" t="s">
        <v>2915</v>
      </c>
      <c r="K1863" s="1">
        <v>98632</v>
      </c>
      <c r="L1863" s="4">
        <v>42137</v>
      </c>
      <c r="M1863" s="4">
        <v>42139</v>
      </c>
      <c r="N1863" s="1" t="s">
        <v>44</v>
      </c>
      <c r="O1863" s="1" t="s">
        <v>109</v>
      </c>
      <c r="P1863" s="1" t="s">
        <v>36</v>
      </c>
      <c r="Q1863" s="1" t="s">
        <v>45</v>
      </c>
      <c r="R1863" s="1" t="s">
        <v>46</v>
      </c>
      <c r="S1863" s="1" t="s">
        <v>757</v>
      </c>
      <c r="T1863" s="5">
        <v>25.38</v>
      </c>
      <c r="U1863" s="1">
        <v>26</v>
      </c>
      <c r="V1863" s="5">
        <f t="shared" si="145"/>
        <v>659.88</v>
      </c>
      <c r="W1863" s="5">
        <v>12.69</v>
      </c>
      <c r="X1863" s="5">
        <f t="shared" si="146"/>
        <v>329.94</v>
      </c>
      <c r="Y1863" s="5">
        <v>8.99</v>
      </c>
      <c r="Z1863" s="5">
        <f t="shared" si="147"/>
        <v>320.95</v>
      </c>
      <c r="AA1863" s="1" t="str">
        <f>_xlfn.IFNA(IF(VLOOKUP(B1863,Returns!$A$2:$B$1635,2,FALSE) = "Returned", "Yes", "No"),"No")</f>
        <v>No</v>
      </c>
      <c r="AB1863" s="5">
        <f t="shared" si="148"/>
        <v>0</v>
      </c>
      <c r="AC1863" s="5">
        <f t="shared" si="149"/>
        <v>320.95</v>
      </c>
    </row>
    <row r="1864" spans="1:29" ht="12.75" customHeight="1" x14ac:dyDescent="0.25">
      <c r="A1864" s="1">
        <v>23010</v>
      </c>
      <c r="B1864" s="3">
        <v>88824</v>
      </c>
      <c r="C1864" s="1" t="s">
        <v>32</v>
      </c>
      <c r="D1864" s="1">
        <v>3258</v>
      </c>
      <c r="E1864" s="1" t="s">
        <v>2916</v>
      </c>
      <c r="F1864" s="1" t="s">
        <v>3030</v>
      </c>
      <c r="G1864" s="1" t="s">
        <v>28</v>
      </c>
      <c r="H1864" s="1" t="s">
        <v>29</v>
      </c>
      <c r="I1864" s="1" t="s">
        <v>30</v>
      </c>
      <c r="J1864" s="1" t="s">
        <v>2917</v>
      </c>
      <c r="K1864" s="1">
        <v>98037</v>
      </c>
      <c r="L1864" s="4">
        <v>42084</v>
      </c>
      <c r="M1864" s="4">
        <v>42086</v>
      </c>
      <c r="N1864" s="1" t="s">
        <v>44</v>
      </c>
      <c r="O1864" s="1" t="s">
        <v>109</v>
      </c>
      <c r="P1864" s="1" t="s">
        <v>72</v>
      </c>
      <c r="Q1864" s="1" t="s">
        <v>175</v>
      </c>
      <c r="R1864" s="1" t="s">
        <v>54</v>
      </c>
      <c r="S1864" s="1" t="s">
        <v>1151</v>
      </c>
      <c r="T1864" s="5">
        <v>55.94</v>
      </c>
      <c r="U1864" s="1">
        <v>11</v>
      </c>
      <c r="V1864" s="5">
        <f t="shared" si="145"/>
        <v>615.33999999999992</v>
      </c>
      <c r="W1864" s="5">
        <v>33.564</v>
      </c>
      <c r="X1864" s="5">
        <f t="shared" si="146"/>
        <v>369.20400000000001</v>
      </c>
      <c r="Y1864" s="5">
        <v>6.55</v>
      </c>
      <c r="Z1864" s="5">
        <f t="shared" si="147"/>
        <v>239.5859999999999</v>
      </c>
      <c r="AA1864" s="1" t="str">
        <f>_xlfn.IFNA(IF(VLOOKUP(B1864,Returns!$A$2:$B$1635,2,FALSE) = "Returned", "Yes", "No"),"No")</f>
        <v>No</v>
      </c>
      <c r="AB1864" s="5">
        <f t="shared" si="148"/>
        <v>0</v>
      </c>
      <c r="AC1864" s="5">
        <f t="shared" si="149"/>
        <v>239.5859999999999</v>
      </c>
    </row>
    <row r="1865" spans="1:29" ht="12.75" customHeight="1" x14ac:dyDescent="0.25">
      <c r="A1865" s="1">
        <v>22576</v>
      </c>
      <c r="B1865" s="3">
        <v>90296</v>
      </c>
      <c r="C1865" s="1" t="s">
        <v>32</v>
      </c>
      <c r="D1865" s="1">
        <v>3261</v>
      </c>
      <c r="E1865" s="1" t="s">
        <v>2918</v>
      </c>
      <c r="F1865" s="1" t="s">
        <v>3027</v>
      </c>
      <c r="G1865" s="1" t="s">
        <v>28</v>
      </c>
      <c r="H1865" s="1" t="s">
        <v>56</v>
      </c>
      <c r="I1865" s="1" t="s">
        <v>295</v>
      </c>
      <c r="J1865" s="1" t="s">
        <v>2919</v>
      </c>
      <c r="K1865" s="1">
        <v>49221</v>
      </c>
      <c r="L1865" s="4">
        <v>42180</v>
      </c>
      <c r="M1865" s="4">
        <v>42181</v>
      </c>
      <c r="N1865" s="1" t="s">
        <v>22</v>
      </c>
      <c r="O1865" s="1" t="s">
        <v>109</v>
      </c>
      <c r="P1865" s="1" t="s">
        <v>36</v>
      </c>
      <c r="Q1865" s="1" t="s">
        <v>45</v>
      </c>
      <c r="R1865" s="1" t="s">
        <v>231</v>
      </c>
      <c r="S1865" s="1" t="s">
        <v>2603</v>
      </c>
      <c r="T1865" s="5">
        <v>105.34</v>
      </c>
      <c r="U1865" s="1">
        <v>10</v>
      </c>
      <c r="V1865" s="5">
        <f t="shared" si="145"/>
        <v>1053.4000000000001</v>
      </c>
      <c r="W1865" s="5">
        <v>52.67</v>
      </c>
      <c r="X1865" s="5">
        <f t="shared" si="146"/>
        <v>526.70000000000005</v>
      </c>
      <c r="Y1865" s="5">
        <v>24.49</v>
      </c>
      <c r="Z1865" s="5">
        <f t="shared" si="147"/>
        <v>502.21000000000004</v>
      </c>
      <c r="AA1865" s="1" t="str">
        <f>_xlfn.IFNA(IF(VLOOKUP(B1865,Returns!$A$2:$B$1635,2,FALSE) = "Returned", "Yes", "No"),"No")</f>
        <v>No</v>
      </c>
      <c r="AB1865" s="5">
        <f t="shared" si="148"/>
        <v>0</v>
      </c>
      <c r="AC1865" s="5">
        <f t="shared" si="149"/>
        <v>502.21000000000004</v>
      </c>
    </row>
    <row r="1866" spans="1:29" ht="12.75" customHeight="1" x14ac:dyDescent="0.25">
      <c r="A1866" s="1">
        <v>19214</v>
      </c>
      <c r="B1866" s="3">
        <v>89835</v>
      </c>
      <c r="C1866" s="1" t="s">
        <v>51</v>
      </c>
      <c r="D1866" s="1">
        <v>3264</v>
      </c>
      <c r="E1866" s="1" t="s">
        <v>2920</v>
      </c>
      <c r="F1866" s="1" t="s">
        <v>3030</v>
      </c>
      <c r="G1866" s="1" t="s">
        <v>28</v>
      </c>
      <c r="H1866" s="1" t="s">
        <v>29</v>
      </c>
      <c r="I1866" s="1" t="s">
        <v>40</v>
      </c>
      <c r="J1866" s="1" t="s">
        <v>2921</v>
      </c>
      <c r="K1866" s="1">
        <v>95501</v>
      </c>
      <c r="L1866" s="4">
        <v>42143</v>
      </c>
      <c r="M1866" s="4">
        <v>42145</v>
      </c>
      <c r="N1866" s="1" t="s">
        <v>44</v>
      </c>
      <c r="O1866" s="1" t="s">
        <v>23</v>
      </c>
      <c r="P1866" s="1" t="s">
        <v>24</v>
      </c>
      <c r="Q1866" s="1" t="s">
        <v>88</v>
      </c>
      <c r="R1866" s="1" t="s">
        <v>54</v>
      </c>
      <c r="S1866" s="1" t="s">
        <v>1906</v>
      </c>
      <c r="T1866" s="5">
        <v>9.99</v>
      </c>
      <c r="U1866" s="1">
        <v>5</v>
      </c>
      <c r="V1866" s="5">
        <f t="shared" si="145"/>
        <v>49.95</v>
      </c>
      <c r="W1866" s="5">
        <v>4.9950000000000001</v>
      </c>
      <c r="X1866" s="5">
        <f t="shared" si="146"/>
        <v>24.975000000000001</v>
      </c>
      <c r="Y1866" s="5">
        <v>11.59</v>
      </c>
      <c r="Z1866" s="5">
        <f t="shared" si="147"/>
        <v>13.385000000000002</v>
      </c>
      <c r="AA1866" s="1" t="str">
        <f>_xlfn.IFNA(IF(VLOOKUP(B1866,Returns!$A$2:$B$1635,2,FALSE) = "Returned", "Yes", "No"),"No")</f>
        <v>No</v>
      </c>
      <c r="AB1866" s="5">
        <f t="shared" si="148"/>
        <v>0</v>
      </c>
      <c r="AC1866" s="5">
        <f t="shared" si="149"/>
        <v>13.385000000000002</v>
      </c>
    </row>
    <row r="1867" spans="1:29" ht="12.75" customHeight="1" x14ac:dyDescent="0.25">
      <c r="A1867" s="1">
        <v>21459</v>
      </c>
      <c r="B1867" s="3">
        <v>89836</v>
      </c>
      <c r="C1867" s="1" t="s">
        <v>42</v>
      </c>
      <c r="D1867" s="1">
        <v>3266</v>
      </c>
      <c r="E1867" s="1" t="s">
        <v>2922</v>
      </c>
      <c r="F1867" s="1" t="s">
        <v>3028</v>
      </c>
      <c r="G1867" s="1" t="s">
        <v>28</v>
      </c>
      <c r="H1867" s="1" t="s">
        <v>48</v>
      </c>
      <c r="I1867" s="1" t="s">
        <v>183</v>
      </c>
      <c r="J1867" s="1" t="s">
        <v>428</v>
      </c>
      <c r="K1867" s="1">
        <v>4073</v>
      </c>
      <c r="L1867" s="4">
        <v>42032</v>
      </c>
      <c r="M1867" s="4">
        <v>42033</v>
      </c>
      <c r="N1867" s="1" t="s">
        <v>34</v>
      </c>
      <c r="O1867" s="1" t="s">
        <v>23</v>
      </c>
      <c r="P1867" s="1" t="s">
        <v>36</v>
      </c>
      <c r="Q1867" s="1" t="s">
        <v>37</v>
      </c>
      <c r="R1867" s="1" t="s">
        <v>38</v>
      </c>
      <c r="S1867" s="1" t="s">
        <v>142</v>
      </c>
      <c r="T1867" s="5">
        <v>122.99</v>
      </c>
      <c r="U1867" s="1">
        <v>14</v>
      </c>
      <c r="V1867" s="5">
        <f t="shared" si="145"/>
        <v>1721.86</v>
      </c>
      <c r="W1867" s="5">
        <v>61.494999999999997</v>
      </c>
      <c r="X1867" s="5">
        <f t="shared" si="146"/>
        <v>860.93</v>
      </c>
      <c r="Y1867" s="5">
        <v>70.2</v>
      </c>
      <c r="Z1867" s="5">
        <f t="shared" si="147"/>
        <v>790.7299999999999</v>
      </c>
      <c r="AA1867" s="1" t="str">
        <f>_xlfn.IFNA(IF(VLOOKUP(B1867,Returns!$A$2:$B$1635,2,FALSE) = "Returned", "Yes", "No"),"No")</f>
        <v>No</v>
      </c>
      <c r="AB1867" s="5">
        <f t="shared" si="148"/>
        <v>0</v>
      </c>
      <c r="AC1867" s="5">
        <f t="shared" si="149"/>
        <v>790.7299999999999</v>
      </c>
    </row>
    <row r="1868" spans="1:29" ht="12.75" customHeight="1" x14ac:dyDescent="0.25">
      <c r="A1868" s="1">
        <v>21458</v>
      </c>
      <c r="B1868" s="3">
        <v>89836</v>
      </c>
      <c r="C1868" s="1" t="s">
        <v>42</v>
      </c>
      <c r="D1868" s="1">
        <v>3269</v>
      </c>
      <c r="E1868" s="1" t="s">
        <v>2923</v>
      </c>
      <c r="F1868" s="1" t="s">
        <v>3028</v>
      </c>
      <c r="G1868" s="1" t="s">
        <v>28</v>
      </c>
      <c r="H1868" s="1" t="s">
        <v>48</v>
      </c>
      <c r="I1868" s="1" t="s">
        <v>49</v>
      </c>
      <c r="J1868" s="1" t="s">
        <v>2924</v>
      </c>
      <c r="K1868" s="1">
        <v>7060</v>
      </c>
      <c r="L1868" s="4">
        <v>42032</v>
      </c>
      <c r="M1868" s="4">
        <v>42034</v>
      </c>
      <c r="N1868" s="1" t="s">
        <v>22</v>
      </c>
      <c r="O1868" s="1" t="s">
        <v>23</v>
      </c>
      <c r="P1868" s="1" t="s">
        <v>24</v>
      </c>
      <c r="Q1868" s="1" t="s">
        <v>252</v>
      </c>
      <c r="R1868" s="1" t="s">
        <v>54</v>
      </c>
      <c r="S1868" s="1" t="s">
        <v>2127</v>
      </c>
      <c r="T1868" s="5">
        <v>60.97</v>
      </c>
      <c r="U1868" s="1">
        <v>12</v>
      </c>
      <c r="V1868" s="5">
        <f t="shared" si="145"/>
        <v>731.64</v>
      </c>
      <c r="W1868" s="5">
        <v>30.484999999999999</v>
      </c>
      <c r="X1868" s="5">
        <f t="shared" si="146"/>
        <v>365.82</v>
      </c>
      <c r="Y1868" s="5">
        <v>4.5</v>
      </c>
      <c r="Z1868" s="5">
        <f t="shared" si="147"/>
        <v>361.32</v>
      </c>
      <c r="AA1868" s="1" t="str">
        <f>_xlfn.IFNA(IF(VLOOKUP(B1868,Returns!$A$2:$B$1635,2,FALSE) = "Returned", "Yes", "No"),"No")</f>
        <v>No</v>
      </c>
      <c r="AB1868" s="5">
        <f t="shared" si="148"/>
        <v>0</v>
      </c>
      <c r="AC1868" s="5">
        <f t="shared" si="149"/>
        <v>361.32</v>
      </c>
    </row>
    <row r="1869" spans="1:29" ht="12.75" customHeight="1" x14ac:dyDescent="0.25">
      <c r="A1869" s="1">
        <v>19047</v>
      </c>
      <c r="B1869" s="3">
        <v>86233</v>
      </c>
      <c r="C1869" s="1" t="s">
        <v>101</v>
      </c>
      <c r="D1869" s="1">
        <v>3275</v>
      </c>
      <c r="E1869" s="1" t="s">
        <v>2925</v>
      </c>
      <c r="F1869" s="1" t="s">
        <v>3030</v>
      </c>
      <c r="G1869" s="1" t="s">
        <v>28</v>
      </c>
      <c r="H1869" s="1" t="s">
        <v>29</v>
      </c>
      <c r="I1869" s="1" t="s">
        <v>30</v>
      </c>
      <c r="J1869" s="1" t="s">
        <v>1956</v>
      </c>
      <c r="K1869" s="1">
        <v>98273</v>
      </c>
      <c r="L1869" s="4">
        <v>42084</v>
      </c>
      <c r="M1869" s="4">
        <v>42086</v>
      </c>
      <c r="N1869" s="1" t="s">
        <v>44</v>
      </c>
      <c r="O1869" s="1" t="s">
        <v>35</v>
      </c>
      <c r="P1869" s="1" t="s">
        <v>24</v>
      </c>
      <c r="Q1869" s="1" t="s">
        <v>136</v>
      </c>
      <c r="R1869" s="1" t="s">
        <v>54</v>
      </c>
      <c r="S1869" s="1" t="s">
        <v>2498</v>
      </c>
      <c r="T1869" s="5">
        <v>13.48</v>
      </c>
      <c r="U1869" s="1">
        <v>9</v>
      </c>
      <c r="V1869" s="5">
        <f t="shared" si="145"/>
        <v>121.32000000000001</v>
      </c>
      <c r="W1869" s="5">
        <v>6.74</v>
      </c>
      <c r="X1869" s="5">
        <f t="shared" si="146"/>
        <v>60.660000000000004</v>
      </c>
      <c r="Y1869" s="5">
        <v>4.51</v>
      </c>
      <c r="Z1869" s="5">
        <f t="shared" si="147"/>
        <v>56.150000000000006</v>
      </c>
      <c r="AA1869" s="1" t="str">
        <f>_xlfn.IFNA(IF(VLOOKUP(B1869,Returns!$A$2:$B$1635,2,FALSE) = "Returned", "Yes", "No"),"No")</f>
        <v>No</v>
      </c>
      <c r="AB1869" s="5">
        <f t="shared" si="148"/>
        <v>0</v>
      </c>
      <c r="AC1869" s="5">
        <f t="shared" si="149"/>
        <v>56.150000000000006</v>
      </c>
    </row>
    <row r="1870" spans="1:29" ht="12.75" customHeight="1" x14ac:dyDescent="0.25">
      <c r="A1870" s="1">
        <v>19232</v>
      </c>
      <c r="B1870" s="3">
        <v>86234</v>
      </c>
      <c r="C1870" s="1" t="s">
        <v>101</v>
      </c>
      <c r="D1870" s="1">
        <v>3275</v>
      </c>
      <c r="E1870" s="1" t="s">
        <v>2925</v>
      </c>
      <c r="F1870" s="1" t="s">
        <v>3030</v>
      </c>
      <c r="G1870" s="1" t="s">
        <v>28</v>
      </c>
      <c r="H1870" s="1" t="s">
        <v>29</v>
      </c>
      <c r="I1870" s="1" t="s">
        <v>30</v>
      </c>
      <c r="J1870" s="1" t="s">
        <v>1956</v>
      </c>
      <c r="K1870" s="1">
        <v>98273</v>
      </c>
      <c r="L1870" s="4">
        <v>42005</v>
      </c>
      <c r="M1870" s="4">
        <v>42009</v>
      </c>
      <c r="N1870" s="1" t="s">
        <v>44</v>
      </c>
      <c r="O1870" s="1" t="s">
        <v>53</v>
      </c>
      <c r="P1870" s="1" t="s">
        <v>72</v>
      </c>
      <c r="Q1870" s="1" t="s">
        <v>582</v>
      </c>
      <c r="R1870" s="1" t="s">
        <v>231</v>
      </c>
      <c r="S1870" s="1" t="s">
        <v>2926</v>
      </c>
      <c r="T1870" s="5">
        <v>449.99</v>
      </c>
      <c r="U1870" s="1">
        <v>12</v>
      </c>
      <c r="V1870" s="5">
        <f t="shared" si="145"/>
        <v>5399.88</v>
      </c>
      <c r="W1870" s="5">
        <v>269.99399999999997</v>
      </c>
      <c r="X1870" s="5">
        <f t="shared" si="146"/>
        <v>3239.9279999999999</v>
      </c>
      <c r="Y1870" s="5">
        <v>24.49</v>
      </c>
      <c r="Z1870" s="5">
        <f t="shared" si="147"/>
        <v>2135.4620000000004</v>
      </c>
      <c r="AA1870" s="1" t="str">
        <f>_xlfn.IFNA(IF(VLOOKUP(B1870,Returns!$A$2:$B$1635,2,FALSE) = "Returned", "Yes", "No"),"No")</f>
        <v>No</v>
      </c>
      <c r="AB1870" s="5">
        <f t="shared" si="148"/>
        <v>0</v>
      </c>
      <c r="AC1870" s="5">
        <f t="shared" si="149"/>
        <v>2135.4620000000004</v>
      </c>
    </row>
    <row r="1871" spans="1:29" ht="12.75" customHeight="1" x14ac:dyDescent="0.25">
      <c r="A1871" s="1">
        <v>19233</v>
      </c>
      <c r="B1871" s="3">
        <v>86234</v>
      </c>
      <c r="C1871" s="1" t="s">
        <v>101</v>
      </c>
      <c r="D1871" s="1">
        <v>3275</v>
      </c>
      <c r="E1871" s="1" t="s">
        <v>2925</v>
      </c>
      <c r="F1871" s="1" t="s">
        <v>3030</v>
      </c>
      <c r="G1871" s="1" t="s">
        <v>28</v>
      </c>
      <c r="H1871" s="1" t="s">
        <v>29</v>
      </c>
      <c r="I1871" s="1" t="s">
        <v>30</v>
      </c>
      <c r="J1871" s="1" t="s">
        <v>1956</v>
      </c>
      <c r="K1871" s="1">
        <v>98273</v>
      </c>
      <c r="L1871" s="4">
        <v>42005</v>
      </c>
      <c r="M1871" s="4">
        <v>42014</v>
      </c>
      <c r="N1871" s="1" t="s">
        <v>44</v>
      </c>
      <c r="O1871" s="1" t="s">
        <v>53</v>
      </c>
      <c r="P1871" s="1" t="s">
        <v>24</v>
      </c>
      <c r="Q1871" s="1" t="s">
        <v>25</v>
      </c>
      <c r="R1871" s="1" t="s">
        <v>26</v>
      </c>
      <c r="S1871" s="1" t="s">
        <v>1308</v>
      </c>
      <c r="T1871" s="5">
        <v>5.84</v>
      </c>
      <c r="U1871" s="1">
        <v>6</v>
      </c>
      <c r="V1871" s="5">
        <f t="shared" si="145"/>
        <v>35.04</v>
      </c>
      <c r="W1871" s="5">
        <v>2.92</v>
      </c>
      <c r="X1871" s="5">
        <f t="shared" si="146"/>
        <v>17.52</v>
      </c>
      <c r="Y1871" s="5">
        <v>1.2</v>
      </c>
      <c r="Z1871" s="5">
        <f t="shared" si="147"/>
        <v>16.32</v>
      </c>
      <c r="AA1871" s="1" t="str">
        <f>_xlfn.IFNA(IF(VLOOKUP(B1871,Returns!$A$2:$B$1635,2,FALSE) = "Returned", "Yes", "No"),"No")</f>
        <v>No</v>
      </c>
      <c r="AB1871" s="5">
        <f t="shared" si="148"/>
        <v>0</v>
      </c>
      <c r="AC1871" s="5">
        <f t="shared" si="149"/>
        <v>16.32</v>
      </c>
    </row>
    <row r="1872" spans="1:29" ht="12.75" customHeight="1" x14ac:dyDescent="0.25">
      <c r="A1872" s="1">
        <v>20039</v>
      </c>
      <c r="B1872" s="3">
        <v>90766</v>
      </c>
      <c r="C1872" s="1" t="s">
        <v>20</v>
      </c>
      <c r="D1872" s="1">
        <v>3279</v>
      </c>
      <c r="E1872" s="1" t="s">
        <v>2927</v>
      </c>
      <c r="F1872" s="1" t="s">
        <v>3029</v>
      </c>
      <c r="G1872" s="1" t="s">
        <v>28</v>
      </c>
      <c r="H1872" s="1" t="s">
        <v>131</v>
      </c>
      <c r="I1872" s="1" t="s">
        <v>927</v>
      </c>
      <c r="J1872" s="1" t="s">
        <v>2598</v>
      </c>
      <c r="K1872" s="1">
        <v>29203</v>
      </c>
      <c r="L1872" s="4">
        <v>42100</v>
      </c>
      <c r="M1872" s="4">
        <v>42102</v>
      </c>
      <c r="N1872" s="1" t="s">
        <v>44</v>
      </c>
      <c r="O1872" s="1" t="s">
        <v>35</v>
      </c>
      <c r="P1872" s="1" t="s">
        <v>24</v>
      </c>
      <c r="Q1872" s="1" t="s">
        <v>136</v>
      </c>
      <c r="R1872" s="1" t="s">
        <v>231</v>
      </c>
      <c r="S1872" s="1" t="s">
        <v>2928</v>
      </c>
      <c r="T1872" s="5">
        <v>89.83</v>
      </c>
      <c r="U1872" s="1">
        <v>4</v>
      </c>
      <c r="V1872" s="5">
        <f t="shared" si="145"/>
        <v>359.32</v>
      </c>
      <c r="W1872" s="5">
        <v>44.914999999999999</v>
      </c>
      <c r="X1872" s="5">
        <f t="shared" si="146"/>
        <v>179.66</v>
      </c>
      <c r="Y1872" s="5">
        <v>35</v>
      </c>
      <c r="Z1872" s="5">
        <f t="shared" si="147"/>
        <v>144.66</v>
      </c>
      <c r="AA1872" s="1" t="str">
        <f>_xlfn.IFNA(IF(VLOOKUP(B1872,Returns!$A$2:$B$1635,2,FALSE) = "Returned", "Yes", "No"),"No")</f>
        <v>No</v>
      </c>
      <c r="AB1872" s="5">
        <f t="shared" si="148"/>
        <v>0</v>
      </c>
      <c r="AC1872" s="5">
        <f t="shared" si="149"/>
        <v>144.66</v>
      </c>
    </row>
    <row r="1873" spans="1:29" ht="12.75" customHeight="1" x14ac:dyDescent="0.25">
      <c r="A1873" s="1">
        <v>20040</v>
      </c>
      <c r="B1873" s="3">
        <v>90766</v>
      </c>
      <c r="C1873" s="1" t="s">
        <v>20</v>
      </c>
      <c r="D1873" s="1">
        <v>3279</v>
      </c>
      <c r="E1873" s="1" t="s">
        <v>2927</v>
      </c>
      <c r="F1873" s="1" t="s">
        <v>3029</v>
      </c>
      <c r="G1873" s="1" t="s">
        <v>28</v>
      </c>
      <c r="H1873" s="1" t="s">
        <v>131</v>
      </c>
      <c r="I1873" s="1" t="s">
        <v>927</v>
      </c>
      <c r="J1873" s="1" t="s">
        <v>2598</v>
      </c>
      <c r="K1873" s="1">
        <v>29203</v>
      </c>
      <c r="L1873" s="4">
        <v>42100</v>
      </c>
      <c r="M1873" s="4">
        <v>42102</v>
      </c>
      <c r="N1873" s="1" t="s">
        <v>44</v>
      </c>
      <c r="O1873" s="1" t="s">
        <v>35</v>
      </c>
      <c r="P1873" s="1" t="s">
        <v>24</v>
      </c>
      <c r="Q1873" s="1" t="s">
        <v>136</v>
      </c>
      <c r="R1873" s="1" t="s">
        <v>54</v>
      </c>
      <c r="S1873" s="1" t="s">
        <v>1697</v>
      </c>
      <c r="T1873" s="5">
        <v>13.43</v>
      </c>
      <c r="U1873" s="1">
        <v>12</v>
      </c>
      <c r="V1873" s="5">
        <f t="shared" si="145"/>
        <v>161.16</v>
      </c>
      <c r="W1873" s="5">
        <v>6.7149999999999999</v>
      </c>
      <c r="X1873" s="5">
        <f t="shared" si="146"/>
        <v>80.58</v>
      </c>
      <c r="Y1873" s="5">
        <v>5.5</v>
      </c>
      <c r="Z1873" s="5">
        <f t="shared" si="147"/>
        <v>75.08</v>
      </c>
      <c r="AA1873" s="1" t="str">
        <f>_xlfn.IFNA(IF(VLOOKUP(B1873,Returns!$A$2:$B$1635,2,FALSE) = "Returned", "Yes", "No"),"No")</f>
        <v>No</v>
      </c>
      <c r="AB1873" s="5">
        <f t="shared" si="148"/>
        <v>0</v>
      </c>
      <c r="AC1873" s="5">
        <f t="shared" si="149"/>
        <v>75.08</v>
      </c>
    </row>
    <row r="1874" spans="1:29" ht="12.75" customHeight="1" x14ac:dyDescent="0.25">
      <c r="A1874" s="1">
        <v>20041</v>
      </c>
      <c r="B1874" s="3">
        <v>90766</v>
      </c>
      <c r="C1874" s="1" t="s">
        <v>20</v>
      </c>
      <c r="D1874" s="1">
        <v>3279</v>
      </c>
      <c r="E1874" s="1" t="s">
        <v>2927</v>
      </c>
      <c r="F1874" s="1" t="s">
        <v>3029</v>
      </c>
      <c r="G1874" s="1" t="s">
        <v>28</v>
      </c>
      <c r="H1874" s="1" t="s">
        <v>131</v>
      </c>
      <c r="I1874" s="1" t="s">
        <v>927</v>
      </c>
      <c r="J1874" s="1" t="s">
        <v>2598</v>
      </c>
      <c r="K1874" s="1">
        <v>29203</v>
      </c>
      <c r="L1874" s="4">
        <v>42100</v>
      </c>
      <c r="M1874" s="4">
        <v>42100</v>
      </c>
      <c r="N1874" s="1" t="s">
        <v>44</v>
      </c>
      <c r="O1874" s="1" t="s">
        <v>35</v>
      </c>
      <c r="P1874" s="1" t="s">
        <v>72</v>
      </c>
      <c r="Q1874" s="1" t="s">
        <v>73</v>
      </c>
      <c r="R1874" s="1" t="s">
        <v>54</v>
      </c>
      <c r="S1874" s="1" t="s">
        <v>1220</v>
      </c>
      <c r="T1874" s="5">
        <v>125.99</v>
      </c>
      <c r="U1874" s="1">
        <v>11</v>
      </c>
      <c r="V1874" s="5">
        <f t="shared" si="145"/>
        <v>1385.8899999999999</v>
      </c>
      <c r="W1874" s="5">
        <v>75.593999999999994</v>
      </c>
      <c r="X1874" s="5">
        <f t="shared" si="146"/>
        <v>831.53399999999988</v>
      </c>
      <c r="Y1874" s="5">
        <v>7.69</v>
      </c>
      <c r="Z1874" s="5">
        <f t="shared" si="147"/>
        <v>546.66599999999994</v>
      </c>
      <c r="AA1874" s="1" t="str">
        <f>_xlfn.IFNA(IF(VLOOKUP(B1874,Returns!$A$2:$B$1635,2,FALSE) = "Returned", "Yes", "No"),"No")</f>
        <v>No</v>
      </c>
      <c r="AB1874" s="5">
        <f t="shared" si="148"/>
        <v>0</v>
      </c>
      <c r="AC1874" s="5">
        <f t="shared" si="149"/>
        <v>546.66599999999994</v>
      </c>
    </row>
    <row r="1875" spans="1:29" ht="12.75" customHeight="1" x14ac:dyDescent="0.25">
      <c r="A1875" s="1">
        <v>21620</v>
      </c>
      <c r="B1875" s="3">
        <v>90767</v>
      </c>
      <c r="C1875" s="1" t="s">
        <v>51</v>
      </c>
      <c r="D1875" s="1">
        <v>3279</v>
      </c>
      <c r="E1875" s="1" t="s">
        <v>2927</v>
      </c>
      <c r="F1875" s="1" t="s">
        <v>3029</v>
      </c>
      <c r="G1875" s="1" t="s">
        <v>28</v>
      </c>
      <c r="H1875" s="1" t="s">
        <v>131</v>
      </c>
      <c r="I1875" s="1" t="s">
        <v>927</v>
      </c>
      <c r="J1875" s="1" t="s">
        <v>2598</v>
      </c>
      <c r="K1875" s="1">
        <v>29203</v>
      </c>
      <c r="L1875" s="4">
        <v>42077</v>
      </c>
      <c r="M1875" s="4">
        <v>42079</v>
      </c>
      <c r="N1875" s="1" t="s">
        <v>44</v>
      </c>
      <c r="O1875" s="1" t="s">
        <v>35</v>
      </c>
      <c r="P1875" s="1" t="s">
        <v>72</v>
      </c>
      <c r="Q1875" s="1" t="s">
        <v>73</v>
      </c>
      <c r="R1875" s="1" t="s">
        <v>54</v>
      </c>
      <c r="S1875" s="1" t="s">
        <v>1110</v>
      </c>
      <c r="T1875" s="5">
        <v>45.99</v>
      </c>
      <c r="U1875" s="1">
        <v>3</v>
      </c>
      <c r="V1875" s="5">
        <f t="shared" si="145"/>
        <v>137.97</v>
      </c>
      <c r="W1875" s="5">
        <v>27.594000000000001</v>
      </c>
      <c r="X1875" s="5">
        <f t="shared" si="146"/>
        <v>82.782000000000011</v>
      </c>
      <c r="Y1875" s="5">
        <v>4.99</v>
      </c>
      <c r="Z1875" s="5">
        <f t="shared" si="147"/>
        <v>50.197999999999986</v>
      </c>
      <c r="AA1875" s="1" t="str">
        <f>_xlfn.IFNA(IF(VLOOKUP(B1875,Returns!$A$2:$B$1635,2,FALSE) = "Returned", "Yes", "No"),"No")</f>
        <v>No</v>
      </c>
      <c r="AB1875" s="5">
        <f t="shared" si="148"/>
        <v>0</v>
      </c>
      <c r="AC1875" s="5">
        <f t="shared" si="149"/>
        <v>50.197999999999986</v>
      </c>
    </row>
    <row r="1876" spans="1:29" ht="12.75" customHeight="1" x14ac:dyDescent="0.25">
      <c r="A1876" s="1">
        <v>23022</v>
      </c>
      <c r="B1876" s="3">
        <v>90752</v>
      </c>
      <c r="C1876" s="1" t="s">
        <v>42</v>
      </c>
      <c r="D1876" s="1">
        <v>3283</v>
      </c>
      <c r="E1876" s="1" t="s">
        <v>2929</v>
      </c>
      <c r="F1876" s="1" t="s">
        <v>3029</v>
      </c>
      <c r="G1876" s="1" t="s">
        <v>28</v>
      </c>
      <c r="H1876" s="1" t="s">
        <v>131</v>
      </c>
      <c r="I1876" s="1" t="s">
        <v>357</v>
      </c>
      <c r="J1876" s="1" t="s">
        <v>2930</v>
      </c>
      <c r="K1876" s="1">
        <v>33156</v>
      </c>
      <c r="L1876" s="4">
        <v>42115</v>
      </c>
      <c r="M1876" s="4">
        <v>42115</v>
      </c>
      <c r="N1876" s="1" t="s">
        <v>22</v>
      </c>
      <c r="O1876" s="1" t="s">
        <v>23</v>
      </c>
      <c r="P1876" s="1" t="s">
        <v>24</v>
      </c>
      <c r="Q1876" s="1" t="s">
        <v>252</v>
      </c>
      <c r="R1876" s="1" t="s">
        <v>54</v>
      </c>
      <c r="S1876" s="1" t="s">
        <v>1248</v>
      </c>
      <c r="T1876" s="5">
        <v>363.25</v>
      </c>
      <c r="U1876" s="1">
        <v>5</v>
      </c>
      <c r="V1876" s="5">
        <f t="shared" si="145"/>
        <v>1816.25</v>
      </c>
      <c r="W1876" s="5">
        <v>181.625</v>
      </c>
      <c r="X1876" s="5">
        <f t="shared" si="146"/>
        <v>908.125</v>
      </c>
      <c r="Y1876" s="5">
        <v>19.989999999999998</v>
      </c>
      <c r="Z1876" s="5">
        <f t="shared" si="147"/>
        <v>888.13499999999999</v>
      </c>
      <c r="AA1876" s="1" t="str">
        <f>_xlfn.IFNA(IF(VLOOKUP(B1876,Returns!$A$2:$B$1635,2,FALSE) = "Returned", "Yes", "No"),"No")</f>
        <v>No</v>
      </c>
      <c r="AB1876" s="5">
        <f t="shared" si="148"/>
        <v>0</v>
      </c>
      <c r="AC1876" s="5">
        <f t="shared" si="149"/>
        <v>888.13499999999999</v>
      </c>
    </row>
    <row r="1877" spans="1:29" ht="12.75" customHeight="1" x14ac:dyDescent="0.25">
      <c r="A1877" s="1">
        <v>23211</v>
      </c>
      <c r="B1877" s="3">
        <v>90753</v>
      </c>
      <c r="C1877" s="1" t="s">
        <v>20</v>
      </c>
      <c r="D1877" s="1">
        <v>3283</v>
      </c>
      <c r="E1877" s="1" t="s">
        <v>2929</v>
      </c>
      <c r="F1877" s="1" t="s">
        <v>3029</v>
      </c>
      <c r="G1877" s="1" t="s">
        <v>28</v>
      </c>
      <c r="H1877" s="1" t="s">
        <v>131</v>
      </c>
      <c r="I1877" s="1" t="s">
        <v>357</v>
      </c>
      <c r="J1877" s="1" t="s">
        <v>2930</v>
      </c>
      <c r="K1877" s="1">
        <v>33156</v>
      </c>
      <c r="L1877" s="4">
        <v>42134</v>
      </c>
      <c r="M1877" s="4">
        <v>42135</v>
      </c>
      <c r="N1877" s="1" t="s">
        <v>44</v>
      </c>
      <c r="O1877" s="1" t="s">
        <v>23</v>
      </c>
      <c r="P1877" s="1" t="s">
        <v>72</v>
      </c>
      <c r="Q1877" s="1" t="s">
        <v>175</v>
      </c>
      <c r="R1877" s="1" t="s">
        <v>46</v>
      </c>
      <c r="S1877" s="1" t="s">
        <v>356</v>
      </c>
      <c r="T1877" s="5">
        <v>17.48</v>
      </c>
      <c r="U1877" s="1">
        <v>31</v>
      </c>
      <c r="V1877" s="5">
        <f t="shared" si="145"/>
        <v>541.88</v>
      </c>
      <c r="W1877" s="5">
        <v>10.488</v>
      </c>
      <c r="X1877" s="5">
        <f t="shared" si="146"/>
        <v>325.12799999999999</v>
      </c>
      <c r="Y1877" s="5">
        <v>1.99</v>
      </c>
      <c r="Z1877" s="5">
        <f t="shared" si="147"/>
        <v>214.762</v>
      </c>
      <c r="AA1877" s="1" t="str">
        <f>_xlfn.IFNA(IF(VLOOKUP(B1877,Returns!$A$2:$B$1635,2,FALSE) = "Returned", "Yes", "No"),"No")</f>
        <v>No</v>
      </c>
      <c r="AB1877" s="5">
        <f t="shared" si="148"/>
        <v>0</v>
      </c>
      <c r="AC1877" s="5">
        <f t="shared" si="149"/>
        <v>214.762</v>
      </c>
    </row>
    <row r="1878" spans="1:29" ht="12.75" customHeight="1" x14ac:dyDescent="0.25">
      <c r="A1878" s="1">
        <v>26141</v>
      </c>
      <c r="B1878" s="3">
        <v>90751</v>
      </c>
      <c r="C1878" s="1" t="s">
        <v>20</v>
      </c>
      <c r="D1878" s="1">
        <v>3284</v>
      </c>
      <c r="E1878" s="1" t="s">
        <v>2931</v>
      </c>
      <c r="F1878" s="1" t="s">
        <v>3029</v>
      </c>
      <c r="G1878" s="1" t="s">
        <v>28</v>
      </c>
      <c r="H1878" s="1" t="s">
        <v>131</v>
      </c>
      <c r="I1878" s="1" t="s">
        <v>357</v>
      </c>
      <c r="J1878" s="1" t="s">
        <v>2932</v>
      </c>
      <c r="K1878" s="1">
        <v>34741</v>
      </c>
      <c r="L1878" s="4">
        <v>42055</v>
      </c>
      <c r="M1878" s="4">
        <v>42057</v>
      </c>
      <c r="N1878" s="1" t="s">
        <v>22</v>
      </c>
      <c r="O1878" s="1" t="s">
        <v>23</v>
      </c>
      <c r="P1878" s="1" t="s">
        <v>36</v>
      </c>
      <c r="Q1878" s="1" t="s">
        <v>45</v>
      </c>
      <c r="R1878" s="1" t="s">
        <v>46</v>
      </c>
      <c r="S1878" s="1" t="s">
        <v>467</v>
      </c>
      <c r="T1878" s="5">
        <v>19.23</v>
      </c>
      <c r="U1878" s="1">
        <v>6</v>
      </c>
      <c r="V1878" s="5">
        <f t="shared" si="145"/>
        <v>115.38</v>
      </c>
      <c r="W1878" s="5">
        <v>9.6150000000000002</v>
      </c>
      <c r="X1878" s="5">
        <f t="shared" si="146"/>
        <v>57.69</v>
      </c>
      <c r="Y1878" s="5">
        <v>6.15</v>
      </c>
      <c r="Z1878" s="5">
        <f t="shared" si="147"/>
        <v>51.54</v>
      </c>
      <c r="AA1878" s="1" t="str">
        <f>_xlfn.IFNA(IF(VLOOKUP(B1878,Returns!$A$2:$B$1635,2,FALSE) = "Returned", "Yes", "No"),"No")</f>
        <v>No</v>
      </c>
      <c r="AB1878" s="5">
        <f t="shared" si="148"/>
        <v>0</v>
      </c>
      <c r="AC1878" s="5">
        <f t="shared" si="149"/>
        <v>51.54</v>
      </c>
    </row>
    <row r="1879" spans="1:29" ht="12.75" customHeight="1" x14ac:dyDescent="0.25">
      <c r="A1879" s="1">
        <v>20350</v>
      </c>
      <c r="B1879" s="3">
        <v>90750</v>
      </c>
      <c r="C1879" s="1" t="s">
        <v>32</v>
      </c>
      <c r="D1879" s="1">
        <v>3285</v>
      </c>
      <c r="E1879" s="1" t="s">
        <v>2933</v>
      </c>
      <c r="F1879" s="1" t="s">
        <v>3029</v>
      </c>
      <c r="G1879" s="1" t="s">
        <v>28</v>
      </c>
      <c r="H1879" s="1" t="s">
        <v>131</v>
      </c>
      <c r="I1879" s="1" t="s">
        <v>132</v>
      </c>
      <c r="J1879" s="1" t="s">
        <v>2934</v>
      </c>
      <c r="K1879" s="1">
        <v>20170</v>
      </c>
      <c r="L1879" s="4">
        <v>42010</v>
      </c>
      <c r="M1879" s="4">
        <v>42011</v>
      </c>
      <c r="N1879" s="1" t="s">
        <v>44</v>
      </c>
      <c r="O1879" s="1" t="s">
        <v>109</v>
      </c>
      <c r="P1879" s="1" t="s">
        <v>72</v>
      </c>
      <c r="Q1879" s="1" t="s">
        <v>175</v>
      </c>
      <c r="R1879" s="1" t="s">
        <v>46</v>
      </c>
      <c r="S1879" s="1" t="s">
        <v>809</v>
      </c>
      <c r="T1879" s="5">
        <v>1.7</v>
      </c>
      <c r="U1879" s="1">
        <v>7</v>
      </c>
      <c r="V1879" s="5">
        <f t="shared" si="145"/>
        <v>11.9</v>
      </c>
      <c r="W1879" s="5">
        <v>1.02</v>
      </c>
      <c r="X1879" s="5">
        <f t="shared" si="146"/>
        <v>7.1400000000000006</v>
      </c>
      <c r="Y1879" s="5">
        <v>1.99</v>
      </c>
      <c r="Z1879" s="5">
        <f t="shared" si="147"/>
        <v>2.7699999999999996</v>
      </c>
      <c r="AA1879" s="1" t="str">
        <f>_xlfn.IFNA(IF(VLOOKUP(B1879,Returns!$A$2:$B$1635,2,FALSE) = "Returned", "Yes", "No"),"No")</f>
        <v>No</v>
      </c>
      <c r="AB1879" s="5">
        <f t="shared" si="148"/>
        <v>0</v>
      </c>
      <c r="AC1879" s="5">
        <f t="shared" si="149"/>
        <v>2.7699999999999996</v>
      </c>
    </row>
    <row r="1880" spans="1:29" ht="12.75" customHeight="1" x14ac:dyDescent="0.25">
      <c r="A1880" s="1">
        <v>20351</v>
      </c>
      <c r="B1880" s="3">
        <v>90750</v>
      </c>
      <c r="C1880" s="1" t="s">
        <v>32</v>
      </c>
      <c r="D1880" s="1">
        <v>3285</v>
      </c>
      <c r="E1880" s="1" t="s">
        <v>2933</v>
      </c>
      <c r="F1880" s="1" t="s">
        <v>3029</v>
      </c>
      <c r="G1880" s="1" t="s">
        <v>28</v>
      </c>
      <c r="H1880" s="1" t="s">
        <v>131</v>
      </c>
      <c r="I1880" s="1" t="s">
        <v>132</v>
      </c>
      <c r="J1880" s="1" t="s">
        <v>2934</v>
      </c>
      <c r="K1880" s="1">
        <v>20170</v>
      </c>
      <c r="L1880" s="4">
        <v>42010</v>
      </c>
      <c r="M1880" s="4">
        <v>42012</v>
      </c>
      <c r="N1880" s="1" t="s">
        <v>44</v>
      </c>
      <c r="O1880" s="1" t="s">
        <v>109</v>
      </c>
      <c r="P1880" s="1" t="s">
        <v>24</v>
      </c>
      <c r="Q1880" s="1" t="s">
        <v>88</v>
      </c>
      <c r="R1880" s="1" t="s">
        <v>54</v>
      </c>
      <c r="S1880" s="1" t="s">
        <v>2935</v>
      </c>
      <c r="T1880" s="5">
        <v>30.98</v>
      </c>
      <c r="U1880" s="1">
        <v>9</v>
      </c>
      <c r="V1880" s="5">
        <f t="shared" si="145"/>
        <v>278.82</v>
      </c>
      <c r="W1880" s="5">
        <v>15.49</v>
      </c>
      <c r="X1880" s="5">
        <f t="shared" si="146"/>
        <v>139.41</v>
      </c>
      <c r="Y1880" s="5">
        <v>5.09</v>
      </c>
      <c r="Z1880" s="5">
        <f t="shared" si="147"/>
        <v>134.32</v>
      </c>
      <c r="AA1880" s="1" t="str">
        <f>_xlfn.IFNA(IF(VLOOKUP(B1880,Returns!$A$2:$B$1635,2,FALSE) = "Returned", "Yes", "No"),"No")</f>
        <v>No</v>
      </c>
      <c r="AB1880" s="5">
        <f t="shared" si="148"/>
        <v>0</v>
      </c>
      <c r="AC1880" s="5">
        <f t="shared" si="149"/>
        <v>134.32</v>
      </c>
    </row>
    <row r="1881" spans="1:29" ht="12.75" customHeight="1" x14ac:dyDescent="0.25">
      <c r="A1881" s="1">
        <v>21567</v>
      </c>
      <c r="B1881" s="3">
        <v>89897</v>
      </c>
      <c r="C1881" s="1" t="s">
        <v>101</v>
      </c>
      <c r="D1881" s="1">
        <v>3287</v>
      </c>
      <c r="E1881" s="1" t="s">
        <v>2936</v>
      </c>
      <c r="F1881" s="1" t="s">
        <v>3030</v>
      </c>
      <c r="G1881" s="1" t="s">
        <v>28</v>
      </c>
      <c r="H1881" s="1" t="s">
        <v>29</v>
      </c>
      <c r="I1881" s="1" t="s">
        <v>40</v>
      </c>
      <c r="J1881" s="1" t="s">
        <v>2937</v>
      </c>
      <c r="K1881" s="1">
        <v>95746</v>
      </c>
      <c r="L1881" s="4">
        <v>42149</v>
      </c>
      <c r="M1881" s="4">
        <v>42151</v>
      </c>
      <c r="N1881" s="1" t="s">
        <v>44</v>
      </c>
      <c r="O1881" s="1" t="s">
        <v>53</v>
      </c>
      <c r="P1881" s="1" t="s">
        <v>24</v>
      </c>
      <c r="Q1881" s="1" t="s">
        <v>104</v>
      </c>
      <c r="R1881" s="1" t="s">
        <v>54</v>
      </c>
      <c r="S1881" s="1" t="s">
        <v>2575</v>
      </c>
      <c r="T1881" s="5">
        <v>30.56</v>
      </c>
      <c r="U1881" s="1">
        <v>17</v>
      </c>
      <c r="V1881" s="5">
        <f t="shared" si="145"/>
        <v>519.52</v>
      </c>
      <c r="W1881" s="5">
        <v>15.28</v>
      </c>
      <c r="X1881" s="5">
        <f t="shared" si="146"/>
        <v>259.76</v>
      </c>
      <c r="Y1881" s="5">
        <v>2.99</v>
      </c>
      <c r="Z1881" s="5">
        <f t="shared" si="147"/>
        <v>256.77</v>
      </c>
      <c r="AA1881" s="1" t="str">
        <f>_xlfn.IFNA(IF(VLOOKUP(B1881,Returns!$A$2:$B$1635,2,FALSE) = "Returned", "Yes", "No"),"No")</f>
        <v>No</v>
      </c>
      <c r="AB1881" s="5">
        <f t="shared" si="148"/>
        <v>0</v>
      </c>
      <c r="AC1881" s="5">
        <f t="shared" si="149"/>
        <v>256.77</v>
      </c>
    </row>
    <row r="1882" spans="1:29" ht="12.75" customHeight="1" x14ac:dyDescent="0.25">
      <c r="A1882" s="1">
        <v>23198</v>
      </c>
      <c r="B1882" s="3">
        <v>87795</v>
      </c>
      <c r="C1882" s="1" t="s">
        <v>101</v>
      </c>
      <c r="D1882" s="1">
        <v>3303</v>
      </c>
      <c r="E1882" s="1" t="s">
        <v>2938</v>
      </c>
      <c r="F1882" s="1" t="s">
        <v>3029</v>
      </c>
      <c r="G1882" s="1" t="s">
        <v>28</v>
      </c>
      <c r="H1882" s="1" t="s">
        <v>131</v>
      </c>
      <c r="I1882" s="1" t="s">
        <v>357</v>
      </c>
      <c r="J1882" s="1" t="s">
        <v>2939</v>
      </c>
      <c r="K1882" s="1">
        <v>33461</v>
      </c>
      <c r="L1882" s="4">
        <v>42011</v>
      </c>
      <c r="M1882" s="4">
        <v>42016</v>
      </c>
      <c r="N1882" s="1" t="s">
        <v>44</v>
      </c>
      <c r="O1882" s="1" t="s">
        <v>35</v>
      </c>
      <c r="P1882" s="1" t="s">
        <v>24</v>
      </c>
      <c r="Q1882" s="1" t="s">
        <v>136</v>
      </c>
      <c r="R1882" s="1" t="s">
        <v>54</v>
      </c>
      <c r="S1882" s="1" t="s">
        <v>2787</v>
      </c>
      <c r="T1882" s="5">
        <v>33.89</v>
      </c>
      <c r="U1882" s="1">
        <v>6</v>
      </c>
      <c r="V1882" s="5">
        <f t="shared" si="145"/>
        <v>203.34</v>
      </c>
      <c r="W1882" s="5">
        <v>16.945</v>
      </c>
      <c r="X1882" s="5">
        <f t="shared" si="146"/>
        <v>101.67</v>
      </c>
      <c r="Y1882" s="5">
        <v>5.0999999999999996</v>
      </c>
      <c r="Z1882" s="5">
        <f t="shared" si="147"/>
        <v>96.570000000000007</v>
      </c>
      <c r="AA1882" s="1" t="str">
        <f>_xlfn.IFNA(IF(VLOOKUP(B1882,Returns!$A$2:$B$1635,2,FALSE) = "Returned", "Yes", "No"),"No")</f>
        <v>No</v>
      </c>
      <c r="AB1882" s="5">
        <f t="shared" si="148"/>
        <v>0</v>
      </c>
      <c r="AC1882" s="5">
        <f t="shared" si="149"/>
        <v>96.570000000000007</v>
      </c>
    </row>
    <row r="1883" spans="1:29" ht="12.75" customHeight="1" x14ac:dyDescent="0.25">
      <c r="A1883" s="1">
        <v>20447</v>
      </c>
      <c r="B1883" s="3">
        <v>90461</v>
      </c>
      <c r="C1883" s="1" t="s">
        <v>51</v>
      </c>
      <c r="D1883" s="1">
        <v>3306</v>
      </c>
      <c r="E1883" s="1" t="s">
        <v>2940</v>
      </c>
      <c r="F1883" s="1" t="s">
        <v>3028</v>
      </c>
      <c r="G1883" s="1" t="s">
        <v>28</v>
      </c>
      <c r="H1883" s="1" t="s">
        <v>48</v>
      </c>
      <c r="I1883" s="1" t="s">
        <v>223</v>
      </c>
      <c r="J1883" s="1" t="s">
        <v>2941</v>
      </c>
      <c r="K1883" s="1">
        <v>6320</v>
      </c>
      <c r="L1883" s="4">
        <v>42095</v>
      </c>
      <c r="M1883" s="4">
        <v>42097</v>
      </c>
      <c r="N1883" s="1" t="s">
        <v>44</v>
      </c>
      <c r="O1883" s="1" t="s">
        <v>53</v>
      </c>
      <c r="P1883" s="1" t="s">
        <v>24</v>
      </c>
      <c r="Q1883" s="1" t="s">
        <v>252</v>
      </c>
      <c r="R1883" s="1" t="s">
        <v>81</v>
      </c>
      <c r="S1883" s="1" t="s">
        <v>2144</v>
      </c>
      <c r="T1883" s="5">
        <v>11.33</v>
      </c>
      <c r="U1883" s="1">
        <v>1</v>
      </c>
      <c r="V1883" s="5">
        <f t="shared" si="145"/>
        <v>11.33</v>
      </c>
      <c r="W1883" s="5">
        <v>5.665</v>
      </c>
      <c r="X1883" s="5">
        <f t="shared" si="146"/>
        <v>5.665</v>
      </c>
      <c r="Y1883" s="5">
        <v>6.12</v>
      </c>
      <c r="Z1883" s="5">
        <f t="shared" si="147"/>
        <v>-0.45500000000000007</v>
      </c>
      <c r="AA1883" s="1" t="str">
        <f>_xlfn.IFNA(IF(VLOOKUP(B1883,Returns!$A$2:$B$1635,2,FALSE) = "Returned", "Yes", "No"),"No")</f>
        <v>No</v>
      </c>
      <c r="AB1883" s="5">
        <f t="shared" si="148"/>
        <v>0</v>
      </c>
      <c r="AC1883" s="5">
        <f t="shared" si="149"/>
        <v>-0.45500000000000007</v>
      </c>
    </row>
    <row r="1884" spans="1:29" ht="12.75" customHeight="1" x14ac:dyDescent="0.25">
      <c r="A1884" s="1">
        <v>22732</v>
      </c>
      <c r="B1884" s="3">
        <v>90462</v>
      </c>
      <c r="C1884" s="1" t="s">
        <v>101</v>
      </c>
      <c r="D1884" s="1">
        <v>3307</v>
      </c>
      <c r="E1884" s="1" t="s">
        <v>2942</v>
      </c>
      <c r="F1884" s="1" t="s">
        <v>3028</v>
      </c>
      <c r="G1884" s="1" t="s">
        <v>28</v>
      </c>
      <c r="H1884" s="1" t="s">
        <v>48</v>
      </c>
      <c r="I1884" s="1" t="s">
        <v>188</v>
      </c>
      <c r="J1884" s="1" t="s">
        <v>2944</v>
      </c>
      <c r="K1884" s="1">
        <v>1001</v>
      </c>
      <c r="L1884" s="4">
        <v>42030</v>
      </c>
      <c r="M1884" s="4">
        <v>42037</v>
      </c>
      <c r="N1884" s="1" t="s">
        <v>44</v>
      </c>
      <c r="O1884" s="1" t="s">
        <v>53</v>
      </c>
      <c r="P1884" s="1" t="s">
        <v>24</v>
      </c>
      <c r="Q1884" s="1" t="s">
        <v>136</v>
      </c>
      <c r="R1884" s="1" t="s">
        <v>54</v>
      </c>
      <c r="S1884" s="1" t="s">
        <v>2943</v>
      </c>
      <c r="T1884" s="5">
        <v>16.739999999999998</v>
      </c>
      <c r="U1884" s="1">
        <v>5</v>
      </c>
      <c r="V1884" s="5">
        <f t="shared" si="145"/>
        <v>83.699999999999989</v>
      </c>
      <c r="W1884" s="5">
        <v>8.3699999999999992</v>
      </c>
      <c r="X1884" s="5">
        <f t="shared" si="146"/>
        <v>41.849999999999994</v>
      </c>
      <c r="Y1884" s="5">
        <v>7.04</v>
      </c>
      <c r="Z1884" s="5">
        <f t="shared" si="147"/>
        <v>34.809999999999995</v>
      </c>
      <c r="AA1884" s="1" t="str">
        <f>_xlfn.IFNA(IF(VLOOKUP(B1884,Returns!$A$2:$B$1635,2,FALSE) = "Returned", "Yes", "No"),"No")</f>
        <v>No</v>
      </c>
      <c r="AB1884" s="5">
        <f t="shared" si="148"/>
        <v>0</v>
      </c>
      <c r="AC1884" s="5">
        <f t="shared" si="149"/>
        <v>34.809999999999995</v>
      </c>
    </row>
    <row r="1885" spans="1:29" ht="12.75" customHeight="1" x14ac:dyDescent="0.25">
      <c r="A1885" s="1">
        <v>23451</v>
      </c>
      <c r="B1885" s="3">
        <v>90460</v>
      </c>
      <c r="C1885" s="1" t="s">
        <v>42</v>
      </c>
      <c r="D1885" s="1">
        <v>3309</v>
      </c>
      <c r="E1885" s="1" t="s">
        <v>2945</v>
      </c>
      <c r="F1885" s="1" t="s">
        <v>3028</v>
      </c>
      <c r="G1885" s="1" t="s">
        <v>28</v>
      </c>
      <c r="H1885" s="1" t="s">
        <v>48</v>
      </c>
      <c r="I1885" s="1" t="s">
        <v>188</v>
      </c>
      <c r="J1885" s="1" t="s">
        <v>2947</v>
      </c>
      <c r="K1885" s="1">
        <v>1760</v>
      </c>
      <c r="L1885" s="4">
        <v>42087</v>
      </c>
      <c r="M1885" s="4">
        <v>42089</v>
      </c>
      <c r="N1885" s="1" t="s">
        <v>44</v>
      </c>
      <c r="O1885" s="1" t="s">
        <v>53</v>
      </c>
      <c r="P1885" s="1" t="s">
        <v>36</v>
      </c>
      <c r="Q1885" s="1" t="s">
        <v>45</v>
      </c>
      <c r="R1885" s="1" t="s">
        <v>46</v>
      </c>
      <c r="S1885" s="1" t="s">
        <v>2946</v>
      </c>
      <c r="T1885" s="5">
        <v>6.64</v>
      </c>
      <c r="U1885" s="1">
        <v>4</v>
      </c>
      <c r="V1885" s="5">
        <f t="shared" si="145"/>
        <v>26.56</v>
      </c>
      <c r="W1885" s="5">
        <v>3.32</v>
      </c>
      <c r="X1885" s="5">
        <f t="shared" si="146"/>
        <v>13.28</v>
      </c>
      <c r="Y1885" s="5">
        <v>54.95</v>
      </c>
      <c r="Z1885" s="5">
        <f t="shared" si="147"/>
        <v>-41.67</v>
      </c>
      <c r="AA1885" s="1" t="str">
        <f>_xlfn.IFNA(IF(VLOOKUP(B1885,Returns!$A$2:$B$1635,2,FALSE) = "Returned", "Yes", "No"),"No")</f>
        <v>No</v>
      </c>
      <c r="AB1885" s="5">
        <f t="shared" si="148"/>
        <v>0</v>
      </c>
      <c r="AC1885" s="5">
        <f t="shared" si="149"/>
        <v>-41.67</v>
      </c>
    </row>
    <row r="1886" spans="1:29" ht="12.75" customHeight="1" x14ac:dyDescent="0.25">
      <c r="A1886" s="1">
        <v>23452</v>
      </c>
      <c r="B1886" s="3">
        <v>90460</v>
      </c>
      <c r="C1886" s="1" t="s">
        <v>42</v>
      </c>
      <c r="D1886" s="1">
        <v>3310</v>
      </c>
      <c r="E1886" s="1" t="s">
        <v>2948</v>
      </c>
      <c r="F1886" s="1" t="s">
        <v>3028</v>
      </c>
      <c r="G1886" s="1" t="s">
        <v>28</v>
      </c>
      <c r="H1886" s="1" t="s">
        <v>48</v>
      </c>
      <c r="I1886" s="1" t="s">
        <v>188</v>
      </c>
      <c r="J1886" s="1" t="s">
        <v>2949</v>
      </c>
      <c r="K1886" s="1">
        <v>2563</v>
      </c>
      <c r="L1886" s="4">
        <v>42087</v>
      </c>
      <c r="M1886" s="4">
        <v>42088</v>
      </c>
      <c r="N1886" s="1" t="s">
        <v>44</v>
      </c>
      <c r="O1886" s="1" t="s">
        <v>53</v>
      </c>
      <c r="P1886" s="1" t="s">
        <v>24</v>
      </c>
      <c r="Q1886" s="1" t="s">
        <v>64</v>
      </c>
      <c r="R1886" s="1" t="s">
        <v>54</v>
      </c>
      <c r="S1886" s="1" t="s">
        <v>1835</v>
      </c>
      <c r="T1886" s="5">
        <v>90.48</v>
      </c>
      <c r="U1886" s="1">
        <v>4</v>
      </c>
      <c r="V1886" s="5">
        <f t="shared" si="145"/>
        <v>361.92</v>
      </c>
      <c r="W1886" s="5">
        <v>45.24</v>
      </c>
      <c r="X1886" s="5">
        <f t="shared" si="146"/>
        <v>180.96</v>
      </c>
      <c r="Y1886" s="5">
        <v>19.989999999999998</v>
      </c>
      <c r="Z1886" s="5">
        <f t="shared" si="147"/>
        <v>160.97</v>
      </c>
      <c r="AA1886" s="1" t="str">
        <f>_xlfn.IFNA(IF(VLOOKUP(B1886,Returns!$A$2:$B$1635,2,FALSE) = "Returned", "Yes", "No"),"No")</f>
        <v>No</v>
      </c>
      <c r="AB1886" s="5">
        <f t="shared" si="148"/>
        <v>0</v>
      </c>
      <c r="AC1886" s="5">
        <f t="shared" si="149"/>
        <v>160.97</v>
      </c>
    </row>
    <row r="1887" spans="1:29" ht="12.75" customHeight="1" x14ac:dyDescent="0.25">
      <c r="A1887" s="1">
        <v>22734</v>
      </c>
      <c r="B1887" s="3">
        <v>90462</v>
      </c>
      <c r="C1887" s="1" t="s">
        <v>101</v>
      </c>
      <c r="D1887" s="1">
        <v>3311</v>
      </c>
      <c r="E1887" s="1" t="s">
        <v>2950</v>
      </c>
      <c r="F1887" s="1" t="s">
        <v>3028</v>
      </c>
      <c r="G1887" s="1" t="s">
        <v>28</v>
      </c>
      <c r="H1887" s="1" t="s">
        <v>48</v>
      </c>
      <c r="I1887" s="1" t="s">
        <v>188</v>
      </c>
      <c r="J1887" s="1" t="s">
        <v>2477</v>
      </c>
      <c r="K1887" s="1">
        <v>1890</v>
      </c>
      <c r="L1887" s="4">
        <v>42030</v>
      </c>
      <c r="M1887" s="4">
        <v>42035</v>
      </c>
      <c r="N1887" s="1" t="s">
        <v>44</v>
      </c>
      <c r="O1887" s="1" t="s">
        <v>53</v>
      </c>
      <c r="P1887" s="1" t="s">
        <v>24</v>
      </c>
      <c r="Q1887" s="1" t="s">
        <v>88</v>
      </c>
      <c r="R1887" s="1" t="s">
        <v>26</v>
      </c>
      <c r="S1887" s="1" t="s">
        <v>2758</v>
      </c>
      <c r="T1887" s="5">
        <v>6.45</v>
      </c>
      <c r="U1887" s="1">
        <v>9</v>
      </c>
      <c r="V1887" s="5">
        <f t="shared" si="145"/>
        <v>58.050000000000004</v>
      </c>
      <c r="W1887" s="5">
        <v>3.2250000000000001</v>
      </c>
      <c r="X1887" s="5">
        <f t="shared" si="146"/>
        <v>29.025000000000002</v>
      </c>
      <c r="Y1887" s="5">
        <v>1.34</v>
      </c>
      <c r="Z1887" s="5">
        <f t="shared" si="147"/>
        <v>27.685000000000002</v>
      </c>
      <c r="AA1887" s="1" t="str">
        <f>_xlfn.IFNA(IF(VLOOKUP(B1887,Returns!$A$2:$B$1635,2,FALSE) = "Returned", "Yes", "No"),"No")</f>
        <v>No</v>
      </c>
      <c r="AB1887" s="5">
        <f t="shared" si="148"/>
        <v>0</v>
      </c>
      <c r="AC1887" s="5">
        <f t="shared" si="149"/>
        <v>27.685000000000002</v>
      </c>
    </row>
    <row r="1888" spans="1:29" ht="12.75" customHeight="1" x14ac:dyDescent="0.25">
      <c r="A1888" s="1">
        <v>22733</v>
      </c>
      <c r="B1888" s="3">
        <v>90462</v>
      </c>
      <c r="C1888" s="1" t="s">
        <v>101</v>
      </c>
      <c r="D1888" s="1">
        <v>3314</v>
      </c>
      <c r="E1888" s="1" t="s">
        <v>2951</v>
      </c>
      <c r="F1888" s="1" t="s">
        <v>3028</v>
      </c>
      <c r="G1888" s="1" t="s">
        <v>28</v>
      </c>
      <c r="H1888" s="1" t="s">
        <v>48</v>
      </c>
      <c r="I1888" s="1" t="s">
        <v>49</v>
      </c>
      <c r="J1888" s="1" t="s">
        <v>268</v>
      </c>
      <c r="K1888" s="1">
        <v>7024</v>
      </c>
      <c r="L1888" s="4">
        <v>42030</v>
      </c>
      <c r="M1888" s="4">
        <v>42034</v>
      </c>
      <c r="N1888" s="1" t="s">
        <v>34</v>
      </c>
      <c r="O1888" s="1" t="s">
        <v>53</v>
      </c>
      <c r="P1888" s="1" t="s">
        <v>36</v>
      </c>
      <c r="Q1888" s="1" t="s">
        <v>37</v>
      </c>
      <c r="R1888" s="1" t="s">
        <v>38</v>
      </c>
      <c r="S1888" s="1" t="s">
        <v>142</v>
      </c>
      <c r="T1888" s="5">
        <v>122.99</v>
      </c>
      <c r="U1888" s="1">
        <v>4</v>
      </c>
      <c r="V1888" s="5">
        <f t="shared" si="145"/>
        <v>491.96</v>
      </c>
      <c r="W1888" s="5">
        <v>61.494999999999997</v>
      </c>
      <c r="X1888" s="5">
        <f t="shared" si="146"/>
        <v>245.98</v>
      </c>
      <c r="Y1888" s="5">
        <v>70.2</v>
      </c>
      <c r="Z1888" s="5">
        <f t="shared" si="147"/>
        <v>175.77999999999997</v>
      </c>
      <c r="AA1888" s="1" t="str">
        <f>_xlfn.IFNA(IF(VLOOKUP(B1888,Returns!$A$2:$B$1635,2,FALSE) = "Returned", "Yes", "No"),"No")</f>
        <v>No</v>
      </c>
      <c r="AB1888" s="5">
        <f t="shared" si="148"/>
        <v>0</v>
      </c>
      <c r="AC1888" s="5">
        <f t="shared" si="149"/>
        <v>175.77999999999997</v>
      </c>
    </row>
    <row r="1889" spans="1:29" ht="12.75" customHeight="1" x14ac:dyDescent="0.25">
      <c r="A1889" s="1">
        <v>19422</v>
      </c>
      <c r="B1889" s="3">
        <v>90104</v>
      </c>
      <c r="C1889" s="1" t="s">
        <v>101</v>
      </c>
      <c r="D1889" s="1">
        <v>3319</v>
      </c>
      <c r="E1889" s="1" t="s">
        <v>2952</v>
      </c>
      <c r="F1889" s="1" t="s">
        <v>3029</v>
      </c>
      <c r="G1889" s="1" t="s">
        <v>28</v>
      </c>
      <c r="H1889" s="1" t="s">
        <v>131</v>
      </c>
      <c r="I1889" s="1" t="s">
        <v>239</v>
      </c>
      <c r="J1889" s="1" t="s">
        <v>2889</v>
      </c>
      <c r="K1889" s="1">
        <v>37075</v>
      </c>
      <c r="L1889" s="4">
        <v>42145</v>
      </c>
      <c r="M1889" s="4">
        <v>42145</v>
      </c>
      <c r="N1889" s="1" t="s">
        <v>44</v>
      </c>
      <c r="O1889" s="1" t="s">
        <v>53</v>
      </c>
      <c r="P1889" s="1" t="s">
        <v>24</v>
      </c>
      <c r="Q1889" s="1" t="s">
        <v>104</v>
      </c>
      <c r="R1889" s="1" t="s">
        <v>54</v>
      </c>
      <c r="S1889" s="1" t="s">
        <v>1541</v>
      </c>
      <c r="T1889" s="5">
        <v>20.98</v>
      </c>
      <c r="U1889" s="1">
        <v>20</v>
      </c>
      <c r="V1889" s="5">
        <f t="shared" si="145"/>
        <v>419.6</v>
      </c>
      <c r="W1889" s="5">
        <v>10.49</v>
      </c>
      <c r="X1889" s="5">
        <f t="shared" si="146"/>
        <v>209.8</v>
      </c>
      <c r="Y1889" s="5">
        <v>1.49</v>
      </c>
      <c r="Z1889" s="5">
        <f t="shared" si="147"/>
        <v>208.31</v>
      </c>
      <c r="AA1889" s="1" t="str">
        <f>_xlfn.IFNA(IF(VLOOKUP(B1889,Returns!$A$2:$B$1635,2,FALSE) = "Returned", "Yes", "No"),"No")</f>
        <v>No</v>
      </c>
      <c r="AB1889" s="5">
        <f t="shared" si="148"/>
        <v>0</v>
      </c>
      <c r="AC1889" s="5">
        <f t="shared" si="149"/>
        <v>208.31</v>
      </c>
    </row>
    <row r="1890" spans="1:29" ht="12.75" customHeight="1" x14ac:dyDescent="0.25">
      <c r="A1890" s="1">
        <v>20203</v>
      </c>
      <c r="B1890" s="3">
        <v>90103</v>
      </c>
      <c r="C1890" s="1" t="s">
        <v>32</v>
      </c>
      <c r="D1890" s="1">
        <v>3320</v>
      </c>
      <c r="E1890" s="1" t="s">
        <v>2953</v>
      </c>
      <c r="F1890" s="1" t="s">
        <v>3029</v>
      </c>
      <c r="G1890" s="1" t="s">
        <v>28</v>
      </c>
      <c r="H1890" s="1" t="s">
        <v>131</v>
      </c>
      <c r="I1890" s="1" t="s">
        <v>239</v>
      </c>
      <c r="J1890" s="1" t="s">
        <v>1639</v>
      </c>
      <c r="K1890" s="1">
        <v>38301</v>
      </c>
      <c r="L1890" s="4">
        <v>42121</v>
      </c>
      <c r="M1890" s="4">
        <v>42122</v>
      </c>
      <c r="N1890" s="1" t="s">
        <v>44</v>
      </c>
      <c r="O1890" s="1" t="s">
        <v>53</v>
      </c>
      <c r="P1890" s="1" t="s">
        <v>24</v>
      </c>
      <c r="Q1890" s="1" t="s">
        <v>25</v>
      </c>
      <c r="R1890" s="1" t="s">
        <v>26</v>
      </c>
      <c r="S1890" s="1" t="s">
        <v>1788</v>
      </c>
      <c r="T1890" s="5">
        <v>3.28</v>
      </c>
      <c r="U1890" s="1">
        <v>18</v>
      </c>
      <c r="V1890" s="5">
        <f t="shared" si="145"/>
        <v>59.04</v>
      </c>
      <c r="W1890" s="5">
        <v>1.64</v>
      </c>
      <c r="X1890" s="5">
        <f t="shared" si="146"/>
        <v>29.52</v>
      </c>
      <c r="Y1890" s="5">
        <v>3.97</v>
      </c>
      <c r="Z1890" s="5">
        <f t="shared" si="147"/>
        <v>25.55</v>
      </c>
      <c r="AA1890" s="1" t="str">
        <f>_xlfn.IFNA(IF(VLOOKUP(B1890,Returns!$A$2:$B$1635,2,FALSE) = "Returned", "Yes", "No"),"No")</f>
        <v>No</v>
      </c>
      <c r="AB1890" s="5">
        <f t="shared" si="148"/>
        <v>0</v>
      </c>
      <c r="AC1890" s="5">
        <f t="shared" si="149"/>
        <v>25.55</v>
      </c>
    </row>
    <row r="1891" spans="1:29" ht="12.75" customHeight="1" x14ac:dyDescent="0.25">
      <c r="A1891" s="1">
        <v>20204</v>
      </c>
      <c r="B1891" s="3">
        <v>90103</v>
      </c>
      <c r="C1891" s="1" t="s">
        <v>32</v>
      </c>
      <c r="D1891" s="1">
        <v>3320</v>
      </c>
      <c r="E1891" s="1" t="s">
        <v>2953</v>
      </c>
      <c r="F1891" s="1" t="s">
        <v>3029</v>
      </c>
      <c r="G1891" s="1" t="s">
        <v>28</v>
      </c>
      <c r="H1891" s="1" t="s">
        <v>131</v>
      </c>
      <c r="I1891" s="1" t="s">
        <v>239</v>
      </c>
      <c r="J1891" s="1" t="s">
        <v>1639</v>
      </c>
      <c r="K1891" s="1">
        <v>38301</v>
      </c>
      <c r="L1891" s="4">
        <v>42121</v>
      </c>
      <c r="M1891" s="4">
        <v>42123</v>
      </c>
      <c r="N1891" s="1" t="s">
        <v>22</v>
      </c>
      <c r="O1891" s="1" t="s">
        <v>53</v>
      </c>
      <c r="P1891" s="1" t="s">
        <v>24</v>
      </c>
      <c r="Q1891" s="1" t="s">
        <v>25</v>
      </c>
      <c r="R1891" s="1" t="s">
        <v>46</v>
      </c>
      <c r="S1891" s="1" t="s">
        <v>2440</v>
      </c>
      <c r="T1891" s="5">
        <v>40.97</v>
      </c>
      <c r="U1891" s="1">
        <v>22</v>
      </c>
      <c r="V1891" s="5">
        <f t="shared" si="145"/>
        <v>901.33999999999992</v>
      </c>
      <c r="W1891" s="5">
        <v>20.484999999999999</v>
      </c>
      <c r="X1891" s="5">
        <f t="shared" si="146"/>
        <v>450.66999999999996</v>
      </c>
      <c r="Y1891" s="5">
        <v>8.99</v>
      </c>
      <c r="Z1891" s="5">
        <f t="shared" si="147"/>
        <v>441.67999999999995</v>
      </c>
      <c r="AA1891" s="1" t="str">
        <f>_xlfn.IFNA(IF(VLOOKUP(B1891,Returns!$A$2:$B$1635,2,FALSE) = "Returned", "Yes", "No"),"No")</f>
        <v>No</v>
      </c>
      <c r="AB1891" s="5">
        <f t="shared" si="148"/>
        <v>0</v>
      </c>
      <c r="AC1891" s="5">
        <f t="shared" si="149"/>
        <v>441.67999999999995</v>
      </c>
    </row>
    <row r="1892" spans="1:29" x14ac:dyDescent="0.25">
      <c r="A1892" s="1">
        <v>25330</v>
      </c>
      <c r="B1892" s="3">
        <v>90985</v>
      </c>
      <c r="C1892" s="1" t="s">
        <v>51</v>
      </c>
      <c r="D1892" s="1">
        <v>3324</v>
      </c>
      <c r="E1892" s="1" t="s">
        <v>2954</v>
      </c>
      <c r="F1892" s="1" t="s">
        <v>3030</v>
      </c>
      <c r="G1892" s="1" t="s">
        <v>28</v>
      </c>
      <c r="H1892" s="1" t="s">
        <v>29</v>
      </c>
      <c r="I1892" s="1" t="s">
        <v>373</v>
      </c>
      <c r="J1892" s="1" t="s">
        <v>2955</v>
      </c>
      <c r="K1892" s="1">
        <v>85335</v>
      </c>
      <c r="L1892" s="4">
        <v>42047</v>
      </c>
      <c r="M1892" s="4">
        <v>42050</v>
      </c>
      <c r="N1892" s="1" t="s">
        <v>44</v>
      </c>
      <c r="O1892" s="1" t="s">
        <v>109</v>
      </c>
      <c r="P1892" s="1" t="s">
        <v>24</v>
      </c>
      <c r="Q1892" s="1" t="s">
        <v>88</v>
      </c>
      <c r="R1892" s="1" t="s">
        <v>54</v>
      </c>
      <c r="S1892" s="1" t="s">
        <v>2551</v>
      </c>
      <c r="T1892" s="5">
        <v>6.48</v>
      </c>
      <c r="U1892" s="1">
        <v>9</v>
      </c>
      <c r="V1892" s="5">
        <f t="shared" si="145"/>
        <v>58.320000000000007</v>
      </c>
      <c r="W1892" s="5">
        <v>3.24</v>
      </c>
      <c r="X1892" s="5">
        <f t="shared" si="146"/>
        <v>29.160000000000004</v>
      </c>
      <c r="Y1892" s="5">
        <v>8.19</v>
      </c>
      <c r="Z1892" s="5">
        <f t="shared" si="147"/>
        <v>20.970000000000006</v>
      </c>
      <c r="AA1892" s="1" t="str">
        <f>_xlfn.IFNA(IF(VLOOKUP(B1892,Returns!$A$2:$B$1635,2,FALSE) = "Returned", "Yes", "No"),"No")</f>
        <v>No</v>
      </c>
      <c r="AB1892" s="5">
        <f t="shared" si="148"/>
        <v>0</v>
      </c>
      <c r="AC1892" s="5">
        <f t="shared" si="149"/>
        <v>20.970000000000006</v>
      </c>
    </row>
    <row r="1893" spans="1:29" ht="12.75" customHeight="1" x14ac:dyDescent="0.25">
      <c r="A1893" s="1">
        <v>20488</v>
      </c>
      <c r="B1893" s="3">
        <v>90986</v>
      </c>
      <c r="C1893" s="1" t="s">
        <v>101</v>
      </c>
      <c r="D1893" s="1">
        <v>3325</v>
      </c>
      <c r="E1893" s="1" t="s">
        <v>2956</v>
      </c>
      <c r="F1893" s="1" t="s">
        <v>3030</v>
      </c>
      <c r="G1893" s="1" t="s">
        <v>28</v>
      </c>
      <c r="H1893" s="1" t="s">
        <v>29</v>
      </c>
      <c r="I1893" s="1" t="s">
        <v>97</v>
      </c>
      <c r="J1893" s="1" t="s">
        <v>1388</v>
      </c>
      <c r="K1893" s="1">
        <v>97420</v>
      </c>
      <c r="L1893" s="4">
        <v>42179</v>
      </c>
      <c r="M1893" s="4">
        <v>42181</v>
      </c>
      <c r="N1893" s="1" t="s">
        <v>44</v>
      </c>
      <c r="O1893" s="1" t="s">
        <v>109</v>
      </c>
      <c r="P1893" s="1" t="s">
        <v>24</v>
      </c>
      <c r="Q1893" s="1" t="s">
        <v>64</v>
      </c>
      <c r="R1893" s="1" t="s">
        <v>54</v>
      </c>
      <c r="S1893" s="1" t="s">
        <v>1477</v>
      </c>
      <c r="T1893" s="5">
        <v>8.74</v>
      </c>
      <c r="U1893" s="1">
        <v>14</v>
      </c>
      <c r="V1893" s="5">
        <f t="shared" si="145"/>
        <v>122.36</v>
      </c>
      <c r="W1893" s="5">
        <v>4.37</v>
      </c>
      <c r="X1893" s="5">
        <f t="shared" si="146"/>
        <v>61.18</v>
      </c>
      <c r="Y1893" s="5">
        <v>8.2899999999999991</v>
      </c>
      <c r="Z1893" s="5">
        <f t="shared" si="147"/>
        <v>52.89</v>
      </c>
      <c r="AA1893" s="1" t="str">
        <f>_xlfn.IFNA(IF(VLOOKUP(B1893,Returns!$A$2:$B$1635,2,FALSE) = "Returned", "Yes", "No"),"No")</f>
        <v>No</v>
      </c>
      <c r="AB1893" s="5">
        <f t="shared" si="148"/>
        <v>0</v>
      </c>
      <c r="AC1893" s="5">
        <f t="shared" si="149"/>
        <v>52.89</v>
      </c>
    </row>
    <row r="1894" spans="1:29" ht="12.75" customHeight="1" x14ac:dyDescent="0.25">
      <c r="A1894" s="1">
        <v>23476</v>
      </c>
      <c r="B1894" s="3">
        <v>90987</v>
      </c>
      <c r="C1894" s="1" t="s">
        <v>42</v>
      </c>
      <c r="D1894" s="1">
        <v>3325</v>
      </c>
      <c r="E1894" s="1" t="s">
        <v>2956</v>
      </c>
      <c r="F1894" s="1" t="s">
        <v>3030</v>
      </c>
      <c r="G1894" s="1" t="s">
        <v>28</v>
      </c>
      <c r="H1894" s="1" t="s">
        <v>29</v>
      </c>
      <c r="I1894" s="1" t="s">
        <v>97</v>
      </c>
      <c r="J1894" s="1" t="s">
        <v>1388</v>
      </c>
      <c r="K1894" s="1">
        <v>97420</v>
      </c>
      <c r="L1894" s="4">
        <v>42118</v>
      </c>
      <c r="M1894" s="4">
        <v>42120</v>
      </c>
      <c r="N1894" s="1" t="s">
        <v>44</v>
      </c>
      <c r="O1894" s="1" t="s">
        <v>109</v>
      </c>
      <c r="P1894" s="1" t="s">
        <v>24</v>
      </c>
      <c r="Q1894" s="1" t="s">
        <v>25</v>
      </c>
      <c r="R1894" s="1" t="s">
        <v>26</v>
      </c>
      <c r="S1894" s="1" t="s">
        <v>2957</v>
      </c>
      <c r="T1894" s="5">
        <v>5.58</v>
      </c>
      <c r="U1894" s="1">
        <v>23</v>
      </c>
      <c r="V1894" s="5">
        <f t="shared" si="145"/>
        <v>128.34</v>
      </c>
      <c r="W1894" s="5">
        <v>2.79</v>
      </c>
      <c r="X1894" s="5">
        <f t="shared" si="146"/>
        <v>64.17</v>
      </c>
      <c r="Y1894" s="5">
        <v>1.99</v>
      </c>
      <c r="Z1894" s="5">
        <f t="shared" si="147"/>
        <v>62.18</v>
      </c>
      <c r="AA1894" s="1" t="str">
        <f>_xlfn.IFNA(IF(VLOOKUP(B1894,Returns!$A$2:$B$1635,2,FALSE) = "Returned", "Yes", "No"),"No")</f>
        <v>No</v>
      </c>
      <c r="AB1894" s="5">
        <f t="shared" si="148"/>
        <v>0</v>
      </c>
      <c r="AC1894" s="5">
        <f t="shared" si="149"/>
        <v>62.18</v>
      </c>
    </row>
    <row r="1895" spans="1:29" ht="12.75" customHeight="1" x14ac:dyDescent="0.25">
      <c r="A1895" s="1">
        <v>18259</v>
      </c>
      <c r="B1895" s="3">
        <v>87272</v>
      </c>
      <c r="C1895" s="1" t="s">
        <v>32</v>
      </c>
      <c r="D1895" s="1">
        <v>3327</v>
      </c>
      <c r="E1895" s="1" t="s">
        <v>2958</v>
      </c>
      <c r="F1895" s="1" t="s">
        <v>3027</v>
      </c>
      <c r="G1895" s="1" t="s">
        <v>28</v>
      </c>
      <c r="H1895" s="1" t="s">
        <v>56</v>
      </c>
      <c r="I1895" s="1" t="s">
        <v>295</v>
      </c>
      <c r="J1895" s="1" t="s">
        <v>2717</v>
      </c>
      <c r="K1895" s="1">
        <v>48060</v>
      </c>
      <c r="L1895" s="4">
        <v>42069</v>
      </c>
      <c r="M1895" s="4">
        <v>42071</v>
      </c>
      <c r="N1895" s="1" t="s">
        <v>34</v>
      </c>
      <c r="O1895" s="1" t="s">
        <v>53</v>
      </c>
      <c r="P1895" s="1" t="s">
        <v>36</v>
      </c>
      <c r="Q1895" s="1" t="s">
        <v>37</v>
      </c>
      <c r="R1895" s="1" t="s">
        <v>38</v>
      </c>
      <c r="S1895" s="1" t="s">
        <v>2959</v>
      </c>
      <c r="T1895" s="5">
        <v>113.98</v>
      </c>
      <c r="U1895" s="1">
        <v>3</v>
      </c>
      <c r="V1895" s="5">
        <f t="shared" si="145"/>
        <v>341.94</v>
      </c>
      <c r="W1895" s="5">
        <v>56.99</v>
      </c>
      <c r="X1895" s="5">
        <f t="shared" si="146"/>
        <v>170.97</v>
      </c>
      <c r="Y1895" s="5">
        <v>30</v>
      </c>
      <c r="Z1895" s="5">
        <f t="shared" si="147"/>
        <v>140.97</v>
      </c>
      <c r="AA1895" s="1" t="str">
        <f>_xlfn.IFNA(IF(VLOOKUP(B1895,Returns!$A$2:$B$1635,2,FALSE) = "Returned", "Yes", "No"),"No")</f>
        <v>No</v>
      </c>
      <c r="AB1895" s="5">
        <f t="shared" si="148"/>
        <v>0</v>
      </c>
      <c r="AC1895" s="5">
        <f t="shared" si="149"/>
        <v>140.97</v>
      </c>
    </row>
    <row r="1896" spans="1:29" ht="12.75" customHeight="1" x14ac:dyDescent="0.25">
      <c r="A1896" s="1">
        <v>18260</v>
      </c>
      <c r="B1896" s="3">
        <v>87272</v>
      </c>
      <c r="C1896" s="1" t="s">
        <v>32</v>
      </c>
      <c r="D1896" s="1">
        <v>3327</v>
      </c>
      <c r="E1896" s="1" t="s">
        <v>2958</v>
      </c>
      <c r="F1896" s="1" t="s">
        <v>3027</v>
      </c>
      <c r="G1896" s="1" t="s">
        <v>28</v>
      </c>
      <c r="H1896" s="1" t="s">
        <v>56</v>
      </c>
      <c r="I1896" s="1" t="s">
        <v>295</v>
      </c>
      <c r="J1896" s="1" t="s">
        <v>2717</v>
      </c>
      <c r="K1896" s="1">
        <v>48060</v>
      </c>
      <c r="L1896" s="4">
        <v>42069</v>
      </c>
      <c r="M1896" s="4">
        <v>42071</v>
      </c>
      <c r="N1896" s="1" t="s">
        <v>44</v>
      </c>
      <c r="O1896" s="1" t="s">
        <v>53</v>
      </c>
      <c r="P1896" s="1" t="s">
        <v>24</v>
      </c>
      <c r="Q1896" s="1" t="s">
        <v>88</v>
      </c>
      <c r="R1896" s="1" t="s">
        <v>54</v>
      </c>
      <c r="S1896" s="1" t="s">
        <v>924</v>
      </c>
      <c r="T1896" s="5">
        <v>6.48</v>
      </c>
      <c r="U1896" s="1">
        <v>4</v>
      </c>
      <c r="V1896" s="5">
        <f t="shared" si="145"/>
        <v>25.92</v>
      </c>
      <c r="W1896" s="5">
        <v>3.24</v>
      </c>
      <c r="X1896" s="5">
        <f t="shared" si="146"/>
        <v>12.96</v>
      </c>
      <c r="Y1896" s="5">
        <v>6.86</v>
      </c>
      <c r="Z1896" s="5">
        <f t="shared" si="147"/>
        <v>6.1000000000000005</v>
      </c>
      <c r="AA1896" s="1" t="str">
        <f>_xlfn.IFNA(IF(VLOOKUP(B1896,Returns!$A$2:$B$1635,2,FALSE) = "Returned", "Yes", "No"),"No")</f>
        <v>No</v>
      </c>
      <c r="AB1896" s="5">
        <f t="shared" si="148"/>
        <v>0</v>
      </c>
      <c r="AC1896" s="5">
        <f t="shared" si="149"/>
        <v>6.1000000000000005</v>
      </c>
    </row>
    <row r="1897" spans="1:29" ht="12.75" customHeight="1" x14ac:dyDescent="0.25">
      <c r="A1897" s="1">
        <v>21588</v>
      </c>
      <c r="B1897" s="3">
        <v>86283</v>
      </c>
      <c r="C1897" s="1" t="s">
        <v>51</v>
      </c>
      <c r="D1897" s="1">
        <v>3331</v>
      </c>
      <c r="E1897" s="1" t="s">
        <v>2960</v>
      </c>
      <c r="F1897" s="1" t="s">
        <v>3029</v>
      </c>
      <c r="G1897" s="1" t="s">
        <v>28</v>
      </c>
      <c r="H1897" s="1" t="s">
        <v>131</v>
      </c>
      <c r="I1897" s="1" t="s">
        <v>357</v>
      </c>
      <c r="J1897" s="1" t="s">
        <v>2961</v>
      </c>
      <c r="K1897" s="1">
        <v>32174</v>
      </c>
      <c r="L1897" s="4">
        <v>42009</v>
      </c>
      <c r="M1897" s="4">
        <v>42010</v>
      </c>
      <c r="N1897" s="1" t="s">
        <v>44</v>
      </c>
      <c r="O1897" s="1" t="s">
        <v>23</v>
      </c>
      <c r="P1897" s="1" t="s">
        <v>24</v>
      </c>
      <c r="Q1897" s="1" t="s">
        <v>136</v>
      </c>
      <c r="R1897" s="1" t="s">
        <v>54</v>
      </c>
      <c r="S1897" s="1" t="s">
        <v>1398</v>
      </c>
      <c r="T1897" s="5">
        <v>5.98</v>
      </c>
      <c r="U1897" s="1">
        <v>11</v>
      </c>
      <c r="V1897" s="5">
        <f t="shared" si="145"/>
        <v>65.78</v>
      </c>
      <c r="W1897" s="5">
        <v>2.99</v>
      </c>
      <c r="X1897" s="5">
        <f t="shared" si="146"/>
        <v>32.89</v>
      </c>
      <c r="Y1897" s="5">
        <v>4.6900000000000004</v>
      </c>
      <c r="Z1897" s="5">
        <f t="shared" si="147"/>
        <v>28.2</v>
      </c>
      <c r="AA1897" s="1" t="str">
        <f>_xlfn.IFNA(IF(VLOOKUP(B1897,Returns!$A$2:$B$1635,2,FALSE) = "Returned", "Yes", "No"),"No")</f>
        <v>No</v>
      </c>
      <c r="AB1897" s="5">
        <f t="shared" si="148"/>
        <v>0</v>
      </c>
      <c r="AC1897" s="5">
        <f t="shared" si="149"/>
        <v>28.2</v>
      </c>
    </row>
    <row r="1898" spans="1:29" ht="12.75" customHeight="1" x14ac:dyDescent="0.25">
      <c r="A1898" s="1">
        <v>23294</v>
      </c>
      <c r="B1898" s="3">
        <v>86284</v>
      </c>
      <c r="C1898" s="1" t="s">
        <v>32</v>
      </c>
      <c r="D1898" s="1">
        <v>3331</v>
      </c>
      <c r="E1898" s="1" t="s">
        <v>2960</v>
      </c>
      <c r="F1898" s="1" t="s">
        <v>3029</v>
      </c>
      <c r="G1898" s="1" t="s">
        <v>28</v>
      </c>
      <c r="H1898" s="1" t="s">
        <v>131</v>
      </c>
      <c r="I1898" s="1" t="s">
        <v>357</v>
      </c>
      <c r="J1898" s="1" t="s">
        <v>2961</v>
      </c>
      <c r="K1898" s="1">
        <v>32174</v>
      </c>
      <c r="L1898" s="4">
        <v>42013</v>
      </c>
      <c r="M1898" s="4">
        <v>42013</v>
      </c>
      <c r="N1898" s="1" t="s">
        <v>44</v>
      </c>
      <c r="O1898" s="1" t="s">
        <v>23</v>
      </c>
      <c r="P1898" s="1" t="s">
        <v>24</v>
      </c>
      <c r="Q1898" s="1" t="s">
        <v>88</v>
      </c>
      <c r="R1898" s="1" t="s">
        <v>26</v>
      </c>
      <c r="S1898" s="1" t="s">
        <v>199</v>
      </c>
      <c r="T1898" s="5">
        <v>4</v>
      </c>
      <c r="U1898" s="1">
        <v>12</v>
      </c>
      <c r="V1898" s="5">
        <f t="shared" si="145"/>
        <v>48</v>
      </c>
      <c r="W1898" s="5">
        <v>2</v>
      </c>
      <c r="X1898" s="5">
        <f t="shared" si="146"/>
        <v>24</v>
      </c>
      <c r="Y1898" s="5">
        <v>1.3</v>
      </c>
      <c r="Z1898" s="5">
        <f t="shared" si="147"/>
        <v>22.7</v>
      </c>
      <c r="AA1898" s="1" t="str">
        <f>_xlfn.IFNA(IF(VLOOKUP(B1898,Returns!$A$2:$B$1635,2,FALSE) = "Returned", "Yes", "No"),"No")</f>
        <v>No</v>
      </c>
      <c r="AB1898" s="5">
        <f t="shared" si="148"/>
        <v>0</v>
      </c>
      <c r="AC1898" s="5">
        <f t="shared" si="149"/>
        <v>22.7</v>
      </c>
    </row>
    <row r="1899" spans="1:29" ht="12.75" customHeight="1" x14ac:dyDescent="0.25">
      <c r="A1899" s="1">
        <v>21429</v>
      </c>
      <c r="B1899" s="3">
        <v>85979</v>
      </c>
      <c r="C1899" s="1" t="s">
        <v>20</v>
      </c>
      <c r="D1899" s="1">
        <v>3338</v>
      </c>
      <c r="E1899" s="1" t="s">
        <v>2962</v>
      </c>
      <c r="F1899" s="1" t="s">
        <v>3029</v>
      </c>
      <c r="G1899" s="1" t="s">
        <v>28</v>
      </c>
      <c r="H1899" s="1" t="s">
        <v>131</v>
      </c>
      <c r="I1899" s="1" t="s">
        <v>357</v>
      </c>
      <c r="J1899" s="1" t="s">
        <v>2963</v>
      </c>
      <c r="K1899" s="1">
        <v>33614</v>
      </c>
      <c r="L1899" s="4">
        <v>42131</v>
      </c>
      <c r="M1899" s="4">
        <v>42131</v>
      </c>
      <c r="N1899" s="1" t="s">
        <v>44</v>
      </c>
      <c r="O1899" s="1" t="s">
        <v>109</v>
      </c>
      <c r="P1899" s="1" t="s">
        <v>24</v>
      </c>
      <c r="Q1899" s="1" t="s">
        <v>88</v>
      </c>
      <c r="R1899" s="1" t="s">
        <v>54</v>
      </c>
      <c r="S1899" s="1" t="s">
        <v>731</v>
      </c>
      <c r="T1899" s="5">
        <v>6.48</v>
      </c>
      <c r="U1899" s="1">
        <v>7</v>
      </c>
      <c r="V1899" s="5">
        <f t="shared" si="145"/>
        <v>45.36</v>
      </c>
      <c r="W1899" s="5">
        <v>3.24</v>
      </c>
      <c r="X1899" s="5">
        <f t="shared" si="146"/>
        <v>22.68</v>
      </c>
      <c r="Y1899" s="5">
        <v>8.4</v>
      </c>
      <c r="Z1899" s="5">
        <f t="shared" si="147"/>
        <v>14.28</v>
      </c>
      <c r="AA1899" s="1" t="str">
        <f>_xlfn.IFNA(IF(VLOOKUP(B1899,Returns!$A$2:$B$1635,2,FALSE) = "Returned", "Yes", "No"),"No")</f>
        <v>No</v>
      </c>
      <c r="AB1899" s="5">
        <f t="shared" si="148"/>
        <v>0</v>
      </c>
      <c r="AC1899" s="5">
        <f t="shared" si="149"/>
        <v>14.28</v>
      </c>
    </row>
    <row r="1900" spans="1:29" ht="12.75" customHeight="1" x14ac:dyDescent="0.25">
      <c r="A1900" s="1">
        <v>25613</v>
      </c>
      <c r="B1900" s="3">
        <v>85981</v>
      </c>
      <c r="C1900" s="1" t="s">
        <v>20</v>
      </c>
      <c r="D1900" s="1">
        <v>3339</v>
      </c>
      <c r="E1900" s="1" t="s">
        <v>2964</v>
      </c>
      <c r="F1900" s="1" t="s">
        <v>3029</v>
      </c>
      <c r="G1900" s="1" t="s">
        <v>28</v>
      </c>
      <c r="H1900" s="1" t="s">
        <v>131</v>
      </c>
      <c r="I1900" s="1" t="s">
        <v>357</v>
      </c>
      <c r="J1900" s="1" t="s">
        <v>2965</v>
      </c>
      <c r="K1900" s="1">
        <v>32780</v>
      </c>
      <c r="L1900" s="4">
        <v>42169</v>
      </c>
      <c r="M1900" s="4">
        <v>42170</v>
      </c>
      <c r="N1900" s="1" t="s">
        <v>44</v>
      </c>
      <c r="O1900" s="1" t="s">
        <v>109</v>
      </c>
      <c r="P1900" s="1" t="s">
        <v>24</v>
      </c>
      <c r="Q1900" s="1" t="s">
        <v>129</v>
      </c>
      <c r="R1900" s="1" t="s">
        <v>54</v>
      </c>
      <c r="S1900" s="1" t="s">
        <v>1133</v>
      </c>
      <c r="T1900" s="5">
        <v>2.61</v>
      </c>
      <c r="U1900" s="1">
        <v>7</v>
      </c>
      <c r="V1900" s="5">
        <f t="shared" si="145"/>
        <v>18.27</v>
      </c>
      <c r="W1900" s="5">
        <v>1.3049999999999999</v>
      </c>
      <c r="X1900" s="5">
        <f t="shared" si="146"/>
        <v>9.1349999999999998</v>
      </c>
      <c r="Y1900" s="5">
        <v>0.5</v>
      </c>
      <c r="Z1900" s="5">
        <f t="shared" si="147"/>
        <v>8.6349999999999998</v>
      </c>
      <c r="AA1900" s="1" t="str">
        <f>_xlfn.IFNA(IF(VLOOKUP(B1900,Returns!$A$2:$B$1635,2,FALSE) = "Returned", "Yes", "No"),"No")</f>
        <v>No</v>
      </c>
      <c r="AB1900" s="5">
        <f t="shared" si="148"/>
        <v>0</v>
      </c>
      <c r="AC1900" s="5">
        <f t="shared" si="149"/>
        <v>8.6349999999999998</v>
      </c>
    </row>
    <row r="1901" spans="1:29" ht="12.75" customHeight="1" x14ac:dyDescent="0.25">
      <c r="A1901" s="1">
        <v>25614</v>
      </c>
      <c r="B1901" s="3">
        <v>85981</v>
      </c>
      <c r="C1901" s="1" t="s">
        <v>20</v>
      </c>
      <c r="D1901" s="1">
        <v>3339</v>
      </c>
      <c r="E1901" s="1" t="s">
        <v>2964</v>
      </c>
      <c r="F1901" s="1" t="s">
        <v>3029</v>
      </c>
      <c r="G1901" s="1" t="s">
        <v>28</v>
      </c>
      <c r="H1901" s="1" t="s">
        <v>131</v>
      </c>
      <c r="I1901" s="1" t="s">
        <v>357</v>
      </c>
      <c r="J1901" s="1" t="s">
        <v>2965</v>
      </c>
      <c r="K1901" s="1">
        <v>32780</v>
      </c>
      <c r="L1901" s="4">
        <v>42169</v>
      </c>
      <c r="M1901" s="4">
        <v>42170</v>
      </c>
      <c r="N1901" s="1" t="s">
        <v>44</v>
      </c>
      <c r="O1901" s="1" t="s">
        <v>109</v>
      </c>
      <c r="P1901" s="1" t="s">
        <v>24</v>
      </c>
      <c r="Q1901" s="1" t="s">
        <v>25</v>
      </c>
      <c r="R1901" s="1" t="s">
        <v>46</v>
      </c>
      <c r="S1901" s="1" t="s">
        <v>1713</v>
      </c>
      <c r="T1901" s="5">
        <v>11.66</v>
      </c>
      <c r="U1901" s="1">
        <v>16</v>
      </c>
      <c r="V1901" s="5">
        <f t="shared" si="145"/>
        <v>186.56</v>
      </c>
      <c r="W1901" s="5">
        <v>5.83</v>
      </c>
      <c r="X1901" s="5">
        <f t="shared" si="146"/>
        <v>93.28</v>
      </c>
      <c r="Y1901" s="5">
        <v>7.95</v>
      </c>
      <c r="Z1901" s="5">
        <f t="shared" si="147"/>
        <v>85.33</v>
      </c>
      <c r="AA1901" s="1" t="str">
        <f>_xlfn.IFNA(IF(VLOOKUP(B1901,Returns!$A$2:$B$1635,2,FALSE) = "Returned", "Yes", "No"),"No")</f>
        <v>No</v>
      </c>
      <c r="AB1901" s="5">
        <f t="shared" si="148"/>
        <v>0</v>
      </c>
      <c r="AC1901" s="5">
        <f t="shared" si="149"/>
        <v>85.33</v>
      </c>
    </row>
    <row r="1902" spans="1:29" ht="12.75" customHeight="1" x14ac:dyDescent="0.25">
      <c r="A1902" s="1">
        <v>22857</v>
      </c>
      <c r="B1902" s="3">
        <v>85980</v>
      </c>
      <c r="C1902" s="1" t="s">
        <v>51</v>
      </c>
      <c r="D1902" s="1">
        <v>3340</v>
      </c>
      <c r="E1902" s="1" t="s">
        <v>2966</v>
      </c>
      <c r="F1902" s="1" t="s">
        <v>3030</v>
      </c>
      <c r="G1902" s="1" t="s">
        <v>28</v>
      </c>
      <c r="H1902" s="1" t="s">
        <v>29</v>
      </c>
      <c r="I1902" s="1" t="s">
        <v>97</v>
      </c>
      <c r="J1902" s="1" t="s">
        <v>2968</v>
      </c>
      <c r="K1902" s="1">
        <v>97060</v>
      </c>
      <c r="L1902" s="4">
        <v>42017</v>
      </c>
      <c r="M1902" s="4">
        <v>42018</v>
      </c>
      <c r="N1902" s="1" t="s">
        <v>44</v>
      </c>
      <c r="O1902" s="1" t="s">
        <v>109</v>
      </c>
      <c r="P1902" s="1" t="s">
        <v>72</v>
      </c>
      <c r="Q1902" s="1" t="s">
        <v>73</v>
      </c>
      <c r="R1902" s="1" t="s">
        <v>54</v>
      </c>
      <c r="S1902" s="1" t="s">
        <v>2967</v>
      </c>
      <c r="T1902" s="5">
        <v>125.99</v>
      </c>
      <c r="U1902" s="1">
        <v>14</v>
      </c>
      <c r="V1902" s="5">
        <f t="shared" si="145"/>
        <v>1763.86</v>
      </c>
      <c r="W1902" s="5">
        <v>75.593999999999994</v>
      </c>
      <c r="X1902" s="5">
        <f t="shared" si="146"/>
        <v>1058.3159999999998</v>
      </c>
      <c r="Y1902" s="5">
        <v>4.2</v>
      </c>
      <c r="Z1902" s="5">
        <f t="shared" si="147"/>
        <v>701.34400000000005</v>
      </c>
      <c r="AA1902" s="1" t="str">
        <f>_xlfn.IFNA(IF(VLOOKUP(B1902,Returns!$A$2:$B$1635,2,FALSE) = "Returned", "Yes", "No"),"No")</f>
        <v>No</v>
      </c>
      <c r="AB1902" s="5">
        <f t="shared" si="148"/>
        <v>0</v>
      </c>
      <c r="AC1902" s="5">
        <f t="shared" si="149"/>
        <v>701.34400000000005</v>
      </c>
    </row>
    <row r="1903" spans="1:29" ht="12.75" customHeight="1" x14ac:dyDescent="0.25">
      <c r="A1903" s="1">
        <v>2986</v>
      </c>
      <c r="B1903" s="3">
        <v>21572</v>
      </c>
      <c r="C1903" s="1" t="s">
        <v>42</v>
      </c>
      <c r="D1903" s="1">
        <v>3342</v>
      </c>
      <c r="E1903" s="1" t="s">
        <v>2969</v>
      </c>
      <c r="F1903" s="1" t="s">
        <v>3028</v>
      </c>
      <c r="G1903" s="1" t="s">
        <v>28</v>
      </c>
      <c r="H1903" s="1" t="s">
        <v>48</v>
      </c>
      <c r="I1903" s="1" t="s">
        <v>1003</v>
      </c>
      <c r="J1903" s="1" t="s">
        <v>30</v>
      </c>
      <c r="K1903" s="1">
        <v>20006</v>
      </c>
      <c r="L1903" s="4">
        <v>42048</v>
      </c>
      <c r="M1903" s="4">
        <v>42050</v>
      </c>
      <c r="N1903" s="1" t="s">
        <v>44</v>
      </c>
      <c r="O1903" s="1" t="s">
        <v>35</v>
      </c>
      <c r="P1903" s="1" t="s">
        <v>36</v>
      </c>
      <c r="Q1903" s="1" t="s">
        <v>45</v>
      </c>
      <c r="R1903" s="1" t="s">
        <v>231</v>
      </c>
      <c r="S1903" s="1" t="s">
        <v>1158</v>
      </c>
      <c r="T1903" s="5">
        <v>194.3</v>
      </c>
      <c r="U1903" s="1">
        <v>42</v>
      </c>
      <c r="V1903" s="5">
        <f t="shared" si="145"/>
        <v>8160.6</v>
      </c>
      <c r="W1903" s="5">
        <v>97.15</v>
      </c>
      <c r="X1903" s="5">
        <f t="shared" si="146"/>
        <v>4080.3</v>
      </c>
      <c r="Y1903" s="5">
        <v>11.54</v>
      </c>
      <c r="Z1903" s="5">
        <f t="shared" si="147"/>
        <v>4068.76</v>
      </c>
      <c r="AA1903" s="1" t="str">
        <f>_xlfn.IFNA(IF(VLOOKUP(B1903,Returns!$A$2:$B$1635,2,FALSE) = "Returned", "Yes", "No"),"No")</f>
        <v>No</v>
      </c>
      <c r="AB1903" s="5">
        <f t="shared" si="148"/>
        <v>0</v>
      </c>
      <c r="AC1903" s="5">
        <f t="shared" si="149"/>
        <v>4068.76</v>
      </c>
    </row>
    <row r="1904" spans="1:29" ht="12.75" customHeight="1" x14ac:dyDescent="0.25">
      <c r="A1904" s="1">
        <v>20986</v>
      </c>
      <c r="B1904" s="3">
        <v>89928</v>
      </c>
      <c r="C1904" s="1" t="s">
        <v>42</v>
      </c>
      <c r="D1904" s="1">
        <v>3344</v>
      </c>
      <c r="E1904" s="1" t="s">
        <v>2970</v>
      </c>
      <c r="F1904" s="1" t="s">
        <v>3027</v>
      </c>
      <c r="G1904" s="1" t="s">
        <v>28</v>
      </c>
      <c r="H1904" s="1" t="s">
        <v>56</v>
      </c>
      <c r="I1904" s="1" t="s">
        <v>295</v>
      </c>
      <c r="J1904" s="1" t="s">
        <v>2971</v>
      </c>
      <c r="K1904" s="1">
        <v>48307</v>
      </c>
      <c r="L1904" s="4">
        <v>42048</v>
      </c>
      <c r="M1904" s="4">
        <v>42050</v>
      </c>
      <c r="N1904" s="1" t="s">
        <v>44</v>
      </c>
      <c r="O1904" s="1" t="s">
        <v>35</v>
      </c>
      <c r="P1904" s="1" t="s">
        <v>36</v>
      </c>
      <c r="Q1904" s="1" t="s">
        <v>45</v>
      </c>
      <c r="R1904" s="1" t="s">
        <v>231</v>
      </c>
      <c r="S1904" s="1" t="s">
        <v>1158</v>
      </c>
      <c r="T1904" s="5">
        <v>194.3</v>
      </c>
      <c r="U1904" s="1">
        <v>11</v>
      </c>
      <c r="V1904" s="5">
        <f t="shared" si="145"/>
        <v>2137.3000000000002</v>
      </c>
      <c r="W1904" s="5">
        <v>97.15</v>
      </c>
      <c r="X1904" s="5">
        <f t="shared" si="146"/>
        <v>1068.6500000000001</v>
      </c>
      <c r="Y1904" s="5">
        <v>11.54</v>
      </c>
      <c r="Z1904" s="5">
        <f t="shared" si="147"/>
        <v>1057.1100000000001</v>
      </c>
      <c r="AA1904" s="1" t="str">
        <f>_xlfn.IFNA(IF(VLOOKUP(B1904,Returns!$A$2:$B$1635,2,FALSE) = "Returned", "Yes", "No"),"No")</f>
        <v>No</v>
      </c>
      <c r="AB1904" s="5">
        <f t="shared" si="148"/>
        <v>0</v>
      </c>
      <c r="AC1904" s="5">
        <f t="shared" si="149"/>
        <v>1057.1100000000001</v>
      </c>
    </row>
    <row r="1905" spans="1:29" ht="12.75" customHeight="1" x14ac:dyDescent="0.25">
      <c r="A1905" s="1">
        <v>18947</v>
      </c>
      <c r="B1905" s="3">
        <v>89355</v>
      </c>
      <c r="C1905" s="1" t="s">
        <v>51</v>
      </c>
      <c r="D1905" s="1">
        <v>3347</v>
      </c>
      <c r="E1905" s="1" t="s">
        <v>2972</v>
      </c>
      <c r="F1905" s="1" t="s">
        <v>3029</v>
      </c>
      <c r="G1905" s="1" t="s">
        <v>28</v>
      </c>
      <c r="H1905" s="1" t="s">
        <v>131</v>
      </c>
      <c r="I1905" s="1" t="s">
        <v>357</v>
      </c>
      <c r="J1905" s="1" t="s">
        <v>2974</v>
      </c>
      <c r="K1905" s="1">
        <v>33411</v>
      </c>
      <c r="L1905" s="4">
        <v>42010</v>
      </c>
      <c r="M1905" s="4">
        <v>42012</v>
      </c>
      <c r="N1905" s="1" t="s">
        <v>22</v>
      </c>
      <c r="O1905" s="1" t="s">
        <v>109</v>
      </c>
      <c r="P1905" s="1" t="s">
        <v>24</v>
      </c>
      <c r="Q1905" s="1" t="s">
        <v>104</v>
      </c>
      <c r="R1905" s="1" t="s">
        <v>54</v>
      </c>
      <c r="S1905" s="1" t="s">
        <v>2973</v>
      </c>
      <c r="T1905" s="5">
        <v>7.68</v>
      </c>
      <c r="U1905" s="1">
        <v>1</v>
      </c>
      <c r="V1905" s="5">
        <f t="shared" si="145"/>
        <v>7.68</v>
      </c>
      <c r="W1905" s="5">
        <v>3.84</v>
      </c>
      <c r="X1905" s="5">
        <f t="shared" si="146"/>
        <v>3.84</v>
      </c>
      <c r="Y1905" s="5">
        <v>6.16</v>
      </c>
      <c r="Z1905" s="5">
        <f t="shared" si="147"/>
        <v>-2.3200000000000003</v>
      </c>
      <c r="AA1905" s="1" t="str">
        <f>_xlfn.IFNA(IF(VLOOKUP(B1905,Returns!$A$2:$B$1635,2,FALSE) = "Returned", "Yes", "No"),"No")</f>
        <v>No</v>
      </c>
      <c r="AB1905" s="5">
        <f t="shared" si="148"/>
        <v>0</v>
      </c>
      <c r="AC1905" s="5">
        <f t="shared" si="149"/>
        <v>-2.3200000000000003</v>
      </c>
    </row>
    <row r="1906" spans="1:29" ht="12.75" customHeight="1" x14ac:dyDescent="0.25">
      <c r="A1906" s="1">
        <v>18948</v>
      </c>
      <c r="B1906" s="3">
        <v>89355</v>
      </c>
      <c r="C1906" s="1" t="s">
        <v>51</v>
      </c>
      <c r="D1906" s="1">
        <v>3347</v>
      </c>
      <c r="E1906" s="1" t="s">
        <v>2972</v>
      </c>
      <c r="F1906" s="1" t="s">
        <v>3029</v>
      </c>
      <c r="G1906" s="1" t="s">
        <v>28</v>
      </c>
      <c r="H1906" s="1" t="s">
        <v>131</v>
      </c>
      <c r="I1906" s="1" t="s">
        <v>357</v>
      </c>
      <c r="J1906" s="1" t="s">
        <v>2974</v>
      </c>
      <c r="K1906" s="1">
        <v>33411</v>
      </c>
      <c r="L1906" s="4">
        <v>42010</v>
      </c>
      <c r="M1906" s="4">
        <v>42012</v>
      </c>
      <c r="N1906" s="1" t="s">
        <v>22</v>
      </c>
      <c r="O1906" s="1" t="s">
        <v>109</v>
      </c>
      <c r="P1906" s="1" t="s">
        <v>36</v>
      </c>
      <c r="Q1906" s="1" t="s">
        <v>45</v>
      </c>
      <c r="R1906" s="1" t="s">
        <v>46</v>
      </c>
      <c r="S1906" s="1" t="s">
        <v>2946</v>
      </c>
      <c r="T1906" s="5">
        <v>6.64</v>
      </c>
      <c r="U1906" s="1">
        <v>5</v>
      </c>
      <c r="V1906" s="5">
        <f t="shared" si="145"/>
        <v>33.199999999999996</v>
      </c>
      <c r="W1906" s="5">
        <v>3.32</v>
      </c>
      <c r="X1906" s="5">
        <f t="shared" si="146"/>
        <v>16.599999999999998</v>
      </c>
      <c r="Y1906" s="5">
        <v>4.95</v>
      </c>
      <c r="Z1906" s="5">
        <f t="shared" si="147"/>
        <v>11.649999999999999</v>
      </c>
      <c r="AA1906" s="1" t="str">
        <f>_xlfn.IFNA(IF(VLOOKUP(B1906,Returns!$A$2:$B$1635,2,FALSE) = "Returned", "Yes", "No"),"No")</f>
        <v>No</v>
      </c>
      <c r="AB1906" s="5">
        <f t="shared" si="148"/>
        <v>0</v>
      </c>
      <c r="AC1906" s="5">
        <f t="shared" si="149"/>
        <v>11.649999999999999</v>
      </c>
    </row>
    <row r="1907" spans="1:29" ht="12.75" customHeight="1" x14ac:dyDescent="0.25">
      <c r="A1907" s="1">
        <v>19461</v>
      </c>
      <c r="B1907" s="3">
        <v>89356</v>
      </c>
      <c r="C1907" s="1" t="s">
        <v>51</v>
      </c>
      <c r="D1907" s="1">
        <v>3347</v>
      </c>
      <c r="E1907" s="1" t="s">
        <v>2972</v>
      </c>
      <c r="F1907" s="1" t="s">
        <v>3029</v>
      </c>
      <c r="G1907" s="1" t="s">
        <v>28</v>
      </c>
      <c r="H1907" s="1" t="s">
        <v>131</v>
      </c>
      <c r="I1907" s="1" t="s">
        <v>357</v>
      </c>
      <c r="J1907" s="1" t="s">
        <v>2974</v>
      </c>
      <c r="K1907" s="1">
        <v>33411</v>
      </c>
      <c r="L1907" s="4">
        <v>42031</v>
      </c>
      <c r="M1907" s="4">
        <v>42033</v>
      </c>
      <c r="N1907" s="1" t="s">
        <v>44</v>
      </c>
      <c r="O1907" s="1" t="s">
        <v>109</v>
      </c>
      <c r="P1907" s="1" t="s">
        <v>72</v>
      </c>
      <c r="Q1907" s="1" t="s">
        <v>73</v>
      </c>
      <c r="R1907" s="1" t="s">
        <v>54</v>
      </c>
      <c r="S1907" s="1" t="s">
        <v>496</v>
      </c>
      <c r="T1907" s="5">
        <v>110.99</v>
      </c>
      <c r="U1907" s="1">
        <v>1</v>
      </c>
      <c r="V1907" s="5">
        <f t="shared" si="145"/>
        <v>110.99</v>
      </c>
      <c r="W1907" s="5">
        <v>66.593999999999994</v>
      </c>
      <c r="X1907" s="5">
        <f t="shared" si="146"/>
        <v>66.593999999999994</v>
      </c>
      <c r="Y1907" s="5">
        <v>2.5</v>
      </c>
      <c r="Z1907" s="5">
        <f t="shared" si="147"/>
        <v>41.896000000000001</v>
      </c>
      <c r="AA1907" s="1" t="str">
        <f>_xlfn.IFNA(IF(VLOOKUP(B1907,Returns!$A$2:$B$1635,2,FALSE) = "Returned", "Yes", "No"),"No")</f>
        <v>No</v>
      </c>
      <c r="AB1907" s="5">
        <f t="shared" si="148"/>
        <v>0</v>
      </c>
      <c r="AC1907" s="5">
        <f t="shared" si="149"/>
        <v>41.896000000000001</v>
      </c>
    </row>
    <row r="1908" spans="1:29" ht="12.75" customHeight="1" x14ac:dyDescent="0.25">
      <c r="A1908" s="1">
        <v>21485</v>
      </c>
      <c r="B1908" s="3">
        <v>91296</v>
      </c>
      <c r="C1908" s="1" t="s">
        <v>51</v>
      </c>
      <c r="D1908" s="1">
        <v>3350</v>
      </c>
      <c r="E1908" s="1" t="s">
        <v>2975</v>
      </c>
      <c r="F1908" s="1" t="s">
        <v>3030</v>
      </c>
      <c r="G1908" s="1" t="s">
        <v>28</v>
      </c>
      <c r="H1908" s="1" t="s">
        <v>29</v>
      </c>
      <c r="I1908" s="1" t="s">
        <v>30</v>
      </c>
      <c r="J1908" s="1" t="s">
        <v>2976</v>
      </c>
      <c r="K1908" s="1">
        <v>98444</v>
      </c>
      <c r="L1908" s="4">
        <v>42027</v>
      </c>
      <c r="M1908" s="4">
        <v>42029</v>
      </c>
      <c r="N1908" s="1" t="s">
        <v>44</v>
      </c>
      <c r="O1908" s="1" t="s">
        <v>53</v>
      </c>
      <c r="P1908" s="1" t="s">
        <v>72</v>
      </c>
      <c r="Q1908" s="1" t="s">
        <v>175</v>
      </c>
      <c r="R1908" s="1" t="s">
        <v>54</v>
      </c>
      <c r="S1908" s="1" t="s">
        <v>367</v>
      </c>
      <c r="T1908" s="5">
        <v>73.98</v>
      </c>
      <c r="U1908" s="1">
        <v>5</v>
      </c>
      <c r="V1908" s="5">
        <f t="shared" si="145"/>
        <v>369.90000000000003</v>
      </c>
      <c r="W1908" s="5">
        <v>44.387999999999998</v>
      </c>
      <c r="X1908" s="5">
        <f t="shared" si="146"/>
        <v>221.94</v>
      </c>
      <c r="Y1908" s="5">
        <v>12.14</v>
      </c>
      <c r="Z1908" s="5">
        <f t="shared" si="147"/>
        <v>135.82000000000005</v>
      </c>
      <c r="AA1908" s="1" t="str">
        <f>_xlfn.IFNA(IF(VLOOKUP(B1908,Returns!$A$2:$B$1635,2,FALSE) = "Returned", "Yes", "No"),"No")</f>
        <v>No</v>
      </c>
      <c r="AB1908" s="5">
        <f t="shared" si="148"/>
        <v>0</v>
      </c>
      <c r="AC1908" s="5">
        <f t="shared" si="149"/>
        <v>135.82000000000005</v>
      </c>
    </row>
    <row r="1909" spans="1:29" ht="12.75" customHeight="1" x14ac:dyDescent="0.25">
      <c r="A1909" s="1">
        <v>23248</v>
      </c>
      <c r="B1909" s="3">
        <v>91297</v>
      </c>
      <c r="C1909" s="1" t="s">
        <v>42</v>
      </c>
      <c r="D1909" s="1">
        <v>3351</v>
      </c>
      <c r="E1909" s="1" t="s">
        <v>2977</v>
      </c>
      <c r="F1909" s="1" t="s">
        <v>3030</v>
      </c>
      <c r="G1909" s="1" t="s">
        <v>28</v>
      </c>
      <c r="H1909" s="1" t="s">
        <v>29</v>
      </c>
      <c r="I1909" s="1" t="s">
        <v>30</v>
      </c>
      <c r="J1909" s="1" t="s">
        <v>2978</v>
      </c>
      <c r="K1909" s="1">
        <v>99301</v>
      </c>
      <c r="L1909" s="4">
        <v>42039</v>
      </c>
      <c r="M1909" s="4">
        <v>42041</v>
      </c>
      <c r="N1909" s="1" t="s">
        <v>44</v>
      </c>
      <c r="O1909" s="1" t="s">
        <v>53</v>
      </c>
      <c r="P1909" s="1" t="s">
        <v>24</v>
      </c>
      <c r="Q1909" s="1" t="s">
        <v>252</v>
      </c>
      <c r="R1909" s="1" t="s">
        <v>54</v>
      </c>
      <c r="S1909" s="1" t="s">
        <v>253</v>
      </c>
      <c r="T1909" s="5">
        <v>10.89</v>
      </c>
      <c r="U1909" s="1">
        <v>17</v>
      </c>
      <c r="V1909" s="5">
        <f t="shared" si="145"/>
        <v>185.13</v>
      </c>
      <c r="W1909" s="5">
        <v>5.4450000000000003</v>
      </c>
      <c r="X1909" s="5">
        <f t="shared" si="146"/>
        <v>92.564999999999998</v>
      </c>
      <c r="Y1909" s="5">
        <v>4.5</v>
      </c>
      <c r="Z1909" s="5">
        <f t="shared" si="147"/>
        <v>88.064999999999998</v>
      </c>
      <c r="AA1909" s="1" t="str">
        <f>_xlfn.IFNA(IF(VLOOKUP(B1909,Returns!$A$2:$B$1635,2,FALSE) = "Returned", "Yes", "No"),"No")</f>
        <v>No</v>
      </c>
      <c r="AB1909" s="5">
        <f t="shared" si="148"/>
        <v>0</v>
      </c>
      <c r="AC1909" s="5">
        <f t="shared" si="149"/>
        <v>88.064999999999998</v>
      </c>
    </row>
    <row r="1910" spans="1:29" ht="12.75" customHeight="1" x14ac:dyDescent="0.25">
      <c r="A1910" s="1">
        <v>23474</v>
      </c>
      <c r="B1910" s="3">
        <v>91298</v>
      </c>
      <c r="C1910" s="1" t="s">
        <v>20</v>
      </c>
      <c r="D1910" s="1">
        <v>3351</v>
      </c>
      <c r="E1910" s="1" t="s">
        <v>2977</v>
      </c>
      <c r="F1910" s="1" t="s">
        <v>3030</v>
      </c>
      <c r="G1910" s="1" t="s">
        <v>28</v>
      </c>
      <c r="H1910" s="1" t="s">
        <v>29</v>
      </c>
      <c r="I1910" s="1" t="s">
        <v>30</v>
      </c>
      <c r="J1910" s="1" t="s">
        <v>2978</v>
      </c>
      <c r="K1910" s="1">
        <v>99301</v>
      </c>
      <c r="L1910" s="4">
        <v>42042</v>
      </c>
      <c r="M1910" s="4">
        <v>42044</v>
      </c>
      <c r="N1910" s="1" t="s">
        <v>22</v>
      </c>
      <c r="O1910" s="1" t="s">
        <v>53</v>
      </c>
      <c r="P1910" s="1" t="s">
        <v>24</v>
      </c>
      <c r="Q1910" s="1" t="s">
        <v>25</v>
      </c>
      <c r="R1910" s="1" t="s">
        <v>26</v>
      </c>
      <c r="S1910" s="1" t="s">
        <v>1068</v>
      </c>
      <c r="T1910" s="5">
        <v>6.7</v>
      </c>
      <c r="U1910" s="1">
        <v>12</v>
      </c>
      <c r="V1910" s="5">
        <f t="shared" si="145"/>
        <v>80.400000000000006</v>
      </c>
      <c r="W1910" s="5">
        <v>3.35</v>
      </c>
      <c r="X1910" s="5">
        <f t="shared" si="146"/>
        <v>40.200000000000003</v>
      </c>
      <c r="Y1910" s="5">
        <v>1.56</v>
      </c>
      <c r="Z1910" s="5">
        <f t="shared" si="147"/>
        <v>38.64</v>
      </c>
      <c r="AA1910" s="1" t="str">
        <f>_xlfn.IFNA(IF(VLOOKUP(B1910,Returns!$A$2:$B$1635,2,FALSE) = "Returned", "Yes", "No"),"No")</f>
        <v>No</v>
      </c>
      <c r="AB1910" s="5">
        <f t="shared" si="148"/>
        <v>0</v>
      </c>
      <c r="AC1910" s="5">
        <f t="shared" si="149"/>
        <v>38.64</v>
      </c>
    </row>
    <row r="1911" spans="1:29" ht="12.75" customHeight="1" x14ac:dyDescent="0.25">
      <c r="A1911" s="1">
        <v>19838</v>
      </c>
      <c r="B1911" s="3">
        <v>88589</v>
      </c>
      <c r="C1911" s="1" t="s">
        <v>20</v>
      </c>
      <c r="D1911" s="1">
        <v>3354</v>
      </c>
      <c r="E1911" s="1" t="s">
        <v>2979</v>
      </c>
      <c r="F1911" s="1" t="s">
        <v>3030</v>
      </c>
      <c r="G1911" s="1" t="s">
        <v>28</v>
      </c>
      <c r="H1911" s="1" t="s">
        <v>29</v>
      </c>
      <c r="I1911" s="1" t="s">
        <v>40</v>
      </c>
      <c r="J1911" s="1" t="s">
        <v>2980</v>
      </c>
      <c r="K1911" s="1">
        <v>92231</v>
      </c>
      <c r="L1911" s="4">
        <v>42140</v>
      </c>
      <c r="M1911" s="4">
        <v>42141</v>
      </c>
      <c r="N1911" s="1" t="s">
        <v>44</v>
      </c>
      <c r="O1911" s="1" t="s">
        <v>23</v>
      </c>
      <c r="P1911" s="1" t="s">
        <v>24</v>
      </c>
      <c r="Q1911" s="1" t="s">
        <v>104</v>
      </c>
      <c r="R1911" s="1" t="s">
        <v>54</v>
      </c>
      <c r="S1911" s="1" t="s">
        <v>327</v>
      </c>
      <c r="T1911" s="5">
        <v>28.53</v>
      </c>
      <c r="U1911" s="1">
        <v>7</v>
      </c>
      <c r="V1911" s="5">
        <f t="shared" si="145"/>
        <v>199.71</v>
      </c>
      <c r="W1911" s="5">
        <v>14.265000000000001</v>
      </c>
      <c r="X1911" s="5">
        <f t="shared" si="146"/>
        <v>99.855000000000004</v>
      </c>
      <c r="Y1911" s="5">
        <v>1.49</v>
      </c>
      <c r="Z1911" s="5">
        <f t="shared" si="147"/>
        <v>98.365000000000009</v>
      </c>
      <c r="AA1911" s="1" t="str">
        <f>_xlfn.IFNA(IF(VLOOKUP(B1911,Returns!$A$2:$B$1635,2,FALSE) = "Returned", "Yes", "No"),"No")</f>
        <v>No</v>
      </c>
      <c r="AB1911" s="5">
        <f t="shared" si="148"/>
        <v>0</v>
      </c>
      <c r="AC1911" s="5">
        <f t="shared" si="149"/>
        <v>98.365000000000009</v>
      </c>
    </row>
    <row r="1912" spans="1:29" ht="12.75" customHeight="1" x14ac:dyDescent="0.25">
      <c r="A1912" s="1">
        <v>19839</v>
      </c>
      <c r="B1912" s="3">
        <v>88589</v>
      </c>
      <c r="C1912" s="1" t="s">
        <v>20</v>
      </c>
      <c r="D1912" s="1">
        <v>3354</v>
      </c>
      <c r="E1912" s="1" t="s">
        <v>2979</v>
      </c>
      <c r="F1912" s="1" t="s">
        <v>3030</v>
      </c>
      <c r="G1912" s="1" t="s">
        <v>28</v>
      </c>
      <c r="H1912" s="1" t="s">
        <v>29</v>
      </c>
      <c r="I1912" s="1" t="s">
        <v>40</v>
      </c>
      <c r="J1912" s="1" t="s">
        <v>2980</v>
      </c>
      <c r="K1912" s="1">
        <v>92231</v>
      </c>
      <c r="L1912" s="4">
        <v>42140</v>
      </c>
      <c r="M1912" s="4">
        <v>42142</v>
      </c>
      <c r="N1912" s="1" t="s">
        <v>44</v>
      </c>
      <c r="O1912" s="1" t="s">
        <v>23</v>
      </c>
      <c r="P1912" s="1" t="s">
        <v>24</v>
      </c>
      <c r="Q1912" s="1" t="s">
        <v>88</v>
      </c>
      <c r="R1912" s="1" t="s">
        <v>54</v>
      </c>
      <c r="S1912" s="1" t="s">
        <v>2981</v>
      </c>
      <c r="T1912" s="5">
        <v>5.98</v>
      </c>
      <c r="U1912" s="1">
        <v>6</v>
      </c>
      <c r="V1912" s="5">
        <f t="shared" si="145"/>
        <v>35.880000000000003</v>
      </c>
      <c r="W1912" s="5">
        <v>2.99</v>
      </c>
      <c r="X1912" s="5">
        <f t="shared" si="146"/>
        <v>17.940000000000001</v>
      </c>
      <c r="Y1912" s="5">
        <v>7.15</v>
      </c>
      <c r="Z1912" s="5">
        <f t="shared" si="147"/>
        <v>10.790000000000001</v>
      </c>
      <c r="AA1912" s="1" t="str">
        <f>_xlfn.IFNA(IF(VLOOKUP(B1912,Returns!$A$2:$B$1635,2,FALSE) = "Returned", "Yes", "No"),"No")</f>
        <v>No</v>
      </c>
      <c r="AB1912" s="5">
        <f t="shared" si="148"/>
        <v>0</v>
      </c>
      <c r="AC1912" s="5">
        <f t="shared" si="149"/>
        <v>10.790000000000001</v>
      </c>
    </row>
    <row r="1913" spans="1:29" ht="12.75" customHeight="1" x14ac:dyDescent="0.25">
      <c r="A1913" s="1">
        <v>19666</v>
      </c>
      <c r="B1913" s="3">
        <v>88590</v>
      </c>
      <c r="C1913" s="1" t="s">
        <v>32</v>
      </c>
      <c r="D1913" s="1">
        <v>3354</v>
      </c>
      <c r="E1913" s="1" t="s">
        <v>2979</v>
      </c>
      <c r="F1913" s="1" t="s">
        <v>3030</v>
      </c>
      <c r="G1913" s="1" t="s">
        <v>28</v>
      </c>
      <c r="H1913" s="1" t="s">
        <v>29</v>
      </c>
      <c r="I1913" s="1" t="s">
        <v>40</v>
      </c>
      <c r="J1913" s="1" t="s">
        <v>2980</v>
      </c>
      <c r="K1913" s="1">
        <v>92231</v>
      </c>
      <c r="L1913" s="4">
        <v>42090</v>
      </c>
      <c r="M1913" s="4">
        <v>42092</v>
      </c>
      <c r="N1913" s="1" t="s">
        <v>44</v>
      </c>
      <c r="O1913" s="1" t="s">
        <v>23</v>
      </c>
      <c r="P1913" s="1" t="s">
        <v>24</v>
      </c>
      <c r="Q1913" s="1" t="s">
        <v>129</v>
      </c>
      <c r="R1913" s="1" t="s">
        <v>54</v>
      </c>
      <c r="S1913" s="1" t="s">
        <v>1534</v>
      </c>
      <c r="T1913" s="5">
        <v>3.69</v>
      </c>
      <c r="U1913" s="1">
        <v>19</v>
      </c>
      <c r="V1913" s="5">
        <f t="shared" si="145"/>
        <v>70.11</v>
      </c>
      <c r="W1913" s="5">
        <v>1.845</v>
      </c>
      <c r="X1913" s="5">
        <f t="shared" si="146"/>
        <v>35.055</v>
      </c>
      <c r="Y1913" s="5">
        <v>0.5</v>
      </c>
      <c r="Z1913" s="5">
        <f t="shared" si="147"/>
        <v>34.555</v>
      </c>
      <c r="AA1913" s="1" t="str">
        <f>_xlfn.IFNA(IF(VLOOKUP(B1913,Returns!$A$2:$B$1635,2,FALSE) = "Returned", "Yes", "No"),"No")</f>
        <v>No</v>
      </c>
      <c r="AB1913" s="5">
        <f t="shared" si="148"/>
        <v>0</v>
      </c>
      <c r="AC1913" s="5">
        <f t="shared" si="149"/>
        <v>34.555</v>
      </c>
    </row>
    <row r="1914" spans="1:29" ht="12.75" customHeight="1" x14ac:dyDescent="0.25">
      <c r="A1914" s="1">
        <v>23906</v>
      </c>
      <c r="B1914" s="3">
        <v>88587</v>
      </c>
      <c r="C1914" s="1" t="s">
        <v>101</v>
      </c>
      <c r="D1914" s="1">
        <v>3355</v>
      </c>
      <c r="E1914" s="1" t="s">
        <v>2982</v>
      </c>
      <c r="F1914" s="1" t="s">
        <v>3030</v>
      </c>
      <c r="G1914" s="1" t="s">
        <v>28</v>
      </c>
      <c r="H1914" s="1" t="s">
        <v>29</v>
      </c>
      <c r="I1914" s="1" t="s">
        <v>40</v>
      </c>
      <c r="J1914" s="1" t="s">
        <v>2983</v>
      </c>
      <c r="K1914" s="1">
        <v>93010</v>
      </c>
      <c r="L1914" s="4">
        <v>42063</v>
      </c>
      <c r="M1914" s="4">
        <v>42072</v>
      </c>
      <c r="N1914" s="1" t="s">
        <v>44</v>
      </c>
      <c r="O1914" s="1" t="s">
        <v>23</v>
      </c>
      <c r="P1914" s="1" t="s">
        <v>24</v>
      </c>
      <c r="Q1914" s="1" t="s">
        <v>104</v>
      </c>
      <c r="R1914" s="1" t="s">
        <v>54</v>
      </c>
      <c r="S1914" s="1" t="s">
        <v>1318</v>
      </c>
      <c r="T1914" s="5">
        <v>120.98</v>
      </c>
      <c r="U1914" s="1">
        <v>5</v>
      </c>
      <c r="V1914" s="5">
        <f t="shared" si="145"/>
        <v>604.9</v>
      </c>
      <c r="W1914" s="5">
        <v>60.49</v>
      </c>
      <c r="X1914" s="5">
        <f t="shared" si="146"/>
        <v>302.45</v>
      </c>
      <c r="Y1914" s="5">
        <v>9.07</v>
      </c>
      <c r="Z1914" s="5">
        <f t="shared" si="147"/>
        <v>293.38</v>
      </c>
      <c r="AA1914" s="1" t="str">
        <f>_xlfn.IFNA(IF(VLOOKUP(B1914,Returns!$A$2:$B$1635,2,FALSE) = "Returned", "Yes", "No"),"No")</f>
        <v>No</v>
      </c>
      <c r="AB1914" s="5">
        <f t="shared" si="148"/>
        <v>0</v>
      </c>
      <c r="AC1914" s="5">
        <f t="shared" si="149"/>
        <v>293.38</v>
      </c>
    </row>
    <row r="1915" spans="1:29" ht="12.75" customHeight="1" x14ac:dyDescent="0.25">
      <c r="A1915" s="1">
        <v>23907</v>
      </c>
      <c r="B1915" s="3">
        <v>88587</v>
      </c>
      <c r="C1915" s="1" t="s">
        <v>101</v>
      </c>
      <c r="D1915" s="1">
        <v>3355</v>
      </c>
      <c r="E1915" s="1" t="s">
        <v>2982</v>
      </c>
      <c r="F1915" s="1" t="s">
        <v>3030</v>
      </c>
      <c r="G1915" s="1" t="s">
        <v>28</v>
      </c>
      <c r="H1915" s="1" t="s">
        <v>29</v>
      </c>
      <c r="I1915" s="1" t="s">
        <v>40</v>
      </c>
      <c r="J1915" s="1" t="s">
        <v>2983</v>
      </c>
      <c r="K1915" s="1">
        <v>93010</v>
      </c>
      <c r="L1915" s="4">
        <v>42063</v>
      </c>
      <c r="M1915" s="4">
        <v>42067</v>
      </c>
      <c r="N1915" s="1" t="s">
        <v>22</v>
      </c>
      <c r="O1915" s="1" t="s">
        <v>23</v>
      </c>
      <c r="P1915" s="1" t="s">
        <v>72</v>
      </c>
      <c r="Q1915" s="1" t="s">
        <v>175</v>
      </c>
      <c r="R1915" s="1" t="s">
        <v>46</v>
      </c>
      <c r="S1915" s="1" t="s">
        <v>602</v>
      </c>
      <c r="T1915" s="5">
        <v>8.32</v>
      </c>
      <c r="U1915" s="1">
        <v>6</v>
      </c>
      <c r="V1915" s="5">
        <f t="shared" si="145"/>
        <v>49.92</v>
      </c>
      <c r="W1915" s="5">
        <v>4.992</v>
      </c>
      <c r="X1915" s="5">
        <f t="shared" si="146"/>
        <v>29.951999999999998</v>
      </c>
      <c r="Y1915" s="5">
        <v>2.38</v>
      </c>
      <c r="Z1915" s="5">
        <f t="shared" si="147"/>
        <v>17.588000000000005</v>
      </c>
      <c r="AA1915" s="1" t="str">
        <f>_xlfn.IFNA(IF(VLOOKUP(B1915,Returns!$A$2:$B$1635,2,FALSE) = "Returned", "Yes", "No"),"No")</f>
        <v>No</v>
      </c>
      <c r="AB1915" s="5">
        <f t="shared" si="148"/>
        <v>0</v>
      </c>
      <c r="AC1915" s="5">
        <f t="shared" si="149"/>
        <v>17.588000000000005</v>
      </c>
    </row>
    <row r="1916" spans="1:29" ht="12.75" customHeight="1" x14ac:dyDescent="0.25">
      <c r="A1916" s="1">
        <v>23908</v>
      </c>
      <c r="B1916" s="3">
        <v>88587</v>
      </c>
      <c r="C1916" s="1" t="s">
        <v>101</v>
      </c>
      <c r="D1916" s="1">
        <v>3355</v>
      </c>
      <c r="E1916" s="1" t="s">
        <v>2982</v>
      </c>
      <c r="F1916" s="1" t="s">
        <v>3030</v>
      </c>
      <c r="G1916" s="1" t="s">
        <v>28</v>
      </c>
      <c r="H1916" s="1" t="s">
        <v>29</v>
      </c>
      <c r="I1916" s="1" t="s">
        <v>40</v>
      </c>
      <c r="J1916" s="1" t="s">
        <v>2983</v>
      </c>
      <c r="K1916" s="1">
        <v>93010</v>
      </c>
      <c r="L1916" s="4">
        <v>42063</v>
      </c>
      <c r="M1916" s="4">
        <v>42063</v>
      </c>
      <c r="N1916" s="1" t="s">
        <v>44</v>
      </c>
      <c r="O1916" s="1" t="s">
        <v>23</v>
      </c>
      <c r="P1916" s="1" t="s">
        <v>72</v>
      </c>
      <c r="Q1916" s="1" t="s">
        <v>73</v>
      </c>
      <c r="R1916" s="1" t="s">
        <v>54</v>
      </c>
      <c r="S1916" s="1" t="s">
        <v>2793</v>
      </c>
      <c r="T1916" s="5">
        <v>125.99</v>
      </c>
      <c r="U1916" s="1">
        <v>7</v>
      </c>
      <c r="V1916" s="5">
        <f t="shared" si="145"/>
        <v>881.93</v>
      </c>
      <c r="W1916" s="5">
        <v>75.593999999999994</v>
      </c>
      <c r="X1916" s="5">
        <f t="shared" si="146"/>
        <v>529.1579999999999</v>
      </c>
      <c r="Y1916" s="5">
        <v>4.2</v>
      </c>
      <c r="Z1916" s="5">
        <f t="shared" si="147"/>
        <v>348.57200000000006</v>
      </c>
      <c r="AA1916" s="1" t="str">
        <f>_xlfn.IFNA(IF(VLOOKUP(B1916,Returns!$A$2:$B$1635,2,FALSE) = "Returned", "Yes", "No"),"No")</f>
        <v>No</v>
      </c>
      <c r="AB1916" s="5">
        <f t="shared" si="148"/>
        <v>0</v>
      </c>
      <c r="AC1916" s="5">
        <f t="shared" si="149"/>
        <v>348.57200000000006</v>
      </c>
    </row>
    <row r="1917" spans="1:29" ht="12.75" customHeight="1" x14ac:dyDescent="0.25">
      <c r="A1917" s="1">
        <v>18628</v>
      </c>
      <c r="B1917" s="3">
        <v>88588</v>
      </c>
      <c r="C1917" s="1" t="s">
        <v>51</v>
      </c>
      <c r="D1917" s="1">
        <v>3356</v>
      </c>
      <c r="E1917" s="1" t="s">
        <v>2984</v>
      </c>
      <c r="F1917" s="1" t="s">
        <v>3030</v>
      </c>
      <c r="G1917" s="1" t="s">
        <v>28</v>
      </c>
      <c r="H1917" s="1" t="s">
        <v>29</v>
      </c>
      <c r="I1917" s="1" t="s">
        <v>1736</v>
      </c>
      <c r="J1917" s="1" t="s">
        <v>2985</v>
      </c>
      <c r="K1917" s="1">
        <v>83616</v>
      </c>
      <c r="L1917" s="4">
        <v>42128</v>
      </c>
      <c r="M1917" s="4">
        <v>42130</v>
      </c>
      <c r="N1917" s="1" t="s">
        <v>44</v>
      </c>
      <c r="O1917" s="1" t="s">
        <v>23</v>
      </c>
      <c r="P1917" s="1" t="s">
        <v>24</v>
      </c>
      <c r="Q1917" s="1" t="s">
        <v>104</v>
      </c>
      <c r="R1917" s="1" t="s">
        <v>54</v>
      </c>
      <c r="S1917" s="1" t="s">
        <v>486</v>
      </c>
      <c r="T1917" s="5">
        <v>5.34</v>
      </c>
      <c r="U1917" s="1">
        <v>13</v>
      </c>
      <c r="V1917" s="5">
        <f t="shared" si="145"/>
        <v>69.42</v>
      </c>
      <c r="W1917" s="5">
        <v>2.67</v>
      </c>
      <c r="X1917" s="5">
        <f t="shared" si="146"/>
        <v>34.71</v>
      </c>
      <c r="Y1917" s="5">
        <v>5.63</v>
      </c>
      <c r="Z1917" s="5">
        <f t="shared" si="147"/>
        <v>29.080000000000002</v>
      </c>
      <c r="AA1917" s="1" t="str">
        <f>_xlfn.IFNA(IF(VLOOKUP(B1917,Returns!$A$2:$B$1635,2,FALSE) = "Returned", "Yes", "No"),"No")</f>
        <v>No</v>
      </c>
      <c r="AB1917" s="5">
        <f t="shared" si="148"/>
        <v>0</v>
      </c>
      <c r="AC1917" s="5">
        <f t="shared" si="149"/>
        <v>29.080000000000002</v>
      </c>
    </row>
    <row r="1918" spans="1:29" ht="12.75" customHeight="1" x14ac:dyDescent="0.25">
      <c r="A1918" s="1">
        <v>18629</v>
      </c>
      <c r="B1918" s="3">
        <v>88588</v>
      </c>
      <c r="C1918" s="1" t="s">
        <v>51</v>
      </c>
      <c r="D1918" s="1">
        <v>3356</v>
      </c>
      <c r="E1918" s="1" t="s">
        <v>2984</v>
      </c>
      <c r="F1918" s="1" t="s">
        <v>3030</v>
      </c>
      <c r="G1918" s="1" t="s">
        <v>28</v>
      </c>
      <c r="H1918" s="1" t="s">
        <v>29</v>
      </c>
      <c r="I1918" s="1" t="s">
        <v>1736</v>
      </c>
      <c r="J1918" s="1" t="s">
        <v>2985</v>
      </c>
      <c r="K1918" s="1">
        <v>83616</v>
      </c>
      <c r="L1918" s="4">
        <v>42128</v>
      </c>
      <c r="M1918" s="4">
        <v>42129</v>
      </c>
      <c r="N1918" s="1" t="s">
        <v>34</v>
      </c>
      <c r="O1918" s="1" t="s">
        <v>23</v>
      </c>
      <c r="P1918" s="1" t="s">
        <v>36</v>
      </c>
      <c r="Q1918" s="1" t="s">
        <v>37</v>
      </c>
      <c r="R1918" s="1" t="s">
        <v>38</v>
      </c>
      <c r="S1918" s="1" t="s">
        <v>172</v>
      </c>
      <c r="T1918" s="5">
        <v>160.97999999999999</v>
      </c>
      <c r="U1918" s="1">
        <v>18</v>
      </c>
      <c r="V1918" s="5">
        <f t="shared" si="145"/>
        <v>2897.64</v>
      </c>
      <c r="W1918" s="5">
        <v>80.489999999999995</v>
      </c>
      <c r="X1918" s="5">
        <f t="shared" si="146"/>
        <v>1448.82</v>
      </c>
      <c r="Y1918" s="5">
        <v>30</v>
      </c>
      <c r="Z1918" s="5">
        <f t="shared" si="147"/>
        <v>1418.82</v>
      </c>
      <c r="AA1918" s="1" t="str">
        <f>_xlfn.IFNA(IF(VLOOKUP(B1918,Returns!$A$2:$B$1635,2,FALSE) = "Returned", "Yes", "No"),"No")</f>
        <v>No</v>
      </c>
      <c r="AB1918" s="5">
        <f t="shared" si="148"/>
        <v>0</v>
      </c>
      <c r="AC1918" s="5">
        <f t="shared" si="149"/>
        <v>1418.82</v>
      </c>
    </row>
    <row r="1919" spans="1:29" ht="12.75" customHeight="1" x14ac:dyDescent="0.25">
      <c r="A1919" s="1">
        <v>18630</v>
      </c>
      <c r="B1919" s="3">
        <v>88588</v>
      </c>
      <c r="C1919" s="1" t="s">
        <v>51</v>
      </c>
      <c r="D1919" s="1">
        <v>3356</v>
      </c>
      <c r="E1919" s="1" t="s">
        <v>2984</v>
      </c>
      <c r="F1919" s="1" t="s">
        <v>3030</v>
      </c>
      <c r="G1919" s="1" t="s">
        <v>28</v>
      </c>
      <c r="H1919" s="1" t="s">
        <v>29</v>
      </c>
      <c r="I1919" s="1" t="s">
        <v>1736</v>
      </c>
      <c r="J1919" s="1" t="s">
        <v>2985</v>
      </c>
      <c r="K1919" s="1">
        <v>83616</v>
      </c>
      <c r="L1919" s="4">
        <v>42128</v>
      </c>
      <c r="M1919" s="4">
        <v>42128</v>
      </c>
      <c r="N1919" s="1" t="s">
        <v>22</v>
      </c>
      <c r="O1919" s="1" t="s">
        <v>23</v>
      </c>
      <c r="P1919" s="1" t="s">
        <v>72</v>
      </c>
      <c r="Q1919" s="1" t="s">
        <v>73</v>
      </c>
      <c r="R1919" s="1" t="s">
        <v>54</v>
      </c>
      <c r="S1919" s="1" t="s">
        <v>2986</v>
      </c>
      <c r="T1919" s="5">
        <v>65.989999999999995</v>
      </c>
      <c r="U1919" s="1">
        <v>15</v>
      </c>
      <c r="V1919" s="5">
        <f t="shared" si="145"/>
        <v>989.84999999999991</v>
      </c>
      <c r="W1919" s="5">
        <v>39.593999999999994</v>
      </c>
      <c r="X1919" s="5">
        <f t="shared" si="146"/>
        <v>593.90999999999985</v>
      </c>
      <c r="Y1919" s="5">
        <v>5.63</v>
      </c>
      <c r="Z1919" s="5">
        <f t="shared" si="147"/>
        <v>390.31000000000006</v>
      </c>
      <c r="AA1919" s="1" t="str">
        <f>_xlfn.IFNA(IF(VLOOKUP(B1919,Returns!$A$2:$B$1635,2,FALSE) = "Returned", "Yes", "No"),"No")</f>
        <v>No</v>
      </c>
      <c r="AB1919" s="5">
        <f t="shared" si="148"/>
        <v>0</v>
      </c>
      <c r="AC1919" s="5">
        <f t="shared" si="149"/>
        <v>390.31000000000006</v>
      </c>
    </row>
    <row r="1920" spans="1:29" ht="12.75" customHeight="1" x14ac:dyDescent="0.25">
      <c r="A1920" s="1">
        <v>22597</v>
      </c>
      <c r="B1920" s="3">
        <v>91437</v>
      </c>
      <c r="C1920" s="1" t="s">
        <v>20</v>
      </c>
      <c r="D1920" s="1">
        <v>3359</v>
      </c>
      <c r="E1920" s="1" t="s">
        <v>2987</v>
      </c>
      <c r="F1920" s="1" t="s">
        <v>3027</v>
      </c>
      <c r="G1920" s="1" t="s">
        <v>28</v>
      </c>
      <c r="H1920" s="1" t="s">
        <v>56</v>
      </c>
      <c r="I1920" s="1" t="s">
        <v>1853</v>
      </c>
      <c r="J1920" s="1" t="s">
        <v>2988</v>
      </c>
      <c r="K1920" s="1">
        <v>53213</v>
      </c>
      <c r="L1920" s="4">
        <v>42122</v>
      </c>
      <c r="M1920" s="4">
        <v>42124</v>
      </c>
      <c r="N1920" s="1" t="s">
        <v>44</v>
      </c>
      <c r="O1920" s="1" t="s">
        <v>35</v>
      </c>
      <c r="P1920" s="1" t="s">
        <v>24</v>
      </c>
      <c r="Q1920" s="1" t="s">
        <v>104</v>
      </c>
      <c r="R1920" s="1" t="s">
        <v>54</v>
      </c>
      <c r="S1920" s="1" t="s">
        <v>327</v>
      </c>
      <c r="T1920" s="5">
        <v>28.53</v>
      </c>
      <c r="U1920" s="1">
        <v>6</v>
      </c>
      <c r="V1920" s="5">
        <f t="shared" si="145"/>
        <v>171.18</v>
      </c>
      <c r="W1920" s="5">
        <v>14.265000000000001</v>
      </c>
      <c r="X1920" s="5">
        <f t="shared" si="146"/>
        <v>85.59</v>
      </c>
      <c r="Y1920" s="5">
        <v>1.49</v>
      </c>
      <c r="Z1920" s="5">
        <f t="shared" si="147"/>
        <v>84.100000000000009</v>
      </c>
      <c r="AA1920" s="1" t="str">
        <f>_xlfn.IFNA(IF(VLOOKUP(B1920,Returns!$A$2:$B$1635,2,FALSE) = "Returned", "Yes", "No"),"No")</f>
        <v>No</v>
      </c>
      <c r="AB1920" s="5">
        <f t="shared" si="148"/>
        <v>0</v>
      </c>
      <c r="AC1920" s="5">
        <f t="shared" si="149"/>
        <v>84.100000000000009</v>
      </c>
    </row>
    <row r="1921" spans="1:29" ht="12.75" customHeight="1" x14ac:dyDescent="0.25">
      <c r="A1921" s="1">
        <v>23359</v>
      </c>
      <c r="B1921" s="3">
        <v>91435</v>
      </c>
      <c r="C1921" s="1" t="s">
        <v>32</v>
      </c>
      <c r="D1921" s="1">
        <v>3360</v>
      </c>
      <c r="E1921" s="1" t="s">
        <v>2989</v>
      </c>
      <c r="F1921" s="1" t="s">
        <v>3027</v>
      </c>
      <c r="G1921" s="1" t="s">
        <v>28</v>
      </c>
      <c r="H1921" s="1" t="s">
        <v>56</v>
      </c>
      <c r="I1921" s="1" t="s">
        <v>1853</v>
      </c>
      <c r="J1921" s="1" t="s">
        <v>2990</v>
      </c>
      <c r="K1921" s="1">
        <v>53214</v>
      </c>
      <c r="L1921" s="4">
        <v>42083</v>
      </c>
      <c r="M1921" s="4">
        <v>42085</v>
      </c>
      <c r="N1921" s="1" t="s">
        <v>44</v>
      </c>
      <c r="O1921" s="1" t="s">
        <v>35</v>
      </c>
      <c r="P1921" s="1" t="s">
        <v>24</v>
      </c>
      <c r="Q1921" s="1" t="s">
        <v>88</v>
      </c>
      <c r="R1921" s="1" t="s">
        <v>26</v>
      </c>
      <c r="S1921" s="1" t="s">
        <v>1253</v>
      </c>
      <c r="T1921" s="5">
        <v>9.11</v>
      </c>
      <c r="U1921" s="1">
        <v>3</v>
      </c>
      <c r="V1921" s="5">
        <f t="shared" si="145"/>
        <v>27.33</v>
      </c>
      <c r="W1921" s="5">
        <v>4.5549999999999997</v>
      </c>
      <c r="X1921" s="5">
        <f t="shared" si="146"/>
        <v>13.664999999999999</v>
      </c>
      <c r="Y1921" s="5">
        <v>2.15</v>
      </c>
      <c r="Z1921" s="5">
        <f t="shared" si="147"/>
        <v>11.514999999999999</v>
      </c>
      <c r="AA1921" s="1" t="str">
        <f>_xlfn.IFNA(IF(VLOOKUP(B1921,Returns!$A$2:$B$1635,2,FALSE) = "Returned", "Yes", "No"),"No")</f>
        <v>No</v>
      </c>
      <c r="AB1921" s="5">
        <f t="shared" si="148"/>
        <v>0</v>
      </c>
      <c r="AC1921" s="5">
        <f t="shared" si="149"/>
        <v>11.514999999999999</v>
      </c>
    </row>
    <row r="1922" spans="1:29" ht="12.75" customHeight="1" x14ac:dyDescent="0.25">
      <c r="A1922" s="1">
        <v>23360</v>
      </c>
      <c r="B1922" s="3">
        <v>91435</v>
      </c>
      <c r="C1922" s="1" t="s">
        <v>32</v>
      </c>
      <c r="D1922" s="1">
        <v>3361</v>
      </c>
      <c r="E1922" s="1" t="s">
        <v>2991</v>
      </c>
      <c r="F1922" s="1" t="s">
        <v>3027</v>
      </c>
      <c r="G1922" s="1" t="s">
        <v>28</v>
      </c>
      <c r="H1922" s="1" t="s">
        <v>56</v>
      </c>
      <c r="I1922" s="1" t="s">
        <v>1853</v>
      </c>
      <c r="J1922" s="1" t="s">
        <v>2992</v>
      </c>
      <c r="K1922" s="1">
        <v>53095</v>
      </c>
      <c r="L1922" s="4">
        <v>42083</v>
      </c>
      <c r="M1922" s="4">
        <v>42085</v>
      </c>
      <c r="N1922" s="1" t="s">
        <v>44</v>
      </c>
      <c r="O1922" s="1" t="s">
        <v>35</v>
      </c>
      <c r="P1922" s="1" t="s">
        <v>36</v>
      </c>
      <c r="Q1922" s="1" t="s">
        <v>45</v>
      </c>
      <c r="R1922" s="1" t="s">
        <v>46</v>
      </c>
      <c r="S1922" s="1" t="s">
        <v>620</v>
      </c>
      <c r="T1922" s="5">
        <v>12.64</v>
      </c>
      <c r="U1922" s="1">
        <v>8</v>
      </c>
      <c r="V1922" s="5">
        <f t="shared" si="145"/>
        <v>101.12</v>
      </c>
      <c r="W1922" s="5">
        <v>6.32</v>
      </c>
      <c r="X1922" s="5">
        <f t="shared" si="146"/>
        <v>50.56</v>
      </c>
      <c r="Y1922" s="5">
        <v>4.9800000000000004</v>
      </c>
      <c r="Z1922" s="5">
        <f t="shared" si="147"/>
        <v>45.58</v>
      </c>
      <c r="AA1922" s="1" t="str">
        <f>_xlfn.IFNA(IF(VLOOKUP(B1922,Returns!$A$2:$B$1635,2,FALSE) = "Returned", "Yes", "No"),"No")</f>
        <v>No</v>
      </c>
      <c r="AB1922" s="5">
        <f t="shared" si="148"/>
        <v>0</v>
      </c>
      <c r="AC1922" s="5">
        <f t="shared" si="149"/>
        <v>45.58</v>
      </c>
    </row>
    <row r="1923" spans="1:29" ht="12.75" customHeight="1" x14ac:dyDescent="0.25">
      <c r="A1923" s="1">
        <v>24802</v>
      </c>
      <c r="B1923" s="3">
        <v>91436</v>
      </c>
      <c r="C1923" s="1" t="s">
        <v>51</v>
      </c>
      <c r="D1923" s="1">
        <v>3361</v>
      </c>
      <c r="E1923" s="1" t="s">
        <v>2991</v>
      </c>
      <c r="F1923" s="1" t="s">
        <v>3027</v>
      </c>
      <c r="G1923" s="1" t="s">
        <v>28</v>
      </c>
      <c r="H1923" s="1" t="s">
        <v>56</v>
      </c>
      <c r="I1923" s="1" t="s">
        <v>1853</v>
      </c>
      <c r="J1923" s="1" t="s">
        <v>2992</v>
      </c>
      <c r="K1923" s="1">
        <v>53095</v>
      </c>
      <c r="L1923" s="4">
        <v>42030</v>
      </c>
      <c r="M1923" s="4">
        <v>42030</v>
      </c>
      <c r="N1923" s="1" t="s">
        <v>44</v>
      </c>
      <c r="O1923" s="1" t="s">
        <v>35</v>
      </c>
      <c r="P1923" s="1" t="s">
        <v>36</v>
      </c>
      <c r="Q1923" s="1" t="s">
        <v>45</v>
      </c>
      <c r="R1923" s="1" t="s">
        <v>54</v>
      </c>
      <c r="S1923" s="1" t="s">
        <v>1280</v>
      </c>
      <c r="T1923" s="5">
        <v>7.96</v>
      </c>
      <c r="U1923" s="1">
        <v>15</v>
      </c>
      <c r="V1923" s="5">
        <f t="shared" ref="V1923:V1953" si="150">T1923*U1923</f>
        <v>119.4</v>
      </c>
      <c r="W1923" s="5">
        <v>3.98</v>
      </c>
      <c r="X1923" s="5">
        <f t="shared" ref="X1923:X1953" si="151">U1923*W1923</f>
        <v>59.7</v>
      </c>
      <c r="Y1923" s="5">
        <v>4.95</v>
      </c>
      <c r="Z1923" s="5">
        <f t="shared" ref="Z1923:Z1953" si="152">V1923-X1923-Y1923</f>
        <v>54.75</v>
      </c>
      <c r="AA1923" s="1" t="str">
        <f>_xlfn.IFNA(IF(VLOOKUP(B1923,Returns!$A$2:$B$1635,2,FALSE) = "Returned", "Yes", "No"),"No")</f>
        <v>No</v>
      </c>
      <c r="AB1923" s="5">
        <f t="shared" ref="AB1923:AB1953" si="153">IF(AA1923= "Yes",Z1923,0)</f>
        <v>0</v>
      </c>
      <c r="AC1923" s="5">
        <f t="shared" ref="AC1923:AC1953" si="154">Z1923-AB1923</f>
        <v>54.75</v>
      </c>
    </row>
    <row r="1924" spans="1:29" ht="12.75" customHeight="1" x14ac:dyDescent="0.25">
      <c r="A1924" s="1">
        <v>23887</v>
      </c>
      <c r="B1924" s="3">
        <v>91438</v>
      </c>
      <c r="C1924" s="1" t="s">
        <v>51</v>
      </c>
      <c r="D1924" s="1">
        <v>3361</v>
      </c>
      <c r="E1924" s="1" t="s">
        <v>2991</v>
      </c>
      <c r="F1924" s="1" t="s">
        <v>3027</v>
      </c>
      <c r="G1924" s="1" t="s">
        <v>28</v>
      </c>
      <c r="H1924" s="1" t="s">
        <v>56</v>
      </c>
      <c r="I1924" s="1" t="s">
        <v>1853</v>
      </c>
      <c r="J1924" s="1" t="s">
        <v>2992</v>
      </c>
      <c r="K1924" s="1">
        <v>53095</v>
      </c>
      <c r="L1924" s="4">
        <v>42164</v>
      </c>
      <c r="M1924" s="4">
        <v>42166</v>
      </c>
      <c r="N1924" s="1" t="s">
        <v>44</v>
      </c>
      <c r="O1924" s="1" t="s">
        <v>35</v>
      </c>
      <c r="P1924" s="1" t="s">
        <v>24</v>
      </c>
      <c r="Q1924" s="1" t="s">
        <v>104</v>
      </c>
      <c r="R1924" s="1" t="s">
        <v>54</v>
      </c>
      <c r="S1924" s="1" t="s">
        <v>2493</v>
      </c>
      <c r="T1924" s="5">
        <v>4.9800000000000004</v>
      </c>
      <c r="U1924" s="1">
        <v>19</v>
      </c>
      <c r="V1924" s="5">
        <f t="shared" si="150"/>
        <v>94.62</v>
      </c>
      <c r="W1924" s="5">
        <v>2.4900000000000002</v>
      </c>
      <c r="X1924" s="5">
        <f t="shared" si="151"/>
        <v>47.31</v>
      </c>
      <c r="Y1924" s="5">
        <v>4.95</v>
      </c>
      <c r="Z1924" s="5">
        <f t="shared" si="152"/>
        <v>42.36</v>
      </c>
      <c r="AA1924" s="1" t="str">
        <f>_xlfn.IFNA(IF(VLOOKUP(B1924,Returns!$A$2:$B$1635,2,FALSE) = "Returned", "Yes", "No"),"No")</f>
        <v>No</v>
      </c>
      <c r="AB1924" s="5">
        <f t="shared" si="153"/>
        <v>0</v>
      </c>
      <c r="AC1924" s="5">
        <f t="shared" si="154"/>
        <v>42.36</v>
      </c>
    </row>
    <row r="1925" spans="1:29" ht="12.75" customHeight="1" x14ac:dyDescent="0.25">
      <c r="A1925" s="1">
        <v>19749</v>
      </c>
      <c r="B1925" s="3">
        <v>90501</v>
      </c>
      <c r="C1925" s="1" t="s">
        <v>101</v>
      </c>
      <c r="D1925" s="1">
        <v>3366</v>
      </c>
      <c r="E1925" s="1" t="s">
        <v>2993</v>
      </c>
      <c r="F1925" s="1" t="s">
        <v>3028</v>
      </c>
      <c r="G1925" s="1" t="s">
        <v>28</v>
      </c>
      <c r="H1925" s="1" t="s">
        <v>48</v>
      </c>
      <c r="I1925" s="1" t="s">
        <v>149</v>
      </c>
      <c r="J1925" s="1" t="s">
        <v>304</v>
      </c>
      <c r="K1925" s="1">
        <v>45373</v>
      </c>
      <c r="L1925" s="4">
        <v>42148</v>
      </c>
      <c r="M1925" s="4">
        <v>42153</v>
      </c>
      <c r="N1925" s="1" t="s">
        <v>34</v>
      </c>
      <c r="O1925" s="1" t="s">
        <v>35</v>
      </c>
      <c r="P1925" s="1" t="s">
        <v>72</v>
      </c>
      <c r="Q1925" s="1" t="s">
        <v>80</v>
      </c>
      <c r="R1925" s="1" t="s">
        <v>38</v>
      </c>
      <c r="S1925" s="1" t="s">
        <v>2027</v>
      </c>
      <c r="T1925" s="5">
        <v>80.97</v>
      </c>
      <c r="U1925" s="1">
        <v>11</v>
      </c>
      <c r="V1925" s="5">
        <f t="shared" si="150"/>
        <v>890.67</v>
      </c>
      <c r="W1925" s="5">
        <v>48.582000000000001</v>
      </c>
      <c r="X1925" s="5">
        <f t="shared" si="151"/>
        <v>534.40200000000004</v>
      </c>
      <c r="Y1925" s="5">
        <v>33.6</v>
      </c>
      <c r="Z1925" s="5">
        <f t="shared" si="152"/>
        <v>322.66799999999989</v>
      </c>
      <c r="AA1925" s="1" t="str">
        <f>_xlfn.IFNA(IF(VLOOKUP(B1925,Returns!$A$2:$B$1635,2,FALSE) = "Returned", "Yes", "No"),"No")</f>
        <v>No</v>
      </c>
      <c r="AB1925" s="5">
        <f t="shared" si="153"/>
        <v>0</v>
      </c>
      <c r="AC1925" s="5">
        <f t="shared" si="154"/>
        <v>322.66799999999989</v>
      </c>
    </row>
    <row r="1926" spans="1:29" ht="12.75" customHeight="1" x14ac:dyDescent="0.25">
      <c r="A1926" s="1">
        <v>19750</v>
      </c>
      <c r="B1926" s="3">
        <v>90501</v>
      </c>
      <c r="C1926" s="1" t="s">
        <v>101</v>
      </c>
      <c r="D1926" s="1">
        <v>3366</v>
      </c>
      <c r="E1926" s="1" t="s">
        <v>2993</v>
      </c>
      <c r="F1926" s="1" t="s">
        <v>3028</v>
      </c>
      <c r="G1926" s="1" t="s">
        <v>28</v>
      </c>
      <c r="H1926" s="1" t="s">
        <v>48</v>
      </c>
      <c r="I1926" s="1" t="s">
        <v>149</v>
      </c>
      <c r="J1926" s="1" t="s">
        <v>304</v>
      </c>
      <c r="K1926" s="1">
        <v>45373</v>
      </c>
      <c r="L1926" s="4">
        <v>42148</v>
      </c>
      <c r="M1926" s="4">
        <v>42152</v>
      </c>
      <c r="N1926" s="1" t="s">
        <v>44</v>
      </c>
      <c r="O1926" s="1" t="s">
        <v>35</v>
      </c>
      <c r="P1926" s="1" t="s">
        <v>24</v>
      </c>
      <c r="Q1926" s="1" t="s">
        <v>88</v>
      </c>
      <c r="R1926" s="1" t="s">
        <v>54</v>
      </c>
      <c r="S1926" s="1" t="s">
        <v>987</v>
      </c>
      <c r="T1926" s="5">
        <v>6.48</v>
      </c>
      <c r="U1926" s="1">
        <v>8</v>
      </c>
      <c r="V1926" s="5">
        <f t="shared" si="150"/>
        <v>51.84</v>
      </c>
      <c r="W1926" s="5">
        <v>3.24</v>
      </c>
      <c r="X1926" s="5">
        <f t="shared" si="151"/>
        <v>25.92</v>
      </c>
      <c r="Y1926" s="5">
        <v>5.1100000000000003</v>
      </c>
      <c r="Z1926" s="5">
        <f t="shared" si="152"/>
        <v>20.810000000000002</v>
      </c>
      <c r="AA1926" s="1" t="str">
        <f>_xlfn.IFNA(IF(VLOOKUP(B1926,Returns!$A$2:$B$1635,2,FALSE) = "Returned", "Yes", "No"),"No")</f>
        <v>No</v>
      </c>
      <c r="AB1926" s="5">
        <f t="shared" si="153"/>
        <v>0</v>
      </c>
      <c r="AC1926" s="5">
        <f t="shared" si="154"/>
        <v>20.810000000000002</v>
      </c>
    </row>
    <row r="1927" spans="1:29" ht="12.75" customHeight="1" x14ac:dyDescent="0.25">
      <c r="A1927" s="1">
        <v>23428</v>
      </c>
      <c r="B1927" s="3">
        <v>90502</v>
      </c>
      <c r="C1927" s="1" t="s">
        <v>42</v>
      </c>
      <c r="D1927" s="1">
        <v>3367</v>
      </c>
      <c r="E1927" s="1" t="s">
        <v>2994</v>
      </c>
      <c r="F1927" s="1" t="s">
        <v>3028</v>
      </c>
      <c r="G1927" s="1" t="s">
        <v>28</v>
      </c>
      <c r="H1927" s="1" t="s">
        <v>48</v>
      </c>
      <c r="I1927" s="1" t="s">
        <v>149</v>
      </c>
      <c r="J1927" s="1" t="s">
        <v>2995</v>
      </c>
      <c r="K1927" s="1">
        <v>43221</v>
      </c>
      <c r="L1927" s="4">
        <v>42126</v>
      </c>
      <c r="M1927" s="4">
        <v>42127</v>
      </c>
      <c r="N1927" s="1" t="s">
        <v>44</v>
      </c>
      <c r="O1927" s="1" t="s">
        <v>35</v>
      </c>
      <c r="P1927" s="1" t="s">
        <v>72</v>
      </c>
      <c r="Q1927" s="1" t="s">
        <v>175</v>
      </c>
      <c r="R1927" s="1" t="s">
        <v>54</v>
      </c>
      <c r="S1927" s="1" t="s">
        <v>2697</v>
      </c>
      <c r="T1927" s="5">
        <v>30.97</v>
      </c>
      <c r="U1927" s="1">
        <v>26</v>
      </c>
      <c r="V1927" s="5">
        <f t="shared" si="150"/>
        <v>805.22</v>
      </c>
      <c r="W1927" s="5">
        <v>18.581999999999997</v>
      </c>
      <c r="X1927" s="5">
        <f t="shared" si="151"/>
        <v>483.13199999999995</v>
      </c>
      <c r="Y1927" s="5">
        <v>4</v>
      </c>
      <c r="Z1927" s="5">
        <f t="shared" si="152"/>
        <v>318.08800000000008</v>
      </c>
      <c r="AA1927" s="1" t="str">
        <f>_xlfn.IFNA(IF(VLOOKUP(B1927,Returns!$A$2:$B$1635,2,FALSE) = "Returned", "Yes", "No"),"No")</f>
        <v>No</v>
      </c>
      <c r="AB1927" s="5">
        <f t="shared" si="153"/>
        <v>0</v>
      </c>
      <c r="AC1927" s="5">
        <f t="shared" si="154"/>
        <v>318.08800000000008</v>
      </c>
    </row>
    <row r="1928" spans="1:29" ht="12.75" customHeight="1" x14ac:dyDescent="0.25">
      <c r="A1928" s="1">
        <v>23429</v>
      </c>
      <c r="B1928" s="3">
        <v>90502</v>
      </c>
      <c r="C1928" s="1" t="s">
        <v>42</v>
      </c>
      <c r="D1928" s="1">
        <v>3367</v>
      </c>
      <c r="E1928" s="1" t="s">
        <v>2994</v>
      </c>
      <c r="F1928" s="1" t="s">
        <v>3028</v>
      </c>
      <c r="G1928" s="1" t="s">
        <v>28</v>
      </c>
      <c r="H1928" s="1" t="s">
        <v>48</v>
      </c>
      <c r="I1928" s="1" t="s">
        <v>149</v>
      </c>
      <c r="J1928" s="1" t="s">
        <v>2995</v>
      </c>
      <c r="K1928" s="1">
        <v>43221</v>
      </c>
      <c r="L1928" s="4">
        <v>42126</v>
      </c>
      <c r="M1928" s="4">
        <v>42128</v>
      </c>
      <c r="N1928" s="1" t="s">
        <v>22</v>
      </c>
      <c r="O1928" s="1" t="s">
        <v>35</v>
      </c>
      <c r="P1928" s="1" t="s">
        <v>24</v>
      </c>
      <c r="Q1928" s="1" t="s">
        <v>129</v>
      </c>
      <c r="R1928" s="1" t="s">
        <v>54</v>
      </c>
      <c r="S1928" s="1" t="s">
        <v>2996</v>
      </c>
      <c r="T1928" s="5">
        <v>4.13</v>
      </c>
      <c r="U1928" s="1">
        <v>18</v>
      </c>
      <c r="V1928" s="5">
        <f t="shared" si="150"/>
        <v>74.34</v>
      </c>
      <c r="W1928" s="5">
        <v>2.0649999999999999</v>
      </c>
      <c r="X1928" s="5">
        <f t="shared" si="151"/>
        <v>37.17</v>
      </c>
      <c r="Y1928" s="5">
        <v>0.5</v>
      </c>
      <c r="Z1928" s="5">
        <f t="shared" si="152"/>
        <v>36.67</v>
      </c>
      <c r="AA1928" s="1" t="str">
        <f>_xlfn.IFNA(IF(VLOOKUP(B1928,Returns!$A$2:$B$1635,2,FALSE) = "Returned", "Yes", "No"),"No")</f>
        <v>No</v>
      </c>
      <c r="AB1928" s="5">
        <f t="shared" si="153"/>
        <v>0</v>
      </c>
      <c r="AC1928" s="5">
        <f t="shared" si="154"/>
        <v>36.67</v>
      </c>
    </row>
    <row r="1929" spans="1:29" ht="12.75" customHeight="1" x14ac:dyDescent="0.25">
      <c r="A1929" s="1">
        <v>26104</v>
      </c>
      <c r="B1929" s="3">
        <v>90500</v>
      </c>
      <c r="C1929" s="1" t="s">
        <v>51</v>
      </c>
      <c r="D1929" s="1">
        <v>3369</v>
      </c>
      <c r="E1929" s="1" t="s">
        <v>2997</v>
      </c>
      <c r="F1929" s="1" t="s">
        <v>3028</v>
      </c>
      <c r="G1929" s="1" t="s">
        <v>28</v>
      </c>
      <c r="H1929" s="1" t="s">
        <v>48</v>
      </c>
      <c r="I1929" s="1" t="s">
        <v>149</v>
      </c>
      <c r="J1929" s="1" t="s">
        <v>1506</v>
      </c>
      <c r="K1929" s="1">
        <v>43081</v>
      </c>
      <c r="L1929" s="4">
        <v>42047</v>
      </c>
      <c r="M1929" s="4">
        <v>42048</v>
      </c>
      <c r="N1929" s="1" t="s">
        <v>44</v>
      </c>
      <c r="O1929" s="1" t="s">
        <v>35</v>
      </c>
      <c r="P1929" s="1" t="s">
        <v>24</v>
      </c>
      <c r="Q1929" s="1" t="s">
        <v>104</v>
      </c>
      <c r="R1929" s="1" t="s">
        <v>54</v>
      </c>
      <c r="S1929" s="1" t="s">
        <v>646</v>
      </c>
      <c r="T1929" s="5">
        <v>7.1</v>
      </c>
      <c r="U1929" s="1">
        <v>4</v>
      </c>
      <c r="V1929" s="5">
        <f t="shared" si="150"/>
        <v>28.4</v>
      </c>
      <c r="W1929" s="5">
        <v>3.55</v>
      </c>
      <c r="X1929" s="5">
        <f t="shared" si="151"/>
        <v>14.2</v>
      </c>
      <c r="Y1929" s="5">
        <v>6.05</v>
      </c>
      <c r="Z1929" s="5">
        <f t="shared" si="152"/>
        <v>8.1499999999999986</v>
      </c>
      <c r="AA1929" s="1" t="str">
        <f>_xlfn.IFNA(IF(VLOOKUP(B1929,Returns!$A$2:$B$1635,2,FALSE) = "Returned", "Yes", "No"),"No")</f>
        <v>No</v>
      </c>
      <c r="AB1929" s="5">
        <f t="shared" si="153"/>
        <v>0</v>
      </c>
      <c r="AC1929" s="5">
        <f t="shared" si="154"/>
        <v>8.1499999999999986</v>
      </c>
    </row>
    <row r="1930" spans="1:29" ht="12.75" customHeight="1" x14ac:dyDescent="0.25">
      <c r="A1930" s="1">
        <v>18311</v>
      </c>
      <c r="B1930" s="3">
        <v>87473</v>
      </c>
      <c r="C1930" s="1" t="s">
        <v>51</v>
      </c>
      <c r="D1930" s="1">
        <v>3374</v>
      </c>
      <c r="E1930" s="1" t="s">
        <v>2998</v>
      </c>
      <c r="F1930" s="1" t="s">
        <v>3028</v>
      </c>
      <c r="G1930" s="1" t="s">
        <v>28</v>
      </c>
      <c r="H1930" s="1" t="s">
        <v>48</v>
      </c>
      <c r="I1930" s="1" t="s">
        <v>410</v>
      </c>
      <c r="J1930" s="1" t="s">
        <v>2999</v>
      </c>
      <c r="K1930" s="1">
        <v>21113</v>
      </c>
      <c r="L1930" s="4">
        <v>42157</v>
      </c>
      <c r="M1930" s="4">
        <v>42159</v>
      </c>
      <c r="N1930" s="1" t="s">
        <v>34</v>
      </c>
      <c r="O1930" s="1" t="s">
        <v>23</v>
      </c>
      <c r="P1930" s="1" t="s">
        <v>36</v>
      </c>
      <c r="Q1930" s="1" t="s">
        <v>147</v>
      </c>
      <c r="R1930" s="1" t="s">
        <v>116</v>
      </c>
      <c r="S1930" s="1" t="s">
        <v>624</v>
      </c>
      <c r="T1930" s="5">
        <v>179.29</v>
      </c>
      <c r="U1930" s="1">
        <v>8</v>
      </c>
      <c r="V1930" s="5">
        <f t="shared" si="150"/>
        <v>1434.32</v>
      </c>
      <c r="W1930" s="5">
        <v>89.644999999999996</v>
      </c>
      <c r="X1930" s="5">
        <f t="shared" si="151"/>
        <v>717.16</v>
      </c>
      <c r="Y1930" s="5">
        <v>29.21</v>
      </c>
      <c r="Z1930" s="5">
        <f t="shared" si="152"/>
        <v>687.94999999999993</v>
      </c>
      <c r="AA1930" s="1" t="str">
        <f>_xlfn.IFNA(IF(VLOOKUP(B1930,Returns!$A$2:$B$1635,2,FALSE) = "Returned", "Yes", "No"),"No")</f>
        <v>No</v>
      </c>
      <c r="AB1930" s="5">
        <f t="shared" si="153"/>
        <v>0</v>
      </c>
      <c r="AC1930" s="5">
        <f t="shared" si="154"/>
        <v>687.94999999999993</v>
      </c>
    </row>
    <row r="1931" spans="1:29" ht="12.75" customHeight="1" x14ac:dyDescent="0.25">
      <c r="A1931" s="1">
        <v>18320</v>
      </c>
      <c r="B1931" s="3">
        <v>87474</v>
      </c>
      <c r="C1931" s="1" t="s">
        <v>20</v>
      </c>
      <c r="D1931" s="1">
        <v>3374</v>
      </c>
      <c r="E1931" s="1" t="s">
        <v>2998</v>
      </c>
      <c r="F1931" s="1" t="s">
        <v>3028</v>
      </c>
      <c r="G1931" s="1" t="s">
        <v>28</v>
      </c>
      <c r="H1931" s="1" t="s">
        <v>48</v>
      </c>
      <c r="I1931" s="1" t="s">
        <v>410</v>
      </c>
      <c r="J1931" s="1" t="s">
        <v>2999</v>
      </c>
      <c r="K1931" s="1">
        <v>21113</v>
      </c>
      <c r="L1931" s="4">
        <v>42184</v>
      </c>
      <c r="M1931" s="4">
        <v>42185</v>
      </c>
      <c r="N1931" s="1" t="s">
        <v>44</v>
      </c>
      <c r="O1931" s="1" t="s">
        <v>35</v>
      </c>
      <c r="P1931" s="1" t="s">
        <v>72</v>
      </c>
      <c r="Q1931" s="1" t="s">
        <v>175</v>
      </c>
      <c r="R1931" s="1" t="s">
        <v>54</v>
      </c>
      <c r="S1931" s="1" t="s">
        <v>367</v>
      </c>
      <c r="T1931" s="5">
        <v>73.98</v>
      </c>
      <c r="U1931" s="1">
        <v>8</v>
      </c>
      <c r="V1931" s="5">
        <f t="shared" si="150"/>
        <v>591.84</v>
      </c>
      <c r="W1931" s="5">
        <v>44.387999999999998</v>
      </c>
      <c r="X1931" s="5">
        <f t="shared" si="151"/>
        <v>355.10399999999998</v>
      </c>
      <c r="Y1931" s="5">
        <v>12.14</v>
      </c>
      <c r="Z1931" s="5">
        <f t="shared" si="152"/>
        <v>224.59600000000006</v>
      </c>
      <c r="AA1931" s="1" t="str">
        <f>_xlfn.IFNA(IF(VLOOKUP(B1931,Returns!$A$2:$B$1635,2,FALSE) = "Returned", "Yes", "No"),"No")</f>
        <v>No</v>
      </c>
      <c r="AB1931" s="5">
        <f t="shared" si="153"/>
        <v>0</v>
      </c>
      <c r="AC1931" s="5">
        <f t="shared" si="154"/>
        <v>224.59600000000006</v>
      </c>
    </row>
    <row r="1932" spans="1:29" ht="12.75" customHeight="1" x14ac:dyDescent="0.25">
      <c r="A1932" s="1">
        <v>18321</v>
      </c>
      <c r="B1932" s="3">
        <v>87474</v>
      </c>
      <c r="C1932" s="1" t="s">
        <v>20</v>
      </c>
      <c r="D1932" s="1">
        <v>3374</v>
      </c>
      <c r="E1932" s="1" t="s">
        <v>2998</v>
      </c>
      <c r="F1932" s="1" t="s">
        <v>3028</v>
      </c>
      <c r="G1932" s="1" t="s">
        <v>28</v>
      </c>
      <c r="H1932" s="1" t="s">
        <v>48</v>
      </c>
      <c r="I1932" s="1" t="s">
        <v>410</v>
      </c>
      <c r="J1932" s="1" t="s">
        <v>2999</v>
      </c>
      <c r="K1932" s="1">
        <v>21113</v>
      </c>
      <c r="L1932" s="4">
        <v>42184</v>
      </c>
      <c r="M1932" s="4">
        <v>42186</v>
      </c>
      <c r="N1932" s="1" t="s">
        <v>44</v>
      </c>
      <c r="O1932" s="1" t="s">
        <v>35</v>
      </c>
      <c r="P1932" s="1" t="s">
        <v>24</v>
      </c>
      <c r="Q1932" s="1" t="s">
        <v>88</v>
      </c>
      <c r="R1932" s="1" t="s">
        <v>54</v>
      </c>
      <c r="S1932" s="1" t="s">
        <v>2981</v>
      </c>
      <c r="T1932" s="5">
        <v>5.98</v>
      </c>
      <c r="U1932" s="1">
        <v>5</v>
      </c>
      <c r="V1932" s="5">
        <f t="shared" si="150"/>
        <v>29.900000000000002</v>
      </c>
      <c r="W1932" s="5">
        <v>2.99</v>
      </c>
      <c r="X1932" s="5">
        <f t="shared" si="151"/>
        <v>14.950000000000001</v>
      </c>
      <c r="Y1932" s="5">
        <v>7.15</v>
      </c>
      <c r="Z1932" s="5">
        <f t="shared" si="152"/>
        <v>7.8000000000000007</v>
      </c>
      <c r="AA1932" s="1" t="str">
        <f>_xlfn.IFNA(IF(VLOOKUP(B1932,Returns!$A$2:$B$1635,2,FALSE) = "Returned", "Yes", "No"),"No")</f>
        <v>No</v>
      </c>
      <c r="AB1932" s="5">
        <f t="shared" si="153"/>
        <v>0</v>
      </c>
      <c r="AC1932" s="5">
        <f t="shared" si="154"/>
        <v>7.8000000000000007</v>
      </c>
    </row>
    <row r="1933" spans="1:29" ht="12.75" customHeight="1" x14ac:dyDescent="0.25">
      <c r="A1933" s="1">
        <v>18322</v>
      </c>
      <c r="B1933" s="3">
        <v>87474</v>
      </c>
      <c r="C1933" s="1" t="s">
        <v>20</v>
      </c>
      <c r="D1933" s="1">
        <v>3374</v>
      </c>
      <c r="E1933" s="1" t="s">
        <v>2998</v>
      </c>
      <c r="F1933" s="1" t="s">
        <v>3028</v>
      </c>
      <c r="G1933" s="1" t="s">
        <v>28</v>
      </c>
      <c r="H1933" s="1" t="s">
        <v>48</v>
      </c>
      <c r="I1933" s="1" t="s">
        <v>410</v>
      </c>
      <c r="J1933" s="1" t="s">
        <v>2999</v>
      </c>
      <c r="K1933" s="1">
        <v>21113</v>
      </c>
      <c r="L1933" s="4">
        <v>42184</v>
      </c>
      <c r="M1933" s="4">
        <v>42186</v>
      </c>
      <c r="N1933" s="1" t="s">
        <v>44</v>
      </c>
      <c r="O1933" s="1" t="s">
        <v>35</v>
      </c>
      <c r="P1933" s="1" t="s">
        <v>24</v>
      </c>
      <c r="Q1933" s="1" t="s">
        <v>25</v>
      </c>
      <c r="R1933" s="1" t="s">
        <v>46</v>
      </c>
      <c r="S1933" s="1" t="s">
        <v>2561</v>
      </c>
      <c r="T1933" s="5">
        <v>3.57</v>
      </c>
      <c r="U1933" s="1">
        <v>9</v>
      </c>
      <c r="V1933" s="5">
        <f t="shared" si="150"/>
        <v>32.129999999999995</v>
      </c>
      <c r="W1933" s="5">
        <v>1.7849999999999999</v>
      </c>
      <c r="X1933" s="5">
        <f t="shared" si="151"/>
        <v>16.064999999999998</v>
      </c>
      <c r="Y1933" s="5">
        <v>4.17</v>
      </c>
      <c r="Z1933" s="5">
        <f t="shared" si="152"/>
        <v>11.894999999999998</v>
      </c>
      <c r="AA1933" s="1" t="str">
        <f>_xlfn.IFNA(IF(VLOOKUP(B1933,Returns!$A$2:$B$1635,2,FALSE) = "Returned", "Yes", "No"),"No")</f>
        <v>No</v>
      </c>
      <c r="AB1933" s="5">
        <f t="shared" si="153"/>
        <v>0</v>
      </c>
      <c r="AC1933" s="5">
        <f t="shared" si="154"/>
        <v>11.894999999999998</v>
      </c>
    </row>
    <row r="1934" spans="1:29" ht="12.75" customHeight="1" x14ac:dyDescent="0.25">
      <c r="A1934" s="1">
        <v>22378</v>
      </c>
      <c r="B1934" s="3">
        <v>88837</v>
      </c>
      <c r="C1934" s="1" t="s">
        <v>42</v>
      </c>
      <c r="D1934" s="1">
        <v>3379</v>
      </c>
      <c r="E1934" s="1" t="s">
        <v>3000</v>
      </c>
      <c r="F1934" s="1" t="s">
        <v>3029</v>
      </c>
      <c r="G1934" s="1" t="s">
        <v>28</v>
      </c>
      <c r="H1934" s="1" t="s">
        <v>131</v>
      </c>
      <c r="I1934" s="1" t="s">
        <v>382</v>
      </c>
      <c r="J1934" s="1" t="s">
        <v>3002</v>
      </c>
      <c r="K1934" s="1">
        <v>30144</v>
      </c>
      <c r="L1934" s="4">
        <v>42089</v>
      </c>
      <c r="M1934" s="4">
        <v>42092</v>
      </c>
      <c r="N1934" s="1" t="s">
        <v>22</v>
      </c>
      <c r="O1934" s="1" t="s">
        <v>23</v>
      </c>
      <c r="P1934" s="1" t="s">
        <v>24</v>
      </c>
      <c r="Q1934" s="1" t="s">
        <v>88</v>
      </c>
      <c r="R1934" s="1" t="s">
        <v>54</v>
      </c>
      <c r="S1934" s="1" t="s">
        <v>3001</v>
      </c>
      <c r="T1934" s="5">
        <v>19.98</v>
      </c>
      <c r="U1934" s="1">
        <v>12</v>
      </c>
      <c r="V1934" s="5">
        <f t="shared" si="150"/>
        <v>239.76</v>
      </c>
      <c r="W1934" s="5">
        <v>9.99</v>
      </c>
      <c r="X1934" s="5">
        <f t="shared" si="151"/>
        <v>119.88</v>
      </c>
      <c r="Y1934" s="5">
        <v>5.97</v>
      </c>
      <c r="Z1934" s="5">
        <f t="shared" si="152"/>
        <v>113.91</v>
      </c>
      <c r="AA1934" s="1" t="str">
        <f>_xlfn.IFNA(IF(VLOOKUP(B1934,Returns!$A$2:$B$1635,2,FALSE) = "Returned", "Yes", "No"),"No")</f>
        <v>No</v>
      </c>
      <c r="AB1934" s="5">
        <f t="shared" si="153"/>
        <v>0</v>
      </c>
      <c r="AC1934" s="5">
        <f t="shared" si="154"/>
        <v>113.91</v>
      </c>
    </row>
    <row r="1935" spans="1:29" ht="12.75" customHeight="1" x14ac:dyDescent="0.25">
      <c r="A1935" s="1">
        <v>20366</v>
      </c>
      <c r="B1935" s="3">
        <v>88839</v>
      </c>
      <c r="C1935" s="1" t="s">
        <v>42</v>
      </c>
      <c r="D1935" s="1">
        <v>3379</v>
      </c>
      <c r="E1935" s="1" t="s">
        <v>3000</v>
      </c>
      <c r="F1935" s="1" t="s">
        <v>3029</v>
      </c>
      <c r="G1935" s="1" t="s">
        <v>28</v>
      </c>
      <c r="H1935" s="1" t="s">
        <v>131</v>
      </c>
      <c r="I1935" s="1" t="s">
        <v>382</v>
      </c>
      <c r="J1935" s="1" t="s">
        <v>3002</v>
      </c>
      <c r="K1935" s="1">
        <v>30144</v>
      </c>
      <c r="L1935" s="4">
        <v>42119</v>
      </c>
      <c r="M1935" s="4">
        <v>42120</v>
      </c>
      <c r="N1935" s="1" t="s">
        <v>22</v>
      </c>
      <c r="O1935" s="1" t="s">
        <v>35</v>
      </c>
      <c r="P1935" s="1" t="s">
        <v>24</v>
      </c>
      <c r="Q1935" s="1" t="s">
        <v>169</v>
      </c>
      <c r="R1935" s="1" t="s">
        <v>26</v>
      </c>
      <c r="S1935" s="1" t="s">
        <v>2652</v>
      </c>
      <c r="T1935" s="5">
        <v>3.14</v>
      </c>
      <c r="U1935" s="1">
        <v>18</v>
      </c>
      <c r="V1935" s="5">
        <f t="shared" si="150"/>
        <v>56.52</v>
      </c>
      <c r="W1935" s="5">
        <v>1.57</v>
      </c>
      <c r="X1935" s="5">
        <f t="shared" si="151"/>
        <v>28.26</v>
      </c>
      <c r="Y1935" s="5">
        <v>1.92</v>
      </c>
      <c r="Z1935" s="5">
        <f t="shared" si="152"/>
        <v>26.340000000000003</v>
      </c>
      <c r="AA1935" s="1" t="str">
        <f>_xlfn.IFNA(IF(VLOOKUP(B1935,Returns!$A$2:$B$1635,2,FALSE) = "Returned", "Yes", "No"),"No")</f>
        <v>No</v>
      </c>
      <c r="AB1935" s="5">
        <f t="shared" si="153"/>
        <v>0</v>
      </c>
      <c r="AC1935" s="5">
        <f t="shared" si="154"/>
        <v>26.340000000000003</v>
      </c>
    </row>
    <row r="1936" spans="1:29" ht="12.75" customHeight="1" x14ac:dyDescent="0.25">
      <c r="A1936" s="1">
        <v>23181</v>
      </c>
      <c r="B1936" s="3">
        <v>88838</v>
      </c>
      <c r="C1936" s="1" t="s">
        <v>42</v>
      </c>
      <c r="D1936" s="1">
        <v>3380</v>
      </c>
      <c r="E1936" s="1" t="s">
        <v>3003</v>
      </c>
      <c r="F1936" s="1" t="s">
        <v>3029</v>
      </c>
      <c r="G1936" s="1" t="s">
        <v>28</v>
      </c>
      <c r="H1936" s="1" t="s">
        <v>131</v>
      </c>
      <c r="I1936" s="1" t="s">
        <v>382</v>
      </c>
      <c r="J1936" s="1" t="s">
        <v>3004</v>
      </c>
      <c r="K1936" s="1">
        <v>30240</v>
      </c>
      <c r="L1936" s="4">
        <v>42114</v>
      </c>
      <c r="M1936" s="4">
        <v>42116</v>
      </c>
      <c r="N1936" s="1" t="s">
        <v>44</v>
      </c>
      <c r="O1936" s="1" t="s">
        <v>35</v>
      </c>
      <c r="P1936" s="1" t="s">
        <v>24</v>
      </c>
      <c r="Q1936" s="1" t="s">
        <v>104</v>
      </c>
      <c r="R1936" s="1" t="s">
        <v>54</v>
      </c>
      <c r="S1936" s="1" t="s">
        <v>2802</v>
      </c>
      <c r="T1936" s="5">
        <v>315.98</v>
      </c>
      <c r="U1936" s="1">
        <v>18</v>
      </c>
      <c r="V1936" s="5">
        <f t="shared" si="150"/>
        <v>5687.64</v>
      </c>
      <c r="W1936" s="5">
        <v>157.99</v>
      </c>
      <c r="X1936" s="5">
        <f t="shared" si="151"/>
        <v>2843.82</v>
      </c>
      <c r="Y1936" s="5">
        <v>19.989999999999998</v>
      </c>
      <c r="Z1936" s="5">
        <f t="shared" si="152"/>
        <v>2823.8300000000004</v>
      </c>
      <c r="AA1936" s="1" t="str">
        <f>_xlfn.IFNA(IF(VLOOKUP(B1936,Returns!$A$2:$B$1635,2,FALSE) = "Returned", "Yes", "No"),"No")</f>
        <v>No</v>
      </c>
      <c r="AB1936" s="5">
        <f t="shared" si="153"/>
        <v>0</v>
      </c>
      <c r="AC1936" s="5">
        <f t="shared" si="154"/>
        <v>2823.8300000000004</v>
      </c>
    </row>
    <row r="1937" spans="1:29" ht="12.75" customHeight="1" x14ac:dyDescent="0.25">
      <c r="A1937" s="1">
        <v>23182</v>
      </c>
      <c r="B1937" s="3">
        <v>88838</v>
      </c>
      <c r="C1937" s="1" t="s">
        <v>42</v>
      </c>
      <c r="D1937" s="1">
        <v>3380</v>
      </c>
      <c r="E1937" s="1" t="s">
        <v>3003</v>
      </c>
      <c r="F1937" s="1" t="s">
        <v>3029</v>
      </c>
      <c r="G1937" s="1" t="s">
        <v>28</v>
      </c>
      <c r="H1937" s="1" t="s">
        <v>131</v>
      </c>
      <c r="I1937" s="1" t="s">
        <v>382</v>
      </c>
      <c r="J1937" s="1" t="s">
        <v>3004</v>
      </c>
      <c r="K1937" s="1">
        <v>30240</v>
      </c>
      <c r="L1937" s="4">
        <v>42114</v>
      </c>
      <c r="M1937" s="4">
        <v>42115</v>
      </c>
      <c r="N1937" s="1" t="s">
        <v>44</v>
      </c>
      <c r="O1937" s="1" t="s">
        <v>35</v>
      </c>
      <c r="P1937" s="1" t="s">
        <v>36</v>
      </c>
      <c r="Q1937" s="1" t="s">
        <v>37</v>
      </c>
      <c r="R1937" s="1" t="s">
        <v>231</v>
      </c>
      <c r="S1937" s="1" t="s">
        <v>433</v>
      </c>
      <c r="T1937" s="5">
        <v>276.2</v>
      </c>
      <c r="U1937" s="1">
        <v>11</v>
      </c>
      <c r="V1937" s="5">
        <f t="shared" si="150"/>
        <v>3038.2</v>
      </c>
      <c r="W1937" s="5">
        <v>138.1</v>
      </c>
      <c r="X1937" s="5">
        <f t="shared" si="151"/>
        <v>1519.1</v>
      </c>
      <c r="Y1937" s="5">
        <v>24.49</v>
      </c>
      <c r="Z1937" s="5">
        <f t="shared" si="152"/>
        <v>1494.61</v>
      </c>
      <c r="AA1937" s="1" t="str">
        <f>_xlfn.IFNA(IF(VLOOKUP(B1937,Returns!$A$2:$B$1635,2,FALSE) = "Returned", "Yes", "No"),"No")</f>
        <v>No</v>
      </c>
      <c r="AB1937" s="5">
        <f t="shared" si="153"/>
        <v>0</v>
      </c>
      <c r="AC1937" s="5">
        <f t="shared" si="154"/>
        <v>1494.61</v>
      </c>
    </row>
    <row r="1938" spans="1:29" ht="12.75" customHeight="1" x14ac:dyDescent="0.25">
      <c r="A1938" s="1">
        <v>23183</v>
      </c>
      <c r="B1938" s="3">
        <v>88838</v>
      </c>
      <c r="C1938" s="1" t="s">
        <v>42</v>
      </c>
      <c r="D1938" s="1">
        <v>3380</v>
      </c>
      <c r="E1938" s="1" t="s">
        <v>3003</v>
      </c>
      <c r="F1938" s="1" t="s">
        <v>3029</v>
      </c>
      <c r="G1938" s="1" t="s">
        <v>28</v>
      </c>
      <c r="H1938" s="1" t="s">
        <v>131</v>
      </c>
      <c r="I1938" s="1" t="s">
        <v>382</v>
      </c>
      <c r="J1938" s="1" t="s">
        <v>3004</v>
      </c>
      <c r="K1938" s="1">
        <v>30240</v>
      </c>
      <c r="L1938" s="4">
        <v>42114</v>
      </c>
      <c r="M1938" s="4">
        <v>42115</v>
      </c>
      <c r="N1938" s="1" t="s">
        <v>44</v>
      </c>
      <c r="O1938" s="1" t="s">
        <v>35</v>
      </c>
      <c r="P1938" s="1" t="s">
        <v>36</v>
      </c>
      <c r="Q1938" s="1" t="s">
        <v>45</v>
      </c>
      <c r="R1938" s="1" t="s">
        <v>54</v>
      </c>
      <c r="S1938" s="1" t="s">
        <v>514</v>
      </c>
      <c r="T1938" s="5">
        <v>63.94</v>
      </c>
      <c r="U1938" s="1">
        <v>8</v>
      </c>
      <c r="V1938" s="5">
        <f t="shared" si="150"/>
        <v>511.52</v>
      </c>
      <c r="W1938" s="5">
        <v>31.97</v>
      </c>
      <c r="X1938" s="5">
        <f t="shared" si="151"/>
        <v>255.76</v>
      </c>
      <c r="Y1938" s="5">
        <v>14.48</v>
      </c>
      <c r="Z1938" s="5">
        <f t="shared" si="152"/>
        <v>241.28</v>
      </c>
      <c r="AA1938" s="1" t="str">
        <f>_xlfn.IFNA(IF(VLOOKUP(B1938,Returns!$A$2:$B$1635,2,FALSE) = "Returned", "Yes", "No"),"No")</f>
        <v>No</v>
      </c>
      <c r="AB1938" s="5">
        <f t="shared" si="153"/>
        <v>0</v>
      </c>
      <c r="AC1938" s="5">
        <f t="shared" si="154"/>
        <v>241.28</v>
      </c>
    </row>
    <row r="1939" spans="1:29" ht="12.75" customHeight="1" x14ac:dyDescent="0.25">
      <c r="A1939" s="1">
        <v>24161</v>
      </c>
      <c r="B1939" s="3">
        <v>88836</v>
      </c>
      <c r="C1939" s="1" t="s">
        <v>32</v>
      </c>
      <c r="D1939" s="1">
        <v>3381</v>
      </c>
      <c r="E1939" s="1" t="s">
        <v>3005</v>
      </c>
      <c r="F1939" s="1" t="s">
        <v>3029</v>
      </c>
      <c r="G1939" s="1" t="s">
        <v>28</v>
      </c>
      <c r="H1939" s="1" t="s">
        <v>131</v>
      </c>
      <c r="I1939" s="1" t="s">
        <v>382</v>
      </c>
      <c r="J1939" s="1" t="s">
        <v>3007</v>
      </c>
      <c r="K1939" s="1">
        <v>31204</v>
      </c>
      <c r="L1939" s="4">
        <v>42086</v>
      </c>
      <c r="M1939" s="4">
        <v>42088</v>
      </c>
      <c r="N1939" s="1" t="s">
        <v>44</v>
      </c>
      <c r="O1939" s="1" t="s">
        <v>23</v>
      </c>
      <c r="P1939" s="1" t="s">
        <v>24</v>
      </c>
      <c r="Q1939" s="1" t="s">
        <v>25</v>
      </c>
      <c r="R1939" s="1" t="s">
        <v>46</v>
      </c>
      <c r="S1939" s="1" t="s">
        <v>3006</v>
      </c>
      <c r="T1939" s="5">
        <v>11.97</v>
      </c>
      <c r="U1939" s="1">
        <v>2</v>
      </c>
      <c r="V1939" s="5">
        <f t="shared" si="150"/>
        <v>23.94</v>
      </c>
      <c r="W1939" s="5">
        <v>5.9850000000000003</v>
      </c>
      <c r="X1939" s="5">
        <f t="shared" si="151"/>
        <v>11.97</v>
      </c>
      <c r="Y1939" s="5">
        <v>5.81</v>
      </c>
      <c r="Z1939" s="5">
        <f t="shared" si="152"/>
        <v>6.160000000000001</v>
      </c>
      <c r="AA1939" s="1" t="str">
        <f>_xlfn.IFNA(IF(VLOOKUP(B1939,Returns!$A$2:$B$1635,2,FALSE) = "Returned", "Yes", "No"),"No")</f>
        <v>No</v>
      </c>
      <c r="AB1939" s="5">
        <f t="shared" si="153"/>
        <v>0</v>
      </c>
      <c r="AC1939" s="5">
        <f t="shared" si="154"/>
        <v>6.160000000000001</v>
      </c>
    </row>
    <row r="1940" spans="1:29" ht="12.75" customHeight="1" x14ac:dyDescent="0.25">
      <c r="A1940" s="1">
        <v>25841</v>
      </c>
      <c r="B1940" s="3">
        <v>88840</v>
      </c>
      <c r="C1940" s="1" t="s">
        <v>51</v>
      </c>
      <c r="D1940" s="1">
        <v>3381</v>
      </c>
      <c r="E1940" s="1" t="s">
        <v>3005</v>
      </c>
      <c r="F1940" s="1" t="s">
        <v>3029</v>
      </c>
      <c r="G1940" s="1" t="s">
        <v>28</v>
      </c>
      <c r="H1940" s="1" t="s">
        <v>131</v>
      </c>
      <c r="I1940" s="1" t="s">
        <v>382</v>
      </c>
      <c r="J1940" s="1" t="s">
        <v>3007</v>
      </c>
      <c r="K1940" s="1">
        <v>31204</v>
      </c>
      <c r="L1940" s="4">
        <v>42123</v>
      </c>
      <c r="M1940" s="4">
        <v>42123</v>
      </c>
      <c r="N1940" s="1" t="s">
        <v>44</v>
      </c>
      <c r="O1940" s="1" t="s">
        <v>35</v>
      </c>
      <c r="P1940" s="1" t="s">
        <v>24</v>
      </c>
      <c r="Q1940" s="1" t="s">
        <v>104</v>
      </c>
      <c r="R1940" s="1" t="s">
        <v>54</v>
      </c>
      <c r="S1940" s="1" t="s">
        <v>327</v>
      </c>
      <c r="T1940" s="5">
        <v>28.53</v>
      </c>
      <c r="U1940" s="1">
        <v>18</v>
      </c>
      <c r="V1940" s="5">
        <f t="shared" si="150"/>
        <v>513.54</v>
      </c>
      <c r="W1940" s="5">
        <v>14.265000000000001</v>
      </c>
      <c r="X1940" s="5">
        <f t="shared" si="151"/>
        <v>256.77</v>
      </c>
      <c r="Y1940" s="5">
        <v>1.49</v>
      </c>
      <c r="Z1940" s="5">
        <f t="shared" si="152"/>
        <v>255.27999999999997</v>
      </c>
      <c r="AA1940" s="1" t="str">
        <f>_xlfn.IFNA(IF(VLOOKUP(B1940,Returns!$A$2:$B$1635,2,FALSE) = "Returned", "Yes", "No"),"No")</f>
        <v>No</v>
      </c>
      <c r="AB1940" s="5">
        <f t="shared" si="153"/>
        <v>0</v>
      </c>
      <c r="AC1940" s="5">
        <f t="shared" si="154"/>
        <v>255.27999999999997</v>
      </c>
    </row>
    <row r="1941" spans="1:29" ht="12.75" customHeight="1" x14ac:dyDescent="0.25">
      <c r="A1941" s="1">
        <v>22341</v>
      </c>
      <c r="B1941" s="3">
        <v>88745</v>
      </c>
      <c r="C1941" s="1" t="s">
        <v>101</v>
      </c>
      <c r="D1941" s="1">
        <v>3385</v>
      </c>
      <c r="E1941" s="1" t="s">
        <v>3008</v>
      </c>
      <c r="F1941" s="1" t="s">
        <v>3028</v>
      </c>
      <c r="G1941" s="1" t="s">
        <v>28</v>
      </c>
      <c r="H1941" s="1" t="s">
        <v>48</v>
      </c>
      <c r="I1941" s="1" t="s">
        <v>149</v>
      </c>
      <c r="J1941" s="1" t="s">
        <v>3010</v>
      </c>
      <c r="K1941" s="1">
        <v>44512</v>
      </c>
      <c r="L1941" s="4">
        <v>42020</v>
      </c>
      <c r="M1941" s="4">
        <v>42020</v>
      </c>
      <c r="N1941" s="1" t="s">
        <v>22</v>
      </c>
      <c r="O1941" s="1" t="s">
        <v>23</v>
      </c>
      <c r="P1941" s="1" t="s">
        <v>24</v>
      </c>
      <c r="Q1941" s="1" t="s">
        <v>25</v>
      </c>
      <c r="R1941" s="1" t="s">
        <v>26</v>
      </c>
      <c r="S1941" s="1" t="s">
        <v>3009</v>
      </c>
      <c r="T1941" s="5">
        <v>2.98</v>
      </c>
      <c r="U1941" s="1">
        <v>5</v>
      </c>
      <c r="V1941" s="5">
        <f t="shared" si="150"/>
        <v>14.9</v>
      </c>
      <c r="W1941" s="5">
        <v>1.49</v>
      </c>
      <c r="X1941" s="5">
        <f t="shared" si="151"/>
        <v>7.45</v>
      </c>
      <c r="Y1941" s="5">
        <v>2.0299999999999998</v>
      </c>
      <c r="Z1941" s="5">
        <f t="shared" si="152"/>
        <v>5.42</v>
      </c>
      <c r="AA1941" s="1" t="str">
        <f>_xlfn.IFNA(IF(VLOOKUP(B1941,Returns!$A$2:$B$1635,2,FALSE) = "Returned", "Yes", "No"),"No")</f>
        <v>No</v>
      </c>
      <c r="AB1941" s="5">
        <f t="shared" si="153"/>
        <v>0</v>
      </c>
      <c r="AC1941" s="5">
        <f t="shared" si="154"/>
        <v>5.42</v>
      </c>
    </row>
    <row r="1942" spans="1:29" ht="12.75" customHeight="1" x14ac:dyDescent="0.25">
      <c r="A1942" s="1">
        <v>22342</v>
      </c>
      <c r="B1942" s="3">
        <v>88745</v>
      </c>
      <c r="C1942" s="1" t="s">
        <v>101</v>
      </c>
      <c r="D1942" s="1">
        <v>3385</v>
      </c>
      <c r="E1942" s="1" t="s">
        <v>3008</v>
      </c>
      <c r="F1942" s="1" t="s">
        <v>3028</v>
      </c>
      <c r="G1942" s="1" t="s">
        <v>28</v>
      </c>
      <c r="H1942" s="1" t="s">
        <v>48</v>
      </c>
      <c r="I1942" s="1" t="s">
        <v>149</v>
      </c>
      <c r="J1942" s="1" t="s">
        <v>3010</v>
      </c>
      <c r="K1942" s="1">
        <v>44512</v>
      </c>
      <c r="L1942" s="4">
        <v>42020</v>
      </c>
      <c r="M1942" s="4">
        <v>42025</v>
      </c>
      <c r="N1942" s="1" t="s">
        <v>44</v>
      </c>
      <c r="O1942" s="1" t="s">
        <v>23</v>
      </c>
      <c r="P1942" s="1" t="s">
        <v>72</v>
      </c>
      <c r="Q1942" s="1" t="s">
        <v>73</v>
      </c>
      <c r="R1942" s="1" t="s">
        <v>54</v>
      </c>
      <c r="S1942" s="1" t="s">
        <v>460</v>
      </c>
      <c r="T1942" s="5">
        <v>125.99</v>
      </c>
      <c r="U1942" s="1">
        <v>6</v>
      </c>
      <c r="V1942" s="5">
        <f t="shared" si="150"/>
        <v>755.93999999999994</v>
      </c>
      <c r="W1942" s="5">
        <v>75.593999999999994</v>
      </c>
      <c r="X1942" s="5">
        <f t="shared" si="151"/>
        <v>453.56399999999996</v>
      </c>
      <c r="Y1942" s="5">
        <v>8.99</v>
      </c>
      <c r="Z1942" s="5">
        <f t="shared" si="152"/>
        <v>293.38599999999997</v>
      </c>
      <c r="AA1942" s="1" t="str">
        <f>_xlfn.IFNA(IF(VLOOKUP(B1942,Returns!$A$2:$B$1635,2,FALSE) = "Returned", "Yes", "No"),"No")</f>
        <v>No</v>
      </c>
      <c r="AB1942" s="5">
        <f t="shared" si="153"/>
        <v>0</v>
      </c>
      <c r="AC1942" s="5">
        <f t="shared" si="154"/>
        <v>293.38599999999997</v>
      </c>
    </row>
    <row r="1943" spans="1:29" ht="12.75" customHeight="1" x14ac:dyDescent="0.25">
      <c r="A1943" s="1">
        <v>23190</v>
      </c>
      <c r="B1943" s="3">
        <v>88746</v>
      </c>
      <c r="C1943" s="1" t="s">
        <v>42</v>
      </c>
      <c r="D1943" s="1">
        <v>3386</v>
      </c>
      <c r="E1943" s="1" t="s">
        <v>3011</v>
      </c>
      <c r="F1943" s="1" t="s">
        <v>3028</v>
      </c>
      <c r="G1943" s="1" t="s">
        <v>28</v>
      </c>
      <c r="H1943" s="1" t="s">
        <v>48</v>
      </c>
      <c r="I1943" s="1" t="s">
        <v>149</v>
      </c>
      <c r="J1943" s="1" t="s">
        <v>609</v>
      </c>
      <c r="K1943" s="1">
        <v>43402</v>
      </c>
      <c r="L1943" s="4">
        <v>42127</v>
      </c>
      <c r="M1943" s="4">
        <v>42129</v>
      </c>
      <c r="N1943" s="1" t="s">
        <v>44</v>
      </c>
      <c r="O1943" s="1" t="s">
        <v>23</v>
      </c>
      <c r="P1943" s="1" t="s">
        <v>24</v>
      </c>
      <c r="Q1943" s="1" t="s">
        <v>129</v>
      </c>
      <c r="R1943" s="1" t="s">
        <v>54</v>
      </c>
      <c r="S1943" s="1" t="s">
        <v>1133</v>
      </c>
      <c r="T1943" s="5">
        <v>2.61</v>
      </c>
      <c r="U1943" s="1">
        <v>10</v>
      </c>
      <c r="V1943" s="5">
        <f t="shared" si="150"/>
        <v>26.099999999999998</v>
      </c>
      <c r="W1943" s="5">
        <v>1.3049999999999999</v>
      </c>
      <c r="X1943" s="5">
        <f t="shared" si="151"/>
        <v>13.049999999999999</v>
      </c>
      <c r="Y1943" s="5">
        <v>0.5</v>
      </c>
      <c r="Z1943" s="5">
        <f t="shared" si="152"/>
        <v>12.549999999999999</v>
      </c>
      <c r="AA1943" s="1" t="str">
        <f>_xlfn.IFNA(IF(VLOOKUP(B1943,Returns!$A$2:$B$1635,2,FALSE) = "Returned", "Yes", "No"),"No")</f>
        <v>No</v>
      </c>
      <c r="AB1943" s="5">
        <f t="shared" si="153"/>
        <v>0</v>
      </c>
      <c r="AC1943" s="5">
        <f t="shared" si="154"/>
        <v>12.549999999999999</v>
      </c>
    </row>
    <row r="1944" spans="1:29" ht="12.75" customHeight="1" x14ac:dyDescent="0.25">
      <c r="A1944" s="1">
        <v>23191</v>
      </c>
      <c r="B1944" s="3">
        <v>88746</v>
      </c>
      <c r="C1944" s="1" t="s">
        <v>42</v>
      </c>
      <c r="D1944" s="1">
        <v>3386</v>
      </c>
      <c r="E1944" s="1" t="s">
        <v>3011</v>
      </c>
      <c r="F1944" s="1" t="s">
        <v>3028</v>
      </c>
      <c r="G1944" s="1" t="s">
        <v>28</v>
      </c>
      <c r="H1944" s="1" t="s">
        <v>48</v>
      </c>
      <c r="I1944" s="1" t="s">
        <v>149</v>
      </c>
      <c r="J1944" s="1" t="s">
        <v>609</v>
      </c>
      <c r="K1944" s="1">
        <v>43402</v>
      </c>
      <c r="L1944" s="4">
        <v>42127</v>
      </c>
      <c r="M1944" s="4">
        <v>42130</v>
      </c>
      <c r="N1944" s="1" t="s">
        <v>22</v>
      </c>
      <c r="O1944" s="1" t="s">
        <v>23</v>
      </c>
      <c r="P1944" s="1" t="s">
        <v>36</v>
      </c>
      <c r="Q1944" s="1" t="s">
        <v>45</v>
      </c>
      <c r="R1944" s="1" t="s">
        <v>46</v>
      </c>
      <c r="S1944" s="1" t="s">
        <v>757</v>
      </c>
      <c r="T1944" s="5">
        <v>25.38</v>
      </c>
      <c r="U1944" s="1">
        <v>35</v>
      </c>
      <c r="V1944" s="5">
        <f t="shared" si="150"/>
        <v>888.3</v>
      </c>
      <c r="W1944" s="5">
        <v>12.69</v>
      </c>
      <c r="X1944" s="5">
        <f t="shared" si="151"/>
        <v>444.15</v>
      </c>
      <c r="Y1944" s="5">
        <v>8.99</v>
      </c>
      <c r="Z1944" s="5">
        <f t="shared" si="152"/>
        <v>435.15999999999997</v>
      </c>
      <c r="AA1944" s="1" t="str">
        <f>_xlfn.IFNA(IF(VLOOKUP(B1944,Returns!$A$2:$B$1635,2,FALSE) = "Returned", "Yes", "No"),"No")</f>
        <v>No</v>
      </c>
      <c r="AB1944" s="5">
        <f t="shared" si="153"/>
        <v>0</v>
      </c>
      <c r="AC1944" s="5">
        <f t="shared" si="154"/>
        <v>435.15999999999997</v>
      </c>
    </row>
    <row r="1945" spans="1:29" ht="12.75" customHeight="1" x14ac:dyDescent="0.25">
      <c r="A1945" s="1">
        <v>19464</v>
      </c>
      <c r="B1945" s="3">
        <v>90154</v>
      </c>
      <c r="C1945" s="1" t="s">
        <v>32</v>
      </c>
      <c r="D1945" s="1">
        <v>3388</v>
      </c>
      <c r="E1945" s="1" t="s">
        <v>3012</v>
      </c>
      <c r="F1945" s="1" t="s">
        <v>3030</v>
      </c>
      <c r="G1945" s="1" t="s">
        <v>28</v>
      </c>
      <c r="H1945" s="1" t="s">
        <v>29</v>
      </c>
      <c r="I1945" s="1" t="s">
        <v>40</v>
      </c>
      <c r="J1945" s="1" t="s">
        <v>388</v>
      </c>
      <c r="K1945" s="1">
        <v>94533</v>
      </c>
      <c r="L1945" s="4">
        <v>42135</v>
      </c>
      <c r="M1945" s="4">
        <v>42136</v>
      </c>
      <c r="N1945" s="1" t="s">
        <v>44</v>
      </c>
      <c r="O1945" s="1" t="s">
        <v>23</v>
      </c>
      <c r="P1945" s="1" t="s">
        <v>24</v>
      </c>
      <c r="Q1945" s="1" t="s">
        <v>136</v>
      </c>
      <c r="R1945" s="1" t="s">
        <v>231</v>
      </c>
      <c r="S1945" s="1" t="s">
        <v>2106</v>
      </c>
      <c r="T1945" s="5">
        <v>95.99</v>
      </c>
      <c r="U1945" s="1">
        <v>9</v>
      </c>
      <c r="V1945" s="5">
        <f t="shared" si="150"/>
        <v>863.91</v>
      </c>
      <c r="W1945" s="5">
        <v>47.994999999999997</v>
      </c>
      <c r="X1945" s="5">
        <f t="shared" si="151"/>
        <v>431.95499999999998</v>
      </c>
      <c r="Y1945" s="5">
        <v>35</v>
      </c>
      <c r="Z1945" s="5">
        <f t="shared" si="152"/>
        <v>396.95499999999998</v>
      </c>
      <c r="AA1945" s="1" t="str">
        <f>_xlfn.IFNA(IF(VLOOKUP(B1945,Returns!$A$2:$B$1635,2,FALSE) = "Returned", "Yes", "No"),"No")</f>
        <v>No</v>
      </c>
      <c r="AB1945" s="5">
        <f t="shared" si="153"/>
        <v>0</v>
      </c>
      <c r="AC1945" s="5">
        <f t="shared" si="154"/>
        <v>396.95499999999998</v>
      </c>
    </row>
    <row r="1946" spans="1:29" ht="12.75" customHeight="1" x14ac:dyDescent="0.25">
      <c r="A1946" s="1">
        <v>18640</v>
      </c>
      <c r="B1946" s="3">
        <v>87908</v>
      </c>
      <c r="C1946" s="1" t="s">
        <v>51</v>
      </c>
      <c r="D1946" s="1">
        <v>3393</v>
      </c>
      <c r="E1946" s="1" t="s">
        <v>3013</v>
      </c>
      <c r="F1946" s="1" t="s">
        <v>3030</v>
      </c>
      <c r="G1946" s="1" t="s">
        <v>28</v>
      </c>
      <c r="H1946" s="1" t="s">
        <v>29</v>
      </c>
      <c r="I1946" s="1" t="s">
        <v>30</v>
      </c>
      <c r="J1946" s="1" t="s">
        <v>3014</v>
      </c>
      <c r="K1946" s="1">
        <v>99163</v>
      </c>
      <c r="L1946" s="4">
        <v>42123</v>
      </c>
      <c r="M1946" s="4">
        <v>42124</v>
      </c>
      <c r="N1946" s="1" t="s">
        <v>44</v>
      </c>
      <c r="O1946" s="1" t="s">
        <v>109</v>
      </c>
      <c r="P1946" s="1" t="s">
        <v>72</v>
      </c>
      <c r="Q1946" s="1" t="s">
        <v>73</v>
      </c>
      <c r="R1946" s="1" t="s">
        <v>54</v>
      </c>
      <c r="S1946" s="1" t="s">
        <v>100</v>
      </c>
      <c r="T1946" s="5">
        <v>125.99</v>
      </c>
      <c r="U1946" s="1">
        <v>7</v>
      </c>
      <c r="V1946" s="5">
        <f t="shared" si="150"/>
        <v>881.93</v>
      </c>
      <c r="W1946" s="5">
        <v>75.593999999999994</v>
      </c>
      <c r="X1946" s="5">
        <f t="shared" si="151"/>
        <v>529.1579999999999</v>
      </c>
      <c r="Y1946" s="5">
        <v>7.69</v>
      </c>
      <c r="Z1946" s="5">
        <f t="shared" si="152"/>
        <v>345.08200000000005</v>
      </c>
      <c r="AA1946" s="1" t="str">
        <f>_xlfn.IFNA(IF(VLOOKUP(B1946,Returns!$A$2:$B$1635,2,FALSE) = "Returned", "Yes", "No"),"No")</f>
        <v>No</v>
      </c>
      <c r="AB1946" s="5">
        <f t="shared" si="153"/>
        <v>0</v>
      </c>
      <c r="AC1946" s="5">
        <f t="shared" si="154"/>
        <v>345.08200000000005</v>
      </c>
    </row>
    <row r="1947" spans="1:29" ht="12.75" customHeight="1" x14ac:dyDescent="0.25">
      <c r="A1947" s="1">
        <v>19635</v>
      </c>
      <c r="B1947" s="3">
        <v>87909</v>
      </c>
      <c r="C1947" s="1" t="s">
        <v>42</v>
      </c>
      <c r="D1947" s="1">
        <v>3393</v>
      </c>
      <c r="E1947" s="1" t="s">
        <v>3013</v>
      </c>
      <c r="F1947" s="1" t="s">
        <v>3030</v>
      </c>
      <c r="G1947" s="1" t="s">
        <v>28</v>
      </c>
      <c r="H1947" s="1" t="s">
        <v>29</v>
      </c>
      <c r="I1947" s="1" t="s">
        <v>30</v>
      </c>
      <c r="J1947" s="1" t="s">
        <v>3014</v>
      </c>
      <c r="K1947" s="1">
        <v>99163</v>
      </c>
      <c r="L1947" s="4">
        <v>42049</v>
      </c>
      <c r="M1947" s="4">
        <v>42050</v>
      </c>
      <c r="N1947" s="1" t="s">
        <v>44</v>
      </c>
      <c r="O1947" s="1" t="s">
        <v>109</v>
      </c>
      <c r="P1947" s="1" t="s">
        <v>24</v>
      </c>
      <c r="Q1947" s="1" t="s">
        <v>64</v>
      </c>
      <c r="R1947" s="1" t="s">
        <v>54</v>
      </c>
      <c r="S1947" s="1" t="s">
        <v>1125</v>
      </c>
      <c r="T1947" s="5">
        <v>4.4800000000000004</v>
      </c>
      <c r="U1947" s="1">
        <v>19</v>
      </c>
      <c r="V1947" s="5">
        <f t="shared" si="150"/>
        <v>85.12</v>
      </c>
      <c r="W1947" s="5">
        <v>2.2400000000000002</v>
      </c>
      <c r="X1947" s="5">
        <f t="shared" si="151"/>
        <v>42.56</v>
      </c>
      <c r="Y1947" s="5">
        <v>2.5</v>
      </c>
      <c r="Z1947" s="5">
        <f t="shared" si="152"/>
        <v>40.06</v>
      </c>
      <c r="AA1947" s="1" t="str">
        <f>_xlfn.IFNA(IF(VLOOKUP(B1947,Returns!$A$2:$B$1635,2,FALSE) = "Returned", "Yes", "No"),"No")</f>
        <v>No</v>
      </c>
      <c r="AB1947" s="5">
        <f t="shared" si="153"/>
        <v>0</v>
      </c>
      <c r="AC1947" s="5">
        <f t="shared" si="154"/>
        <v>40.06</v>
      </c>
    </row>
    <row r="1948" spans="1:29" ht="12.75" customHeight="1" x14ac:dyDescent="0.25">
      <c r="A1948" s="1">
        <v>20624</v>
      </c>
      <c r="B1948" s="3">
        <v>87535</v>
      </c>
      <c r="C1948" s="1" t="s">
        <v>101</v>
      </c>
      <c r="D1948" s="1">
        <v>3397</v>
      </c>
      <c r="E1948" s="1" t="s">
        <v>3015</v>
      </c>
      <c r="F1948" s="1" t="s">
        <v>3027</v>
      </c>
      <c r="G1948" s="1" t="s">
        <v>28</v>
      </c>
      <c r="H1948" s="1" t="s">
        <v>56</v>
      </c>
      <c r="I1948" s="1" t="s">
        <v>173</v>
      </c>
      <c r="J1948" s="1" t="s">
        <v>1354</v>
      </c>
      <c r="K1948" s="1">
        <v>61832</v>
      </c>
      <c r="L1948" s="4">
        <v>42162</v>
      </c>
      <c r="M1948" s="4">
        <v>42164</v>
      </c>
      <c r="N1948" s="1" t="s">
        <v>44</v>
      </c>
      <c r="O1948" s="1" t="s">
        <v>53</v>
      </c>
      <c r="P1948" s="1" t="s">
        <v>24</v>
      </c>
      <c r="Q1948" s="1" t="s">
        <v>104</v>
      </c>
      <c r="R1948" s="1" t="s">
        <v>54</v>
      </c>
      <c r="S1948" s="1" t="s">
        <v>626</v>
      </c>
      <c r="T1948" s="5">
        <v>1270.99</v>
      </c>
      <c r="U1948" s="1">
        <v>7</v>
      </c>
      <c r="V1948" s="5">
        <f t="shared" si="150"/>
        <v>8896.93</v>
      </c>
      <c r="W1948" s="5">
        <v>635.495</v>
      </c>
      <c r="X1948" s="5">
        <f t="shared" si="151"/>
        <v>4448.4650000000001</v>
      </c>
      <c r="Y1948" s="5">
        <v>19.989999999999998</v>
      </c>
      <c r="Z1948" s="5">
        <f t="shared" si="152"/>
        <v>4428.4750000000004</v>
      </c>
      <c r="AA1948" s="1" t="str">
        <f>_xlfn.IFNA(IF(VLOOKUP(B1948,Returns!$A$2:$B$1635,2,FALSE) = "Returned", "Yes", "No"),"No")</f>
        <v>No</v>
      </c>
      <c r="AB1948" s="5">
        <f t="shared" si="153"/>
        <v>0</v>
      </c>
      <c r="AC1948" s="5">
        <f t="shared" si="154"/>
        <v>4428.4750000000004</v>
      </c>
    </row>
    <row r="1949" spans="1:29" ht="12.75" customHeight="1" x14ac:dyDescent="0.25">
      <c r="A1949" s="1">
        <v>19842</v>
      </c>
      <c r="B1949" s="3">
        <v>87536</v>
      </c>
      <c r="C1949" s="1" t="s">
        <v>20</v>
      </c>
      <c r="D1949" s="1">
        <v>3397</v>
      </c>
      <c r="E1949" s="1" t="s">
        <v>3015</v>
      </c>
      <c r="F1949" s="1" t="s">
        <v>3027</v>
      </c>
      <c r="G1949" s="1" t="s">
        <v>28</v>
      </c>
      <c r="H1949" s="1" t="s">
        <v>56</v>
      </c>
      <c r="I1949" s="1" t="s">
        <v>173</v>
      </c>
      <c r="J1949" s="1" t="s">
        <v>1354</v>
      </c>
      <c r="K1949" s="1">
        <v>61832</v>
      </c>
      <c r="L1949" s="4">
        <v>42074</v>
      </c>
      <c r="M1949" s="4">
        <v>42075</v>
      </c>
      <c r="N1949" s="1" t="s">
        <v>44</v>
      </c>
      <c r="O1949" s="1" t="s">
        <v>53</v>
      </c>
      <c r="P1949" s="1" t="s">
        <v>24</v>
      </c>
      <c r="Q1949" s="1" t="s">
        <v>136</v>
      </c>
      <c r="R1949" s="1" t="s">
        <v>54</v>
      </c>
      <c r="S1949" s="1" t="s">
        <v>3016</v>
      </c>
      <c r="T1949" s="5">
        <v>10.9</v>
      </c>
      <c r="U1949" s="1">
        <v>18</v>
      </c>
      <c r="V1949" s="5">
        <f t="shared" si="150"/>
        <v>196.20000000000002</v>
      </c>
      <c r="W1949" s="5">
        <v>5.45</v>
      </c>
      <c r="X1949" s="5">
        <f t="shared" si="151"/>
        <v>98.100000000000009</v>
      </c>
      <c r="Y1949" s="5">
        <v>7.46</v>
      </c>
      <c r="Z1949" s="5">
        <f t="shared" si="152"/>
        <v>90.640000000000015</v>
      </c>
      <c r="AA1949" s="1" t="str">
        <f>_xlfn.IFNA(IF(VLOOKUP(B1949,Returns!$A$2:$B$1635,2,FALSE) = "Returned", "Yes", "No"),"No")</f>
        <v>No</v>
      </c>
      <c r="AB1949" s="5">
        <f t="shared" si="153"/>
        <v>0</v>
      </c>
      <c r="AC1949" s="5">
        <f t="shared" si="154"/>
        <v>90.640000000000015</v>
      </c>
    </row>
    <row r="1950" spans="1:29" ht="12.75" customHeight="1" x14ac:dyDescent="0.25">
      <c r="A1950" s="1">
        <v>19843</v>
      </c>
      <c r="B1950" s="3">
        <v>87536</v>
      </c>
      <c r="C1950" s="1" t="s">
        <v>20</v>
      </c>
      <c r="D1950" s="1">
        <v>3397</v>
      </c>
      <c r="E1950" s="1" t="s">
        <v>3015</v>
      </c>
      <c r="F1950" s="1" t="s">
        <v>3027</v>
      </c>
      <c r="G1950" s="1" t="s">
        <v>28</v>
      </c>
      <c r="H1950" s="1" t="s">
        <v>56</v>
      </c>
      <c r="I1950" s="1" t="s">
        <v>173</v>
      </c>
      <c r="J1950" s="1" t="s">
        <v>1354</v>
      </c>
      <c r="K1950" s="1">
        <v>61832</v>
      </c>
      <c r="L1950" s="4">
        <v>42074</v>
      </c>
      <c r="M1950" s="4">
        <v>42075</v>
      </c>
      <c r="N1950" s="1" t="s">
        <v>44</v>
      </c>
      <c r="O1950" s="1" t="s">
        <v>53</v>
      </c>
      <c r="P1950" s="1" t="s">
        <v>72</v>
      </c>
      <c r="Q1950" s="1" t="s">
        <v>73</v>
      </c>
      <c r="R1950" s="1" t="s">
        <v>81</v>
      </c>
      <c r="S1950" s="1" t="s">
        <v>425</v>
      </c>
      <c r="T1950" s="5">
        <v>7.99</v>
      </c>
      <c r="U1950" s="1">
        <v>22</v>
      </c>
      <c r="V1950" s="5">
        <f t="shared" si="150"/>
        <v>175.78</v>
      </c>
      <c r="W1950" s="5">
        <v>4.7939999999999996</v>
      </c>
      <c r="X1950" s="5">
        <f t="shared" si="151"/>
        <v>105.46799999999999</v>
      </c>
      <c r="Y1950" s="5">
        <v>5.03</v>
      </c>
      <c r="Z1950" s="5">
        <f t="shared" si="152"/>
        <v>65.282000000000011</v>
      </c>
      <c r="AA1950" s="1" t="str">
        <f>_xlfn.IFNA(IF(VLOOKUP(B1950,Returns!$A$2:$B$1635,2,FALSE) = "Returned", "Yes", "No"),"No")</f>
        <v>No</v>
      </c>
      <c r="AB1950" s="5">
        <f t="shared" si="153"/>
        <v>0</v>
      </c>
      <c r="AC1950" s="5">
        <f t="shared" si="154"/>
        <v>65.282000000000011</v>
      </c>
    </row>
    <row r="1951" spans="1:29" ht="12.75" customHeight="1" x14ac:dyDescent="0.25">
      <c r="A1951" s="1">
        <v>26208</v>
      </c>
      <c r="B1951" s="3">
        <v>87534</v>
      </c>
      <c r="C1951" s="1" t="s">
        <v>32</v>
      </c>
      <c r="D1951" s="1">
        <v>3399</v>
      </c>
      <c r="E1951" s="1" t="s">
        <v>3017</v>
      </c>
      <c r="F1951" s="1" t="s">
        <v>3027</v>
      </c>
      <c r="G1951" s="1" t="s">
        <v>28</v>
      </c>
      <c r="H1951" s="1" t="s">
        <v>56</v>
      </c>
      <c r="I1951" s="1" t="s">
        <v>173</v>
      </c>
      <c r="J1951" s="1" t="s">
        <v>1517</v>
      </c>
      <c r="K1951" s="1">
        <v>60016</v>
      </c>
      <c r="L1951" s="4">
        <v>42092</v>
      </c>
      <c r="M1951" s="4">
        <v>42094</v>
      </c>
      <c r="N1951" s="1" t="s">
        <v>44</v>
      </c>
      <c r="O1951" s="1" t="s">
        <v>53</v>
      </c>
      <c r="P1951" s="1" t="s">
        <v>24</v>
      </c>
      <c r="Q1951" s="1" t="s">
        <v>25</v>
      </c>
      <c r="R1951" s="1" t="s">
        <v>46</v>
      </c>
      <c r="S1951" s="1" t="s">
        <v>3006</v>
      </c>
      <c r="T1951" s="5">
        <v>11.97</v>
      </c>
      <c r="U1951" s="1">
        <v>5</v>
      </c>
      <c r="V1951" s="5">
        <f t="shared" si="150"/>
        <v>59.85</v>
      </c>
      <c r="W1951" s="5">
        <v>5.9850000000000003</v>
      </c>
      <c r="X1951" s="5">
        <f t="shared" si="151"/>
        <v>29.925000000000001</v>
      </c>
      <c r="Y1951" s="5">
        <v>5.81</v>
      </c>
      <c r="Z1951" s="5">
        <f t="shared" si="152"/>
        <v>24.115000000000002</v>
      </c>
      <c r="AA1951" s="1" t="str">
        <f>_xlfn.IFNA(IF(VLOOKUP(B1951,Returns!$A$2:$B$1635,2,FALSE) = "Returned", "Yes", "No"),"No")</f>
        <v>No</v>
      </c>
      <c r="AB1951" s="5">
        <f t="shared" si="153"/>
        <v>0</v>
      </c>
      <c r="AC1951" s="5">
        <f t="shared" si="154"/>
        <v>24.115000000000002</v>
      </c>
    </row>
    <row r="1952" spans="1:29" ht="12.75" customHeight="1" x14ac:dyDescent="0.25">
      <c r="A1952" s="1">
        <v>24911</v>
      </c>
      <c r="B1952" s="3">
        <v>87537</v>
      </c>
      <c r="C1952" s="1" t="s">
        <v>51</v>
      </c>
      <c r="D1952" s="1">
        <v>3400</v>
      </c>
      <c r="E1952" s="1" t="s">
        <v>3018</v>
      </c>
      <c r="F1952" s="1" t="s">
        <v>3028</v>
      </c>
      <c r="G1952" s="1" t="s">
        <v>28</v>
      </c>
      <c r="H1952" s="1" t="s">
        <v>48</v>
      </c>
      <c r="I1952" s="1" t="s">
        <v>643</v>
      </c>
      <c r="J1952" s="1" t="s">
        <v>3020</v>
      </c>
      <c r="K1952" s="1">
        <v>26554</v>
      </c>
      <c r="L1952" s="4">
        <v>42098</v>
      </c>
      <c r="M1952" s="4">
        <v>42098</v>
      </c>
      <c r="N1952" s="1" t="s">
        <v>22</v>
      </c>
      <c r="O1952" s="1" t="s">
        <v>53</v>
      </c>
      <c r="P1952" s="1" t="s">
        <v>36</v>
      </c>
      <c r="Q1952" s="1" t="s">
        <v>45</v>
      </c>
      <c r="R1952" s="1" t="s">
        <v>54</v>
      </c>
      <c r="S1952" s="1" t="s">
        <v>3019</v>
      </c>
      <c r="T1952" s="5">
        <v>9.3800000000000008</v>
      </c>
      <c r="U1952" s="1">
        <v>15</v>
      </c>
      <c r="V1952" s="5">
        <f t="shared" si="150"/>
        <v>140.70000000000002</v>
      </c>
      <c r="W1952" s="5">
        <v>4.6900000000000004</v>
      </c>
      <c r="X1952" s="5">
        <f t="shared" si="151"/>
        <v>70.350000000000009</v>
      </c>
      <c r="Y1952" s="5">
        <v>4.93</v>
      </c>
      <c r="Z1952" s="5">
        <f t="shared" si="152"/>
        <v>65.420000000000016</v>
      </c>
      <c r="AA1952" s="1" t="str">
        <f>_xlfn.IFNA(IF(VLOOKUP(B1952,Returns!$A$2:$B$1635,2,FALSE) = "Returned", "Yes", "No"),"No")</f>
        <v>No</v>
      </c>
      <c r="AB1952" s="5">
        <f t="shared" si="153"/>
        <v>0</v>
      </c>
      <c r="AC1952" s="5">
        <f t="shared" si="154"/>
        <v>65.420000000000016</v>
      </c>
    </row>
    <row r="1953" spans="1:29" ht="12.75" customHeight="1" x14ac:dyDescent="0.25">
      <c r="A1953" s="1">
        <v>25914</v>
      </c>
      <c r="B1953" s="3">
        <v>87530</v>
      </c>
      <c r="C1953" s="1" t="s">
        <v>20</v>
      </c>
      <c r="D1953" s="1">
        <v>3403</v>
      </c>
      <c r="E1953" s="1" t="s">
        <v>3021</v>
      </c>
      <c r="F1953" s="1" t="s">
        <v>3030</v>
      </c>
      <c r="G1953" s="1" t="s">
        <v>28</v>
      </c>
      <c r="H1953" s="1" t="s">
        <v>29</v>
      </c>
      <c r="I1953" s="1" t="s">
        <v>2221</v>
      </c>
      <c r="J1953" s="1" t="s">
        <v>3023</v>
      </c>
      <c r="K1953" s="1">
        <v>82001</v>
      </c>
      <c r="L1953" s="4">
        <v>42043</v>
      </c>
      <c r="M1953" s="4">
        <v>42046</v>
      </c>
      <c r="N1953" s="1" t="s">
        <v>22</v>
      </c>
      <c r="O1953" s="1" t="s">
        <v>109</v>
      </c>
      <c r="P1953" s="1" t="s">
        <v>36</v>
      </c>
      <c r="Q1953" s="1" t="s">
        <v>45</v>
      </c>
      <c r="R1953" s="1" t="s">
        <v>81</v>
      </c>
      <c r="S1953" s="1" t="s">
        <v>3022</v>
      </c>
      <c r="T1953" s="5">
        <v>105.98</v>
      </c>
      <c r="U1953" s="1">
        <v>5</v>
      </c>
      <c r="V1953" s="5">
        <f t="shared" si="150"/>
        <v>529.9</v>
      </c>
      <c r="W1953" s="5">
        <v>52.99</v>
      </c>
      <c r="X1953" s="5">
        <f t="shared" si="151"/>
        <v>264.95</v>
      </c>
      <c r="Y1953" s="5">
        <v>13.99</v>
      </c>
      <c r="Z1953" s="5">
        <f t="shared" si="152"/>
        <v>250.95999999999998</v>
      </c>
      <c r="AA1953" s="1" t="str">
        <f>_xlfn.IFNA(IF(VLOOKUP(B1953,Returns!$A$2:$B$1635,2,FALSE) = "Returned", "Yes", "No"),"No")</f>
        <v>No</v>
      </c>
      <c r="AB1953" s="5">
        <f t="shared" si="153"/>
        <v>0</v>
      </c>
      <c r="AC1953" s="5">
        <f t="shared" si="154"/>
        <v>250.95999999999998</v>
      </c>
    </row>
  </sheetData>
  <phoneticPr fontId="7" type="noConversion"/>
  <pageMargins left="0.7" right="0.7" top="0.75" bottom="0.75" header="0.3" footer="0.3"/>
  <pageSetup paperSize="9" orientation="portrait" horizontalDpi="4294967293" verticalDpi="0"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08155-889B-474B-8725-9E580115F683}">
  <sheetPr>
    <tabColor theme="3" tint="0.39997558519241921"/>
  </sheetPr>
  <dimension ref="A1:J1042"/>
  <sheetViews>
    <sheetView topLeftCell="A100" workbookViewId="0">
      <selection activeCell="A113" sqref="A113"/>
    </sheetView>
  </sheetViews>
  <sheetFormatPr defaultRowHeight="15" x14ac:dyDescent="0.25"/>
  <cols>
    <col min="1" max="1" width="72.140625" style="1" bestFit="1" customWidth="1"/>
    <col min="2" max="2" width="31.140625" style="1" bestFit="1" customWidth="1"/>
    <col min="3" max="3" width="18.85546875" style="1" bestFit="1" customWidth="1"/>
    <col min="4" max="4" width="18.42578125" style="1" bestFit="1" customWidth="1"/>
    <col min="5" max="5" width="34" style="1" bestFit="1" customWidth="1"/>
    <col min="6" max="6" width="31.140625" style="1" bestFit="1" customWidth="1"/>
    <col min="7" max="7" width="14.140625" style="1" bestFit="1" customWidth="1"/>
    <col min="8" max="8" width="18.85546875" style="1" bestFit="1" customWidth="1"/>
    <col min="9" max="9" width="16.85546875" style="1" bestFit="1" customWidth="1"/>
    <col min="10" max="10" width="23.42578125" style="1" bestFit="1" customWidth="1"/>
    <col min="11" max="16384" width="9.140625" style="1"/>
  </cols>
  <sheetData>
    <row r="1" spans="1:10" x14ac:dyDescent="0.25">
      <c r="A1" s="22" t="s">
        <v>3069</v>
      </c>
      <c r="B1" s="22"/>
      <c r="C1" s="22"/>
    </row>
    <row r="2" spans="1:10" x14ac:dyDescent="0.25">
      <c r="A2" s="22"/>
      <c r="B2" s="22"/>
      <c r="C2" s="22"/>
    </row>
    <row r="3" spans="1:10" x14ac:dyDescent="0.25">
      <c r="A3" s="22"/>
      <c r="B3" s="22"/>
      <c r="C3" s="22"/>
    </row>
    <row r="4" spans="1:10" x14ac:dyDescent="0.25">
      <c r="A4" s="22"/>
      <c r="B4" s="22"/>
      <c r="C4" s="22"/>
    </row>
    <row r="6" spans="1:10" x14ac:dyDescent="0.25">
      <c r="A6" s="15" t="s">
        <v>3043</v>
      </c>
      <c r="B6" s="15"/>
      <c r="C6" s="15"/>
      <c r="D6" s="15"/>
      <c r="E6" s="15"/>
      <c r="F6" s="15"/>
      <c r="G6" s="15"/>
      <c r="H6" s="15"/>
      <c r="I6" s="15"/>
      <c r="J6" s="15"/>
    </row>
    <row r="8" spans="1:10" x14ac:dyDescent="0.25">
      <c r="A8" s="8" t="s">
        <v>3026</v>
      </c>
      <c r="B8" s="1" t="s">
        <v>3040</v>
      </c>
      <c r="C8" s="1" t="s">
        <v>3039</v>
      </c>
      <c r="D8" s="12" t="s">
        <v>3041</v>
      </c>
      <c r="E8" s="12" t="s">
        <v>3047</v>
      </c>
      <c r="G8"/>
    </row>
    <row r="9" spans="1:10" x14ac:dyDescent="0.25">
      <c r="A9" s="9" t="s">
        <v>3027</v>
      </c>
      <c r="B9" s="10">
        <v>460548.51000000007</v>
      </c>
      <c r="C9" s="10">
        <v>204048.51800000019</v>
      </c>
      <c r="D9" s="11">
        <f>B9/$B$13</f>
        <v>0.23207697907691899</v>
      </c>
      <c r="E9" s="11">
        <f>C9/$C$13</f>
        <v>0.23512601554233339</v>
      </c>
      <c r="G9"/>
    </row>
    <row r="10" spans="1:10" x14ac:dyDescent="0.25">
      <c r="A10" s="9" t="s">
        <v>3028</v>
      </c>
      <c r="B10" s="10">
        <v>602532.59999999974</v>
      </c>
      <c r="C10" s="10">
        <v>272086.2629999998</v>
      </c>
      <c r="D10" s="11">
        <f>B10/$B$13</f>
        <v>0.30362479210574694</v>
      </c>
      <c r="E10" s="11">
        <f>C10/$C$13</f>
        <v>0.31352621195216573</v>
      </c>
      <c r="G10"/>
    </row>
    <row r="11" spans="1:10" x14ac:dyDescent="0.25">
      <c r="A11" s="9" t="s">
        <v>3029</v>
      </c>
      <c r="B11" s="10">
        <v>369172.68000000017</v>
      </c>
      <c r="C11" s="10">
        <v>164865.30500000005</v>
      </c>
      <c r="D11" s="11">
        <f>B11/$B$13</f>
        <v>0.18603139185518186</v>
      </c>
      <c r="E11" s="11">
        <f>C11/$C$13</f>
        <v>0.18997502479200321</v>
      </c>
      <c r="G11"/>
    </row>
    <row r="12" spans="1:10" x14ac:dyDescent="0.25">
      <c r="A12" s="9" t="s">
        <v>3030</v>
      </c>
      <c r="B12" s="10">
        <v>552210.64000000036</v>
      </c>
      <c r="C12" s="10">
        <v>226826.11999999985</v>
      </c>
      <c r="D12" s="11">
        <f>B12/$B$13</f>
        <v>0.27826683696215215</v>
      </c>
      <c r="E12" s="11">
        <f>C12/$C$13</f>
        <v>0.26137274771349772</v>
      </c>
      <c r="G12"/>
    </row>
    <row r="13" spans="1:10" x14ac:dyDescent="0.25">
      <c r="A13" s="9" t="s">
        <v>3038</v>
      </c>
      <c r="B13" s="10">
        <v>1984464.4300000004</v>
      </c>
      <c r="C13" s="10">
        <v>867826.20599999989</v>
      </c>
      <c r="D13" s="13">
        <f>SUM(D9:D12)</f>
        <v>1</v>
      </c>
      <c r="E13" s="13">
        <f>SUM(E9:E12)</f>
        <v>1</v>
      </c>
      <c r="G13"/>
    </row>
    <row r="14" spans="1:10" x14ac:dyDescent="0.25">
      <c r="G14"/>
    </row>
    <row r="19" spans="1:8" x14ac:dyDescent="0.25">
      <c r="A19" s="8" t="s">
        <v>3037</v>
      </c>
      <c r="B19" s="1" t="s">
        <v>3040</v>
      </c>
      <c r="C19" s="1" t="s">
        <v>3039</v>
      </c>
      <c r="F19" s="8" t="s">
        <v>3037</v>
      </c>
      <c r="G19" s="1" t="s">
        <v>3040</v>
      </c>
      <c r="H19" s="1" t="s">
        <v>3039</v>
      </c>
    </row>
    <row r="20" spans="1:8" x14ac:dyDescent="0.25">
      <c r="A20" s="9" t="s">
        <v>36</v>
      </c>
      <c r="B20" s="10">
        <v>665777.76</v>
      </c>
      <c r="C20" s="10">
        <v>313946.30000000005</v>
      </c>
      <c r="F20" s="9" t="s">
        <v>109</v>
      </c>
      <c r="G20" s="10">
        <v>409816.02000000019</v>
      </c>
      <c r="H20" s="10">
        <v>178444.89600000007</v>
      </c>
    </row>
    <row r="21" spans="1:8" x14ac:dyDescent="0.25">
      <c r="A21" s="14" t="s">
        <v>186</v>
      </c>
      <c r="B21" s="10">
        <v>107110.04</v>
      </c>
      <c r="C21" s="10">
        <v>51597.31</v>
      </c>
      <c r="F21" s="9" t="s">
        <v>23</v>
      </c>
      <c r="G21" s="10">
        <v>684656.47000000009</v>
      </c>
      <c r="H21" s="10">
        <v>305408.23199999961</v>
      </c>
    </row>
    <row r="22" spans="1:8" x14ac:dyDescent="0.25">
      <c r="A22" s="14" t="s">
        <v>37</v>
      </c>
      <c r="B22" s="10">
        <v>259882.24000000011</v>
      </c>
      <c r="C22" s="10">
        <v>123565.04000000002</v>
      </c>
      <c r="F22" s="9" t="s">
        <v>35</v>
      </c>
      <c r="G22" s="10">
        <v>478666.80000000051</v>
      </c>
      <c r="H22" s="10">
        <v>199444.24499999997</v>
      </c>
    </row>
    <row r="23" spans="1:8" x14ac:dyDescent="0.25">
      <c r="A23" s="14" t="s">
        <v>45</v>
      </c>
      <c r="B23" s="10">
        <v>96276.509999999922</v>
      </c>
      <c r="C23" s="10">
        <v>46196.225000000006</v>
      </c>
      <c r="F23" s="9" t="s">
        <v>53</v>
      </c>
      <c r="G23" s="10">
        <v>411325.14000000007</v>
      </c>
      <c r="H23" s="10">
        <v>184528.83300000004</v>
      </c>
    </row>
    <row r="24" spans="1:8" x14ac:dyDescent="0.25">
      <c r="A24" s="14" t="s">
        <v>147</v>
      </c>
      <c r="B24" s="10">
        <v>202508.97</v>
      </c>
      <c r="C24" s="10">
        <v>92587.72500000002</v>
      </c>
      <c r="F24" s="9" t="s">
        <v>3038</v>
      </c>
      <c r="G24" s="10">
        <v>1984464.4300000009</v>
      </c>
      <c r="H24" s="10">
        <v>867826.20599999977</v>
      </c>
    </row>
    <row r="25" spans="1:8" x14ac:dyDescent="0.25">
      <c r="A25" s="9" t="s">
        <v>24</v>
      </c>
      <c r="B25" s="10">
        <v>551067.34000000008</v>
      </c>
      <c r="C25" s="10">
        <v>251558.99999999994</v>
      </c>
      <c r="F25"/>
      <c r="G25"/>
      <c r="H25"/>
    </row>
    <row r="26" spans="1:8" x14ac:dyDescent="0.25">
      <c r="A26" s="14" t="s">
        <v>252</v>
      </c>
      <c r="B26" s="10">
        <v>82278.230000000025</v>
      </c>
      <c r="C26" s="10">
        <v>39549.465000000004</v>
      </c>
      <c r="F26"/>
      <c r="G26"/>
      <c r="H26"/>
    </row>
    <row r="27" spans="1:8" x14ac:dyDescent="0.25">
      <c r="A27" s="14" t="s">
        <v>104</v>
      </c>
      <c r="B27" s="10">
        <v>185598.59999999998</v>
      </c>
      <c r="C27" s="10">
        <v>91212.59</v>
      </c>
      <c r="F27"/>
      <c r="G27"/>
      <c r="H27"/>
    </row>
    <row r="28" spans="1:8" x14ac:dyDescent="0.25">
      <c r="A28" s="14" t="s">
        <v>64</v>
      </c>
      <c r="B28" s="10">
        <v>10352.120000000001</v>
      </c>
      <c r="C28" s="10">
        <v>4600.8699999999981</v>
      </c>
      <c r="F28"/>
      <c r="G28"/>
      <c r="H28"/>
    </row>
    <row r="29" spans="1:8" x14ac:dyDescent="0.25">
      <c r="A29" s="14" t="s">
        <v>129</v>
      </c>
      <c r="B29" s="10">
        <v>4934.2200000000012</v>
      </c>
      <c r="C29" s="10">
        <v>2259.1949999999997</v>
      </c>
      <c r="F29"/>
      <c r="G29"/>
      <c r="H29"/>
    </row>
    <row r="30" spans="1:8" x14ac:dyDescent="0.25">
      <c r="A30" s="14" t="s">
        <v>88</v>
      </c>
      <c r="B30" s="10">
        <v>55631.240000000013</v>
      </c>
      <c r="C30" s="10">
        <v>25400.66</v>
      </c>
      <c r="F30"/>
      <c r="G30"/>
      <c r="H30"/>
    </row>
    <row r="31" spans="1:8" x14ac:dyDescent="0.25">
      <c r="A31" s="14" t="s">
        <v>25</v>
      </c>
      <c r="B31" s="10">
        <v>26267.949999999993</v>
      </c>
      <c r="C31" s="10">
        <v>11972.97</v>
      </c>
      <c r="F31"/>
      <c r="G31"/>
      <c r="H31"/>
    </row>
    <row r="32" spans="1:8" x14ac:dyDescent="0.25">
      <c r="A32" s="14" t="s">
        <v>61</v>
      </c>
      <c r="B32" s="10">
        <v>1746.2399999999998</v>
      </c>
      <c r="C32" s="10">
        <v>826.5799999999997</v>
      </c>
      <c r="F32"/>
      <c r="G32"/>
      <c r="H32"/>
    </row>
    <row r="33" spans="1:10" x14ac:dyDescent="0.25">
      <c r="A33" s="14" t="s">
        <v>169</v>
      </c>
      <c r="B33" s="10">
        <v>6765.2800000000007</v>
      </c>
      <c r="C33" s="10">
        <v>3218.69</v>
      </c>
      <c r="F33"/>
      <c r="G33"/>
      <c r="H33"/>
    </row>
    <row r="34" spans="1:10" x14ac:dyDescent="0.25">
      <c r="A34" s="14" t="s">
        <v>136</v>
      </c>
      <c r="B34" s="10">
        <v>177493.46000000002</v>
      </c>
      <c r="C34" s="10">
        <v>72517.979999999967</v>
      </c>
      <c r="F34"/>
      <c r="G34"/>
      <c r="H34"/>
    </row>
    <row r="35" spans="1:10" x14ac:dyDescent="0.25">
      <c r="A35" s="9" t="s">
        <v>72</v>
      </c>
      <c r="B35" s="10">
        <v>767619.33000000031</v>
      </c>
      <c r="C35" s="10">
        <v>302320.90599999984</v>
      </c>
      <c r="F35"/>
      <c r="G35"/>
      <c r="H35"/>
    </row>
    <row r="36" spans="1:10" x14ac:dyDescent="0.25">
      <c r="A36" s="14" t="s">
        <v>175</v>
      </c>
      <c r="B36" s="10">
        <v>97723.529999999955</v>
      </c>
      <c r="C36" s="10">
        <v>37812.885999999999</v>
      </c>
      <c r="F36"/>
      <c r="G36"/>
      <c r="H36"/>
    </row>
    <row r="37" spans="1:10" x14ac:dyDescent="0.25">
      <c r="A37" s="14" t="s">
        <v>582</v>
      </c>
      <c r="B37" s="10">
        <v>101048.19</v>
      </c>
      <c r="C37" s="10">
        <v>39942.286</v>
      </c>
      <c r="F37"/>
      <c r="G37"/>
      <c r="H37"/>
    </row>
    <row r="38" spans="1:10" x14ac:dyDescent="0.25">
      <c r="A38" s="14" t="s">
        <v>80</v>
      </c>
      <c r="B38" s="10">
        <v>333697.19000000012</v>
      </c>
      <c r="C38" s="10">
        <v>131575.23599999998</v>
      </c>
      <c r="F38"/>
      <c r="G38"/>
      <c r="H38"/>
    </row>
    <row r="39" spans="1:10" x14ac:dyDescent="0.25">
      <c r="A39" s="14" t="s">
        <v>73</v>
      </c>
      <c r="B39" s="10">
        <v>235150.42000000016</v>
      </c>
      <c r="C39" s="10">
        <v>92990.49799999989</v>
      </c>
      <c r="F39"/>
      <c r="G39"/>
      <c r="H39"/>
    </row>
    <row r="40" spans="1:10" x14ac:dyDescent="0.25">
      <c r="A40" s="9" t="s">
        <v>3038</v>
      </c>
      <c r="B40" s="10">
        <v>1984464.4300000002</v>
      </c>
      <c r="C40" s="10">
        <v>867826.20599999977</v>
      </c>
      <c r="F40"/>
      <c r="G40"/>
      <c r="H40"/>
    </row>
    <row r="41" spans="1:10" x14ac:dyDescent="0.25">
      <c r="A41"/>
      <c r="B41"/>
      <c r="C41"/>
    </row>
    <row r="42" spans="1:10" x14ac:dyDescent="0.25">
      <c r="A42"/>
      <c r="B42"/>
      <c r="C42"/>
    </row>
    <row r="43" spans="1:10" x14ac:dyDescent="0.25">
      <c r="A43"/>
      <c r="B43"/>
      <c r="C43"/>
    </row>
    <row r="44" spans="1:10" x14ac:dyDescent="0.25">
      <c r="A44" s="15" t="s">
        <v>3060</v>
      </c>
      <c r="B44" s="15"/>
      <c r="C44" s="15"/>
      <c r="D44" s="15"/>
      <c r="E44" s="15"/>
      <c r="F44" s="15"/>
      <c r="G44" s="15"/>
      <c r="H44" s="15"/>
      <c r="I44" s="15"/>
      <c r="J44" s="15"/>
    </row>
    <row r="45" spans="1:10" x14ac:dyDescent="0.25">
      <c r="A45"/>
      <c r="B45"/>
      <c r="C45"/>
    </row>
    <row r="46" spans="1:10" x14ac:dyDescent="0.25">
      <c r="A46"/>
      <c r="B46"/>
      <c r="C46"/>
    </row>
    <row r="47" spans="1:10" x14ac:dyDescent="0.25">
      <c r="A47" s="8" t="s">
        <v>3048</v>
      </c>
      <c r="B47" s="1" t="s">
        <v>3062</v>
      </c>
      <c r="C47"/>
      <c r="E47" s="8" t="s">
        <v>3048</v>
      </c>
      <c r="F47" s="1" t="s">
        <v>3062</v>
      </c>
    </row>
    <row r="48" spans="1:10" x14ac:dyDescent="0.25">
      <c r="A48" s="9" t="s">
        <v>36</v>
      </c>
      <c r="B48" s="10">
        <v>332888.88</v>
      </c>
      <c r="C48"/>
      <c r="E48" s="9" t="s">
        <v>109</v>
      </c>
      <c r="F48" s="10">
        <v>222406.75400000019</v>
      </c>
    </row>
    <row r="49" spans="1:6" x14ac:dyDescent="0.25">
      <c r="A49" s="14" t="s">
        <v>186</v>
      </c>
      <c r="B49" s="10">
        <v>53555.02</v>
      </c>
      <c r="C49"/>
      <c r="E49" s="9" t="s">
        <v>23</v>
      </c>
      <c r="F49" s="10">
        <v>370223.02800000034</v>
      </c>
    </row>
    <row r="50" spans="1:6" x14ac:dyDescent="0.25">
      <c r="A50" s="14" t="s">
        <v>37</v>
      </c>
      <c r="B50" s="10">
        <v>129941.12000000005</v>
      </c>
      <c r="C50"/>
      <c r="E50" s="9" t="s">
        <v>35</v>
      </c>
      <c r="F50" s="10">
        <v>258406.98500000036</v>
      </c>
    </row>
    <row r="51" spans="1:6" x14ac:dyDescent="0.25">
      <c r="A51" s="14" t="s">
        <v>45</v>
      </c>
      <c r="B51" s="10">
        <v>48138.254999999961</v>
      </c>
      <c r="C51"/>
      <c r="E51" s="9" t="s">
        <v>53</v>
      </c>
      <c r="F51" s="10">
        <v>217957.38099999994</v>
      </c>
    </row>
    <row r="52" spans="1:6" x14ac:dyDescent="0.25">
      <c r="A52" s="14" t="s">
        <v>147</v>
      </c>
      <c r="B52" s="10">
        <v>101254.485</v>
      </c>
      <c r="C52"/>
      <c r="E52" s="9" t="s">
        <v>3038</v>
      </c>
      <c r="F52" s="10">
        <v>1068994.148000001</v>
      </c>
    </row>
    <row r="53" spans="1:6" x14ac:dyDescent="0.25">
      <c r="A53" s="9" t="s">
        <v>24</v>
      </c>
      <c r="B53" s="10">
        <v>275533.67000000004</v>
      </c>
      <c r="C53"/>
      <c r="E53"/>
      <c r="F53"/>
    </row>
    <row r="54" spans="1:6" x14ac:dyDescent="0.25">
      <c r="A54" s="14" t="s">
        <v>252</v>
      </c>
      <c r="B54" s="10">
        <v>41139.115000000013</v>
      </c>
      <c r="C54"/>
      <c r="E54"/>
      <c r="F54"/>
    </row>
    <row r="55" spans="1:6" x14ac:dyDescent="0.25">
      <c r="A55" s="14" t="s">
        <v>104</v>
      </c>
      <c r="B55" s="10">
        <v>92799.299999999988</v>
      </c>
      <c r="C55"/>
      <c r="E55"/>
      <c r="F55"/>
    </row>
    <row r="56" spans="1:6" x14ac:dyDescent="0.25">
      <c r="A56" s="14" t="s">
        <v>64</v>
      </c>
      <c r="B56" s="10">
        <v>5176.0600000000004</v>
      </c>
      <c r="C56"/>
      <c r="E56"/>
      <c r="F56"/>
    </row>
    <row r="57" spans="1:6" x14ac:dyDescent="0.25">
      <c r="A57" s="14" t="s">
        <v>129</v>
      </c>
      <c r="B57" s="10">
        <v>2467.1100000000006</v>
      </c>
      <c r="C57"/>
      <c r="E57"/>
      <c r="F57"/>
    </row>
    <row r="58" spans="1:6" x14ac:dyDescent="0.25">
      <c r="A58" s="14" t="s">
        <v>88</v>
      </c>
      <c r="B58" s="10">
        <v>27815.620000000006</v>
      </c>
      <c r="C58"/>
      <c r="E58"/>
      <c r="F58"/>
    </row>
    <row r="59" spans="1:6" x14ac:dyDescent="0.25">
      <c r="A59" s="14" t="s">
        <v>25</v>
      </c>
      <c r="B59" s="10">
        <v>13133.974999999997</v>
      </c>
      <c r="C59"/>
      <c r="E59"/>
      <c r="F59"/>
    </row>
    <row r="60" spans="1:6" x14ac:dyDescent="0.25">
      <c r="A60" s="14" t="s">
        <v>61</v>
      </c>
      <c r="B60" s="10">
        <v>873.11999999999989</v>
      </c>
      <c r="C60"/>
      <c r="E60"/>
      <c r="F60"/>
    </row>
    <row r="61" spans="1:6" x14ac:dyDescent="0.25">
      <c r="A61" s="14" t="s">
        <v>169</v>
      </c>
      <c r="B61" s="10">
        <v>3382.6400000000003</v>
      </c>
      <c r="C61"/>
      <c r="E61"/>
      <c r="F61"/>
    </row>
    <row r="62" spans="1:6" x14ac:dyDescent="0.25">
      <c r="A62" s="14" t="s">
        <v>136</v>
      </c>
      <c r="B62" s="10">
        <v>88746.73000000001</v>
      </c>
      <c r="C62"/>
      <c r="E62"/>
      <c r="F62"/>
    </row>
    <row r="63" spans="1:6" x14ac:dyDescent="0.25">
      <c r="A63" s="9" t="s">
        <v>72</v>
      </c>
      <c r="B63" s="10">
        <v>460571.59800000011</v>
      </c>
      <c r="C63"/>
      <c r="E63"/>
      <c r="F63"/>
    </row>
    <row r="64" spans="1:6" x14ac:dyDescent="0.25">
      <c r="A64" s="14" t="s">
        <v>175</v>
      </c>
      <c r="B64" s="10">
        <v>58634.11799999998</v>
      </c>
      <c r="C64"/>
      <c r="E64"/>
      <c r="F64"/>
    </row>
    <row r="65" spans="1:10" x14ac:dyDescent="0.25">
      <c r="A65" s="14" t="s">
        <v>582</v>
      </c>
      <c r="B65" s="10">
        <v>60628.914000000004</v>
      </c>
      <c r="C65"/>
      <c r="E65"/>
      <c r="F65"/>
    </row>
    <row r="66" spans="1:10" x14ac:dyDescent="0.25">
      <c r="A66" s="14" t="s">
        <v>80</v>
      </c>
      <c r="B66" s="10">
        <v>200218.31400000016</v>
      </c>
      <c r="C66"/>
      <c r="E66"/>
      <c r="F66"/>
    </row>
    <row r="67" spans="1:10" x14ac:dyDescent="0.25">
      <c r="A67" s="14" t="s">
        <v>73</v>
      </c>
      <c r="B67" s="10">
        <v>141090.25200000001</v>
      </c>
      <c r="C67"/>
      <c r="E67"/>
      <c r="F67"/>
    </row>
    <row r="68" spans="1:10" x14ac:dyDescent="0.25">
      <c r="A68" s="9" t="s">
        <v>3038</v>
      </c>
      <c r="B68" s="10">
        <v>1068994.148</v>
      </c>
      <c r="C68"/>
      <c r="E68"/>
      <c r="F68"/>
    </row>
    <row r="69" spans="1:10" x14ac:dyDescent="0.25">
      <c r="A69"/>
      <c r="B69"/>
      <c r="C69"/>
    </row>
    <row r="70" spans="1:10" x14ac:dyDescent="0.25">
      <c r="A70"/>
      <c r="B70"/>
      <c r="C70"/>
    </row>
    <row r="71" spans="1:10" x14ac:dyDescent="0.25">
      <c r="A71"/>
      <c r="B71"/>
      <c r="C71"/>
    </row>
    <row r="72" spans="1:10" x14ac:dyDescent="0.25">
      <c r="A72"/>
      <c r="B72"/>
      <c r="C72"/>
    </row>
    <row r="73" spans="1:10" x14ac:dyDescent="0.25">
      <c r="A73"/>
      <c r="B73"/>
      <c r="C73"/>
    </row>
    <row r="74" spans="1:10" x14ac:dyDescent="0.25">
      <c r="A74" s="15" t="s">
        <v>3044</v>
      </c>
      <c r="B74" s="15"/>
      <c r="C74" s="15"/>
      <c r="D74" s="15"/>
      <c r="E74" s="15"/>
      <c r="F74" s="15"/>
      <c r="G74" s="15"/>
      <c r="H74" s="15"/>
      <c r="I74" s="15"/>
      <c r="J74" s="15"/>
    </row>
    <row r="75" spans="1:10" x14ac:dyDescent="0.25">
      <c r="A75"/>
      <c r="B75"/>
      <c r="C75"/>
    </row>
    <row r="76" spans="1:10" x14ac:dyDescent="0.25">
      <c r="A76"/>
      <c r="B76"/>
      <c r="C76"/>
    </row>
    <row r="77" spans="1:10" x14ac:dyDescent="0.25">
      <c r="A77" s="8" t="s">
        <v>3048</v>
      </c>
      <c r="B77" s="1" t="s">
        <v>3042</v>
      </c>
      <c r="C77"/>
    </row>
    <row r="78" spans="1:10" x14ac:dyDescent="0.25">
      <c r="A78" s="9" t="s">
        <v>36</v>
      </c>
      <c r="B78" s="10">
        <v>12318.24</v>
      </c>
      <c r="C78"/>
      <c r="G78"/>
    </row>
    <row r="79" spans="1:10" x14ac:dyDescent="0.25">
      <c r="A79" s="14" t="s">
        <v>186</v>
      </c>
      <c r="B79" s="10">
        <v>1957.7100000000003</v>
      </c>
      <c r="C79"/>
      <c r="G79"/>
    </row>
    <row r="80" spans="1:10" x14ac:dyDescent="0.25">
      <c r="A80" s="14" t="s">
        <v>37</v>
      </c>
      <c r="B80" s="10">
        <v>3720.9899999999993</v>
      </c>
      <c r="C80"/>
      <c r="G80"/>
    </row>
    <row r="81" spans="1:10" x14ac:dyDescent="0.25">
      <c r="A81" s="14" t="s">
        <v>45</v>
      </c>
      <c r="B81" s="10">
        <v>1942.0300000000004</v>
      </c>
      <c r="C81"/>
      <c r="G81"/>
    </row>
    <row r="82" spans="1:10" x14ac:dyDescent="0.25">
      <c r="A82" s="14" t="s">
        <v>147</v>
      </c>
      <c r="B82" s="10">
        <v>4697.5099999999993</v>
      </c>
      <c r="C82"/>
      <c r="G82"/>
    </row>
    <row r="83" spans="1:10" x14ac:dyDescent="0.25">
      <c r="A83" s="9" t="s">
        <v>24</v>
      </c>
      <c r="B83" s="10">
        <v>8450.4500000000007</v>
      </c>
      <c r="C83"/>
      <c r="G83"/>
    </row>
    <row r="84" spans="1:10" x14ac:dyDescent="0.25">
      <c r="A84" s="14" t="s">
        <v>252</v>
      </c>
      <c r="B84" s="10">
        <v>1589.6500000000008</v>
      </c>
      <c r="C84"/>
      <c r="G84"/>
    </row>
    <row r="85" spans="1:10" x14ac:dyDescent="0.25">
      <c r="A85" s="14" t="s">
        <v>104</v>
      </c>
      <c r="B85" s="10">
        <v>1493.360000000001</v>
      </c>
      <c r="C85"/>
      <c r="G85"/>
    </row>
    <row r="86" spans="1:10" x14ac:dyDescent="0.25">
      <c r="A86" s="14" t="s">
        <v>64</v>
      </c>
      <c r="B86" s="10">
        <v>334.02999999999992</v>
      </c>
      <c r="C86"/>
      <c r="G86"/>
    </row>
    <row r="87" spans="1:10" x14ac:dyDescent="0.25">
      <c r="A87" s="14" t="s">
        <v>129</v>
      </c>
      <c r="B87" s="10">
        <v>93.029999999999987</v>
      </c>
      <c r="C87"/>
      <c r="G87"/>
      <c r="I87"/>
      <c r="J87"/>
    </row>
    <row r="88" spans="1:10" x14ac:dyDescent="0.25">
      <c r="A88" s="14" t="s">
        <v>88</v>
      </c>
      <c r="B88" s="10">
        <v>1777.1899999999998</v>
      </c>
      <c r="C88"/>
      <c r="G88"/>
      <c r="I88"/>
      <c r="J88"/>
    </row>
    <row r="89" spans="1:10" x14ac:dyDescent="0.25">
      <c r="A89" s="14" t="s">
        <v>25</v>
      </c>
      <c r="B89" s="10">
        <v>498.15999999999974</v>
      </c>
      <c r="C89"/>
      <c r="G89"/>
      <c r="I89"/>
      <c r="J89"/>
    </row>
    <row r="90" spans="1:10" x14ac:dyDescent="0.25">
      <c r="A90" s="14" t="s">
        <v>61</v>
      </c>
      <c r="B90" s="10">
        <v>46.540000000000006</v>
      </c>
      <c r="C90"/>
      <c r="G90"/>
      <c r="I90"/>
      <c r="J90"/>
    </row>
    <row r="91" spans="1:10" x14ac:dyDescent="0.25">
      <c r="A91" s="14" t="s">
        <v>169</v>
      </c>
      <c r="B91" s="10">
        <v>163.94999999999996</v>
      </c>
      <c r="C91"/>
      <c r="G91"/>
      <c r="I91"/>
      <c r="J91"/>
    </row>
    <row r="92" spans="1:10" x14ac:dyDescent="0.25">
      <c r="A92" s="14" t="s">
        <v>136</v>
      </c>
      <c r="B92" s="10">
        <v>2454.54</v>
      </c>
      <c r="C92"/>
      <c r="G92"/>
      <c r="I92"/>
      <c r="J92"/>
    </row>
    <row r="93" spans="1:10" x14ac:dyDescent="0.25">
      <c r="A93" s="9" t="s">
        <v>72</v>
      </c>
      <c r="B93" s="10">
        <v>4545.1400000000012</v>
      </c>
      <c r="C93"/>
      <c r="G93"/>
      <c r="I93"/>
      <c r="J93"/>
    </row>
    <row r="94" spans="1:10" x14ac:dyDescent="0.25">
      <c r="A94" s="14" t="s">
        <v>175</v>
      </c>
      <c r="B94" s="10">
        <v>1094.8399999999999</v>
      </c>
      <c r="C94"/>
      <c r="G94"/>
      <c r="I94"/>
      <c r="J94"/>
    </row>
    <row r="95" spans="1:10" x14ac:dyDescent="0.25">
      <c r="A95" s="14" t="s">
        <v>582</v>
      </c>
      <c r="B95" s="10">
        <v>476.99000000000007</v>
      </c>
      <c r="C95"/>
      <c r="G95"/>
      <c r="I95"/>
      <c r="J95"/>
    </row>
    <row r="96" spans="1:10" x14ac:dyDescent="0.25">
      <c r="A96" s="14" t="s">
        <v>80</v>
      </c>
      <c r="B96" s="10">
        <v>1903.6399999999999</v>
      </c>
      <c r="C96"/>
      <c r="I96"/>
      <c r="J96"/>
    </row>
    <row r="97" spans="1:10" x14ac:dyDescent="0.25">
      <c r="A97" s="14" t="s">
        <v>73</v>
      </c>
      <c r="B97" s="10">
        <v>1069.670000000001</v>
      </c>
      <c r="C97"/>
      <c r="I97"/>
      <c r="J97"/>
    </row>
    <row r="98" spans="1:10" x14ac:dyDescent="0.25">
      <c r="A98" s="9" t="s">
        <v>3038</v>
      </c>
      <c r="B98" s="10">
        <v>25313.830000000009</v>
      </c>
      <c r="C98"/>
      <c r="I98"/>
      <c r="J98"/>
    </row>
    <row r="99" spans="1:10" x14ac:dyDescent="0.25">
      <c r="A99"/>
      <c r="B99"/>
      <c r="C99"/>
      <c r="I99"/>
      <c r="J99"/>
    </row>
    <row r="100" spans="1:10" x14ac:dyDescent="0.25">
      <c r="A100"/>
      <c r="B100"/>
      <c r="C100"/>
    </row>
    <row r="101" spans="1:10" x14ac:dyDescent="0.25">
      <c r="A101"/>
      <c r="B101"/>
      <c r="C101"/>
    </row>
    <row r="102" spans="1:10" x14ac:dyDescent="0.25">
      <c r="A102"/>
      <c r="B102"/>
      <c r="C102"/>
    </row>
    <row r="103" spans="1:10" x14ac:dyDescent="0.25">
      <c r="A103" s="8" t="s">
        <v>3052</v>
      </c>
      <c r="B103" s="1" t="s">
        <v>3053</v>
      </c>
      <c r="C103"/>
    </row>
    <row r="104" spans="1:10" x14ac:dyDescent="0.25">
      <c r="A104" s="9" t="s">
        <v>116</v>
      </c>
      <c r="B104" s="10">
        <v>50.092661290322596</v>
      </c>
    </row>
    <row r="105" spans="1:10" x14ac:dyDescent="0.25">
      <c r="A105" s="9" t="s">
        <v>38</v>
      </c>
      <c r="B105" s="10">
        <v>38.993815789473679</v>
      </c>
    </row>
    <row r="106" spans="1:10" x14ac:dyDescent="0.25">
      <c r="A106" s="9" t="s">
        <v>231</v>
      </c>
      <c r="B106" s="10">
        <v>30.263099999999962</v>
      </c>
    </row>
    <row r="107" spans="1:10" x14ac:dyDescent="0.25">
      <c r="A107" s="9" t="s">
        <v>81</v>
      </c>
      <c r="B107" s="10">
        <v>12.913448275862066</v>
      </c>
    </row>
    <row r="108" spans="1:10" x14ac:dyDescent="0.25">
      <c r="A108" s="9" t="s">
        <v>54</v>
      </c>
      <c r="B108" s="10">
        <v>7.4439152371341608</v>
      </c>
    </row>
    <row r="109" spans="1:10" x14ac:dyDescent="0.25">
      <c r="A109" s="9" t="s">
        <v>46</v>
      </c>
      <c r="B109" s="10">
        <v>4.7209589041095903</v>
      </c>
    </row>
    <row r="110" spans="1:10" x14ac:dyDescent="0.25">
      <c r="A110" s="9" t="s">
        <v>26</v>
      </c>
      <c r="B110" s="10">
        <v>2.203189964157708</v>
      </c>
    </row>
    <row r="111" spans="1:10" x14ac:dyDescent="0.25">
      <c r="A111" s="9" t="s">
        <v>3038</v>
      </c>
      <c r="B111" s="10">
        <v>12.968150614754363</v>
      </c>
    </row>
    <row r="112" spans="1:10" x14ac:dyDescent="0.25">
      <c r="A112"/>
      <c r="B112"/>
    </row>
    <row r="113" spans="1:10" x14ac:dyDescent="0.25">
      <c r="A113"/>
      <c r="B113"/>
    </row>
    <row r="116" spans="1:10" x14ac:dyDescent="0.25">
      <c r="A116" s="15" t="s">
        <v>3045</v>
      </c>
      <c r="B116" s="15"/>
      <c r="C116" s="15"/>
      <c r="D116" s="15"/>
      <c r="E116" s="15"/>
      <c r="F116" s="15"/>
      <c r="G116" s="15"/>
      <c r="H116" s="15"/>
      <c r="I116" s="15"/>
      <c r="J116" s="15"/>
    </row>
    <row r="120" spans="1:10" x14ac:dyDescent="0.25">
      <c r="A120" s="8" t="s">
        <v>3037</v>
      </c>
      <c r="B120" s="1" t="s">
        <v>3046</v>
      </c>
      <c r="E120" s="8" t="s">
        <v>3026</v>
      </c>
      <c r="F120" s="1" t="s">
        <v>3046</v>
      </c>
    </row>
    <row r="121" spans="1:10" x14ac:dyDescent="0.25">
      <c r="A121" s="9" t="s">
        <v>36</v>
      </c>
      <c r="B121" s="10">
        <v>6624.34</v>
      </c>
      <c r="E121" s="9" t="s">
        <v>3030</v>
      </c>
      <c r="F121" s="10">
        <v>19046.453999999998</v>
      </c>
    </row>
    <row r="122" spans="1:10" x14ac:dyDescent="0.25">
      <c r="A122" s="9" t="s">
        <v>24</v>
      </c>
      <c r="B122" s="10">
        <v>15524.22</v>
      </c>
      <c r="E122" s="9" t="s">
        <v>3028</v>
      </c>
      <c r="F122" s="10">
        <v>3283.7919999999995</v>
      </c>
    </row>
    <row r="123" spans="1:10" x14ac:dyDescent="0.25">
      <c r="A123" s="9" t="s">
        <v>72</v>
      </c>
      <c r="B123" s="10">
        <v>181.68600000000001</v>
      </c>
      <c r="E123" s="9" t="s">
        <v>3027</v>
      </c>
      <c r="F123" s="10">
        <v>0</v>
      </c>
    </row>
    <row r="124" spans="1:10" x14ac:dyDescent="0.25">
      <c r="A124" s="9" t="s">
        <v>3038</v>
      </c>
      <c r="B124" s="10">
        <v>22330.245999999999</v>
      </c>
      <c r="E124" s="9" t="s">
        <v>3029</v>
      </c>
      <c r="F124" s="10">
        <v>0</v>
      </c>
    </row>
    <row r="125" spans="1:10" x14ac:dyDescent="0.25">
      <c r="A125"/>
      <c r="B125"/>
      <c r="E125" s="9" t="s">
        <v>3038</v>
      </c>
      <c r="F125" s="10">
        <v>22330.245999999999</v>
      </c>
    </row>
    <row r="126" spans="1:10" x14ac:dyDescent="0.25">
      <c r="A126"/>
      <c r="B126"/>
    </row>
    <row r="127" spans="1:10" x14ac:dyDescent="0.25">
      <c r="A127"/>
      <c r="B127"/>
    </row>
    <row r="128" spans="1:10" x14ac:dyDescent="0.25">
      <c r="A128" s="8" t="s">
        <v>3056</v>
      </c>
      <c r="B128" s="1" t="s">
        <v>3046</v>
      </c>
    </row>
    <row r="129" spans="1:2" x14ac:dyDescent="0.25">
      <c r="A129" s="9" t="s">
        <v>557</v>
      </c>
      <c r="B129" s="10">
        <v>13774.21</v>
      </c>
    </row>
    <row r="130" spans="1:2" x14ac:dyDescent="0.25">
      <c r="A130" s="9" t="s">
        <v>750</v>
      </c>
      <c r="B130" s="10">
        <v>3969.25</v>
      </c>
    </row>
    <row r="131" spans="1:2" x14ac:dyDescent="0.25">
      <c r="A131" s="9" t="s">
        <v>541</v>
      </c>
      <c r="B131" s="10">
        <v>2655.0899999999997</v>
      </c>
    </row>
    <row r="132" spans="1:2" x14ac:dyDescent="0.25">
      <c r="A132" s="9" t="s">
        <v>2473</v>
      </c>
      <c r="B132" s="10">
        <v>629.995</v>
      </c>
    </row>
    <row r="133" spans="1:2" x14ac:dyDescent="0.25">
      <c r="A133" s="9" t="s">
        <v>1159</v>
      </c>
      <c r="B133" s="10">
        <v>294.93999999999994</v>
      </c>
    </row>
    <row r="134" spans="1:2" x14ac:dyDescent="0.25">
      <c r="A134" s="9" t="s">
        <v>1739</v>
      </c>
      <c r="B134" s="10">
        <v>184.29000000000002</v>
      </c>
    </row>
    <row r="135" spans="1:2" x14ac:dyDescent="0.25">
      <c r="A135" s="9" t="s">
        <v>2076</v>
      </c>
      <c r="B135" s="10">
        <v>174.39</v>
      </c>
    </row>
    <row r="136" spans="1:2" x14ac:dyDescent="0.25">
      <c r="A136" s="9" t="s">
        <v>657</v>
      </c>
      <c r="B136" s="10">
        <v>121.84</v>
      </c>
    </row>
    <row r="137" spans="1:2" x14ac:dyDescent="0.25">
      <c r="A137" s="9" t="s">
        <v>158</v>
      </c>
      <c r="B137" s="10">
        <v>114.88500000000001</v>
      </c>
    </row>
    <row r="138" spans="1:2" x14ac:dyDescent="0.25">
      <c r="A138" s="9" t="s">
        <v>409</v>
      </c>
      <c r="B138" s="10">
        <v>104.634</v>
      </c>
    </row>
    <row r="139" spans="1:2" x14ac:dyDescent="0.25">
      <c r="A139" s="9" t="s">
        <v>646</v>
      </c>
      <c r="B139" s="10">
        <v>93.35</v>
      </c>
    </row>
    <row r="140" spans="1:2" x14ac:dyDescent="0.25">
      <c r="A140" s="9" t="s">
        <v>406</v>
      </c>
      <c r="B140" s="10">
        <v>77.052000000000007</v>
      </c>
    </row>
    <row r="141" spans="1:2" x14ac:dyDescent="0.25">
      <c r="A141" s="9" t="s">
        <v>993</v>
      </c>
      <c r="B141" s="10">
        <v>66.77</v>
      </c>
    </row>
    <row r="142" spans="1:2" x14ac:dyDescent="0.25">
      <c r="A142" s="9" t="s">
        <v>199</v>
      </c>
      <c r="B142" s="10">
        <v>36.700000000000003</v>
      </c>
    </row>
    <row r="143" spans="1:2" x14ac:dyDescent="0.25">
      <c r="A143" s="9" t="s">
        <v>594</v>
      </c>
      <c r="B143" s="10">
        <v>32.85</v>
      </c>
    </row>
    <row r="144" spans="1:2" x14ac:dyDescent="0.25">
      <c r="A144" s="9" t="s">
        <v>3038</v>
      </c>
      <c r="B144" s="10">
        <v>22330.245999999996</v>
      </c>
    </row>
    <row r="145" spans="1:2" x14ac:dyDescent="0.25">
      <c r="A145"/>
      <c r="B145"/>
    </row>
    <row r="146" spans="1:2" x14ac:dyDescent="0.25">
      <c r="A146"/>
      <c r="B146"/>
    </row>
    <row r="147" spans="1:2" x14ac:dyDescent="0.25">
      <c r="A147"/>
      <c r="B147"/>
    </row>
    <row r="148" spans="1:2" x14ac:dyDescent="0.25">
      <c r="A148"/>
      <c r="B148"/>
    </row>
    <row r="149" spans="1:2" x14ac:dyDescent="0.25">
      <c r="A149"/>
      <c r="B149"/>
    </row>
    <row r="150" spans="1:2" x14ac:dyDescent="0.25">
      <c r="A150"/>
      <c r="B150"/>
    </row>
    <row r="151" spans="1:2" x14ac:dyDescent="0.25">
      <c r="A151"/>
      <c r="B151"/>
    </row>
    <row r="152" spans="1:2" x14ac:dyDescent="0.25">
      <c r="A152"/>
      <c r="B152"/>
    </row>
    <row r="153" spans="1:2" x14ac:dyDescent="0.25">
      <c r="A153"/>
      <c r="B153"/>
    </row>
    <row r="154" spans="1:2" x14ac:dyDescent="0.25">
      <c r="A154"/>
      <c r="B154"/>
    </row>
    <row r="155" spans="1:2" x14ac:dyDescent="0.25">
      <c r="A155"/>
      <c r="B155"/>
    </row>
    <row r="156" spans="1:2" x14ac:dyDescent="0.25">
      <c r="A156"/>
      <c r="B156"/>
    </row>
    <row r="157" spans="1:2" x14ac:dyDescent="0.25">
      <c r="A157"/>
      <c r="B157"/>
    </row>
    <row r="158" spans="1:2" x14ac:dyDescent="0.25">
      <c r="A158"/>
      <c r="B158"/>
    </row>
    <row r="159" spans="1:2" x14ac:dyDescent="0.25">
      <c r="A159"/>
      <c r="B159"/>
    </row>
    <row r="160" spans="1:2" x14ac:dyDescent="0.25">
      <c r="A160"/>
      <c r="B160"/>
    </row>
    <row r="161" spans="1:2" x14ac:dyDescent="0.25">
      <c r="A161"/>
      <c r="B161"/>
    </row>
    <row r="162" spans="1:2" x14ac:dyDescent="0.25">
      <c r="A162"/>
      <c r="B162"/>
    </row>
    <row r="163" spans="1:2" x14ac:dyDescent="0.25">
      <c r="A163"/>
      <c r="B163"/>
    </row>
    <row r="164" spans="1:2" x14ac:dyDescent="0.25">
      <c r="A164"/>
      <c r="B164"/>
    </row>
    <row r="165" spans="1:2" x14ac:dyDescent="0.25">
      <c r="A165"/>
      <c r="B165"/>
    </row>
    <row r="166" spans="1:2" x14ac:dyDescent="0.25">
      <c r="A166"/>
      <c r="B166"/>
    </row>
    <row r="167" spans="1:2" x14ac:dyDescent="0.25">
      <c r="A167"/>
      <c r="B167"/>
    </row>
    <row r="168" spans="1:2" x14ac:dyDescent="0.25">
      <c r="A168"/>
      <c r="B168"/>
    </row>
    <row r="169" spans="1:2" x14ac:dyDescent="0.25">
      <c r="A169"/>
      <c r="B169"/>
    </row>
    <row r="170" spans="1:2" x14ac:dyDescent="0.25">
      <c r="A170"/>
      <c r="B170"/>
    </row>
    <row r="171" spans="1:2" x14ac:dyDescent="0.25">
      <c r="A171"/>
      <c r="B171"/>
    </row>
    <row r="172" spans="1:2" x14ac:dyDescent="0.25">
      <c r="A172"/>
      <c r="B172"/>
    </row>
    <row r="173" spans="1:2" x14ac:dyDescent="0.25">
      <c r="A173"/>
      <c r="B173"/>
    </row>
    <row r="174" spans="1:2" x14ac:dyDescent="0.25">
      <c r="A174"/>
      <c r="B174"/>
    </row>
    <row r="175" spans="1:2" x14ac:dyDescent="0.25">
      <c r="A175"/>
      <c r="B175"/>
    </row>
    <row r="176" spans="1:2" x14ac:dyDescent="0.25">
      <c r="A176"/>
      <c r="B176"/>
    </row>
    <row r="177" spans="1:2" x14ac:dyDescent="0.25">
      <c r="A177"/>
      <c r="B177"/>
    </row>
    <row r="178" spans="1:2" x14ac:dyDescent="0.25">
      <c r="A178"/>
      <c r="B178"/>
    </row>
    <row r="179" spans="1:2" x14ac:dyDescent="0.25">
      <c r="A179"/>
      <c r="B179"/>
    </row>
    <row r="180" spans="1:2" x14ac:dyDescent="0.25">
      <c r="A180"/>
      <c r="B180"/>
    </row>
    <row r="181" spans="1:2" x14ac:dyDescent="0.25">
      <c r="A181"/>
      <c r="B181"/>
    </row>
    <row r="182" spans="1:2" x14ac:dyDescent="0.25">
      <c r="A182"/>
      <c r="B182"/>
    </row>
    <row r="183" spans="1:2" x14ac:dyDescent="0.25">
      <c r="A183"/>
      <c r="B183"/>
    </row>
    <row r="184" spans="1:2" x14ac:dyDescent="0.25">
      <c r="A184"/>
      <c r="B184"/>
    </row>
    <row r="185" spans="1:2" x14ac:dyDescent="0.25">
      <c r="A185"/>
      <c r="B185"/>
    </row>
    <row r="186" spans="1:2" x14ac:dyDescent="0.25">
      <c r="A186"/>
      <c r="B186"/>
    </row>
    <row r="187" spans="1:2" x14ac:dyDescent="0.25">
      <c r="A187"/>
      <c r="B187"/>
    </row>
    <row r="188" spans="1:2" x14ac:dyDescent="0.25">
      <c r="A188"/>
      <c r="B188"/>
    </row>
    <row r="189" spans="1:2" x14ac:dyDescent="0.25">
      <c r="A189"/>
      <c r="B189"/>
    </row>
    <row r="190" spans="1:2" x14ac:dyDescent="0.25">
      <c r="A190"/>
      <c r="B190"/>
    </row>
    <row r="191" spans="1:2" x14ac:dyDescent="0.25">
      <c r="A191"/>
      <c r="B191"/>
    </row>
    <row r="192" spans="1:2" x14ac:dyDescent="0.25">
      <c r="A192"/>
      <c r="B192"/>
    </row>
    <row r="193" spans="1:2" x14ac:dyDescent="0.25">
      <c r="A193"/>
      <c r="B193"/>
    </row>
    <row r="194" spans="1:2" x14ac:dyDescent="0.25">
      <c r="A194"/>
      <c r="B194"/>
    </row>
    <row r="195" spans="1:2" x14ac:dyDescent="0.25">
      <c r="A195"/>
      <c r="B195"/>
    </row>
    <row r="196" spans="1:2" x14ac:dyDescent="0.25">
      <c r="A196"/>
      <c r="B196"/>
    </row>
    <row r="197" spans="1:2" x14ac:dyDescent="0.25">
      <c r="A197"/>
      <c r="B197"/>
    </row>
    <row r="198" spans="1:2" x14ac:dyDescent="0.25">
      <c r="A198"/>
      <c r="B198"/>
    </row>
    <row r="199" spans="1:2" x14ac:dyDescent="0.25">
      <c r="A199"/>
      <c r="B199"/>
    </row>
    <row r="200" spans="1:2" x14ac:dyDescent="0.25">
      <c r="A200"/>
      <c r="B200"/>
    </row>
    <row r="201" spans="1:2" x14ac:dyDescent="0.25">
      <c r="A201"/>
      <c r="B201"/>
    </row>
    <row r="202" spans="1:2" x14ac:dyDescent="0.25">
      <c r="A202"/>
      <c r="B202"/>
    </row>
    <row r="203" spans="1:2" x14ac:dyDescent="0.25">
      <c r="A203"/>
      <c r="B203"/>
    </row>
    <row r="204" spans="1:2" x14ac:dyDescent="0.25">
      <c r="A204"/>
      <c r="B204"/>
    </row>
    <row r="205" spans="1:2" x14ac:dyDescent="0.25">
      <c r="A205"/>
      <c r="B205"/>
    </row>
    <row r="206" spans="1:2" x14ac:dyDescent="0.25">
      <c r="A206"/>
      <c r="B206"/>
    </row>
    <row r="207" spans="1:2" x14ac:dyDescent="0.25">
      <c r="A207"/>
      <c r="B207"/>
    </row>
    <row r="208" spans="1:2" x14ac:dyDescent="0.25">
      <c r="A208"/>
      <c r="B208"/>
    </row>
    <row r="209" spans="1:2" x14ac:dyDescent="0.25">
      <c r="A209"/>
      <c r="B209"/>
    </row>
    <row r="210" spans="1:2" x14ac:dyDescent="0.25">
      <c r="A210"/>
      <c r="B210"/>
    </row>
    <row r="211" spans="1:2" x14ac:dyDescent="0.25">
      <c r="A211"/>
      <c r="B211"/>
    </row>
    <row r="212" spans="1:2" x14ac:dyDescent="0.25">
      <c r="A212"/>
      <c r="B212"/>
    </row>
    <row r="213" spans="1:2" x14ac:dyDescent="0.25">
      <c r="A213"/>
      <c r="B213"/>
    </row>
    <row r="214" spans="1:2" x14ac:dyDescent="0.25">
      <c r="A214"/>
      <c r="B214"/>
    </row>
    <row r="215" spans="1:2" x14ac:dyDescent="0.25">
      <c r="A215"/>
      <c r="B215"/>
    </row>
    <row r="216" spans="1:2" x14ac:dyDescent="0.25">
      <c r="A216"/>
      <c r="B216"/>
    </row>
    <row r="217" spans="1:2" x14ac:dyDescent="0.25">
      <c r="A217"/>
      <c r="B217"/>
    </row>
    <row r="218" spans="1:2" x14ac:dyDescent="0.25">
      <c r="A218"/>
      <c r="B218"/>
    </row>
    <row r="219" spans="1:2" x14ac:dyDescent="0.25">
      <c r="A219"/>
      <c r="B219"/>
    </row>
    <row r="220" spans="1:2" x14ac:dyDescent="0.25">
      <c r="A220"/>
      <c r="B220"/>
    </row>
    <row r="221" spans="1:2" x14ac:dyDescent="0.25">
      <c r="A221"/>
      <c r="B221"/>
    </row>
    <row r="222" spans="1:2" x14ac:dyDescent="0.25">
      <c r="A222"/>
      <c r="B222"/>
    </row>
    <row r="223" spans="1:2" x14ac:dyDescent="0.25">
      <c r="A223"/>
      <c r="B223"/>
    </row>
    <row r="224" spans="1:2" x14ac:dyDescent="0.25">
      <c r="A224"/>
      <c r="B224"/>
    </row>
    <row r="225" spans="1:2" x14ac:dyDescent="0.25">
      <c r="A225"/>
      <c r="B225"/>
    </row>
    <row r="226" spans="1:2" x14ac:dyDescent="0.25">
      <c r="A226"/>
      <c r="B226"/>
    </row>
    <row r="227" spans="1:2" x14ac:dyDescent="0.25">
      <c r="A227"/>
      <c r="B227"/>
    </row>
    <row r="228" spans="1:2" x14ac:dyDescent="0.25">
      <c r="A228"/>
      <c r="B228"/>
    </row>
    <row r="229" spans="1:2" x14ac:dyDescent="0.25">
      <c r="A229"/>
      <c r="B229"/>
    </row>
    <row r="230" spans="1:2" x14ac:dyDescent="0.25">
      <c r="A230"/>
      <c r="B230"/>
    </row>
    <row r="231" spans="1:2" x14ac:dyDescent="0.25">
      <c r="A231"/>
      <c r="B231"/>
    </row>
    <row r="232" spans="1:2" x14ac:dyDescent="0.25">
      <c r="A232"/>
      <c r="B232"/>
    </row>
    <row r="233" spans="1:2" x14ac:dyDescent="0.25">
      <c r="A233"/>
      <c r="B233"/>
    </row>
    <row r="234" spans="1:2" x14ac:dyDescent="0.25">
      <c r="A234"/>
      <c r="B234"/>
    </row>
    <row r="235" spans="1:2" x14ac:dyDescent="0.25">
      <c r="A235"/>
      <c r="B235"/>
    </row>
    <row r="236" spans="1:2" x14ac:dyDescent="0.25">
      <c r="A236"/>
      <c r="B236"/>
    </row>
    <row r="237" spans="1:2" x14ac:dyDescent="0.25">
      <c r="A237"/>
      <c r="B237"/>
    </row>
    <row r="238" spans="1:2" x14ac:dyDescent="0.25">
      <c r="A238"/>
      <c r="B238"/>
    </row>
    <row r="239" spans="1:2" x14ac:dyDescent="0.25">
      <c r="A239"/>
      <c r="B239"/>
    </row>
    <row r="240" spans="1:2" x14ac:dyDescent="0.25">
      <c r="A240"/>
      <c r="B240"/>
    </row>
    <row r="241" spans="1:2" x14ac:dyDescent="0.25">
      <c r="A241"/>
      <c r="B241"/>
    </row>
    <row r="242" spans="1:2" x14ac:dyDescent="0.25">
      <c r="A242"/>
      <c r="B242"/>
    </row>
    <row r="243" spans="1:2" x14ac:dyDescent="0.25">
      <c r="A243"/>
      <c r="B243"/>
    </row>
    <row r="244" spans="1:2" x14ac:dyDescent="0.25">
      <c r="A244"/>
      <c r="B244"/>
    </row>
    <row r="245" spans="1:2" x14ac:dyDescent="0.25">
      <c r="A245"/>
      <c r="B245"/>
    </row>
    <row r="246" spans="1:2" x14ac:dyDescent="0.25">
      <c r="A246"/>
      <c r="B246"/>
    </row>
    <row r="247" spans="1:2" x14ac:dyDescent="0.25">
      <c r="A247"/>
      <c r="B247"/>
    </row>
    <row r="248" spans="1:2" x14ac:dyDescent="0.25">
      <c r="A248"/>
      <c r="B248"/>
    </row>
    <row r="249" spans="1:2" x14ac:dyDescent="0.25">
      <c r="A249"/>
      <c r="B249"/>
    </row>
    <row r="250" spans="1:2" x14ac:dyDescent="0.25">
      <c r="A250"/>
      <c r="B250"/>
    </row>
    <row r="251" spans="1:2" x14ac:dyDescent="0.25">
      <c r="A251"/>
      <c r="B251"/>
    </row>
    <row r="252" spans="1:2" x14ac:dyDescent="0.25">
      <c r="A252"/>
      <c r="B252"/>
    </row>
    <row r="253" spans="1:2" x14ac:dyDescent="0.25">
      <c r="A253"/>
      <c r="B253"/>
    </row>
    <row r="254" spans="1:2" x14ac:dyDescent="0.25">
      <c r="A254"/>
      <c r="B254"/>
    </row>
    <row r="255" spans="1:2" x14ac:dyDescent="0.25">
      <c r="A255"/>
      <c r="B255"/>
    </row>
    <row r="256" spans="1:2" x14ac:dyDescent="0.25">
      <c r="A256"/>
      <c r="B256"/>
    </row>
    <row r="257" spans="1:2" x14ac:dyDescent="0.25">
      <c r="A257"/>
      <c r="B257"/>
    </row>
    <row r="258" spans="1:2" x14ac:dyDescent="0.25">
      <c r="A258"/>
      <c r="B258"/>
    </row>
    <row r="259" spans="1:2" x14ac:dyDescent="0.25">
      <c r="A259"/>
      <c r="B259"/>
    </row>
    <row r="260" spans="1:2" x14ac:dyDescent="0.25">
      <c r="A260"/>
      <c r="B260"/>
    </row>
    <row r="261" spans="1:2" x14ac:dyDescent="0.25">
      <c r="A261"/>
      <c r="B261"/>
    </row>
    <row r="262" spans="1:2" x14ac:dyDescent="0.25">
      <c r="A262"/>
      <c r="B262"/>
    </row>
    <row r="263" spans="1:2" x14ac:dyDescent="0.25">
      <c r="A263"/>
      <c r="B263"/>
    </row>
    <row r="264" spans="1:2" x14ac:dyDescent="0.25">
      <c r="A264"/>
      <c r="B264"/>
    </row>
    <row r="265" spans="1:2" x14ac:dyDescent="0.25">
      <c r="A265"/>
      <c r="B265"/>
    </row>
    <row r="266" spans="1:2" x14ac:dyDescent="0.25">
      <c r="A266"/>
      <c r="B266"/>
    </row>
    <row r="267" spans="1:2" x14ac:dyDescent="0.25">
      <c r="A267"/>
      <c r="B267"/>
    </row>
    <row r="268" spans="1:2" x14ac:dyDescent="0.25">
      <c r="A268"/>
      <c r="B268"/>
    </row>
    <row r="269" spans="1:2" x14ac:dyDescent="0.25">
      <c r="A269"/>
      <c r="B269"/>
    </row>
    <row r="270" spans="1:2" x14ac:dyDescent="0.25">
      <c r="A270"/>
      <c r="B270"/>
    </row>
    <row r="271" spans="1:2" x14ac:dyDescent="0.25">
      <c r="A271"/>
      <c r="B271"/>
    </row>
    <row r="272" spans="1:2" x14ac:dyDescent="0.25">
      <c r="A272"/>
      <c r="B272"/>
    </row>
    <row r="273" spans="1:2" x14ac:dyDescent="0.25">
      <c r="A273"/>
      <c r="B273"/>
    </row>
    <row r="274" spans="1:2" x14ac:dyDescent="0.25">
      <c r="A274"/>
      <c r="B274"/>
    </row>
    <row r="275" spans="1:2" x14ac:dyDescent="0.25">
      <c r="A275"/>
      <c r="B275"/>
    </row>
    <row r="276" spans="1:2" x14ac:dyDescent="0.25">
      <c r="A276"/>
      <c r="B276"/>
    </row>
    <row r="277" spans="1:2" x14ac:dyDescent="0.25">
      <c r="A277"/>
      <c r="B277"/>
    </row>
    <row r="278" spans="1:2" x14ac:dyDescent="0.25">
      <c r="A278"/>
      <c r="B278"/>
    </row>
    <row r="279" spans="1:2" x14ac:dyDescent="0.25">
      <c r="A279"/>
      <c r="B279"/>
    </row>
    <row r="280" spans="1:2" x14ac:dyDescent="0.25">
      <c r="A280"/>
      <c r="B280"/>
    </row>
    <row r="281" spans="1:2" x14ac:dyDescent="0.25">
      <c r="A281"/>
      <c r="B281"/>
    </row>
    <row r="282" spans="1:2" x14ac:dyDescent="0.25">
      <c r="A282"/>
      <c r="B282"/>
    </row>
    <row r="283" spans="1:2" x14ac:dyDescent="0.25">
      <c r="A283"/>
      <c r="B283"/>
    </row>
    <row r="284" spans="1:2" x14ac:dyDescent="0.25">
      <c r="A284"/>
      <c r="B284"/>
    </row>
    <row r="285" spans="1:2" x14ac:dyDescent="0.25">
      <c r="A285"/>
      <c r="B285"/>
    </row>
    <row r="286" spans="1:2" x14ac:dyDescent="0.25">
      <c r="A286"/>
      <c r="B286"/>
    </row>
    <row r="287" spans="1:2" x14ac:dyDescent="0.25">
      <c r="A287"/>
      <c r="B287"/>
    </row>
    <row r="288" spans="1:2" x14ac:dyDescent="0.25">
      <c r="A288"/>
      <c r="B288"/>
    </row>
    <row r="289" spans="1:2" x14ac:dyDescent="0.25">
      <c r="A289"/>
      <c r="B289"/>
    </row>
    <row r="290" spans="1:2" x14ac:dyDescent="0.25">
      <c r="A290"/>
      <c r="B290"/>
    </row>
    <row r="291" spans="1:2" x14ac:dyDescent="0.25">
      <c r="A291"/>
      <c r="B291"/>
    </row>
    <row r="292" spans="1:2" x14ac:dyDescent="0.25">
      <c r="A292"/>
      <c r="B292"/>
    </row>
    <row r="293" spans="1:2" x14ac:dyDescent="0.25">
      <c r="A293"/>
      <c r="B293"/>
    </row>
    <row r="294" spans="1:2" x14ac:dyDescent="0.25">
      <c r="A294"/>
      <c r="B294"/>
    </row>
    <row r="295" spans="1:2" x14ac:dyDescent="0.25">
      <c r="A295"/>
      <c r="B295"/>
    </row>
    <row r="296" spans="1:2" x14ac:dyDescent="0.25">
      <c r="A296"/>
      <c r="B296"/>
    </row>
    <row r="297" spans="1:2" x14ac:dyDescent="0.25">
      <c r="A297"/>
      <c r="B297"/>
    </row>
    <row r="298" spans="1:2" x14ac:dyDescent="0.25">
      <c r="A298"/>
      <c r="B298"/>
    </row>
    <row r="299" spans="1:2" x14ac:dyDescent="0.25">
      <c r="A299"/>
      <c r="B299"/>
    </row>
    <row r="300" spans="1:2" x14ac:dyDescent="0.25">
      <c r="A300"/>
      <c r="B300"/>
    </row>
    <row r="301" spans="1:2" x14ac:dyDescent="0.25">
      <c r="A301"/>
      <c r="B301"/>
    </row>
    <row r="302" spans="1:2" x14ac:dyDescent="0.25">
      <c r="A302"/>
      <c r="B302"/>
    </row>
    <row r="303" spans="1:2" x14ac:dyDescent="0.25">
      <c r="A303"/>
      <c r="B303"/>
    </row>
    <row r="304" spans="1:2" x14ac:dyDescent="0.25">
      <c r="A304"/>
      <c r="B304"/>
    </row>
    <row r="305" spans="1:2" x14ac:dyDescent="0.25">
      <c r="A305"/>
      <c r="B305"/>
    </row>
    <row r="306" spans="1:2" x14ac:dyDescent="0.25">
      <c r="A306"/>
      <c r="B306"/>
    </row>
    <row r="307" spans="1:2" x14ac:dyDescent="0.25">
      <c r="A307"/>
      <c r="B307"/>
    </row>
    <row r="308" spans="1:2" x14ac:dyDescent="0.25">
      <c r="A308"/>
      <c r="B308"/>
    </row>
    <row r="309" spans="1:2" x14ac:dyDescent="0.25">
      <c r="A309"/>
      <c r="B309"/>
    </row>
    <row r="310" spans="1:2" x14ac:dyDescent="0.25">
      <c r="A310"/>
      <c r="B310"/>
    </row>
    <row r="311" spans="1:2" x14ac:dyDescent="0.25">
      <c r="A311"/>
      <c r="B311"/>
    </row>
    <row r="312" spans="1:2" x14ac:dyDescent="0.25">
      <c r="A312"/>
      <c r="B312"/>
    </row>
    <row r="313" spans="1:2" x14ac:dyDescent="0.25">
      <c r="A313"/>
      <c r="B313"/>
    </row>
    <row r="314" spans="1:2" x14ac:dyDescent="0.25">
      <c r="A314"/>
      <c r="B314"/>
    </row>
    <row r="315" spans="1:2" x14ac:dyDescent="0.25">
      <c r="A315"/>
      <c r="B315"/>
    </row>
    <row r="316" spans="1:2" x14ac:dyDescent="0.25">
      <c r="A316"/>
      <c r="B316"/>
    </row>
    <row r="317" spans="1:2" x14ac:dyDescent="0.25">
      <c r="A317"/>
      <c r="B317"/>
    </row>
    <row r="318" spans="1:2" x14ac:dyDescent="0.25">
      <c r="A318"/>
      <c r="B318"/>
    </row>
    <row r="319" spans="1:2" x14ac:dyDescent="0.25">
      <c r="A319"/>
      <c r="B319"/>
    </row>
    <row r="320" spans="1:2" x14ac:dyDescent="0.25">
      <c r="A320"/>
      <c r="B320"/>
    </row>
    <row r="321" spans="1:2" x14ac:dyDescent="0.25">
      <c r="A321"/>
      <c r="B321"/>
    </row>
    <row r="322" spans="1:2" x14ac:dyDescent="0.25">
      <c r="A322"/>
      <c r="B322"/>
    </row>
    <row r="323" spans="1:2" x14ac:dyDescent="0.25">
      <c r="A323"/>
      <c r="B323"/>
    </row>
    <row r="324" spans="1:2" x14ac:dyDescent="0.25">
      <c r="A324"/>
      <c r="B324"/>
    </row>
    <row r="325" spans="1:2" x14ac:dyDescent="0.25">
      <c r="A325"/>
      <c r="B325"/>
    </row>
    <row r="326" spans="1:2" x14ac:dyDescent="0.25">
      <c r="A326"/>
      <c r="B326"/>
    </row>
    <row r="327" spans="1:2" x14ac:dyDescent="0.25">
      <c r="A327"/>
      <c r="B327"/>
    </row>
    <row r="328" spans="1:2" x14ac:dyDescent="0.25">
      <c r="A328"/>
      <c r="B328"/>
    </row>
    <row r="329" spans="1:2" x14ac:dyDescent="0.25">
      <c r="A329"/>
      <c r="B329"/>
    </row>
    <row r="330" spans="1:2" x14ac:dyDescent="0.25">
      <c r="A330"/>
      <c r="B330"/>
    </row>
    <row r="331" spans="1:2" x14ac:dyDescent="0.25">
      <c r="A331"/>
      <c r="B331"/>
    </row>
    <row r="332" spans="1:2" x14ac:dyDescent="0.25">
      <c r="A332"/>
      <c r="B332"/>
    </row>
    <row r="333" spans="1:2" x14ac:dyDescent="0.25">
      <c r="A333"/>
      <c r="B333"/>
    </row>
    <row r="334" spans="1:2" x14ac:dyDescent="0.25">
      <c r="A334"/>
      <c r="B334"/>
    </row>
    <row r="335" spans="1:2" x14ac:dyDescent="0.25">
      <c r="A335"/>
      <c r="B335"/>
    </row>
    <row r="336" spans="1:2" x14ac:dyDescent="0.25">
      <c r="A336"/>
      <c r="B336"/>
    </row>
    <row r="337" spans="1:2" x14ac:dyDescent="0.25">
      <c r="A337"/>
      <c r="B337"/>
    </row>
    <row r="338" spans="1:2" x14ac:dyDescent="0.25">
      <c r="A338"/>
      <c r="B338"/>
    </row>
    <row r="339" spans="1:2" x14ac:dyDescent="0.25">
      <c r="A339"/>
      <c r="B339"/>
    </row>
    <row r="340" spans="1:2" x14ac:dyDescent="0.25">
      <c r="A340"/>
      <c r="B340"/>
    </row>
    <row r="341" spans="1:2" x14ac:dyDescent="0.25">
      <c r="A341"/>
      <c r="B341"/>
    </row>
    <row r="342" spans="1:2" x14ac:dyDescent="0.25">
      <c r="A342"/>
      <c r="B342"/>
    </row>
    <row r="343" spans="1:2" x14ac:dyDescent="0.25">
      <c r="A343"/>
      <c r="B343"/>
    </row>
    <row r="344" spans="1:2" x14ac:dyDescent="0.25">
      <c r="A344"/>
      <c r="B344"/>
    </row>
    <row r="345" spans="1:2" x14ac:dyDescent="0.25">
      <c r="A345"/>
      <c r="B345"/>
    </row>
    <row r="346" spans="1:2" x14ac:dyDescent="0.25">
      <c r="A346"/>
      <c r="B346"/>
    </row>
    <row r="347" spans="1:2" x14ac:dyDescent="0.25">
      <c r="A347"/>
      <c r="B347"/>
    </row>
    <row r="348" spans="1:2" x14ac:dyDescent="0.25">
      <c r="A348"/>
      <c r="B348"/>
    </row>
    <row r="349" spans="1:2" x14ac:dyDescent="0.25">
      <c r="A349"/>
      <c r="B349"/>
    </row>
    <row r="350" spans="1:2" x14ac:dyDescent="0.25">
      <c r="A350"/>
      <c r="B350"/>
    </row>
    <row r="351" spans="1:2" x14ac:dyDescent="0.25">
      <c r="A351"/>
      <c r="B351"/>
    </row>
    <row r="352" spans="1:2" x14ac:dyDescent="0.25">
      <c r="A352"/>
      <c r="B352"/>
    </row>
    <row r="353" spans="1:2" x14ac:dyDescent="0.25">
      <c r="A353"/>
      <c r="B353"/>
    </row>
    <row r="354" spans="1:2" x14ac:dyDescent="0.25">
      <c r="A354"/>
      <c r="B354"/>
    </row>
    <row r="355" spans="1:2" x14ac:dyDescent="0.25">
      <c r="A355"/>
      <c r="B355"/>
    </row>
    <row r="356" spans="1:2" x14ac:dyDescent="0.25">
      <c r="A356"/>
      <c r="B356"/>
    </row>
    <row r="357" spans="1:2" x14ac:dyDescent="0.25">
      <c r="A357"/>
      <c r="B357"/>
    </row>
    <row r="358" spans="1:2" x14ac:dyDescent="0.25">
      <c r="A358"/>
      <c r="B358"/>
    </row>
    <row r="359" spans="1:2" x14ac:dyDescent="0.25">
      <c r="A359"/>
      <c r="B359"/>
    </row>
    <row r="360" spans="1:2" x14ac:dyDescent="0.25">
      <c r="A360"/>
      <c r="B360"/>
    </row>
    <row r="361" spans="1:2" x14ac:dyDescent="0.25">
      <c r="A361"/>
      <c r="B361"/>
    </row>
    <row r="362" spans="1:2" x14ac:dyDescent="0.25">
      <c r="A362"/>
      <c r="B362"/>
    </row>
    <row r="363" spans="1:2" x14ac:dyDescent="0.25">
      <c r="A363"/>
      <c r="B363"/>
    </row>
    <row r="364" spans="1:2" x14ac:dyDescent="0.25">
      <c r="A364"/>
      <c r="B364"/>
    </row>
    <row r="365" spans="1:2" x14ac:dyDescent="0.25">
      <c r="A365"/>
      <c r="B365"/>
    </row>
    <row r="366" spans="1:2" x14ac:dyDescent="0.25">
      <c r="A366"/>
      <c r="B366"/>
    </row>
    <row r="367" spans="1:2" x14ac:dyDescent="0.25">
      <c r="A367"/>
      <c r="B367"/>
    </row>
    <row r="368" spans="1:2" x14ac:dyDescent="0.25">
      <c r="A368"/>
      <c r="B368"/>
    </row>
    <row r="369" spans="1:2" x14ac:dyDescent="0.25">
      <c r="A369"/>
      <c r="B369"/>
    </row>
    <row r="370" spans="1:2" x14ac:dyDescent="0.25">
      <c r="A370"/>
      <c r="B370"/>
    </row>
    <row r="371" spans="1:2" x14ac:dyDescent="0.25">
      <c r="A371"/>
      <c r="B371"/>
    </row>
    <row r="372" spans="1:2" x14ac:dyDescent="0.25">
      <c r="A372"/>
      <c r="B372"/>
    </row>
    <row r="373" spans="1:2" x14ac:dyDescent="0.25">
      <c r="A373"/>
      <c r="B373"/>
    </row>
    <row r="374" spans="1:2" x14ac:dyDescent="0.25">
      <c r="A374"/>
      <c r="B374"/>
    </row>
    <row r="375" spans="1:2" x14ac:dyDescent="0.25">
      <c r="A375"/>
      <c r="B375"/>
    </row>
    <row r="376" spans="1:2" x14ac:dyDescent="0.25">
      <c r="A376"/>
      <c r="B376"/>
    </row>
    <row r="377" spans="1:2" x14ac:dyDescent="0.25">
      <c r="A377"/>
      <c r="B377"/>
    </row>
    <row r="378" spans="1:2" x14ac:dyDescent="0.25">
      <c r="A378"/>
      <c r="B378"/>
    </row>
    <row r="379" spans="1:2" x14ac:dyDescent="0.25">
      <c r="A379"/>
      <c r="B379"/>
    </row>
    <row r="380" spans="1:2" x14ac:dyDescent="0.25">
      <c r="A380"/>
      <c r="B380"/>
    </row>
    <row r="381" spans="1:2" x14ac:dyDescent="0.25">
      <c r="A381"/>
      <c r="B381"/>
    </row>
    <row r="382" spans="1:2" x14ac:dyDescent="0.25">
      <c r="A382"/>
      <c r="B382"/>
    </row>
    <row r="383" spans="1:2" x14ac:dyDescent="0.25">
      <c r="A383"/>
      <c r="B383"/>
    </row>
    <row r="384" spans="1:2" x14ac:dyDescent="0.25">
      <c r="A384"/>
      <c r="B384"/>
    </row>
    <row r="385" spans="1:2" x14ac:dyDescent="0.25">
      <c r="A385"/>
      <c r="B385"/>
    </row>
    <row r="386" spans="1:2" x14ac:dyDescent="0.25">
      <c r="A386"/>
      <c r="B386"/>
    </row>
    <row r="387" spans="1:2" x14ac:dyDescent="0.25">
      <c r="A387"/>
      <c r="B387"/>
    </row>
    <row r="388" spans="1:2" x14ac:dyDescent="0.25">
      <c r="A388"/>
      <c r="B388"/>
    </row>
    <row r="389" spans="1:2" x14ac:dyDescent="0.25">
      <c r="A389"/>
      <c r="B389"/>
    </row>
    <row r="390" spans="1:2" x14ac:dyDescent="0.25">
      <c r="A390"/>
      <c r="B390"/>
    </row>
    <row r="391" spans="1:2" x14ac:dyDescent="0.25">
      <c r="A391"/>
      <c r="B391"/>
    </row>
    <row r="392" spans="1:2" x14ac:dyDescent="0.25">
      <c r="A392"/>
      <c r="B392"/>
    </row>
    <row r="393" spans="1:2" x14ac:dyDescent="0.25">
      <c r="A393"/>
      <c r="B393"/>
    </row>
    <row r="394" spans="1:2" x14ac:dyDescent="0.25">
      <c r="A394"/>
      <c r="B394"/>
    </row>
    <row r="395" spans="1:2" x14ac:dyDescent="0.25">
      <c r="A395"/>
      <c r="B395"/>
    </row>
    <row r="396" spans="1:2" x14ac:dyDescent="0.25">
      <c r="A396"/>
      <c r="B396"/>
    </row>
    <row r="397" spans="1:2" x14ac:dyDescent="0.25">
      <c r="A397"/>
      <c r="B397"/>
    </row>
    <row r="398" spans="1:2" x14ac:dyDescent="0.25">
      <c r="A398"/>
      <c r="B398"/>
    </row>
    <row r="399" spans="1:2" x14ac:dyDescent="0.25">
      <c r="A399"/>
      <c r="B399"/>
    </row>
    <row r="400" spans="1:2" x14ac:dyDescent="0.25">
      <c r="A400"/>
      <c r="B400"/>
    </row>
    <row r="401" spans="1:2" x14ac:dyDescent="0.25">
      <c r="A401"/>
      <c r="B401"/>
    </row>
    <row r="402" spans="1:2" x14ac:dyDescent="0.25">
      <c r="A402"/>
      <c r="B402"/>
    </row>
    <row r="403" spans="1:2" x14ac:dyDescent="0.25">
      <c r="A403"/>
      <c r="B403"/>
    </row>
    <row r="404" spans="1:2" x14ac:dyDescent="0.25">
      <c r="A404"/>
      <c r="B404"/>
    </row>
    <row r="405" spans="1:2" x14ac:dyDescent="0.25">
      <c r="A405"/>
      <c r="B405"/>
    </row>
    <row r="406" spans="1:2" x14ac:dyDescent="0.25">
      <c r="A406"/>
      <c r="B406"/>
    </row>
    <row r="407" spans="1:2" x14ac:dyDescent="0.25">
      <c r="A407"/>
      <c r="B407"/>
    </row>
    <row r="408" spans="1:2" x14ac:dyDescent="0.25">
      <c r="A408"/>
      <c r="B408"/>
    </row>
    <row r="409" spans="1:2" x14ac:dyDescent="0.25">
      <c r="A409"/>
      <c r="B409"/>
    </row>
    <row r="410" spans="1:2" x14ac:dyDescent="0.25">
      <c r="A410"/>
      <c r="B410"/>
    </row>
    <row r="411" spans="1:2" x14ac:dyDescent="0.25">
      <c r="A411"/>
      <c r="B411"/>
    </row>
    <row r="412" spans="1:2" x14ac:dyDescent="0.25">
      <c r="A412"/>
      <c r="B412"/>
    </row>
    <row r="413" spans="1:2" x14ac:dyDescent="0.25">
      <c r="A413"/>
      <c r="B413"/>
    </row>
    <row r="414" spans="1:2" x14ac:dyDescent="0.25">
      <c r="A414"/>
      <c r="B414"/>
    </row>
    <row r="415" spans="1:2" x14ac:dyDescent="0.25">
      <c r="A415"/>
      <c r="B415"/>
    </row>
    <row r="416" spans="1:2" x14ac:dyDescent="0.25">
      <c r="A416"/>
      <c r="B416"/>
    </row>
    <row r="417" spans="1:2" x14ac:dyDescent="0.25">
      <c r="A417"/>
      <c r="B417"/>
    </row>
    <row r="418" spans="1:2" x14ac:dyDescent="0.25">
      <c r="A418"/>
      <c r="B418"/>
    </row>
    <row r="419" spans="1:2" x14ac:dyDescent="0.25">
      <c r="A419"/>
      <c r="B419"/>
    </row>
    <row r="420" spans="1:2" x14ac:dyDescent="0.25">
      <c r="A420"/>
      <c r="B420"/>
    </row>
    <row r="421" spans="1:2" x14ac:dyDescent="0.25">
      <c r="A421"/>
      <c r="B421"/>
    </row>
    <row r="422" spans="1:2" x14ac:dyDescent="0.25">
      <c r="A422"/>
      <c r="B422"/>
    </row>
    <row r="423" spans="1:2" x14ac:dyDescent="0.25">
      <c r="A423"/>
      <c r="B423"/>
    </row>
    <row r="424" spans="1:2" x14ac:dyDescent="0.25">
      <c r="A424"/>
      <c r="B424"/>
    </row>
    <row r="425" spans="1:2" x14ac:dyDescent="0.25">
      <c r="A425"/>
      <c r="B425"/>
    </row>
    <row r="426" spans="1:2" x14ac:dyDescent="0.25">
      <c r="A426"/>
      <c r="B426"/>
    </row>
    <row r="427" spans="1:2" x14ac:dyDescent="0.25">
      <c r="A427"/>
      <c r="B427"/>
    </row>
    <row r="428" spans="1:2" x14ac:dyDescent="0.25">
      <c r="A428"/>
      <c r="B428"/>
    </row>
    <row r="429" spans="1:2" x14ac:dyDescent="0.25">
      <c r="A429"/>
      <c r="B429"/>
    </row>
    <row r="430" spans="1:2" x14ac:dyDescent="0.25">
      <c r="A430"/>
      <c r="B430"/>
    </row>
    <row r="431" spans="1:2" x14ac:dyDescent="0.25">
      <c r="A431"/>
      <c r="B431"/>
    </row>
    <row r="432" spans="1:2" x14ac:dyDescent="0.25">
      <c r="A432"/>
      <c r="B432"/>
    </row>
    <row r="433" spans="1:2" x14ac:dyDescent="0.25">
      <c r="A433"/>
      <c r="B433"/>
    </row>
    <row r="434" spans="1:2" x14ac:dyDescent="0.25">
      <c r="A434"/>
      <c r="B434"/>
    </row>
    <row r="435" spans="1:2" x14ac:dyDescent="0.25">
      <c r="A435"/>
      <c r="B435"/>
    </row>
    <row r="436" spans="1:2" x14ac:dyDescent="0.25">
      <c r="A436"/>
      <c r="B436"/>
    </row>
    <row r="437" spans="1:2" x14ac:dyDescent="0.25">
      <c r="A437"/>
      <c r="B437"/>
    </row>
    <row r="438" spans="1:2" x14ac:dyDescent="0.25">
      <c r="A438"/>
      <c r="B438"/>
    </row>
    <row r="439" spans="1:2" x14ac:dyDescent="0.25">
      <c r="A439"/>
      <c r="B439"/>
    </row>
    <row r="440" spans="1:2" x14ac:dyDescent="0.25">
      <c r="A440"/>
      <c r="B440"/>
    </row>
    <row r="441" spans="1:2" x14ac:dyDescent="0.25">
      <c r="A441"/>
      <c r="B441"/>
    </row>
    <row r="442" spans="1:2" x14ac:dyDescent="0.25">
      <c r="A442"/>
      <c r="B442"/>
    </row>
    <row r="443" spans="1:2" x14ac:dyDescent="0.25">
      <c r="A443"/>
      <c r="B443"/>
    </row>
    <row r="444" spans="1:2" x14ac:dyDescent="0.25">
      <c r="A444"/>
      <c r="B444"/>
    </row>
    <row r="445" spans="1:2" x14ac:dyDescent="0.25">
      <c r="A445"/>
      <c r="B445"/>
    </row>
    <row r="446" spans="1:2" x14ac:dyDescent="0.25">
      <c r="A446"/>
      <c r="B446"/>
    </row>
    <row r="447" spans="1:2" x14ac:dyDescent="0.25">
      <c r="A447"/>
      <c r="B447"/>
    </row>
    <row r="448" spans="1:2" x14ac:dyDescent="0.25">
      <c r="A448"/>
      <c r="B448"/>
    </row>
    <row r="449" spans="1:2" x14ac:dyDescent="0.25">
      <c r="A449"/>
      <c r="B449"/>
    </row>
    <row r="450" spans="1:2" x14ac:dyDescent="0.25">
      <c r="A450"/>
      <c r="B450"/>
    </row>
    <row r="451" spans="1:2" x14ac:dyDescent="0.25">
      <c r="A451"/>
      <c r="B451"/>
    </row>
    <row r="452" spans="1:2" x14ac:dyDescent="0.25">
      <c r="A452"/>
      <c r="B452"/>
    </row>
    <row r="453" spans="1:2" x14ac:dyDescent="0.25">
      <c r="A453"/>
      <c r="B453"/>
    </row>
    <row r="454" spans="1:2" x14ac:dyDescent="0.25">
      <c r="A454"/>
      <c r="B454"/>
    </row>
    <row r="455" spans="1:2" x14ac:dyDescent="0.25">
      <c r="A455"/>
      <c r="B455"/>
    </row>
    <row r="456" spans="1:2" x14ac:dyDescent="0.25">
      <c r="A456"/>
      <c r="B456"/>
    </row>
    <row r="457" spans="1:2" x14ac:dyDescent="0.25">
      <c r="A457"/>
      <c r="B457"/>
    </row>
    <row r="458" spans="1:2" x14ac:dyDescent="0.25">
      <c r="A458"/>
      <c r="B458"/>
    </row>
    <row r="459" spans="1:2" x14ac:dyDescent="0.25">
      <c r="A459"/>
      <c r="B459"/>
    </row>
    <row r="460" spans="1:2" x14ac:dyDescent="0.25">
      <c r="A460"/>
      <c r="B460"/>
    </row>
    <row r="461" spans="1:2" x14ac:dyDescent="0.25">
      <c r="A461"/>
      <c r="B461"/>
    </row>
    <row r="462" spans="1:2" x14ac:dyDescent="0.25">
      <c r="A462"/>
      <c r="B462"/>
    </row>
    <row r="463" spans="1:2" x14ac:dyDescent="0.25">
      <c r="A463"/>
      <c r="B463"/>
    </row>
    <row r="464" spans="1:2" x14ac:dyDescent="0.25">
      <c r="A464"/>
      <c r="B464"/>
    </row>
    <row r="465" spans="1:2" x14ac:dyDescent="0.25">
      <c r="A465"/>
      <c r="B465"/>
    </row>
    <row r="466" spans="1:2" x14ac:dyDescent="0.25">
      <c r="A466"/>
      <c r="B466"/>
    </row>
    <row r="467" spans="1:2" x14ac:dyDescent="0.25">
      <c r="A467"/>
      <c r="B467"/>
    </row>
    <row r="468" spans="1:2" x14ac:dyDescent="0.25">
      <c r="A468"/>
      <c r="B468"/>
    </row>
    <row r="469" spans="1:2" x14ac:dyDescent="0.25">
      <c r="A469"/>
      <c r="B469"/>
    </row>
    <row r="470" spans="1:2" x14ac:dyDescent="0.25">
      <c r="A470"/>
      <c r="B470"/>
    </row>
    <row r="471" spans="1:2" x14ac:dyDescent="0.25">
      <c r="A471"/>
      <c r="B471"/>
    </row>
    <row r="472" spans="1:2" x14ac:dyDescent="0.25">
      <c r="A472"/>
      <c r="B472"/>
    </row>
    <row r="473" spans="1:2" x14ac:dyDescent="0.25">
      <c r="A473"/>
      <c r="B473"/>
    </row>
    <row r="474" spans="1:2" x14ac:dyDescent="0.25">
      <c r="A474"/>
      <c r="B474"/>
    </row>
    <row r="475" spans="1:2" x14ac:dyDescent="0.25">
      <c r="A475"/>
      <c r="B475"/>
    </row>
    <row r="476" spans="1:2" x14ac:dyDescent="0.25">
      <c r="A476"/>
      <c r="B476"/>
    </row>
    <row r="477" spans="1:2" x14ac:dyDescent="0.25">
      <c r="A477"/>
      <c r="B477"/>
    </row>
    <row r="478" spans="1:2" x14ac:dyDescent="0.25">
      <c r="A478"/>
      <c r="B478"/>
    </row>
    <row r="479" spans="1:2" x14ac:dyDescent="0.25">
      <c r="A479"/>
      <c r="B479"/>
    </row>
    <row r="480" spans="1:2" x14ac:dyDescent="0.25">
      <c r="A480"/>
      <c r="B480"/>
    </row>
    <row r="481" spans="1:2" x14ac:dyDescent="0.25">
      <c r="A481"/>
      <c r="B481"/>
    </row>
    <row r="482" spans="1:2" x14ac:dyDescent="0.25">
      <c r="A482"/>
      <c r="B482"/>
    </row>
    <row r="483" spans="1:2" x14ac:dyDescent="0.25">
      <c r="A483"/>
      <c r="B483"/>
    </row>
    <row r="484" spans="1:2" x14ac:dyDescent="0.25">
      <c r="A484"/>
      <c r="B484"/>
    </row>
    <row r="485" spans="1:2" x14ac:dyDescent="0.25">
      <c r="A485"/>
      <c r="B485"/>
    </row>
    <row r="486" spans="1:2" x14ac:dyDescent="0.25">
      <c r="A486"/>
      <c r="B486"/>
    </row>
    <row r="487" spans="1:2" x14ac:dyDescent="0.25">
      <c r="A487"/>
      <c r="B487"/>
    </row>
    <row r="488" spans="1:2" x14ac:dyDescent="0.25">
      <c r="A488"/>
      <c r="B488"/>
    </row>
    <row r="489" spans="1:2" x14ac:dyDescent="0.25">
      <c r="A489"/>
      <c r="B489"/>
    </row>
    <row r="490" spans="1:2" x14ac:dyDescent="0.25">
      <c r="A490"/>
      <c r="B490"/>
    </row>
    <row r="491" spans="1:2" x14ac:dyDescent="0.25">
      <c r="A491"/>
      <c r="B491"/>
    </row>
    <row r="492" spans="1:2" x14ac:dyDescent="0.25">
      <c r="A492"/>
      <c r="B492"/>
    </row>
    <row r="493" spans="1:2" x14ac:dyDescent="0.25">
      <c r="A493"/>
      <c r="B493"/>
    </row>
    <row r="494" spans="1:2" x14ac:dyDescent="0.25">
      <c r="A494"/>
      <c r="B494"/>
    </row>
    <row r="495" spans="1:2" x14ac:dyDescent="0.25">
      <c r="A495"/>
      <c r="B495"/>
    </row>
    <row r="496" spans="1:2" x14ac:dyDescent="0.25">
      <c r="A496"/>
      <c r="B496"/>
    </row>
    <row r="497" spans="1:2" x14ac:dyDescent="0.25">
      <c r="A497"/>
      <c r="B497"/>
    </row>
    <row r="498" spans="1:2" x14ac:dyDescent="0.25">
      <c r="A498"/>
      <c r="B498"/>
    </row>
    <row r="499" spans="1:2" x14ac:dyDescent="0.25">
      <c r="A499"/>
      <c r="B499"/>
    </row>
    <row r="500" spans="1:2" x14ac:dyDescent="0.25">
      <c r="A500"/>
      <c r="B500"/>
    </row>
    <row r="501" spans="1:2" x14ac:dyDescent="0.25">
      <c r="A501"/>
      <c r="B501"/>
    </row>
    <row r="502" spans="1:2" x14ac:dyDescent="0.25">
      <c r="A502"/>
      <c r="B502"/>
    </row>
    <row r="503" spans="1:2" x14ac:dyDescent="0.25">
      <c r="A503"/>
      <c r="B503"/>
    </row>
    <row r="504" spans="1:2" x14ac:dyDescent="0.25">
      <c r="A504"/>
      <c r="B504"/>
    </row>
    <row r="505" spans="1:2" x14ac:dyDescent="0.25">
      <c r="A505"/>
      <c r="B505"/>
    </row>
    <row r="506" spans="1:2" x14ac:dyDescent="0.25">
      <c r="A506"/>
      <c r="B506"/>
    </row>
    <row r="507" spans="1:2" x14ac:dyDescent="0.25">
      <c r="A507"/>
      <c r="B507"/>
    </row>
    <row r="508" spans="1:2" x14ac:dyDescent="0.25">
      <c r="A508"/>
      <c r="B508"/>
    </row>
    <row r="509" spans="1:2" x14ac:dyDescent="0.25">
      <c r="A509"/>
      <c r="B509"/>
    </row>
    <row r="510" spans="1:2" x14ac:dyDescent="0.25">
      <c r="A510"/>
      <c r="B510"/>
    </row>
    <row r="511" spans="1:2" x14ac:dyDescent="0.25">
      <c r="A511"/>
      <c r="B511"/>
    </row>
    <row r="512" spans="1:2" x14ac:dyDescent="0.25">
      <c r="A512"/>
      <c r="B512"/>
    </row>
    <row r="513" spans="1:2" x14ac:dyDescent="0.25">
      <c r="A513"/>
      <c r="B513"/>
    </row>
    <row r="514" spans="1:2" x14ac:dyDescent="0.25">
      <c r="A514"/>
      <c r="B514"/>
    </row>
    <row r="515" spans="1:2" x14ac:dyDescent="0.25">
      <c r="A515"/>
      <c r="B515"/>
    </row>
    <row r="516" spans="1:2" x14ac:dyDescent="0.25">
      <c r="A516"/>
      <c r="B516"/>
    </row>
    <row r="517" spans="1:2" x14ac:dyDescent="0.25">
      <c r="A517"/>
      <c r="B517"/>
    </row>
    <row r="518" spans="1:2" x14ac:dyDescent="0.25">
      <c r="A518"/>
      <c r="B518"/>
    </row>
    <row r="519" spans="1:2" x14ac:dyDescent="0.25">
      <c r="A519"/>
      <c r="B519"/>
    </row>
    <row r="520" spans="1:2" x14ac:dyDescent="0.25">
      <c r="A520"/>
      <c r="B520"/>
    </row>
    <row r="521" spans="1:2" x14ac:dyDescent="0.25">
      <c r="A521"/>
      <c r="B521"/>
    </row>
    <row r="522" spans="1:2" x14ac:dyDescent="0.25">
      <c r="A522"/>
      <c r="B522"/>
    </row>
    <row r="523" spans="1:2" x14ac:dyDescent="0.25">
      <c r="A523"/>
      <c r="B523"/>
    </row>
    <row r="524" spans="1:2" x14ac:dyDescent="0.25">
      <c r="A524"/>
      <c r="B524"/>
    </row>
    <row r="525" spans="1:2" x14ac:dyDescent="0.25">
      <c r="A525"/>
      <c r="B525"/>
    </row>
    <row r="526" spans="1:2" x14ac:dyDescent="0.25">
      <c r="A526"/>
      <c r="B526"/>
    </row>
    <row r="527" spans="1:2" x14ac:dyDescent="0.25">
      <c r="A527"/>
      <c r="B527"/>
    </row>
    <row r="528" spans="1:2" x14ac:dyDescent="0.25">
      <c r="A528"/>
      <c r="B528"/>
    </row>
    <row r="529" spans="1:2" x14ac:dyDescent="0.25">
      <c r="A529"/>
      <c r="B529"/>
    </row>
    <row r="530" spans="1:2" x14ac:dyDescent="0.25">
      <c r="A530"/>
      <c r="B530"/>
    </row>
    <row r="531" spans="1:2" x14ac:dyDescent="0.25">
      <c r="A531"/>
      <c r="B531"/>
    </row>
    <row r="532" spans="1:2" x14ac:dyDescent="0.25">
      <c r="A532"/>
      <c r="B532"/>
    </row>
    <row r="533" spans="1:2" x14ac:dyDescent="0.25">
      <c r="A533"/>
      <c r="B533"/>
    </row>
    <row r="534" spans="1:2" x14ac:dyDescent="0.25">
      <c r="A534"/>
      <c r="B534"/>
    </row>
    <row r="535" spans="1:2" x14ac:dyDescent="0.25">
      <c r="A535"/>
      <c r="B535"/>
    </row>
    <row r="536" spans="1:2" x14ac:dyDescent="0.25">
      <c r="A536"/>
      <c r="B536"/>
    </row>
    <row r="537" spans="1:2" x14ac:dyDescent="0.25">
      <c r="A537"/>
      <c r="B537"/>
    </row>
    <row r="538" spans="1:2" x14ac:dyDescent="0.25">
      <c r="A538"/>
      <c r="B538"/>
    </row>
    <row r="539" spans="1:2" x14ac:dyDescent="0.25">
      <c r="A539"/>
      <c r="B539"/>
    </row>
    <row r="540" spans="1:2" x14ac:dyDescent="0.25">
      <c r="A540"/>
      <c r="B540"/>
    </row>
    <row r="541" spans="1:2" x14ac:dyDescent="0.25">
      <c r="A541"/>
      <c r="B541"/>
    </row>
    <row r="542" spans="1:2" x14ac:dyDescent="0.25">
      <c r="A542"/>
      <c r="B542"/>
    </row>
    <row r="543" spans="1:2" x14ac:dyDescent="0.25">
      <c r="A543"/>
      <c r="B543"/>
    </row>
    <row r="544" spans="1:2" x14ac:dyDescent="0.25">
      <c r="A544"/>
      <c r="B544"/>
    </row>
    <row r="545" spans="1:2" x14ac:dyDescent="0.25">
      <c r="A545"/>
      <c r="B545"/>
    </row>
    <row r="546" spans="1:2" x14ac:dyDescent="0.25">
      <c r="A546"/>
      <c r="B546"/>
    </row>
    <row r="547" spans="1:2" x14ac:dyDescent="0.25">
      <c r="A547"/>
      <c r="B547"/>
    </row>
    <row r="548" spans="1:2" x14ac:dyDescent="0.25">
      <c r="A548"/>
      <c r="B548"/>
    </row>
    <row r="549" spans="1:2" x14ac:dyDescent="0.25">
      <c r="A549"/>
      <c r="B549"/>
    </row>
    <row r="550" spans="1:2" x14ac:dyDescent="0.25">
      <c r="A550"/>
      <c r="B550"/>
    </row>
    <row r="551" spans="1:2" x14ac:dyDescent="0.25">
      <c r="A551"/>
      <c r="B551"/>
    </row>
    <row r="552" spans="1:2" x14ac:dyDescent="0.25">
      <c r="A552"/>
      <c r="B552"/>
    </row>
    <row r="553" spans="1:2" x14ac:dyDescent="0.25">
      <c r="A553"/>
      <c r="B553"/>
    </row>
    <row r="554" spans="1:2" x14ac:dyDescent="0.25">
      <c r="A554"/>
      <c r="B554"/>
    </row>
    <row r="555" spans="1:2" x14ac:dyDescent="0.25">
      <c r="A555"/>
      <c r="B555"/>
    </row>
    <row r="556" spans="1:2" x14ac:dyDescent="0.25">
      <c r="A556"/>
      <c r="B556"/>
    </row>
    <row r="557" spans="1:2" x14ac:dyDescent="0.25">
      <c r="A557"/>
      <c r="B557"/>
    </row>
    <row r="558" spans="1:2" x14ac:dyDescent="0.25">
      <c r="A558"/>
      <c r="B558"/>
    </row>
    <row r="559" spans="1:2" x14ac:dyDescent="0.25">
      <c r="A559"/>
      <c r="B559"/>
    </row>
    <row r="560" spans="1:2" x14ac:dyDescent="0.25">
      <c r="A560"/>
      <c r="B560"/>
    </row>
    <row r="561" spans="1:2" x14ac:dyDescent="0.25">
      <c r="A561"/>
      <c r="B561"/>
    </row>
    <row r="562" spans="1:2" x14ac:dyDescent="0.25">
      <c r="A562"/>
      <c r="B562"/>
    </row>
    <row r="563" spans="1:2" x14ac:dyDescent="0.25">
      <c r="A563"/>
      <c r="B563"/>
    </row>
    <row r="564" spans="1:2" x14ac:dyDescent="0.25">
      <c r="A564"/>
      <c r="B564"/>
    </row>
    <row r="565" spans="1:2" x14ac:dyDescent="0.25">
      <c r="A565"/>
      <c r="B565"/>
    </row>
    <row r="566" spans="1:2" x14ac:dyDescent="0.25">
      <c r="A566"/>
      <c r="B566"/>
    </row>
    <row r="567" spans="1:2" x14ac:dyDescent="0.25">
      <c r="A567"/>
      <c r="B567"/>
    </row>
    <row r="568" spans="1:2" x14ac:dyDescent="0.25">
      <c r="A568"/>
      <c r="B568"/>
    </row>
    <row r="569" spans="1:2" x14ac:dyDescent="0.25">
      <c r="A569"/>
      <c r="B569"/>
    </row>
    <row r="570" spans="1:2" x14ac:dyDescent="0.25">
      <c r="A570"/>
      <c r="B570"/>
    </row>
    <row r="571" spans="1:2" x14ac:dyDescent="0.25">
      <c r="A571"/>
      <c r="B571"/>
    </row>
    <row r="572" spans="1:2" x14ac:dyDescent="0.25">
      <c r="A572"/>
      <c r="B572"/>
    </row>
    <row r="573" spans="1:2" x14ac:dyDescent="0.25">
      <c r="A573"/>
      <c r="B573"/>
    </row>
    <row r="574" spans="1:2" x14ac:dyDescent="0.25">
      <c r="A574"/>
      <c r="B574"/>
    </row>
    <row r="575" spans="1:2" x14ac:dyDescent="0.25">
      <c r="A575"/>
      <c r="B575"/>
    </row>
    <row r="576" spans="1:2" x14ac:dyDescent="0.25">
      <c r="A576"/>
      <c r="B576"/>
    </row>
    <row r="577" spans="1:2" x14ac:dyDescent="0.25">
      <c r="A577"/>
      <c r="B577"/>
    </row>
    <row r="578" spans="1:2" x14ac:dyDescent="0.25">
      <c r="A578"/>
      <c r="B578"/>
    </row>
    <row r="579" spans="1:2" x14ac:dyDescent="0.25">
      <c r="A579"/>
      <c r="B579"/>
    </row>
    <row r="580" spans="1:2" x14ac:dyDescent="0.25">
      <c r="A580"/>
      <c r="B580"/>
    </row>
    <row r="581" spans="1:2" x14ac:dyDescent="0.25">
      <c r="A581"/>
      <c r="B581"/>
    </row>
    <row r="582" spans="1:2" x14ac:dyDescent="0.25">
      <c r="A582"/>
      <c r="B582"/>
    </row>
    <row r="583" spans="1:2" x14ac:dyDescent="0.25">
      <c r="A583"/>
      <c r="B583"/>
    </row>
    <row r="584" spans="1:2" x14ac:dyDescent="0.25">
      <c r="A584"/>
      <c r="B584"/>
    </row>
    <row r="585" spans="1:2" x14ac:dyDescent="0.25">
      <c r="A585"/>
      <c r="B585"/>
    </row>
    <row r="586" spans="1:2" x14ac:dyDescent="0.25">
      <c r="A586"/>
      <c r="B586"/>
    </row>
    <row r="587" spans="1:2" x14ac:dyDescent="0.25">
      <c r="A587"/>
      <c r="B587"/>
    </row>
    <row r="588" spans="1:2" x14ac:dyDescent="0.25">
      <c r="A588"/>
      <c r="B588"/>
    </row>
    <row r="589" spans="1:2" x14ac:dyDescent="0.25">
      <c r="A589"/>
      <c r="B589"/>
    </row>
    <row r="590" spans="1:2" x14ac:dyDescent="0.25">
      <c r="A590"/>
      <c r="B590"/>
    </row>
    <row r="591" spans="1:2" x14ac:dyDescent="0.25">
      <c r="A591"/>
      <c r="B591"/>
    </row>
    <row r="592" spans="1:2" x14ac:dyDescent="0.25">
      <c r="A592"/>
      <c r="B592"/>
    </row>
    <row r="593" spans="1:2" x14ac:dyDescent="0.25">
      <c r="A593"/>
      <c r="B593"/>
    </row>
    <row r="594" spans="1:2" x14ac:dyDescent="0.25">
      <c r="A594"/>
      <c r="B594"/>
    </row>
    <row r="595" spans="1:2" x14ac:dyDescent="0.25">
      <c r="A595"/>
      <c r="B595"/>
    </row>
    <row r="596" spans="1:2" x14ac:dyDescent="0.25">
      <c r="A596"/>
      <c r="B596"/>
    </row>
    <row r="597" spans="1:2" x14ac:dyDescent="0.25">
      <c r="A597"/>
      <c r="B597"/>
    </row>
    <row r="598" spans="1:2" x14ac:dyDescent="0.25">
      <c r="A598"/>
      <c r="B598"/>
    </row>
    <row r="599" spans="1:2" x14ac:dyDescent="0.25">
      <c r="A599"/>
      <c r="B599"/>
    </row>
    <row r="600" spans="1:2" x14ac:dyDescent="0.25">
      <c r="A600"/>
      <c r="B600"/>
    </row>
    <row r="601" spans="1:2" x14ac:dyDescent="0.25">
      <c r="A601"/>
      <c r="B601"/>
    </row>
    <row r="602" spans="1:2" x14ac:dyDescent="0.25">
      <c r="A602"/>
      <c r="B602"/>
    </row>
    <row r="603" spans="1:2" x14ac:dyDescent="0.25">
      <c r="A603"/>
      <c r="B603"/>
    </row>
    <row r="604" spans="1:2" x14ac:dyDescent="0.25">
      <c r="A604"/>
      <c r="B604"/>
    </row>
    <row r="605" spans="1:2" x14ac:dyDescent="0.25">
      <c r="A605"/>
      <c r="B605"/>
    </row>
    <row r="606" spans="1:2" x14ac:dyDescent="0.25">
      <c r="A606"/>
      <c r="B606"/>
    </row>
    <row r="607" spans="1:2" x14ac:dyDescent="0.25">
      <c r="A607"/>
      <c r="B607"/>
    </row>
    <row r="608" spans="1:2" x14ac:dyDescent="0.25">
      <c r="A608"/>
      <c r="B608"/>
    </row>
    <row r="609" spans="1:2" x14ac:dyDescent="0.25">
      <c r="A609"/>
      <c r="B609"/>
    </row>
    <row r="610" spans="1:2" x14ac:dyDescent="0.25">
      <c r="A610"/>
      <c r="B610"/>
    </row>
    <row r="611" spans="1:2" x14ac:dyDescent="0.25">
      <c r="A611"/>
      <c r="B611"/>
    </row>
    <row r="612" spans="1:2" x14ac:dyDescent="0.25">
      <c r="A612"/>
      <c r="B612"/>
    </row>
    <row r="613" spans="1:2" x14ac:dyDescent="0.25">
      <c r="A613"/>
      <c r="B613"/>
    </row>
    <row r="614" spans="1:2" x14ac:dyDescent="0.25">
      <c r="A614"/>
      <c r="B614"/>
    </row>
    <row r="615" spans="1:2" x14ac:dyDescent="0.25">
      <c r="A615"/>
      <c r="B615"/>
    </row>
    <row r="616" spans="1:2" x14ac:dyDescent="0.25">
      <c r="A616"/>
      <c r="B616"/>
    </row>
    <row r="617" spans="1:2" x14ac:dyDescent="0.25">
      <c r="A617"/>
      <c r="B617"/>
    </row>
    <row r="618" spans="1:2" x14ac:dyDescent="0.25">
      <c r="A618"/>
      <c r="B618"/>
    </row>
    <row r="619" spans="1:2" x14ac:dyDescent="0.25">
      <c r="A619"/>
      <c r="B619"/>
    </row>
    <row r="620" spans="1:2" x14ac:dyDescent="0.25">
      <c r="A620"/>
      <c r="B620"/>
    </row>
    <row r="621" spans="1:2" x14ac:dyDescent="0.25">
      <c r="A621"/>
      <c r="B621"/>
    </row>
    <row r="622" spans="1:2" x14ac:dyDescent="0.25">
      <c r="A622"/>
      <c r="B622"/>
    </row>
    <row r="623" spans="1:2" x14ac:dyDescent="0.25">
      <c r="A623"/>
      <c r="B623"/>
    </row>
    <row r="624" spans="1:2" x14ac:dyDescent="0.25">
      <c r="A624"/>
      <c r="B624"/>
    </row>
    <row r="625" spans="1:2" x14ac:dyDescent="0.25">
      <c r="A625"/>
      <c r="B625"/>
    </row>
    <row r="626" spans="1:2" x14ac:dyDescent="0.25">
      <c r="A626"/>
      <c r="B626"/>
    </row>
    <row r="627" spans="1:2" x14ac:dyDescent="0.25">
      <c r="A627"/>
      <c r="B627"/>
    </row>
    <row r="628" spans="1:2" x14ac:dyDescent="0.25">
      <c r="A628"/>
      <c r="B628"/>
    </row>
    <row r="629" spans="1:2" x14ac:dyDescent="0.25">
      <c r="A629"/>
      <c r="B629"/>
    </row>
    <row r="630" spans="1:2" x14ac:dyDescent="0.25">
      <c r="A630"/>
      <c r="B630"/>
    </row>
    <row r="631" spans="1:2" x14ac:dyDescent="0.25">
      <c r="A631"/>
      <c r="B631"/>
    </row>
    <row r="632" spans="1:2" x14ac:dyDescent="0.25">
      <c r="A632"/>
      <c r="B632"/>
    </row>
    <row r="633" spans="1:2" x14ac:dyDescent="0.25">
      <c r="A633"/>
      <c r="B633"/>
    </row>
    <row r="634" spans="1:2" x14ac:dyDescent="0.25">
      <c r="A634"/>
      <c r="B634"/>
    </row>
    <row r="635" spans="1:2" x14ac:dyDescent="0.25">
      <c r="A635"/>
      <c r="B635"/>
    </row>
    <row r="636" spans="1:2" x14ac:dyDescent="0.25">
      <c r="A636"/>
      <c r="B636"/>
    </row>
    <row r="637" spans="1:2" x14ac:dyDescent="0.25">
      <c r="A637"/>
      <c r="B637"/>
    </row>
    <row r="638" spans="1:2" x14ac:dyDescent="0.25">
      <c r="A638"/>
      <c r="B638"/>
    </row>
    <row r="639" spans="1:2" x14ac:dyDescent="0.25">
      <c r="A639"/>
      <c r="B639"/>
    </row>
    <row r="640" spans="1:2" x14ac:dyDescent="0.25">
      <c r="A640"/>
      <c r="B640"/>
    </row>
    <row r="641" spans="1:2" x14ac:dyDescent="0.25">
      <c r="A641"/>
      <c r="B641"/>
    </row>
    <row r="642" spans="1:2" x14ac:dyDescent="0.25">
      <c r="A642"/>
      <c r="B642"/>
    </row>
    <row r="643" spans="1:2" x14ac:dyDescent="0.25">
      <c r="A643"/>
      <c r="B643"/>
    </row>
    <row r="644" spans="1:2" x14ac:dyDescent="0.25">
      <c r="A644"/>
      <c r="B644"/>
    </row>
    <row r="645" spans="1:2" x14ac:dyDescent="0.25">
      <c r="A645"/>
      <c r="B645"/>
    </row>
    <row r="646" spans="1:2" x14ac:dyDescent="0.25">
      <c r="A646"/>
      <c r="B646"/>
    </row>
    <row r="647" spans="1:2" x14ac:dyDescent="0.25">
      <c r="A647"/>
      <c r="B647"/>
    </row>
    <row r="648" spans="1:2" x14ac:dyDescent="0.25">
      <c r="A648"/>
      <c r="B648"/>
    </row>
    <row r="649" spans="1:2" x14ac:dyDescent="0.25">
      <c r="A649"/>
      <c r="B649"/>
    </row>
    <row r="650" spans="1:2" x14ac:dyDescent="0.25">
      <c r="A650"/>
      <c r="B650"/>
    </row>
    <row r="651" spans="1:2" x14ac:dyDescent="0.25">
      <c r="A651"/>
      <c r="B651"/>
    </row>
    <row r="652" spans="1:2" x14ac:dyDescent="0.25">
      <c r="A652"/>
      <c r="B652"/>
    </row>
    <row r="653" spans="1:2" x14ac:dyDescent="0.25">
      <c r="A653"/>
      <c r="B653"/>
    </row>
    <row r="654" spans="1:2" x14ac:dyDescent="0.25">
      <c r="A654"/>
      <c r="B654"/>
    </row>
    <row r="655" spans="1:2" x14ac:dyDescent="0.25">
      <c r="A655"/>
      <c r="B655"/>
    </row>
    <row r="656" spans="1:2" x14ac:dyDescent="0.25">
      <c r="A656"/>
      <c r="B656"/>
    </row>
    <row r="657" spans="1:2" x14ac:dyDescent="0.25">
      <c r="A657"/>
      <c r="B657"/>
    </row>
    <row r="658" spans="1:2" x14ac:dyDescent="0.25">
      <c r="A658"/>
      <c r="B658"/>
    </row>
    <row r="659" spans="1:2" x14ac:dyDescent="0.25">
      <c r="A659"/>
      <c r="B659"/>
    </row>
    <row r="660" spans="1:2" x14ac:dyDescent="0.25">
      <c r="A660"/>
      <c r="B660"/>
    </row>
    <row r="661" spans="1:2" x14ac:dyDescent="0.25">
      <c r="A661"/>
      <c r="B661"/>
    </row>
    <row r="662" spans="1:2" x14ac:dyDescent="0.25">
      <c r="A662"/>
      <c r="B662"/>
    </row>
    <row r="663" spans="1:2" x14ac:dyDescent="0.25">
      <c r="A663"/>
      <c r="B663"/>
    </row>
    <row r="664" spans="1:2" x14ac:dyDescent="0.25">
      <c r="A664"/>
      <c r="B664"/>
    </row>
    <row r="665" spans="1:2" x14ac:dyDescent="0.25">
      <c r="A665"/>
      <c r="B665"/>
    </row>
    <row r="666" spans="1:2" x14ac:dyDescent="0.25">
      <c r="A666"/>
      <c r="B666"/>
    </row>
    <row r="667" spans="1:2" x14ac:dyDescent="0.25">
      <c r="A667"/>
      <c r="B667"/>
    </row>
    <row r="668" spans="1:2" x14ac:dyDescent="0.25">
      <c r="A668"/>
      <c r="B668"/>
    </row>
    <row r="669" spans="1:2" x14ac:dyDescent="0.25">
      <c r="A669"/>
      <c r="B669"/>
    </row>
    <row r="670" spans="1:2" x14ac:dyDescent="0.25">
      <c r="A670"/>
      <c r="B670"/>
    </row>
    <row r="671" spans="1:2" x14ac:dyDescent="0.25">
      <c r="A671"/>
      <c r="B671"/>
    </row>
    <row r="672" spans="1:2" x14ac:dyDescent="0.25">
      <c r="A672"/>
      <c r="B672"/>
    </row>
    <row r="673" spans="1:2" x14ac:dyDescent="0.25">
      <c r="A673"/>
      <c r="B673"/>
    </row>
    <row r="674" spans="1:2" x14ac:dyDescent="0.25">
      <c r="A674"/>
      <c r="B674"/>
    </row>
    <row r="675" spans="1:2" x14ac:dyDescent="0.25">
      <c r="A675"/>
      <c r="B675"/>
    </row>
    <row r="676" spans="1:2" x14ac:dyDescent="0.25">
      <c r="A676"/>
      <c r="B676"/>
    </row>
    <row r="677" spans="1:2" x14ac:dyDescent="0.25">
      <c r="A677"/>
      <c r="B677"/>
    </row>
    <row r="678" spans="1:2" x14ac:dyDescent="0.25">
      <c r="A678"/>
      <c r="B678"/>
    </row>
    <row r="679" spans="1:2" x14ac:dyDescent="0.25">
      <c r="A679"/>
      <c r="B679"/>
    </row>
    <row r="680" spans="1:2" x14ac:dyDescent="0.25">
      <c r="A680"/>
      <c r="B680"/>
    </row>
    <row r="681" spans="1:2" x14ac:dyDescent="0.25">
      <c r="A681"/>
      <c r="B681"/>
    </row>
    <row r="682" spans="1:2" x14ac:dyDescent="0.25">
      <c r="A682"/>
      <c r="B682"/>
    </row>
    <row r="683" spans="1:2" x14ac:dyDescent="0.25">
      <c r="A683"/>
      <c r="B683"/>
    </row>
    <row r="684" spans="1:2" x14ac:dyDescent="0.25">
      <c r="A684"/>
      <c r="B684"/>
    </row>
    <row r="685" spans="1:2" x14ac:dyDescent="0.25">
      <c r="A685"/>
      <c r="B685"/>
    </row>
    <row r="686" spans="1:2" x14ac:dyDescent="0.25">
      <c r="A686"/>
      <c r="B686"/>
    </row>
    <row r="687" spans="1:2" x14ac:dyDescent="0.25">
      <c r="A687"/>
      <c r="B687"/>
    </row>
    <row r="688" spans="1:2" x14ac:dyDescent="0.25">
      <c r="A688"/>
      <c r="B688"/>
    </row>
    <row r="689" spans="1:2" x14ac:dyDescent="0.25">
      <c r="A689"/>
      <c r="B689"/>
    </row>
    <row r="690" spans="1:2" x14ac:dyDescent="0.25">
      <c r="A690"/>
      <c r="B690"/>
    </row>
    <row r="691" spans="1:2" x14ac:dyDescent="0.25">
      <c r="A691"/>
      <c r="B691"/>
    </row>
    <row r="692" spans="1:2" x14ac:dyDescent="0.25">
      <c r="A692"/>
      <c r="B692"/>
    </row>
    <row r="693" spans="1:2" x14ac:dyDescent="0.25">
      <c r="A693"/>
      <c r="B693"/>
    </row>
    <row r="694" spans="1:2" x14ac:dyDescent="0.25">
      <c r="A694"/>
      <c r="B694"/>
    </row>
    <row r="695" spans="1:2" x14ac:dyDescent="0.25">
      <c r="A695"/>
      <c r="B695"/>
    </row>
    <row r="696" spans="1:2" x14ac:dyDescent="0.25">
      <c r="A696"/>
      <c r="B696"/>
    </row>
    <row r="697" spans="1:2" x14ac:dyDescent="0.25">
      <c r="A697"/>
      <c r="B697"/>
    </row>
    <row r="698" spans="1:2" x14ac:dyDescent="0.25">
      <c r="A698"/>
      <c r="B698"/>
    </row>
    <row r="699" spans="1:2" x14ac:dyDescent="0.25">
      <c r="A699"/>
      <c r="B699"/>
    </row>
    <row r="700" spans="1:2" x14ac:dyDescent="0.25">
      <c r="A700"/>
      <c r="B700"/>
    </row>
    <row r="701" spans="1:2" x14ac:dyDescent="0.25">
      <c r="A701"/>
      <c r="B701"/>
    </row>
    <row r="702" spans="1:2" x14ac:dyDescent="0.25">
      <c r="A702"/>
      <c r="B702"/>
    </row>
    <row r="703" spans="1:2" x14ac:dyDescent="0.25">
      <c r="A703"/>
      <c r="B703"/>
    </row>
    <row r="704" spans="1:2" x14ac:dyDescent="0.25">
      <c r="A704"/>
      <c r="B704"/>
    </row>
    <row r="705" spans="1:2" x14ac:dyDescent="0.25">
      <c r="A705"/>
      <c r="B705"/>
    </row>
    <row r="706" spans="1:2" x14ac:dyDescent="0.25">
      <c r="A706"/>
      <c r="B706"/>
    </row>
    <row r="707" spans="1:2" x14ac:dyDescent="0.25">
      <c r="A707"/>
      <c r="B707"/>
    </row>
    <row r="708" spans="1:2" x14ac:dyDescent="0.25">
      <c r="A708"/>
      <c r="B708"/>
    </row>
    <row r="709" spans="1:2" x14ac:dyDescent="0.25">
      <c r="A709"/>
      <c r="B709"/>
    </row>
    <row r="710" spans="1:2" x14ac:dyDescent="0.25">
      <c r="A710"/>
      <c r="B710"/>
    </row>
    <row r="711" spans="1:2" x14ac:dyDescent="0.25">
      <c r="A711"/>
      <c r="B711"/>
    </row>
    <row r="712" spans="1:2" x14ac:dyDescent="0.25">
      <c r="A712"/>
      <c r="B712"/>
    </row>
    <row r="713" spans="1:2" x14ac:dyDescent="0.25">
      <c r="A713"/>
      <c r="B713"/>
    </row>
    <row r="714" spans="1:2" x14ac:dyDescent="0.25">
      <c r="A714"/>
      <c r="B714"/>
    </row>
    <row r="715" spans="1:2" x14ac:dyDescent="0.25">
      <c r="A715"/>
      <c r="B715"/>
    </row>
    <row r="716" spans="1:2" x14ac:dyDescent="0.25">
      <c r="A716"/>
      <c r="B716"/>
    </row>
    <row r="717" spans="1:2" x14ac:dyDescent="0.25">
      <c r="A717"/>
      <c r="B717"/>
    </row>
    <row r="718" spans="1:2" x14ac:dyDescent="0.25">
      <c r="A718"/>
      <c r="B718"/>
    </row>
    <row r="719" spans="1:2" x14ac:dyDescent="0.25">
      <c r="A719"/>
      <c r="B719"/>
    </row>
    <row r="720" spans="1:2" x14ac:dyDescent="0.25">
      <c r="A720"/>
      <c r="B720"/>
    </row>
    <row r="721" spans="1:2" x14ac:dyDescent="0.25">
      <c r="A721"/>
      <c r="B721"/>
    </row>
    <row r="722" spans="1:2" x14ac:dyDescent="0.25">
      <c r="A722"/>
      <c r="B722"/>
    </row>
    <row r="723" spans="1:2" x14ac:dyDescent="0.25">
      <c r="A723"/>
      <c r="B723"/>
    </row>
    <row r="724" spans="1:2" x14ac:dyDescent="0.25">
      <c r="A724"/>
      <c r="B724"/>
    </row>
    <row r="725" spans="1:2" x14ac:dyDescent="0.25">
      <c r="A725"/>
      <c r="B725"/>
    </row>
    <row r="726" spans="1:2" x14ac:dyDescent="0.25">
      <c r="A726"/>
      <c r="B726"/>
    </row>
    <row r="727" spans="1:2" x14ac:dyDescent="0.25">
      <c r="A727"/>
      <c r="B727"/>
    </row>
    <row r="728" spans="1:2" x14ac:dyDescent="0.25">
      <c r="A728"/>
      <c r="B728"/>
    </row>
    <row r="729" spans="1:2" x14ac:dyDescent="0.25">
      <c r="A729"/>
      <c r="B729"/>
    </row>
    <row r="730" spans="1:2" x14ac:dyDescent="0.25">
      <c r="A730"/>
      <c r="B730"/>
    </row>
    <row r="731" spans="1:2" x14ac:dyDescent="0.25">
      <c r="A731"/>
      <c r="B731"/>
    </row>
    <row r="732" spans="1:2" x14ac:dyDescent="0.25">
      <c r="A732"/>
      <c r="B732"/>
    </row>
    <row r="733" spans="1:2" x14ac:dyDescent="0.25">
      <c r="A733"/>
      <c r="B733"/>
    </row>
    <row r="734" spans="1:2" x14ac:dyDescent="0.25">
      <c r="A734"/>
      <c r="B734"/>
    </row>
    <row r="735" spans="1:2" x14ac:dyDescent="0.25">
      <c r="A735"/>
      <c r="B735"/>
    </row>
    <row r="736" spans="1:2" x14ac:dyDescent="0.25">
      <c r="A736"/>
      <c r="B736"/>
    </row>
    <row r="737" spans="1:2" x14ac:dyDescent="0.25">
      <c r="A737"/>
      <c r="B737"/>
    </row>
    <row r="738" spans="1:2" x14ac:dyDescent="0.25">
      <c r="A738"/>
      <c r="B738"/>
    </row>
    <row r="739" spans="1:2" x14ac:dyDescent="0.25">
      <c r="A739"/>
      <c r="B739"/>
    </row>
    <row r="740" spans="1:2" x14ac:dyDescent="0.25">
      <c r="A740"/>
      <c r="B740"/>
    </row>
    <row r="741" spans="1:2" x14ac:dyDescent="0.25">
      <c r="A741"/>
      <c r="B741"/>
    </row>
    <row r="742" spans="1:2" x14ac:dyDescent="0.25">
      <c r="A742"/>
      <c r="B742"/>
    </row>
    <row r="743" spans="1:2" x14ac:dyDescent="0.25">
      <c r="A743"/>
      <c r="B743"/>
    </row>
    <row r="744" spans="1:2" x14ac:dyDescent="0.25">
      <c r="A744"/>
      <c r="B744"/>
    </row>
    <row r="745" spans="1:2" x14ac:dyDescent="0.25">
      <c r="A745"/>
      <c r="B745"/>
    </row>
    <row r="746" spans="1:2" x14ac:dyDescent="0.25">
      <c r="A746"/>
      <c r="B746"/>
    </row>
    <row r="747" spans="1:2" x14ac:dyDescent="0.25">
      <c r="A747"/>
      <c r="B747"/>
    </row>
    <row r="748" spans="1:2" x14ac:dyDescent="0.25">
      <c r="A748"/>
      <c r="B748"/>
    </row>
    <row r="749" spans="1:2" x14ac:dyDescent="0.25">
      <c r="A749"/>
      <c r="B749"/>
    </row>
    <row r="750" spans="1:2" x14ac:dyDescent="0.25">
      <c r="A750"/>
      <c r="B750"/>
    </row>
    <row r="751" spans="1:2" x14ac:dyDescent="0.25">
      <c r="A751"/>
      <c r="B751"/>
    </row>
    <row r="752" spans="1:2" x14ac:dyDescent="0.25">
      <c r="A752"/>
      <c r="B752"/>
    </row>
    <row r="753" spans="1:2" x14ac:dyDescent="0.25">
      <c r="A753"/>
      <c r="B753"/>
    </row>
    <row r="754" spans="1:2" x14ac:dyDescent="0.25">
      <c r="A754"/>
      <c r="B754"/>
    </row>
    <row r="755" spans="1:2" x14ac:dyDescent="0.25">
      <c r="A755"/>
      <c r="B755"/>
    </row>
    <row r="756" spans="1:2" x14ac:dyDescent="0.25">
      <c r="A756"/>
      <c r="B756"/>
    </row>
    <row r="757" spans="1:2" x14ac:dyDescent="0.25">
      <c r="A757"/>
      <c r="B757"/>
    </row>
    <row r="758" spans="1:2" x14ac:dyDescent="0.25">
      <c r="A758"/>
      <c r="B758"/>
    </row>
    <row r="759" spans="1:2" x14ac:dyDescent="0.25">
      <c r="A759"/>
      <c r="B759"/>
    </row>
    <row r="760" spans="1:2" x14ac:dyDescent="0.25">
      <c r="A760"/>
      <c r="B760"/>
    </row>
    <row r="761" spans="1:2" x14ac:dyDescent="0.25">
      <c r="A761"/>
      <c r="B761"/>
    </row>
    <row r="762" spans="1:2" x14ac:dyDescent="0.25">
      <c r="A762"/>
      <c r="B762"/>
    </row>
    <row r="763" spans="1:2" x14ac:dyDescent="0.25">
      <c r="A763"/>
      <c r="B763"/>
    </row>
    <row r="764" spans="1:2" x14ac:dyDescent="0.25">
      <c r="A764"/>
      <c r="B764"/>
    </row>
    <row r="765" spans="1:2" x14ac:dyDescent="0.25">
      <c r="A765"/>
      <c r="B765"/>
    </row>
    <row r="766" spans="1:2" x14ac:dyDescent="0.25">
      <c r="A766"/>
      <c r="B766"/>
    </row>
    <row r="767" spans="1:2" x14ac:dyDescent="0.25">
      <c r="A767"/>
      <c r="B767"/>
    </row>
    <row r="768" spans="1:2" x14ac:dyDescent="0.25">
      <c r="A768"/>
      <c r="B768"/>
    </row>
    <row r="769" spans="1:2" x14ac:dyDescent="0.25">
      <c r="A769"/>
      <c r="B769"/>
    </row>
    <row r="770" spans="1:2" x14ac:dyDescent="0.25">
      <c r="A770"/>
      <c r="B770"/>
    </row>
    <row r="771" spans="1:2" x14ac:dyDescent="0.25">
      <c r="A771"/>
      <c r="B771"/>
    </row>
    <row r="772" spans="1:2" x14ac:dyDescent="0.25">
      <c r="A772"/>
      <c r="B772"/>
    </row>
    <row r="773" spans="1:2" x14ac:dyDescent="0.25">
      <c r="A773"/>
      <c r="B773"/>
    </row>
    <row r="774" spans="1:2" x14ac:dyDescent="0.25">
      <c r="A774"/>
      <c r="B774"/>
    </row>
    <row r="775" spans="1:2" x14ac:dyDescent="0.25">
      <c r="A775"/>
      <c r="B775"/>
    </row>
    <row r="776" spans="1:2" x14ac:dyDescent="0.25">
      <c r="A776"/>
      <c r="B776"/>
    </row>
    <row r="777" spans="1:2" x14ac:dyDescent="0.25">
      <c r="A777"/>
      <c r="B777"/>
    </row>
    <row r="778" spans="1:2" x14ac:dyDescent="0.25">
      <c r="A778"/>
      <c r="B778"/>
    </row>
    <row r="779" spans="1:2" x14ac:dyDescent="0.25">
      <c r="A779"/>
      <c r="B779"/>
    </row>
    <row r="780" spans="1:2" x14ac:dyDescent="0.25">
      <c r="A780"/>
      <c r="B780"/>
    </row>
    <row r="781" spans="1:2" x14ac:dyDescent="0.25">
      <c r="A781"/>
      <c r="B781"/>
    </row>
    <row r="782" spans="1:2" x14ac:dyDescent="0.25">
      <c r="A782"/>
      <c r="B782"/>
    </row>
    <row r="783" spans="1:2" x14ac:dyDescent="0.25">
      <c r="A783"/>
      <c r="B783"/>
    </row>
    <row r="784" spans="1:2" x14ac:dyDescent="0.25">
      <c r="A784"/>
      <c r="B784"/>
    </row>
    <row r="785" spans="1:2" x14ac:dyDescent="0.25">
      <c r="A785"/>
      <c r="B785"/>
    </row>
    <row r="786" spans="1:2" x14ac:dyDescent="0.25">
      <c r="A786"/>
      <c r="B786"/>
    </row>
    <row r="787" spans="1:2" x14ac:dyDescent="0.25">
      <c r="A787"/>
      <c r="B787"/>
    </row>
    <row r="788" spans="1:2" x14ac:dyDescent="0.25">
      <c r="A788"/>
      <c r="B788"/>
    </row>
    <row r="789" spans="1:2" x14ac:dyDescent="0.25">
      <c r="A789"/>
      <c r="B789"/>
    </row>
    <row r="790" spans="1:2" x14ac:dyDescent="0.25">
      <c r="A790"/>
      <c r="B790"/>
    </row>
    <row r="791" spans="1:2" x14ac:dyDescent="0.25">
      <c r="A791"/>
      <c r="B791"/>
    </row>
    <row r="792" spans="1:2" x14ac:dyDescent="0.25">
      <c r="A792"/>
      <c r="B792"/>
    </row>
    <row r="793" spans="1:2" x14ac:dyDescent="0.25">
      <c r="A793"/>
      <c r="B793"/>
    </row>
    <row r="794" spans="1:2" x14ac:dyDescent="0.25">
      <c r="A794"/>
      <c r="B794"/>
    </row>
    <row r="795" spans="1:2" x14ac:dyDescent="0.25">
      <c r="A795"/>
      <c r="B795"/>
    </row>
    <row r="796" spans="1:2" x14ac:dyDescent="0.25">
      <c r="A796"/>
      <c r="B796"/>
    </row>
    <row r="797" spans="1:2" x14ac:dyDescent="0.25">
      <c r="A797"/>
      <c r="B797"/>
    </row>
    <row r="798" spans="1:2" x14ac:dyDescent="0.25">
      <c r="A798"/>
      <c r="B798"/>
    </row>
    <row r="799" spans="1:2" x14ac:dyDescent="0.25">
      <c r="A799"/>
      <c r="B799"/>
    </row>
    <row r="800" spans="1:2" x14ac:dyDescent="0.25">
      <c r="A800"/>
      <c r="B800"/>
    </row>
    <row r="801" spans="1:2" x14ac:dyDescent="0.25">
      <c r="A801"/>
      <c r="B801"/>
    </row>
    <row r="802" spans="1:2" x14ac:dyDescent="0.25">
      <c r="A802"/>
      <c r="B802"/>
    </row>
    <row r="803" spans="1:2" x14ac:dyDescent="0.25">
      <c r="A803"/>
      <c r="B803"/>
    </row>
    <row r="804" spans="1:2" x14ac:dyDescent="0.25">
      <c r="A804"/>
      <c r="B804"/>
    </row>
    <row r="805" spans="1:2" x14ac:dyDescent="0.25">
      <c r="A805"/>
      <c r="B805"/>
    </row>
    <row r="806" spans="1:2" x14ac:dyDescent="0.25">
      <c r="A806"/>
      <c r="B806"/>
    </row>
    <row r="807" spans="1:2" x14ac:dyDescent="0.25">
      <c r="A807"/>
      <c r="B807"/>
    </row>
    <row r="808" spans="1:2" x14ac:dyDescent="0.25">
      <c r="A808"/>
      <c r="B808"/>
    </row>
    <row r="809" spans="1:2" x14ac:dyDescent="0.25">
      <c r="A809"/>
      <c r="B809"/>
    </row>
    <row r="810" spans="1:2" x14ac:dyDescent="0.25">
      <c r="A810"/>
      <c r="B810"/>
    </row>
    <row r="811" spans="1:2" x14ac:dyDescent="0.25">
      <c r="A811"/>
      <c r="B811"/>
    </row>
    <row r="812" spans="1:2" x14ac:dyDescent="0.25">
      <c r="A812"/>
      <c r="B812"/>
    </row>
    <row r="813" spans="1:2" x14ac:dyDescent="0.25">
      <c r="A813"/>
      <c r="B813"/>
    </row>
    <row r="814" spans="1:2" x14ac:dyDescent="0.25">
      <c r="A814"/>
      <c r="B814"/>
    </row>
    <row r="815" spans="1:2" x14ac:dyDescent="0.25">
      <c r="A815"/>
      <c r="B815"/>
    </row>
    <row r="816" spans="1:2" x14ac:dyDescent="0.25">
      <c r="A816"/>
      <c r="B816"/>
    </row>
    <row r="817" spans="1:2" x14ac:dyDescent="0.25">
      <c r="A817"/>
      <c r="B817"/>
    </row>
    <row r="818" spans="1:2" x14ac:dyDescent="0.25">
      <c r="A818"/>
      <c r="B818"/>
    </row>
    <row r="819" spans="1:2" x14ac:dyDescent="0.25">
      <c r="A819"/>
      <c r="B819"/>
    </row>
    <row r="820" spans="1:2" x14ac:dyDescent="0.25">
      <c r="A820"/>
      <c r="B820"/>
    </row>
    <row r="821" spans="1:2" x14ac:dyDescent="0.25">
      <c r="A821"/>
      <c r="B821"/>
    </row>
    <row r="822" spans="1:2" x14ac:dyDescent="0.25">
      <c r="A822"/>
      <c r="B822"/>
    </row>
    <row r="823" spans="1:2" x14ac:dyDescent="0.25">
      <c r="A823"/>
      <c r="B823"/>
    </row>
    <row r="824" spans="1:2" x14ac:dyDescent="0.25">
      <c r="A824"/>
      <c r="B824"/>
    </row>
    <row r="825" spans="1:2" x14ac:dyDescent="0.25">
      <c r="A825"/>
      <c r="B825"/>
    </row>
    <row r="826" spans="1:2" x14ac:dyDescent="0.25">
      <c r="A826"/>
      <c r="B826"/>
    </row>
    <row r="827" spans="1:2" x14ac:dyDescent="0.25">
      <c r="A827"/>
      <c r="B827"/>
    </row>
    <row r="828" spans="1:2" x14ac:dyDescent="0.25">
      <c r="A828"/>
      <c r="B828"/>
    </row>
    <row r="829" spans="1:2" x14ac:dyDescent="0.25">
      <c r="A829"/>
      <c r="B829"/>
    </row>
    <row r="830" spans="1:2" x14ac:dyDescent="0.25">
      <c r="A830"/>
      <c r="B830"/>
    </row>
    <row r="831" spans="1:2" x14ac:dyDescent="0.25">
      <c r="A831"/>
      <c r="B831"/>
    </row>
    <row r="832" spans="1:2" x14ac:dyDescent="0.25">
      <c r="A832"/>
      <c r="B832"/>
    </row>
    <row r="833" spans="1:2" x14ac:dyDescent="0.25">
      <c r="A833"/>
      <c r="B833"/>
    </row>
    <row r="834" spans="1:2" x14ac:dyDescent="0.25">
      <c r="A834"/>
      <c r="B834"/>
    </row>
    <row r="835" spans="1:2" x14ac:dyDescent="0.25">
      <c r="A835"/>
      <c r="B835"/>
    </row>
    <row r="836" spans="1:2" x14ac:dyDescent="0.25">
      <c r="A836"/>
      <c r="B836"/>
    </row>
    <row r="837" spans="1:2" x14ac:dyDescent="0.25">
      <c r="A837"/>
      <c r="B837"/>
    </row>
    <row r="838" spans="1:2" x14ac:dyDescent="0.25">
      <c r="A838"/>
      <c r="B838"/>
    </row>
    <row r="839" spans="1:2" x14ac:dyDescent="0.25">
      <c r="A839"/>
      <c r="B839"/>
    </row>
    <row r="840" spans="1:2" x14ac:dyDescent="0.25">
      <c r="A840"/>
      <c r="B840"/>
    </row>
    <row r="841" spans="1:2" x14ac:dyDescent="0.25">
      <c r="A841"/>
      <c r="B841"/>
    </row>
    <row r="842" spans="1:2" x14ac:dyDescent="0.25">
      <c r="A842"/>
      <c r="B842"/>
    </row>
    <row r="843" spans="1:2" x14ac:dyDescent="0.25">
      <c r="A843"/>
      <c r="B843"/>
    </row>
    <row r="844" spans="1:2" x14ac:dyDescent="0.25">
      <c r="A844"/>
      <c r="B844"/>
    </row>
    <row r="845" spans="1:2" x14ac:dyDescent="0.25">
      <c r="A845"/>
      <c r="B845"/>
    </row>
    <row r="846" spans="1:2" x14ac:dyDescent="0.25">
      <c r="A846"/>
      <c r="B846"/>
    </row>
    <row r="847" spans="1:2" x14ac:dyDescent="0.25">
      <c r="A847"/>
      <c r="B847"/>
    </row>
    <row r="848" spans="1:2" x14ac:dyDescent="0.25">
      <c r="A848"/>
      <c r="B848"/>
    </row>
    <row r="849" spans="1:2" x14ac:dyDescent="0.25">
      <c r="A849"/>
      <c r="B849"/>
    </row>
    <row r="850" spans="1:2" x14ac:dyDescent="0.25">
      <c r="A850"/>
      <c r="B850"/>
    </row>
    <row r="851" spans="1:2" x14ac:dyDescent="0.25">
      <c r="A851"/>
      <c r="B851"/>
    </row>
    <row r="852" spans="1:2" x14ac:dyDescent="0.25">
      <c r="A852"/>
      <c r="B852"/>
    </row>
    <row r="853" spans="1:2" x14ac:dyDescent="0.25">
      <c r="A853"/>
      <c r="B853"/>
    </row>
    <row r="854" spans="1:2" x14ac:dyDescent="0.25">
      <c r="A854"/>
      <c r="B854"/>
    </row>
    <row r="855" spans="1:2" x14ac:dyDescent="0.25">
      <c r="A855"/>
      <c r="B855"/>
    </row>
    <row r="856" spans="1:2" x14ac:dyDescent="0.25">
      <c r="A856"/>
      <c r="B856"/>
    </row>
    <row r="857" spans="1:2" x14ac:dyDescent="0.25">
      <c r="A857"/>
      <c r="B857"/>
    </row>
    <row r="858" spans="1:2" x14ac:dyDescent="0.25">
      <c r="A858"/>
      <c r="B858"/>
    </row>
    <row r="859" spans="1:2" x14ac:dyDescent="0.25">
      <c r="A859"/>
      <c r="B859"/>
    </row>
    <row r="860" spans="1:2" x14ac:dyDescent="0.25">
      <c r="A860"/>
      <c r="B860"/>
    </row>
    <row r="861" spans="1:2" x14ac:dyDescent="0.25">
      <c r="A861"/>
      <c r="B861"/>
    </row>
    <row r="862" spans="1:2" x14ac:dyDescent="0.25">
      <c r="A862"/>
      <c r="B862"/>
    </row>
    <row r="863" spans="1:2" x14ac:dyDescent="0.25">
      <c r="A863"/>
      <c r="B863"/>
    </row>
    <row r="864" spans="1:2" x14ac:dyDescent="0.25">
      <c r="A864"/>
      <c r="B864"/>
    </row>
    <row r="865" spans="1:2" x14ac:dyDescent="0.25">
      <c r="A865"/>
      <c r="B865"/>
    </row>
    <row r="866" spans="1:2" x14ac:dyDescent="0.25">
      <c r="A866"/>
      <c r="B866"/>
    </row>
    <row r="867" spans="1:2" x14ac:dyDescent="0.25">
      <c r="A867"/>
      <c r="B867"/>
    </row>
    <row r="868" spans="1:2" x14ac:dyDescent="0.25">
      <c r="A868"/>
      <c r="B868"/>
    </row>
    <row r="869" spans="1:2" x14ac:dyDescent="0.25">
      <c r="A869"/>
      <c r="B869"/>
    </row>
    <row r="870" spans="1:2" x14ac:dyDescent="0.25">
      <c r="A870"/>
      <c r="B870"/>
    </row>
    <row r="871" spans="1:2" x14ac:dyDescent="0.25">
      <c r="A871"/>
      <c r="B871"/>
    </row>
    <row r="872" spans="1:2" x14ac:dyDescent="0.25">
      <c r="A872"/>
      <c r="B872"/>
    </row>
    <row r="873" spans="1:2" x14ac:dyDescent="0.25">
      <c r="A873"/>
      <c r="B873"/>
    </row>
    <row r="874" spans="1:2" x14ac:dyDescent="0.25">
      <c r="A874"/>
      <c r="B874"/>
    </row>
    <row r="875" spans="1:2" x14ac:dyDescent="0.25">
      <c r="A875"/>
      <c r="B875"/>
    </row>
    <row r="876" spans="1:2" x14ac:dyDescent="0.25">
      <c r="A876"/>
      <c r="B876"/>
    </row>
    <row r="877" spans="1:2" x14ac:dyDescent="0.25">
      <c r="A877"/>
      <c r="B877"/>
    </row>
    <row r="878" spans="1:2" x14ac:dyDescent="0.25">
      <c r="A878"/>
      <c r="B878"/>
    </row>
    <row r="879" spans="1:2" x14ac:dyDescent="0.25">
      <c r="A879"/>
      <c r="B879"/>
    </row>
    <row r="880" spans="1:2" x14ac:dyDescent="0.25">
      <c r="A880"/>
      <c r="B880"/>
    </row>
    <row r="881" spans="1:2" x14ac:dyDescent="0.25">
      <c r="A881"/>
      <c r="B881"/>
    </row>
    <row r="882" spans="1:2" x14ac:dyDescent="0.25">
      <c r="A882"/>
      <c r="B882"/>
    </row>
    <row r="883" spans="1:2" x14ac:dyDescent="0.25">
      <c r="A883"/>
      <c r="B883"/>
    </row>
    <row r="884" spans="1:2" x14ac:dyDescent="0.25">
      <c r="A884"/>
      <c r="B884"/>
    </row>
    <row r="885" spans="1:2" x14ac:dyDescent="0.25">
      <c r="A885"/>
      <c r="B885"/>
    </row>
    <row r="886" spans="1:2" x14ac:dyDescent="0.25">
      <c r="A886"/>
      <c r="B886"/>
    </row>
    <row r="887" spans="1:2" x14ac:dyDescent="0.25">
      <c r="A887"/>
      <c r="B887"/>
    </row>
    <row r="888" spans="1:2" x14ac:dyDescent="0.25">
      <c r="A888"/>
      <c r="B888"/>
    </row>
    <row r="889" spans="1:2" x14ac:dyDescent="0.25">
      <c r="A889"/>
      <c r="B889"/>
    </row>
    <row r="890" spans="1:2" x14ac:dyDescent="0.25">
      <c r="A890"/>
      <c r="B890"/>
    </row>
    <row r="891" spans="1:2" x14ac:dyDescent="0.25">
      <c r="A891"/>
      <c r="B891"/>
    </row>
    <row r="892" spans="1:2" x14ac:dyDescent="0.25">
      <c r="A892"/>
      <c r="B892"/>
    </row>
    <row r="893" spans="1:2" x14ac:dyDescent="0.25">
      <c r="A893"/>
      <c r="B893"/>
    </row>
    <row r="894" spans="1:2" x14ac:dyDescent="0.25">
      <c r="A894"/>
      <c r="B894"/>
    </row>
    <row r="895" spans="1:2" x14ac:dyDescent="0.25">
      <c r="A895"/>
      <c r="B895"/>
    </row>
    <row r="896" spans="1:2" x14ac:dyDescent="0.25">
      <c r="A896"/>
      <c r="B896"/>
    </row>
    <row r="897" spans="1:2" x14ac:dyDescent="0.25">
      <c r="A897"/>
      <c r="B897"/>
    </row>
    <row r="898" spans="1:2" x14ac:dyDescent="0.25">
      <c r="A898"/>
      <c r="B898"/>
    </row>
    <row r="899" spans="1:2" x14ac:dyDescent="0.25">
      <c r="A899"/>
      <c r="B899"/>
    </row>
    <row r="900" spans="1:2" x14ac:dyDescent="0.25">
      <c r="A900"/>
      <c r="B900"/>
    </row>
    <row r="901" spans="1:2" x14ac:dyDescent="0.25">
      <c r="A901"/>
      <c r="B901"/>
    </row>
    <row r="902" spans="1:2" x14ac:dyDescent="0.25">
      <c r="A902"/>
      <c r="B902"/>
    </row>
    <row r="903" spans="1:2" x14ac:dyDescent="0.25">
      <c r="A903"/>
      <c r="B903"/>
    </row>
    <row r="904" spans="1:2" x14ac:dyDescent="0.25">
      <c r="A904"/>
      <c r="B904"/>
    </row>
    <row r="905" spans="1:2" x14ac:dyDescent="0.25">
      <c r="A905"/>
      <c r="B905"/>
    </row>
    <row r="906" spans="1:2" x14ac:dyDescent="0.25">
      <c r="A906"/>
      <c r="B906"/>
    </row>
    <row r="907" spans="1:2" x14ac:dyDescent="0.25">
      <c r="A907"/>
      <c r="B907"/>
    </row>
    <row r="908" spans="1:2" x14ac:dyDescent="0.25">
      <c r="A908"/>
      <c r="B908"/>
    </row>
    <row r="909" spans="1:2" x14ac:dyDescent="0.25">
      <c r="A909"/>
      <c r="B909"/>
    </row>
    <row r="910" spans="1:2" x14ac:dyDescent="0.25">
      <c r="A910"/>
      <c r="B910"/>
    </row>
    <row r="911" spans="1:2" x14ac:dyDescent="0.25">
      <c r="A911"/>
      <c r="B911"/>
    </row>
    <row r="912" spans="1:2" x14ac:dyDescent="0.25">
      <c r="A912"/>
      <c r="B912"/>
    </row>
    <row r="913" spans="1:2" x14ac:dyDescent="0.25">
      <c r="A913"/>
      <c r="B913"/>
    </row>
    <row r="914" spans="1:2" x14ac:dyDescent="0.25">
      <c r="A914"/>
      <c r="B914"/>
    </row>
    <row r="915" spans="1:2" x14ac:dyDescent="0.25">
      <c r="A915"/>
      <c r="B915"/>
    </row>
    <row r="916" spans="1:2" x14ac:dyDescent="0.25">
      <c r="A916"/>
      <c r="B916"/>
    </row>
    <row r="917" spans="1:2" x14ac:dyDescent="0.25">
      <c r="A917"/>
      <c r="B917"/>
    </row>
    <row r="918" spans="1:2" x14ac:dyDescent="0.25">
      <c r="A918"/>
      <c r="B918"/>
    </row>
    <row r="919" spans="1:2" x14ac:dyDescent="0.25">
      <c r="A919"/>
      <c r="B919"/>
    </row>
    <row r="920" spans="1:2" x14ac:dyDescent="0.25">
      <c r="A920"/>
      <c r="B920"/>
    </row>
    <row r="921" spans="1:2" x14ac:dyDescent="0.25">
      <c r="A921"/>
      <c r="B921"/>
    </row>
    <row r="922" spans="1:2" x14ac:dyDescent="0.25">
      <c r="A922"/>
      <c r="B922"/>
    </row>
    <row r="923" spans="1:2" x14ac:dyDescent="0.25">
      <c r="A923"/>
      <c r="B923"/>
    </row>
    <row r="924" spans="1:2" x14ac:dyDescent="0.25">
      <c r="A924"/>
      <c r="B924"/>
    </row>
    <row r="925" spans="1:2" x14ac:dyDescent="0.25">
      <c r="A925"/>
      <c r="B925"/>
    </row>
    <row r="926" spans="1:2" x14ac:dyDescent="0.25">
      <c r="A926"/>
      <c r="B926"/>
    </row>
    <row r="927" spans="1:2" x14ac:dyDescent="0.25">
      <c r="A927"/>
      <c r="B927"/>
    </row>
    <row r="928" spans="1:2" x14ac:dyDescent="0.25">
      <c r="A928"/>
      <c r="B928"/>
    </row>
    <row r="929" spans="1:2" x14ac:dyDescent="0.25">
      <c r="A929"/>
      <c r="B929"/>
    </row>
    <row r="930" spans="1:2" x14ac:dyDescent="0.25">
      <c r="A930"/>
      <c r="B930"/>
    </row>
    <row r="931" spans="1:2" x14ac:dyDescent="0.25">
      <c r="A931"/>
      <c r="B931"/>
    </row>
    <row r="932" spans="1:2" x14ac:dyDescent="0.25">
      <c r="A932"/>
      <c r="B932"/>
    </row>
    <row r="933" spans="1:2" x14ac:dyDescent="0.25">
      <c r="A933"/>
      <c r="B933"/>
    </row>
    <row r="934" spans="1:2" x14ac:dyDescent="0.25">
      <c r="A934"/>
      <c r="B934"/>
    </row>
    <row r="935" spans="1:2" x14ac:dyDescent="0.25">
      <c r="A935"/>
      <c r="B935"/>
    </row>
    <row r="936" spans="1:2" x14ac:dyDescent="0.25">
      <c r="A936"/>
      <c r="B936"/>
    </row>
    <row r="937" spans="1:2" x14ac:dyDescent="0.25">
      <c r="A937"/>
      <c r="B937"/>
    </row>
    <row r="938" spans="1:2" x14ac:dyDescent="0.25">
      <c r="A938"/>
      <c r="B938"/>
    </row>
    <row r="939" spans="1:2" x14ac:dyDescent="0.25">
      <c r="A939"/>
      <c r="B939"/>
    </row>
    <row r="940" spans="1:2" x14ac:dyDescent="0.25">
      <c r="A940"/>
      <c r="B940"/>
    </row>
    <row r="941" spans="1:2" x14ac:dyDescent="0.25">
      <c r="A941"/>
      <c r="B941"/>
    </row>
    <row r="942" spans="1:2" x14ac:dyDescent="0.25">
      <c r="A942"/>
      <c r="B942"/>
    </row>
    <row r="943" spans="1:2" x14ac:dyDescent="0.25">
      <c r="A943"/>
      <c r="B943"/>
    </row>
    <row r="944" spans="1:2" x14ac:dyDescent="0.25">
      <c r="A944"/>
      <c r="B944"/>
    </row>
    <row r="945" spans="1:2" x14ac:dyDescent="0.25">
      <c r="A945"/>
      <c r="B945"/>
    </row>
    <row r="946" spans="1:2" x14ac:dyDescent="0.25">
      <c r="A946"/>
      <c r="B946"/>
    </row>
    <row r="947" spans="1:2" x14ac:dyDescent="0.25">
      <c r="A947"/>
      <c r="B947"/>
    </row>
    <row r="948" spans="1:2" x14ac:dyDescent="0.25">
      <c r="A948"/>
      <c r="B948"/>
    </row>
    <row r="949" spans="1:2" x14ac:dyDescent="0.25">
      <c r="A949"/>
      <c r="B949"/>
    </row>
    <row r="950" spans="1:2" x14ac:dyDescent="0.25">
      <c r="A950"/>
      <c r="B950"/>
    </row>
    <row r="951" spans="1:2" x14ac:dyDescent="0.25">
      <c r="A951"/>
      <c r="B951"/>
    </row>
    <row r="952" spans="1:2" x14ac:dyDescent="0.25">
      <c r="A952"/>
      <c r="B952"/>
    </row>
    <row r="953" spans="1:2" x14ac:dyDescent="0.25">
      <c r="A953"/>
      <c r="B953"/>
    </row>
    <row r="954" spans="1:2" x14ac:dyDescent="0.25">
      <c r="A954"/>
      <c r="B954"/>
    </row>
    <row r="955" spans="1:2" x14ac:dyDescent="0.25">
      <c r="A955"/>
      <c r="B955"/>
    </row>
    <row r="956" spans="1:2" x14ac:dyDescent="0.25">
      <c r="A956"/>
      <c r="B956"/>
    </row>
    <row r="957" spans="1:2" x14ac:dyDescent="0.25">
      <c r="A957"/>
      <c r="B957"/>
    </row>
    <row r="958" spans="1:2" x14ac:dyDescent="0.25">
      <c r="A958"/>
      <c r="B958"/>
    </row>
    <row r="959" spans="1:2" x14ac:dyDescent="0.25">
      <c r="A959"/>
      <c r="B959"/>
    </row>
    <row r="960" spans="1:2" x14ac:dyDescent="0.25">
      <c r="A960"/>
      <c r="B960"/>
    </row>
    <row r="961" spans="1:2" x14ac:dyDescent="0.25">
      <c r="A961"/>
      <c r="B961"/>
    </row>
    <row r="962" spans="1:2" x14ac:dyDescent="0.25">
      <c r="A962"/>
      <c r="B962"/>
    </row>
    <row r="963" spans="1:2" x14ac:dyDescent="0.25">
      <c r="A963"/>
      <c r="B963"/>
    </row>
    <row r="964" spans="1:2" x14ac:dyDescent="0.25">
      <c r="A964"/>
      <c r="B964"/>
    </row>
    <row r="965" spans="1:2" x14ac:dyDescent="0.25">
      <c r="A965"/>
      <c r="B965"/>
    </row>
    <row r="966" spans="1:2" x14ac:dyDescent="0.25">
      <c r="A966"/>
      <c r="B966"/>
    </row>
    <row r="967" spans="1:2" x14ac:dyDescent="0.25">
      <c r="A967"/>
      <c r="B967"/>
    </row>
    <row r="968" spans="1:2" x14ac:dyDescent="0.25">
      <c r="A968"/>
      <c r="B968"/>
    </row>
    <row r="969" spans="1:2" x14ac:dyDescent="0.25">
      <c r="A969"/>
      <c r="B969"/>
    </row>
    <row r="970" spans="1:2" x14ac:dyDescent="0.25">
      <c r="A970"/>
      <c r="B970"/>
    </row>
    <row r="971" spans="1:2" x14ac:dyDescent="0.25">
      <c r="A971"/>
      <c r="B971"/>
    </row>
    <row r="972" spans="1:2" x14ac:dyDescent="0.25">
      <c r="A972"/>
      <c r="B972"/>
    </row>
    <row r="973" spans="1:2" x14ac:dyDescent="0.25">
      <c r="A973"/>
      <c r="B973"/>
    </row>
    <row r="974" spans="1:2" x14ac:dyDescent="0.25">
      <c r="A974"/>
      <c r="B974"/>
    </row>
    <row r="975" spans="1:2" x14ac:dyDescent="0.25">
      <c r="A975"/>
      <c r="B975"/>
    </row>
    <row r="976" spans="1:2" x14ac:dyDescent="0.25">
      <c r="A976"/>
      <c r="B976"/>
    </row>
    <row r="977" spans="1:2" x14ac:dyDescent="0.25">
      <c r="A977"/>
      <c r="B977"/>
    </row>
    <row r="978" spans="1:2" x14ac:dyDescent="0.25">
      <c r="A978"/>
      <c r="B978"/>
    </row>
    <row r="979" spans="1:2" x14ac:dyDescent="0.25">
      <c r="A979"/>
      <c r="B979"/>
    </row>
    <row r="980" spans="1:2" x14ac:dyDescent="0.25">
      <c r="A980"/>
      <c r="B980"/>
    </row>
    <row r="981" spans="1:2" x14ac:dyDescent="0.25">
      <c r="A981"/>
      <c r="B981"/>
    </row>
    <row r="982" spans="1:2" x14ac:dyDescent="0.25">
      <c r="A982"/>
      <c r="B982"/>
    </row>
    <row r="983" spans="1:2" x14ac:dyDescent="0.25">
      <c r="A983"/>
      <c r="B983"/>
    </row>
    <row r="984" spans="1:2" x14ac:dyDescent="0.25">
      <c r="A984"/>
      <c r="B984"/>
    </row>
    <row r="985" spans="1:2" x14ac:dyDescent="0.25">
      <c r="A985"/>
      <c r="B985"/>
    </row>
    <row r="986" spans="1:2" x14ac:dyDescent="0.25">
      <c r="A986"/>
      <c r="B986"/>
    </row>
    <row r="987" spans="1:2" x14ac:dyDescent="0.25">
      <c r="A987"/>
      <c r="B987"/>
    </row>
    <row r="988" spans="1:2" x14ac:dyDescent="0.25">
      <c r="A988"/>
      <c r="B988"/>
    </row>
    <row r="989" spans="1:2" x14ac:dyDescent="0.25">
      <c r="A989"/>
      <c r="B989"/>
    </row>
    <row r="990" spans="1:2" x14ac:dyDescent="0.25">
      <c r="A990"/>
      <c r="B990"/>
    </row>
    <row r="991" spans="1:2" x14ac:dyDescent="0.25">
      <c r="A991"/>
      <c r="B991"/>
    </row>
    <row r="992" spans="1:2" x14ac:dyDescent="0.25">
      <c r="A992"/>
      <c r="B992"/>
    </row>
    <row r="993" spans="1:2" x14ac:dyDescent="0.25">
      <c r="A993"/>
      <c r="B993"/>
    </row>
    <row r="994" spans="1:2" x14ac:dyDescent="0.25">
      <c r="A994"/>
      <c r="B994"/>
    </row>
    <row r="995" spans="1:2" x14ac:dyDescent="0.25">
      <c r="A995"/>
      <c r="B995"/>
    </row>
    <row r="996" spans="1:2" x14ac:dyDescent="0.25">
      <c r="A996"/>
      <c r="B996"/>
    </row>
    <row r="997" spans="1:2" x14ac:dyDescent="0.25">
      <c r="A997"/>
      <c r="B997"/>
    </row>
    <row r="998" spans="1:2" x14ac:dyDescent="0.25">
      <c r="A998"/>
      <c r="B998"/>
    </row>
    <row r="999" spans="1:2" x14ac:dyDescent="0.25">
      <c r="A999"/>
      <c r="B999"/>
    </row>
    <row r="1000" spans="1:2" x14ac:dyDescent="0.25">
      <c r="A1000"/>
      <c r="B1000"/>
    </row>
    <row r="1001" spans="1:2" x14ac:dyDescent="0.25">
      <c r="A1001"/>
      <c r="B1001"/>
    </row>
    <row r="1002" spans="1:2" x14ac:dyDescent="0.25">
      <c r="A1002"/>
      <c r="B1002"/>
    </row>
    <row r="1003" spans="1:2" x14ac:dyDescent="0.25">
      <c r="A1003"/>
      <c r="B1003"/>
    </row>
    <row r="1004" spans="1:2" x14ac:dyDescent="0.25">
      <c r="A1004"/>
      <c r="B1004"/>
    </row>
    <row r="1005" spans="1:2" x14ac:dyDescent="0.25">
      <c r="A1005"/>
      <c r="B1005"/>
    </row>
    <row r="1006" spans="1:2" x14ac:dyDescent="0.25">
      <c r="A1006"/>
      <c r="B1006"/>
    </row>
    <row r="1007" spans="1:2" x14ac:dyDescent="0.25">
      <c r="A1007"/>
      <c r="B1007"/>
    </row>
    <row r="1008" spans="1:2" x14ac:dyDescent="0.25">
      <c r="A1008"/>
      <c r="B1008"/>
    </row>
    <row r="1009" spans="1:2" x14ac:dyDescent="0.25">
      <c r="A1009"/>
      <c r="B1009"/>
    </row>
    <row r="1010" spans="1:2" x14ac:dyDescent="0.25">
      <c r="A1010"/>
      <c r="B1010"/>
    </row>
    <row r="1011" spans="1:2" x14ac:dyDescent="0.25">
      <c r="A1011"/>
      <c r="B1011"/>
    </row>
    <row r="1012" spans="1:2" x14ac:dyDescent="0.25">
      <c r="A1012"/>
      <c r="B1012"/>
    </row>
    <row r="1013" spans="1:2" x14ac:dyDescent="0.25">
      <c r="A1013"/>
      <c r="B1013"/>
    </row>
    <row r="1014" spans="1:2" x14ac:dyDescent="0.25">
      <c r="A1014"/>
      <c r="B1014"/>
    </row>
    <row r="1015" spans="1:2" x14ac:dyDescent="0.25">
      <c r="A1015"/>
      <c r="B1015"/>
    </row>
    <row r="1016" spans="1:2" x14ac:dyDescent="0.25">
      <c r="A1016"/>
      <c r="B1016"/>
    </row>
    <row r="1017" spans="1:2" x14ac:dyDescent="0.25">
      <c r="A1017"/>
      <c r="B1017"/>
    </row>
    <row r="1018" spans="1:2" x14ac:dyDescent="0.25">
      <c r="A1018"/>
      <c r="B1018"/>
    </row>
    <row r="1019" spans="1:2" x14ac:dyDescent="0.25">
      <c r="A1019"/>
      <c r="B1019"/>
    </row>
    <row r="1020" spans="1:2" x14ac:dyDescent="0.25">
      <c r="A1020"/>
      <c r="B1020"/>
    </row>
    <row r="1021" spans="1:2" x14ac:dyDescent="0.25">
      <c r="A1021"/>
      <c r="B1021"/>
    </row>
    <row r="1022" spans="1:2" x14ac:dyDescent="0.25">
      <c r="A1022"/>
      <c r="B1022"/>
    </row>
    <row r="1023" spans="1:2" x14ac:dyDescent="0.25">
      <c r="A1023"/>
      <c r="B1023"/>
    </row>
    <row r="1024" spans="1:2" x14ac:dyDescent="0.25">
      <c r="A1024"/>
      <c r="B1024"/>
    </row>
    <row r="1025" spans="1:2" x14ac:dyDescent="0.25">
      <c r="A1025"/>
      <c r="B1025"/>
    </row>
    <row r="1026" spans="1:2" x14ac:dyDescent="0.25">
      <c r="A1026"/>
      <c r="B1026"/>
    </row>
    <row r="1027" spans="1:2" x14ac:dyDescent="0.25">
      <c r="A1027"/>
      <c r="B1027"/>
    </row>
    <row r="1028" spans="1:2" x14ac:dyDescent="0.25">
      <c r="A1028"/>
      <c r="B1028"/>
    </row>
    <row r="1029" spans="1:2" x14ac:dyDescent="0.25">
      <c r="A1029"/>
      <c r="B1029"/>
    </row>
    <row r="1030" spans="1:2" x14ac:dyDescent="0.25">
      <c r="A1030"/>
      <c r="B1030"/>
    </row>
    <row r="1031" spans="1:2" x14ac:dyDescent="0.25">
      <c r="A1031"/>
      <c r="B1031"/>
    </row>
    <row r="1032" spans="1:2" x14ac:dyDescent="0.25">
      <c r="A1032"/>
      <c r="B1032"/>
    </row>
    <row r="1033" spans="1:2" x14ac:dyDescent="0.25">
      <c r="A1033"/>
      <c r="B1033"/>
    </row>
    <row r="1034" spans="1:2" x14ac:dyDescent="0.25">
      <c r="A1034"/>
      <c r="B1034"/>
    </row>
    <row r="1035" spans="1:2" x14ac:dyDescent="0.25">
      <c r="A1035"/>
      <c r="B1035"/>
    </row>
    <row r="1036" spans="1:2" x14ac:dyDescent="0.25">
      <c r="A1036"/>
      <c r="B1036"/>
    </row>
    <row r="1037" spans="1:2" x14ac:dyDescent="0.25">
      <c r="A1037"/>
      <c r="B1037"/>
    </row>
    <row r="1038" spans="1:2" x14ac:dyDescent="0.25">
      <c r="A1038"/>
      <c r="B1038"/>
    </row>
    <row r="1039" spans="1:2" x14ac:dyDescent="0.25">
      <c r="A1039"/>
      <c r="B1039"/>
    </row>
    <row r="1040" spans="1:2" x14ac:dyDescent="0.25">
      <c r="A1040"/>
      <c r="B1040"/>
    </row>
    <row r="1041" spans="1:2" x14ac:dyDescent="0.25">
      <c r="A1041"/>
      <c r="B1041"/>
    </row>
    <row r="1042" spans="1:2" x14ac:dyDescent="0.25">
      <c r="A1042"/>
      <c r="B1042"/>
    </row>
  </sheetData>
  <mergeCells count="1">
    <mergeCell ref="A1:C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BD415-2DD2-4B44-9C9C-73F478E51B33}">
  <sheetPr>
    <tabColor theme="3" tint="0.39997558519241921"/>
  </sheetPr>
  <dimension ref="A1:O110"/>
  <sheetViews>
    <sheetView workbookViewId="0">
      <selection activeCell="Z9" sqref="Z9"/>
    </sheetView>
  </sheetViews>
  <sheetFormatPr defaultRowHeight="15" x14ac:dyDescent="0.25"/>
  <cols>
    <col min="1" max="16384" width="9.140625" style="1"/>
  </cols>
  <sheetData>
    <row r="1" spans="1:15" x14ac:dyDescent="0.25">
      <c r="A1" s="15" t="s">
        <v>3050</v>
      </c>
      <c r="B1" s="15"/>
      <c r="C1" s="15"/>
      <c r="D1" s="15"/>
      <c r="E1" s="15"/>
      <c r="F1" s="15"/>
      <c r="G1" s="15"/>
      <c r="H1" s="15"/>
      <c r="I1" s="15"/>
      <c r="J1" s="15"/>
    </row>
    <row r="2" spans="1:15" x14ac:dyDescent="0.25">
      <c r="A2" s="22" t="s">
        <v>3085</v>
      </c>
      <c r="B2" s="22"/>
      <c r="C2" s="22"/>
      <c r="D2" s="22"/>
      <c r="E2" s="22"/>
      <c r="F2" s="22"/>
      <c r="G2" s="22"/>
      <c r="H2" s="22"/>
      <c r="I2" s="22"/>
      <c r="J2" s="22"/>
      <c r="K2" s="22"/>
      <c r="L2" s="22"/>
      <c r="M2" s="22"/>
      <c r="N2" s="22"/>
      <c r="O2" s="22"/>
    </row>
    <row r="3" spans="1:15" x14ac:dyDescent="0.25">
      <c r="A3" s="22"/>
      <c r="B3" s="22"/>
      <c r="C3" s="22"/>
      <c r="D3" s="22"/>
      <c r="E3" s="22"/>
      <c r="F3" s="22"/>
      <c r="G3" s="22"/>
      <c r="H3" s="22"/>
      <c r="I3" s="22"/>
      <c r="J3" s="22"/>
      <c r="K3" s="22"/>
      <c r="L3" s="22"/>
      <c r="M3" s="22"/>
      <c r="N3" s="22"/>
      <c r="O3" s="22"/>
    </row>
    <row r="4" spans="1:15" x14ac:dyDescent="0.25">
      <c r="A4" s="22"/>
      <c r="B4" s="22"/>
      <c r="C4" s="22"/>
      <c r="D4" s="22"/>
      <c r="E4" s="22"/>
      <c r="F4" s="22"/>
      <c r="G4" s="22"/>
      <c r="H4" s="22"/>
      <c r="I4" s="22"/>
      <c r="J4" s="22"/>
      <c r="K4" s="22"/>
      <c r="L4" s="22"/>
      <c r="M4" s="22"/>
      <c r="N4" s="22"/>
      <c r="O4" s="22"/>
    </row>
    <row r="5" spans="1:15" x14ac:dyDescent="0.25">
      <c r="A5" s="22"/>
      <c r="B5" s="22"/>
      <c r="C5" s="22"/>
      <c r="D5" s="22"/>
      <c r="E5" s="22"/>
      <c r="F5" s="22"/>
      <c r="G5" s="22"/>
      <c r="H5" s="22"/>
      <c r="I5" s="22"/>
      <c r="J5" s="22"/>
      <c r="K5" s="22"/>
      <c r="L5" s="22"/>
      <c r="M5" s="22"/>
      <c r="N5" s="22"/>
      <c r="O5" s="22"/>
    </row>
    <row r="6" spans="1:15" x14ac:dyDescent="0.25">
      <c r="A6" s="22"/>
      <c r="B6" s="22"/>
      <c r="C6" s="22"/>
      <c r="D6" s="22"/>
      <c r="E6" s="22"/>
      <c r="F6" s="22"/>
      <c r="G6" s="22"/>
      <c r="H6" s="22"/>
      <c r="I6" s="22"/>
      <c r="J6" s="22"/>
      <c r="K6" s="22"/>
      <c r="L6" s="22"/>
      <c r="M6" s="22"/>
      <c r="N6" s="22"/>
      <c r="O6" s="22"/>
    </row>
    <row r="10" spans="1:15" x14ac:dyDescent="0.25">
      <c r="A10" s="15" t="s">
        <v>3043</v>
      </c>
      <c r="B10" s="15"/>
      <c r="C10" s="15"/>
      <c r="D10" s="15"/>
      <c r="E10" s="15"/>
      <c r="F10" s="15"/>
      <c r="G10" s="15"/>
      <c r="H10" s="15"/>
      <c r="I10" s="15"/>
      <c r="J10" s="15"/>
    </row>
    <row r="14" spans="1:15" x14ac:dyDescent="0.25">
      <c r="L14" s="1" t="s">
        <v>3049</v>
      </c>
    </row>
    <row r="15" spans="1:15" x14ac:dyDescent="0.25">
      <c r="L15" s="1" t="s">
        <v>3051</v>
      </c>
    </row>
    <row r="33" spans="1:12" x14ac:dyDescent="0.25">
      <c r="A33" s="15" t="s">
        <v>3060</v>
      </c>
      <c r="B33" s="15"/>
      <c r="C33" s="15"/>
      <c r="D33" s="15"/>
      <c r="E33" s="15"/>
      <c r="F33" s="15"/>
      <c r="G33" s="15"/>
      <c r="H33" s="15"/>
      <c r="I33" s="15"/>
      <c r="J33" s="15"/>
    </row>
    <row r="38" spans="1:12" x14ac:dyDescent="0.25">
      <c r="L38" s="1" t="s">
        <v>3065</v>
      </c>
    </row>
    <row r="39" spans="1:12" x14ac:dyDescent="0.25">
      <c r="L39" s="1" t="s">
        <v>3066</v>
      </c>
    </row>
    <row r="40" spans="1:12" x14ac:dyDescent="0.25">
      <c r="L40" s="1" t="s">
        <v>3067</v>
      </c>
    </row>
    <row r="41" spans="1:12" x14ac:dyDescent="0.25">
      <c r="L41" s="1" t="s">
        <v>3068</v>
      </c>
    </row>
    <row r="62" spans="1:10" x14ac:dyDescent="0.25">
      <c r="A62" s="15" t="s">
        <v>3044</v>
      </c>
      <c r="B62" s="15"/>
      <c r="C62" s="15"/>
      <c r="D62" s="15"/>
      <c r="E62" s="15"/>
      <c r="F62" s="15"/>
      <c r="G62" s="15"/>
      <c r="H62" s="15"/>
      <c r="I62" s="15"/>
      <c r="J62" s="15"/>
    </row>
    <row r="66" spans="12:12" x14ac:dyDescent="0.25">
      <c r="L66" s="1" t="s">
        <v>3054</v>
      </c>
    </row>
    <row r="67" spans="12:12" x14ac:dyDescent="0.25">
      <c r="L67" s="1" t="s">
        <v>3055</v>
      </c>
    </row>
    <row r="86" spans="1:12" x14ac:dyDescent="0.25">
      <c r="A86" s="15" t="s">
        <v>3045</v>
      </c>
      <c r="B86" s="15"/>
      <c r="C86" s="15"/>
      <c r="D86" s="15"/>
      <c r="E86" s="15"/>
      <c r="F86" s="15"/>
      <c r="G86" s="15"/>
      <c r="H86" s="15"/>
      <c r="I86" s="15"/>
      <c r="J86" s="15"/>
    </row>
    <row r="91" spans="1:12" x14ac:dyDescent="0.25">
      <c r="L91" s="1" t="s">
        <v>3057</v>
      </c>
    </row>
    <row r="92" spans="1:12" x14ac:dyDescent="0.25">
      <c r="L92" s="1" t="s">
        <v>3058</v>
      </c>
    </row>
    <row r="93" spans="1:12" x14ac:dyDescent="0.25">
      <c r="L93" s="1" t="s">
        <v>3059</v>
      </c>
    </row>
    <row r="109" spans="12:12" x14ac:dyDescent="0.25">
      <c r="L109" s="1" t="s">
        <v>3063</v>
      </c>
    </row>
    <row r="110" spans="12:12" x14ac:dyDescent="0.25">
      <c r="L110" s="1" t="s">
        <v>3064</v>
      </c>
    </row>
  </sheetData>
  <mergeCells count="1">
    <mergeCell ref="A2:O6"/>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ReadMe</vt:lpstr>
      <vt:lpstr>Orders</vt:lpstr>
      <vt:lpstr>Returns</vt:lpstr>
      <vt:lpstr>Users</vt:lpstr>
      <vt:lpstr>Orders transformed</vt:lpstr>
      <vt:lpstr>Pivot</vt:lpstr>
      <vt:lpstr>Charts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2009-03-27T23:19:14Z</dcterms:created>
  <dcterms:modified xsi:type="dcterms:W3CDTF">2025-11-20T10:20:14Z</dcterms:modified>
  <cp:category/>
  <cp:contentStatus/>
</cp:coreProperties>
</file>