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D6613620-C396-4DD8-869B-892F1085FF81}"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state="hidden" r:id="rId2"/>
  </sheets>
  <definedNames>
    <definedName name="Display_Week">ProjectSchedule!$C$3</definedName>
    <definedName name="_xlnm.Print_Titles" localSheetId="0">ProjectSchedule!$3:$5</definedName>
    <definedName name="Project_Start">ProjectSchedule!$C$2</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1" l="1"/>
  <c r="F19" i="11" l="1"/>
  <c r="G4" i="11"/>
  <c r="F31" i="11"/>
  <c r="F29" i="11"/>
  <c r="F27" i="11"/>
  <c r="F26" i="11"/>
  <c r="F24" i="11"/>
  <c r="F18" i="11"/>
  <c r="F17" i="11"/>
  <c r="F13" i="11"/>
  <c r="F7" i="11"/>
  <c r="F12" i="11" l="1"/>
  <c r="F8" i="11"/>
  <c r="G5" i="11"/>
  <c r="F25" i="11" l="1"/>
  <c r="F22" i="11"/>
  <c r="F9" i="11"/>
  <c r="F20" i="11"/>
  <c r="F14" i="11"/>
  <c r="H4" i="11"/>
  <c r="I4" i="11" s="1"/>
  <c r="J4" i="11" s="1"/>
  <c r="K4" i="11" s="1"/>
  <c r="L4" i="11" s="1"/>
  <c r="M4" i="11" s="1"/>
  <c r="N4" i="11" s="1"/>
  <c r="G3" i="11"/>
  <c r="F21" i="11" l="1"/>
  <c r="F15" i="11"/>
  <c r="F10" i="11"/>
  <c r="F11" i="11"/>
  <c r="N3" i="11"/>
  <c r="O4" i="11"/>
  <c r="P4" i="11" s="1"/>
  <c r="Q4" i="11" s="1"/>
  <c r="R4" i="11" s="1"/>
  <c r="S4" i="11" s="1"/>
  <c r="T4" i="11" s="1"/>
  <c r="U4" i="11" s="1"/>
  <c r="H5" i="11"/>
  <c r="F16" i="11" l="1"/>
  <c r="U3" i="11"/>
  <c r="V4" i="11"/>
  <c r="W4" i="11" s="1"/>
  <c r="X4" i="11" s="1"/>
  <c r="Y4" i="11" s="1"/>
  <c r="Z4" i="11" s="1"/>
  <c r="AA4" i="11" s="1"/>
  <c r="AB4" i="11" s="1"/>
  <c r="I5" i="11"/>
  <c r="AC4" i="11" l="1"/>
  <c r="AD4" i="11" s="1"/>
  <c r="AE4" i="11" s="1"/>
  <c r="AF4" i="11" s="1"/>
  <c r="AG4" i="11" s="1"/>
  <c r="AH4" i="11" s="1"/>
  <c r="AB3" i="11"/>
  <c r="J5" i="11"/>
  <c r="AI4" i="11" l="1"/>
  <c r="AJ4" i="11" s="1"/>
  <c r="AK4" i="11" s="1"/>
  <c r="AL4" i="11" s="1"/>
  <c r="AM4" i="11" s="1"/>
  <c r="AN4" i="11" s="1"/>
  <c r="AO4" i="11" s="1"/>
  <c r="K5" i="11"/>
  <c r="AP4" i="11" l="1"/>
  <c r="AQ4" i="11" s="1"/>
  <c r="AI3" i="11"/>
  <c r="L5" i="11"/>
  <c r="AR4" i="11" l="1"/>
  <c r="AQ5" i="11"/>
  <c r="AP3" i="11"/>
  <c r="M5" i="11"/>
  <c r="AS4" i="11" l="1"/>
  <c r="AR5" i="11"/>
  <c r="AT4" i="11" l="1"/>
  <c r="AS5" i="11"/>
  <c r="N5" i="11"/>
  <c r="O5" i="11"/>
  <c r="AU4" i="11" l="1"/>
  <c r="AT5" i="11"/>
  <c r="P5" i="11"/>
  <c r="AV4" i="11" l="1"/>
  <c r="AW4" i="11" s="1"/>
  <c r="AU5" i="11"/>
  <c r="Q5" i="11"/>
  <c r="AW5" i="11" l="1"/>
  <c r="AX4" i="11"/>
  <c r="AW3" i="11"/>
  <c r="AV5" i="11"/>
  <c r="R5" i="11"/>
  <c r="AY4" i="11" l="1"/>
  <c r="AX5" i="11"/>
  <c r="S5" i="11"/>
  <c r="AY5" i="11" l="1"/>
  <c r="AZ4" i="11"/>
  <c r="T5" i="11"/>
  <c r="AZ5" i="11" l="1"/>
  <c r="BA4" i="11"/>
  <c r="U5" i="11"/>
  <c r="BA5" i="11" l="1"/>
  <c r="BB4" i="11"/>
  <c r="V5" i="11"/>
  <c r="BC4" i="11" l="1"/>
  <c r="BB5" i="11"/>
  <c r="W5" i="11"/>
  <c r="BC5" i="11" l="1"/>
  <c r="BD4" i="11"/>
  <c r="X5" i="11"/>
  <c r="BD5" i="11" l="1"/>
  <c r="BE4" i="11"/>
  <c r="BD3" i="11"/>
  <c r="Y5" i="11"/>
  <c r="BE5" i="11" l="1"/>
  <c r="BF4" i="11"/>
  <c r="Z5" i="11"/>
  <c r="BG4" i="11" l="1"/>
  <c r="BF5" i="11"/>
  <c r="AA5" i="11"/>
  <c r="BH4" i="11" l="1"/>
  <c r="BG5" i="11"/>
  <c r="AB5" i="11"/>
  <c r="BI4" i="11" l="1"/>
  <c r="BH5" i="11"/>
  <c r="AC5" i="11"/>
  <c r="BJ4" i="11" l="1"/>
  <c r="BI5" i="11"/>
  <c r="AD5" i="11"/>
  <c r="BJ5" i="11" l="1"/>
  <c r="AE5" i="11"/>
  <c r="AF5" i="11" l="1"/>
  <c r="AG5" i="11" l="1"/>
  <c r="AH5" i="11" l="1"/>
  <c r="AI5" i="11" l="1"/>
  <c r="AJ5" i="11" l="1"/>
  <c r="AK5" i="11" l="1"/>
  <c r="AL5" i="11" l="1"/>
  <c r="AM5" i="11" l="1"/>
  <c r="AN5" i="11" l="1"/>
  <c r="AO5" i="11" l="1"/>
  <c r="AP5" i="11" l="1"/>
</calcChain>
</file>

<file path=xl/sharedStrings.xml><?xml version="1.0" encoding="utf-8"?>
<sst xmlns="http://schemas.openxmlformats.org/spreadsheetml/2006/main" count="61" uniqueCount="60">
  <si>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</si>
  <si>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</si>
  <si>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</si>
  <si>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</si>
  <si>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</si>
  <si>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</si>
  <si>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</si>
  <si>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</si>
  <si>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</si>
  <si>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</si>
  <si>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</si>
  <si>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</si>
  <si>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</si>
  <si>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</si>
  <si>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</si>
  <si>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</si>
  <si>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</si>
  <si>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</si>
  <si>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</si>
  <si>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</si>
  <si>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</si>
  <si>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</si>
  <si>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</si>
  <si>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</si>
  <si>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</si>
  <si>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</si>
  <si>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</si>
  <si>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</si>
  <si>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</si>
  <si>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</si>
  <si>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</si>
  <si>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</si>
  <si>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</si>
  <si>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Thomas Emment</t>
  </si>
  <si>
    <t>Research and Design</t>
  </si>
  <si>
    <t>Presentations</t>
  </si>
  <si>
    <t xml:space="preserve">Programming and Data Colllection </t>
  </si>
  <si>
    <t>Dissertations and Review</t>
  </si>
  <si>
    <t>Planning</t>
  </si>
  <si>
    <t>Research</t>
  </si>
  <si>
    <t>Technique Implementations</t>
  </si>
  <si>
    <t>Analysis</t>
  </si>
  <si>
    <t>Design</t>
  </si>
  <si>
    <t>(OP) PowerPoint</t>
  </si>
  <si>
    <t>(OP) Speech</t>
  </si>
  <si>
    <t>Elevator Pitch</t>
  </si>
  <si>
    <t>Data Gathering Round 1</t>
  </si>
  <si>
    <t>Data Gathering Round 2</t>
  </si>
  <si>
    <t>Data Cleaning Round 1</t>
  </si>
  <si>
    <t>Model Training Round 1</t>
  </si>
  <si>
    <t>Model Training Round 2</t>
  </si>
  <si>
    <t>Data Cleaning Round 2</t>
  </si>
  <si>
    <t>Review 1</t>
  </si>
  <si>
    <t>Review 2</t>
  </si>
  <si>
    <t>Dissertation</t>
  </si>
  <si>
    <t>Week:</t>
  </si>
  <si>
    <t>Mood Detection in Tweets</t>
  </si>
  <si>
    <t>Other</t>
  </si>
  <si>
    <t>Exams/Christmas</t>
  </si>
  <si>
    <t>Dissertation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</si>
</sst>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yyyy\-mm\-dd;@"/>
  </numFmts>
  <fonts count="2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i/>
      <sz val="16"/>
      <color theme="1"/>
      <name val="Calibri"/>
      <family val="2"/>
      <scheme val="minor"/>
    </font>
    <font>
      <b/>
      <u/>
      <sz val="28"/>
      <color theme="1"/>
      <name val="Calibri"/>
      <family val="2"/>
      <scheme val="maj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79998168889431442"/>
        <bgColor theme="4" tint="0.79995117038483843"/>
      </patternFill>
    </fill>
    <fill>
      <patternFill patternType="solid">
        <fgColor theme="5" tint="0.79998168889431442"/>
        <bgColor theme="4" tint="0.79995117038483843"/>
      </patternFill>
    </fill>
    <fill>
      <patternFill patternType="solid">
        <fgColor theme="7" tint="0.79998168889431442"/>
        <bgColor theme="4" tint="0.79995117038483843"/>
      </patternFill>
    </fill>
    <fill>
      <patternFill patternType="solid">
        <fgColor theme="6" tint="0.79998168889431442"/>
        <bgColor theme="4" tint="0.79995117038483843"/>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4" tint="0.39994506668294322"/>
      </right>
      <top/>
      <bottom/>
      <diagonal/>
    </border>
  </borders>
  <cellStyleXfs count="12">
    <xf numFmtId="0" fontId="0" fillId="0" borderId="0"/>
    <xf numFmtId="0" fontId="2" fillId="0" borderId="0" applyNumberFormat="0" applyFill="0" applyBorder="0" applyAlignment="0" applyProtection="0">
      <alignment vertical="top"/>
      <protection locked="0"/>
    </xf>
    <xf numFmtId="0" fontId="20"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4" fillId="0" borderId="2" xfId="0" applyFont="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1" fillId="0" borderId="0" xfId="0" applyFont="1" applyAlignment="1">
      <alignment horizontal="left" vertical="top"/>
    </xf>
    <xf numFmtId="0" fontId="16"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0" fillId="0" borderId="0" xfId="2"/>
    <xf numFmtId="0" fontId="20" fillId="0" borderId="0" xfId="2" applyAlignment="1">
      <alignment wrapText="1"/>
    </xf>
    <xf numFmtId="0" fontId="20" fillId="0" borderId="0" xfId="0" applyFont="1" applyAlignment="1">
      <alignment horizontal="center"/>
    </xf>
    <xf numFmtId="0" fontId="21" fillId="0" borderId="0" xfId="0" applyFont="1" applyAlignment="1">
      <alignment horizontal="right" vertical="center"/>
    </xf>
    <xf numFmtId="0" fontId="21" fillId="0" borderId="0" xfId="6" applyFont="1" applyAlignment="1">
      <alignment horizontal="left" vertical="center"/>
    </xf>
    <xf numFmtId="0" fontId="22" fillId="18" borderId="0" xfId="4" applyFont="1" applyFill="1" applyAlignment="1">
      <alignment horizontal="left" vertical="center"/>
    </xf>
    <xf numFmtId="0" fontId="5" fillId="8" borderId="2" xfId="0" applyFont="1" applyFill="1" applyBorder="1" applyAlignment="1">
      <alignment vertical="center"/>
    </xf>
    <xf numFmtId="0" fontId="8" fillId="3" borderId="2" xfId="11" applyFill="1" applyAlignment="1">
      <alignment vertical="center"/>
    </xf>
    <xf numFmtId="0" fontId="5" fillId="9" borderId="2" xfId="0" applyFont="1" applyFill="1" applyBorder="1" applyAlignment="1">
      <alignment vertical="center"/>
    </xf>
    <xf numFmtId="0" fontId="8" fillId="4" borderId="2" xfId="11" applyFill="1" applyAlignment="1">
      <alignment vertical="center"/>
    </xf>
    <xf numFmtId="0" fontId="5" fillId="6" borderId="2" xfId="0" applyFont="1" applyFill="1" applyBorder="1" applyAlignment="1">
      <alignment vertical="center"/>
    </xf>
    <xf numFmtId="0" fontId="8" fillId="11" borderId="2" xfId="11" applyFill="1" applyAlignment="1">
      <alignment vertical="center"/>
    </xf>
    <xf numFmtId="0" fontId="0" fillId="11" borderId="11" xfId="0" applyFill="1" applyBorder="1" applyAlignment="1">
      <alignment vertical="center"/>
    </xf>
    <xf numFmtId="0" fontId="5" fillId="5" borderId="2" xfId="0" applyFont="1" applyFill="1" applyBorder="1" applyAlignment="1">
      <alignment vertical="center"/>
    </xf>
    <xf numFmtId="0" fontId="8" fillId="10" borderId="2" xfId="11" applyFill="1" applyAlignment="1">
      <alignment vertical="center"/>
    </xf>
    <xf numFmtId="169" fontId="0" fillId="9" borderId="2" xfId="0" applyNumberFormat="1" applyFill="1" applyBorder="1" applyAlignment="1"/>
    <xf numFmtId="169" fontId="4" fillId="9" borderId="2" xfId="0" applyNumberFormat="1" applyFont="1" applyFill="1" applyBorder="1" applyAlignment="1"/>
    <xf numFmtId="169" fontId="0" fillId="4" borderId="0" xfId="9" applyNumberFormat="1" applyFont="1" applyFill="1" applyBorder="1" applyAlignment="1"/>
    <xf numFmtId="169" fontId="0" fillId="15" borderId="0" xfId="9" applyNumberFormat="1" applyFont="1" applyFill="1" applyBorder="1" applyAlignment="1"/>
    <xf numFmtId="169" fontId="0" fillId="6" borderId="2" xfId="0" applyNumberFormat="1" applyFill="1" applyBorder="1" applyAlignment="1"/>
    <xf numFmtId="169" fontId="4" fillId="6" borderId="2" xfId="0" applyNumberFormat="1" applyFont="1" applyFill="1" applyBorder="1" applyAlignment="1"/>
    <xf numFmtId="169" fontId="0" fillId="17" borderId="0" xfId="9" applyNumberFormat="1" applyFont="1" applyFill="1" applyBorder="1" applyAlignment="1"/>
    <xf numFmtId="169" fontId="0" fillId="11" borderId="0" xfId="9" applyNumberFormat="1" applyFont="1" applyFill="1" applyBorder="1" applyAlignment="1"/>
    <xf numFmtId="169" fontId="0" fillId="5" borderId="2" xfId="0" applyNumberFormat="1" applyFill="1" applyBorder="1" applyAlignment="1"/>
    <xf numFmtId="169" fontId="4" fillId="5" borderId="2" xfId="0" applyNumberFormat="1" applyFont="1" applyFill="1" applyBorder="1" applyAlignment="1"/>
    <xf numFmtId="169" fontId="0" fillId="16" borderId="0" xfId="9" applyNumberFormat="1" applyFont="1" applyFill="1" applyBorder="1" applyAlignment="1"/>
    <xf numFmtId="169" fontId="0" fillId="10" borderId="0" xfId="9" applyNumberFormat="1" applyFont="1" applyFill="1" applyBorder="1" applyAlignment="1"/>
    <xf numFmtId="169" fontId="0" fillId="14" borderId="0" xfId="9" applyNumberFormat="1" applyFont="1" applyFill="1" applyBorder="1" applyAlignment="1"/>
    <xf numFmtId="169" fontId="4" fillId="20" borderId="2" xfId="0" applyNumberFormat="1" applyFont="1" applyFill="1" applyBorder="1" applyAlignment="1"/>
    <xf numFmtId="169" fontId="0" fillId="20" borderId="2" xfId="0" applyNumberFormat="1" applyFill="1" applyBorder="1" applyAlignment="1"/>
    <xf numFmtId="0" fontId="5" fillId="20" borderId="2" xfId="0" applyFont="1" applyFill="1" applyBorder="1" applyAlignment="1">
      <alignment vertical="center"/>
    </xf>
    <xf numFmtId="0" fontId="8" fillId="19" borderId="2" xfId="11" applyFill="1" applyAlignment="1">
      <alignment vertical="center"/>
    </xf>
    <xf numFmtId="169" fontId="8" fillId="19" borderId="2" xfId="9" applyNumberFormat="1" applyFill="1">
      <alignment horizontal="center" vertical="center"/>
    </xf>
    <xf numFmtId="169" fontId="0" fillId="21" borderId="0" xfId="9" applyNumberFormat="1" applyFont="1" applyFill="1" applyBorder="1" applyAlignment="1"/>
    <xf numFmtId="166" fontId="8" fillId="0" borderId="3" xfId="8">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0" fillId="0" borderId="10" xfId="0"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3"/>
  <sheetViews>
    <sheetView showGridLines="0" tabSelected="1" showRuler="0" zoomScale="51" zoomScaleNormal="51" zoomScalePageLayoutView="70" workbookViewId="0">
      <pane ySplit="5" topLeftCell="A8" activePane="bottomLeft" state="frozen"/>
      <selection pane="bottomLeft" activeCell="U15" sqref="U15"/>
    </sheetView>
  </sheetViews>
  <sheetFormatPr defaultRowHeight="30" customHeight="1" x14ac:dyDescent="0.3"/>
  <cols>
    <col min="1" max="1" width="2.6640625" style="35" customWidth="1"/>
    <col min="2" max="2" width="30.77734375" customWidth="1"/>
    <col min="3" max="3" width="12.6640625" style="4" customWidth="1"/>
    <col min="4" max="4" width="12.6640625" bestFit="1" customWidth="1"/>
    <col min="5" max="5" width="2.6640625" customWidth="1"/>
    <col min="6" max="6" width="6.109375" hidden="1" customWidth="1"/>
    <col min="7" max="9" width="3.33203125" bestFit="1" customWidth="1"/>
    <col min="10" max="10" width="3.109375" bestFit="1" customWidth="1"/>
    <col min="11" max="13" width="3.33203125" bestFit="1" customWidth="1"/>
    <col min="14" max="14" width="3.33203125" customWidth="1"/>
    <col min="15" max="16" width="3.33203125" bestFit="1" customWidth="1"/>
    <col min="17" max="17" width="3.109375" bestFit="1" customWidth="1"/>
    <col min="18" max="18" width="3.33203125" bestFit="1" customWidth="1"/>
    <col min="19" max="19" width="3.109375" bestFit="1" customWidth="1"/>
    <col min="20" max="20" width="3.33203125" bestFit="1" customWidth="1"/>
    <col min="21" max="21" width="2.88671875" bestFit="1" customWidth="1"/>
    <col min="22" max="24" width="3.33203125" bestFit="1" customWidth="1"/>
    <col min="25" max="25" width="3.33203125" customWidth="1"/>
    <col min="26" max="26" width="3.33203125" bestFit="1" customWidth="1"/>
    <col min="27" max="27" width="3.109375" bestFit="1" customWidth="1"/>
    <col min="28" max="28" width="3.33203125" bestFit="1" customWidth="1"/>
    <col min="29" max="29" width="3.109375" bestFit="1" customWidth="1"/>
    <col min="30" max="32" width="3.33203125" bestFit="1" customWidth="1"/>
    <col min="33" max="35" width="2.5546875" customWidth="1"/>
    <col min="36" max="36" width="3.33203125" bestFit="1" customWidth="1"/>
    <col min="37" max="37" width="2.5546875" customWidth="1"/>
    <col min="38" max="40" width="3.33203125" bestFit="1" customWidth="1"/>
    <col min="41" max="41" width="3.109375" bestFit="1" customWidth="1"/>
    <col min="42" max="44" width="3.33203125" bestFit="1" customWidth="1"/>
    <col min="45" max="45" width="3.109375" customWidth="1"/>
    <col min="46" max="46" width="3.33203125" bestFit="1" customWidth="1"/>
    <col min="47" max="47" width="3.109375" bestFit="1" customWidth="1"/>
    <col min="48" max="51" width="3.33203125" bestFit="1" customWidth="1"/>
    <col min="52" max="52" width="2.88671875" bestFit="1" customWidth="1"/>
    <col min="53" max="57" width="3.33203125" bestFit="1" customWidth="1"/>
    <col min="58" max="58" width="3.109375" bestFit="1" customWidth="1"/>
    <col min="59" max="59" width="3.33203125" customWidth="1"/>
    <col min="60" max="60" width="3.109375" customWidth="1"/>
    <col min="61" max="62" width="3.33203125" bestFit="1" customWidth="1"/>
    <col min="67" max="68" width="10.33203125"/>
  </cols>
  <sheetData>
    <row r="1" spans="1:62" ht="33" customHeight="1" x14ac:dyDescent="0.3">
      <c r="A1" s="36" t="s">
        <v>24</v>
      </c>
      <c r="B1" s="40" t="s">
        <v>56</v>
      </c>
      <c r="C1" s="3"/>
      <c r="D1" s="24"/>
      <c r="F1" s="1"/>
      <c r="G1" s="13"/>
    </row>
    <row r="2" spans="1:62" ht="30" customHeight="1" x14ac:dyDescent="0.3">
      <c r="A2" s="35" t="s">
        <v>25</v>
      </c>
      <c r="B2" s="39" t="s">
        <v>33</v>
      </c>
      <c r="C2" s="69">
        <v>44109</v>
      </c>
      <c r="D2" s="69"/>
    </row>
    <row r="3" spans="1:62" ht="30" customHeight="1" x14ac:dyDescent="0.3">
      <c r="A3" s="36" t="s">
        <v>26</v>
      </c>
      <c r="B3" s="38" t="s">
        <v>55</v>
      </c>
      <c r="C3" s="6">
        <v>7</v>
      </c>
      <c r="G3" s="70">
        <f>G4</f>
        <v>44151</v>
      </c>
      <c r="H3" s="71"/>
      <c r="I3" s="71"/>
      <c r="J3" s="71"/>
      <c r="K3" s="71"/>
      <c r="L3" s="71"/>
      <c r="M3" s="72"/>
      <c r="N3" s="70">
        <f>N4</f>
        <v>44158</v>
      </c>
      <c r="O3" s="71"/>
      <c r="P3" s="71"/>
      <c r="Q3" s="71"/>
      <c r="R3" s="71"/>
      <c r="S3" s="71"/>
      <c r="T3" s="72"/>
      <c r="U3" s="70">
        <f>U4</f>
        <v>44165</v>
      </c>
      <c r="V3" s="71"/>
      <c r="W3" s="71"/>
      <c r="X3" s="71"/>
      <c r="Y3" s="71"/>
      <c r="Z3" s="71"/>
      <c r="AA3" s="72"/>
      <c r="AB3" s="70">
        <f>AB4</f>
        <v>44172</v>
      </c>
      <c r="AC3" s="71"/>
      <c r="AD3" s="71"/>
      <c r="AE3" s="71"/>
      <c r="AF3" s="71"/>
      <c r="AG3" s="71"/>
      <c r="AH3" s="72"/>
      <c r="AI3" s="70">
        <f>AI4</f>
        <v>44179</v>
      </c>
      <c r="AJ3" s="71"/>
      <c r="AK3" s="71"/>
      <c r="AL3" s="71"/>
      <c r="AM3" s="71"/>
      <c r="AN3" s="71"/>
      <c r="AO3" s="72"/>
      <c r="AP3" s="70">
        <f>AP4</f>
        <v>44186</v>
      </c>
      <c r="AQ3" s="71"/>
      <c r="AR3" s="71"/>
      <c r="AS3" s="71"/>
      <c r="AT3" s="71"/>
      <c r="AU3" s="71"/>
      <c r="AV3" s="72"/>
      <c r="AW3" s="70">
        <f>AW4</f>
        <v>44193</v>
      </c>
      <c r="AX3" s="71"/>
      <c r="AY3" s="71"/>
      <c r="AZ3" s="71"/>
      <c r="BA3" s="71"/>
      <c r="BB3" s="71"/>
      <c r="BC3" s="72"/>
      <c r="BD3" s="70">
        <f>BD4</f>
        <v>44200</v>
      </c>
      <c r="BE3" s="71"/>
      <c r="BF3" s="71"/>
      <c r="BG3" s="71"/>
      <c r="BH3" s="71"/>
      <c r="BI3" s="71"/>
      <c r="BJ3" s="72"/>
    </row>
    <row r="4" spans="1:62" ht="15" customHeight="1" x14ac:dyDescent="0.3">
      <c r="A4" s="36" t="s">
        <v>27</v>
      </c>
      <c r="B4" s="73"/>
      <c r="C4" s="73"/>
      <c r="D4" s="73"/>
      <c r="E4" s="73"/>
      <c r="G4" s="10">
        <f>Project_Start-WEEKDAY(Project_Start,1)+2+7*(Display_Week-1)</f>
        <v>44151</v>
      </c>
      <c r="H4" s="9">
        <f>G4+1</f>
        <v>44152</v>
      </c>
      <c r="I4" s="9">
        <f t="shared" ref="I4:AV4" si="0">H4+1</f>
        <v>44153</v>
      </c>
      <c r="J4" s="9">
        <f t="shared" si="0"/>
        <v>44154</v>
      </c>
      <c r="K4" s="9">
        <f t="shared" si="0"/>
        <v>44155</v>
      </c>
      <c r="L4" s="9">
        <f t="shared" si="0"/>
        <v>44156</v>
      </c>
      <c r="M4" s="11">
        <f t="shared" si="0"/>
        <v>44157</v>
      </c>
      <c r="N4" s="10">
        <f>M4+1</f>
        <v>44158</v>
      </c>
      <c r="O4" s="9">
        <f>N4+1</f>
        <v>44159</v>
      </c>
      <c r="P4" s="9">
        <f t="shared" si="0"/>
        <v>44160</v>
      </c>
      <c r="Q4" s="9">
        <f t="shared" si="0"/>
        <v>44161</v>
      </c>
      <c r="R4" s="9">
        <f t="shared" si="0"/>
        <v>44162</v>
      </c>
      <c r="S4" s="9">
        <f t="shared" si="0"/>
        <v>44163</v>
      </c>
      <c r="T4" s="11">
        <f t="shared" si="0"/>
        <v>44164</v>
      </c>
      <c r="U4" s="10">
        <f>T4+1</f>
        <v>44165</v>
      </c>
      <c r="V4" s="9">
        <f>U4+1</f>
        <v>44166</v>
      </c>
      <c r="W4" s="9">
        <f t="shared" si="0"/>
        <v>44167</v>
      </c>
      <c r="X4" s="9">
        <f t="shared" si="0"/>
        <v>44168</v>
      </c>
      <c r="Y4" s="9">
        <f t="shared" si="0"/>
        <v>44169</v>
      </c>
      <c r="Z4" s="9">
        <f t="shared" si="0"/>
        <v>44170</v>
      </c>
      <c r="AA4" s="11">
        <f t="shared" si="0"/>
        <v>44171</v>
      </c>
      <c r="AB4" s="10">
        <f>AA4+1</f>
        <v>44172</v>
      </c>
      <c r="AC4" s="9">
        <f>AB4+1</f>
        <v>44173</v>
      </c>
      <c r="AD4" s="9">
        <f t="shared" si="0"/>
        <v>44174</v>
      </c>
      <c r="AE4" s="9">
        <f t="shared" si="0"/>
        <v>44175</v>
      </c>
      <c r="AF4" s="9">
        <f t="shared" si="0"/>
        <v>44176</v>
      </c>
      <c r="AG4" s="9">
        <f t="shared" si="0"/>
        <v>44177</v>
      </c>
      <c r="AH4" s="11">
        <f t="shared" si="0"/>
        <v>44178</v>
      </c>
      <c r="AI4" s="10">
        <f>AH4+1</f>
        <v>44179</v>
      </c>
      <c r="AJ4" s="9">
        <f>AI4+1</f>
        <v>44180</v>
      </c>
      <c r="AK4" s="9">
        <f t="shared" si="0"/>
        <v>44181</v>
      </c>
      <c r="AL4" s="9">
        <f t="shared" si="0"/>
        <v>44182</v>
      </c>
      <c r="AM4" s="9">
        <f t="shared" si="0"/>
        <v>44183</v>
      </c>
      <c r="AN4" s="9">
        <f t="shared" si="0"/>
        <v>44184</v>
      </c>
      <c r="AO4" s="11">
        <f t="shared" si="0"/>
        <v>44185</v>
      </c>
      <c r="AP4" s="10">
        <f>AO4+1</f>
        <v>44186</v>
      </c>
      <c r="AQ4" s="9">
        <f>AP4+1</f>
        <v>44187</v>
      </c>
      <c r="AR4" s="9">
        <f t="shared" si="0"/>
        <v>44188</v>
      </c>
      <c r="AS4" s="9">
        <f t="shared" si="0"/>
        <v>44189</v>
      </c>
      <c r="AT4" s="9">
        <f t="shared" si="0"/>
        <v>44190</v>
      </c>
      <c r="AU4" s="9">
        <f t="shared" si="0"/>
        <v>44191</v>
      </c>
      <c r="AV4" s="11">
        <f t="shared" si="0"/>
        <v>44192</v>
      </c>
      <c r="AW4" s="10">
        <f>AV4+1</f>
        <v>44193</v>
      </c>
      <c r="AX4" s="9">
        <f>AW4+1</f>
        <v>44194</v>
      </c>
      <c r="AY4" s="9">
        <f t="shared" ref="AY4:BC4" si="1">AX4+1</f>
        <v>44195</v>
      </c>
      <c r="AZ4" s="9">
        <f t="shared" si="1"/>
        <v>44196</v>
      </c>
      <c r="BA4" s="9">
        <f t="shared" si="1"/>
        <v>44197</v>
      </c>
      <c r="BB4" s="9">
        <f t="shared" si="1"/>
        <v>44198</v>
      </c>
      <c r="BC4" s="11">
        <f t="shared" si="1"/>
        <v>44199</v>
      </c>
      <c r="BD4" s="10">
        <f>BC4+1</f>
        <v>44200</v>
      </c>
      <c r="BE4" s="9">
        <f>BD4+1</f>
        <v>44201</v>
      </c>
      <c r="BF4" s="9">
        <f t="shared" ref="BF4:BJ4" si="2">BE4+1</f>
        <v>44202</v>
      </c>
      <c r="BG4" s="9">
        <f t="shared" si="2"/>
        <v>44203</v>
      </c>
      <c r="BH4" s="9">
        <f t="shared" si="2"/>
        <v>44204</v>
      </c>
      <c r="BI4" s="9">
        <f t="shared" si="2"/>
        <v>44205</v>
      </c>
      <c r="BJ4" s="11">
        <f t="shared" si="2"/>
        <v>44206</v>
      </c>
    </row>
    <row r="5" spans="1:62" ht="30" customHeight="1" thickBot="1" x14ac:dyDescent="0.35">
      <c r="A5" s="36" t="s">
        <v>28</v>
      </c>
      <c r="B5" s="7" t="s">
        <v>5</v>
      </c>
      <c r="C5" s="8" t="s">
        <v>2</v>
      </c>
      <c r="D5" s="8" t="s">
        <v>3</v>
      </c>
      <c r="E5" s="8"/>
      <c r="F5" s="8" t="s">
        <v>4</v>
      </c>
      <c r="G5" s="12" t="str">
        <f t="shared" ref="G5" si="3">LEFT(TEXT(G4,"ddd"),1)</f>
        <v>M</v>
      </c>
      <c r="H5" s="12" t="str">
        <f t="shared" ref="H5:AP5" si="4">LEFT(TEXT(H4,"ddd"),1)</f>
        <v>T</v>
      </c>
      <c r="I5" s="12" t="str">
        <f t="shared" si="4"/>
        <v>W</v>
      </c>
      <c r="J5" s="12" t="str">
        <f t="shared" si="4"/>
        <v>T</v>
      </c>
      <c r="K5" s="12" t="str">
        <f t="shared" si="4"/>
        <v>F</v>
      </c>
      <c r="L5" s="12" t="str">
        <f t="shared" si="4"/>
        <v>S</v>
      </c>
      <c r="M5" s="12" t="str">
        <f t="shared" si="4"/>
        <v>S</v>
      </c>
      <c r="N5" s="12" t="str">
        <f t="shared" si="4"/>
        <v>M</v>
      </c>
      <c r="O5" s="12" t="str">
        <f t="shared" si="4"/>
        <v>T</v>
      </c>
      <c r="P5" s="12" t="str">
        <f t="shared" si="4"/>
        <v>W</v>
      </c>
      <c r="Q5" s="12" t="str">
        <f t="shared" si="4"/>
        <v>T</v>
      </c>
      <c r="R5" s="12" t="str">
        <f t="shared" si="4"/>
        <v>F</v>
      </c>
      <c r="S5" s="12" t="str">
        <f t="shared" si="4"/>
        <v>S</v>
      </c>
      <c r="T5" s="12" t="str">
        <f t="shared" si="4"/>
        <v>S</v>
      </c>
      <c r="U5" s="12" t="str">
        <f t="shared" si="4"/>
        <v>M</v>
      </c>
      <c r="V5" s="12" t="str">
        <f t="shared" si="4"/>
        <v>T</v>
      </c>
      <c r="W5" s="12" t="str">
        <f t="shared" si="4"/>
        <v>W</v>
      </c>
      <c r="X5" s="12" t="str">
        <f t="shared" si="4"/>
        <v>T</v>
      </c>
      <c r="Y5" s="12" t="str">
        <f t="shared" si="4"/>
        <v>F</v>
      </c>
      <c r="Z5" s="12" t="str">
        <f t="shared" si="4"/>
        <v>S</v>
      </c>
      <c r="AA5" s="12" t="str">
        <f t="shared" si="4"/>
        <v>S</v>
      </c>
      <c r="AB5" s="12" t="str">
        <f t="shared" si="4"/>
        <v>M</v>
      </c>
      <c r="AC5" s="12" t="str">
        <f t="shared" si="4"/>
        <v>T</v>
      </c>
      <c r="AD5" s="12" t="str">
        <f t="shared" si="4"/>
        <v>W</v>
      </c>
      <c r="AE5" s="12" t="str">
        <f t="shared" si="4"/>
        <v>T</v>
      </c>
      <c r="AF5" s="12" t="str">
        <f t="shared" si="4"/>
        <v>F</v>
      </c>
      <c r="AG5" s="12" t="str">
        <f t="shared" si="4"/>
        <v>S</v>
      </c>
      <c r="AH5" s="12" t="str">
        <f t="shared" si="4"/>
        <v>S</v>
      </c>
      <c r="AI5" s="12" t="str">
        <f t="shared" si="4"/>
        <v>M</v>
      </c>
      <c r="AJ5" s="12" t="str">
        <f t="shared" si="4"/>
        <v>T</v>
      </c>
      <c r="AK5" s="12" t="str">
        <f t="shared" si="4"/>
        <v>W</v>
      </c>
      <c r="AL5" s="12" t="str">
        <f t="shared" si="4"/>
        <v>T</v>
      </c>
      <c r="AM5" s="12" t="str">
        <f t="shared" si="4"/>
        <v>F</v>
      </c>
      <c r="AN5" s="12" t="str">
        <f t="shared" si="4"/>
        <v>S</v>
      </c>
      <c r="AO5" s="12" t="str">
        <f t="shared" si="4"/>
        <v>S</v>
      </c>
      <c r="AP5" s="12" t="str">
        <f t="shared" si="4"/>
        <v>M</v>
      </c>
      <c r="AQ5" s="12" t="str">
        <f t="shared" ref="AQ5:BJ5" si="5">LEFT(TEXT(AQ4,"ddd"),1)</f>
        <v>T</v>
      </c>
      <c r="AR5" s="12" t="str">
        <f t="shared" si="5"/>
        <v>W</v>
      </c>
      <c r="AS5" s="12" t="str">
        <f t="shared" si="5"/>
        <v>T</v>
      </c>
      <c r="AT5" s="12" t="str">
        <f t="shared" si="5"/>
        <v>F</v>
      </c>
      <c r="AU5" s="12" t="str">
        <f t="shared" si="5"/>
        <v>S</v>
      </c>
      <c r="AV5" s="12" t="str">
        <f t="shared" si="5"/>
        <v>S</v>
      </c>
      <c r="AW5" s="12" t="str">
        <f t="shared" si="5"/>
        <v>M</v>
      </c>
      <c r="AX5" s="12" t="str">
        <f t="shared" si="5"/>
        <v>T</v>
      </c>
      <c r="AY5" s="12" t="str">
        <f t="shared" si="5"/>
        <v>W</v>
      </c>
      <c r="AZ5" s="12" t="str">
        <f t="shared" si="5"/>
        <v>T</v>
      </c>
      <c r="BA5" s="12" t="str">
        <f t="shared" si="5"/>
        <v>F</v>
      </c>
      <c r="BB5" s="12" t="str">
        <f t="shared" si="5"/>
        <v>S</v>
      </c>
      <c r="BC5" s="12" t="str">
        <f t="shared" si="5"/>
        <v>S</v>
      </c>
      <c r="BD5" s="12" t="str">
        <f t="shared" si="5"/>
        <v>M</v>
      </c>
      <c r="BE5" s="12" t="str">
        <f t="shared" si="5"/>
        <v>T</v>
      </c>
      <c r="BF5" s="12" t="str">
        <f t="shared" si="5"/>
        <v>W</v>
      </c>
      <c r="BG5" s="12" t="str">
        <f t="shared" si="5"/>
        <v>T</v>
      </c>
      <c r="BH5" s="12" t="str">
        <f t="shared" si="5"/>
        <v>F</v>
      </c>
      <c r="BI5" s="12" t="str">
        <f t="shared" si="5"/>
        <v>S</v>
      </c>
      <c r="BJ5" s="12" t="str">
        <f t="shared" si="5"/>
        <v>S</v>
      </c>
    </row>
    <row r="6" spans="1:62" ht="30" hidden="1" customHeight="1" thickBot="1" x14ac:dyDescent="0.35">
      <c r="A6" s="35" t="s">
        <v>23</v>
      </c>
      <c r="C6"/>
      <c r="F6" t="str">
        <f>IF(OR(ISBLANK(task_start),ISBLANK(task_end)),"",task_end-task_start+1)</f>
        <v/>
      </c>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row>
    <row r="7" spans="1:62" s="2" customFormat="1" ht="30" customHeight="1" thickBot="1" x14ac:dyDescent="0.35">
      <c r="A7" s="36" t="s">
        <v>29</v>
      </c>
      <c r="B7" s="41" t="s">
        <v>34</v>
      </c>
      <c r="C7" s="15"/>
      <c r="D7" s="16"/>
      <c r="E7" s="14"/>
      <c r="F7" s="14" t="str">
        <f t="shared" ref="F7:F31" si="6">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row>
    <row r="8" spans="1:62" s="2" customFormat="1" ht="30" customHeight="1" thickBot="1" x14ac:dyDescent="0.35">
      <c r="A8" s="36" t="s">
        <v>30</v>
      </c>
      <c r="B8" s="42" t="s">
        <v>38</v>
      </c>
      <c r="C8" s="62">
        <v>44109</v>
      </c>
      <c r="D8" s="62">
        <v>44130</v>
      </c>
      <c r="E8" s="14"/>
      <c r="F8" s="14">
        <f t="shared" si="6"/>
        <v>22</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row>
    <row r="9" spans="1:62" s="2" customFormat="1" ht="30" customHeight="1" thickBot="1" x14ac:dyDescent="0.35">
      <c r="A9" s="36" t="s">
        <v>31</v>
      </c>
      <c r="B9" s="42" t="s">
        <v>39</v>
      </c>
      <c r="C9" s="68">
        <v>44112</v>
      </c>
      <c r="D9" s="68">
        <v>44154</v>
      </c>
      <c r="E9" s="14"/>
      <c r="F9" s="14">
        <f t="shared" si="6"/>
        <v>43</v>
      </c>
      <c r="G9" s="21"/>
      <c r="H9" s="21"/>
      <c r="I9" s="21"/>
      <c r="J9" s="21"/>
      <c r="K9" s="21"/>
      <c r="L9" s="21"/>
      <c r="M9" s="21"/>
      <c r="N9" s="21"/>
      <c r="O9" s="21"/>
      <c r="P9" s="21"/>
      <c r="Q9" s="21"/>
      <c r="R9" s="21"/>
      <c r="S9" s="22"/>
      <c r="T9" s="22"/>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row>
    <row r="10" spans="1:62" s="2" customFormat="1" ht="30" customHeight="1" thickBot="1" x14ac:dyDescent="0.35">
      <c r="A10" s="35"/>
      <c r="B10" s="42" t="s">
        <v>41</v>
      </c>
      <c r="C10" s="62">
        <v>44129</v>
      </c>
      <c r="D10" s="62">
        <v>44136</v>
      </c>
      <c r="E10" s="14"/>
      <c r="F10" s="14">
        <f t="shared" si="6"/>
        <v>8</v>
      </c>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row>
    <row r="11" spans="1:62" s="2" customFormat="1" ht="30" customHeight="1" thickBot="1" x14ac:dyDescent="0.35">
      <c r="A11" s="35"/>
      <c r="B11" s="42" t="s">
        <v>42</v>
      </c>
      <c r="C11" s="62">
        <v>44137</v>
      </c>
      <c r="D11" s="62">
        <v>44158</v>
      </c>
      <c r="E11" s="14"/>
      <c r="F11" s="14">
        <f t="shared" si="6"/>
        <v>22</v>
      </c>
      <c r="G11" s="21"/>
      <c r="H11" s="21"/>
      <c r="I11" s="21"/>
      <c r="J11" s="21"/>
      <c r="K11" s="21"/>
      <c r="L11" s="21"/>
      <c r="M11" s="21"/>
      <c r="N11" s="21"/>
      <c r="O11" s="21"/>
      <c r="P11" s="21"/>
      <c r="Q11" s="21"/>
      <c r="R11" s="21"/>
      <c r="S11" s="21"/>
      <c r="T11" s="21"/>
      <c r="U11" s="21"/>
      <c r="V11" s="21"/>
      <c r="W11" s="22"/>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row>
    <row r="12" spans="1:62" s="2" customFormat="1" ht="30" customHeight="1" thickBot="1" x14ac:dyDescent="0.35">
      <c r="A12" s="35"/>
      <c r="B12" s="42" t="s">
        <v>40</v>
      </c>
      <c r="C12" s="62">
        <v>44144</v>
      </c>
      <c r="D12" s="62">
        <v>44213</v>
      </c>
      <c r="E12" s="14"/>
      <c r="F12" s="14">
        <f t="shared" si="6"/>
        <v>70</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row>
    <row r="13" spans="1:62" s="2" customFormat="1" ht="30" customHeight="1" thickBot="1" x14ac:dyDescent="0.35">
      <c r="A13" s="36" t="s">
        <v>32</v>
      </c>
      <c r="B13" s="43" t="s">
        <v>35</v>
      </c>
      <c r="C13" s="50"/>
      <c r="D13" s="51"/>
      <c r="E13" s="14"/>
      <c r="F13" s="14" t="str">
        <f t="shared" si="6"/>
        <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row>
    <row r="14" spans="1:62" s="2" customFormat="1" ht="30" customHeight="1" thickBot="1" x14ac:dyDescent="0.35">
      <c r="A14" s="36"/>
      <c r="B14" s="44" t="s">
        <v>43</v>
      </c>
      <c r="C14" s="52">
        <v>44158</v>
      </c>
      <c r="D14" s="52">
        <v>44168</v>
      </c>
      <c r="E14" s="14"/>
      <c r="F14" s="14">
        <f t="shared" si="6"/>
        <v>11</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row>
    <row r="15" spans="1:62" s="2" customFormat="1" ht="30" customHeight="1" thickBot="1" x14ac:dyDescent="0.35">
      <c r="A15" s="35"/>
      <c r="B15" s="44" t="s">
        <v>44</v>
      </c>
      <c r="C15" s="52">
        <v>44163</v>
      </c>
      <c r="D15" s="52">
        <v>44172</v>
      </c>
      <c r="E15" s="14"/>
      <c r="F15" s="14">
        <f t="shared" si="6"/>
        <v>10</v>
      </c>
      <c r="G15" s="21"/>
      <c r="H15" s="21"/>
      <c r="I15" s="21"/>
      <c r="J15" s="21"/>
      <c r="K15" s="21"/>
      <c r="L15" s="21"/>
      <c r="M15" s="21"/>
      <c r="N15" s="21"/>
      <c r="O15" s="21"/>
      <c r="P15" s="21"/>
      <c r="Q15" s="21"/>
      <c r="R15" s="21"/>
      <c r="S15" s="22"/>
      <c r="T15" s="22"/>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row>
    <row r="16" spans="1:62" s="2" customFormat="1" ht="30" customHeight="1" thickBot="1" x14ac:dyDescent="0.35">
      <c r="A16" s="35"/>
      <c r="B16" s="44" t="s">
        <v>45</v>
      </c>
      <c r="C16" s="53">
        <v>44262</v>
      </c>
      <c r="D16" s="53">
        <v>44269</v>
      </c>
      <c r="E16" s="14"/>
      <c r="F16" s="14">
        <f t="shared" si="6"/>
        <v>8</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row>
    <row r="17" spans="1:62" s="2" customFormat="1" ht="30" customHeight="1" thickBot="1" x14ac:dyDescent="0.35">
      <c r="A17" s="35" t="s">
        <v>20</v>
      </c>
      <c r="B17" s="45" t="s">
        <v>36</v>
      </c>
      <c r="C17" s="54"/>
      <c r="D17" s="55"/>
      <c r="E17" s="14"/>
      <c r="F17" s="14" t="str">
        <f t="shared" si="6"/>
        <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row>
    <row r="18" spans="1:62" s="2" customFormat="1" ht="30" customHeight="1" thickBot="1" x14ac:dyDescent="0.35">
      <c r="A18" s="35"/>
      <c r="B18" s="46" t="s">
        <v>46</v>
      </c>
      <c r="C18" s="56">
        <v>44172</v>
      </c>
      <c r="D18" s="56">
        <v>44224</v>
      </c>
      <c r="E18" s="14"/>
      <c r="F18" s="14">
        <f t="shared" si="6"/>
        <v>53</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row>
    <row r="19" spans="1:62" s="2" customFormat="1" ht="30" customHeight="1" thickBot="1" x14ac:dyDescent="0.35">
      <c r="A19" s="35"/>
      <c r="B19" s="46" t="s">
        <v>48</v>
      </c>
      <c r="C19" s="57">
        <v>44225</v>
      </c>
      <c r="D19" s="57">
        <v>44238</v>
      </c>
      <c r="E19" s="14"/>
      <c r="F19" s="14">
        <f t="shared" si="6"/>
        <v>14</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row>
    <row r="20" spans="1:62" s="2" customFormat="1" ht="30" customHeight="1" thickBot="1" x14ac:dyDescent="0.35">
      <c r="A20" s="35"/>
      <c r="B20" s="47" t="s">
        <v>49</v>
      </c>
      <c r="C20" s="57">
        <v>44239</v>
      </c>
      <c r="D20" s="57">
        <v>44250</v>
      </c>
      <c r="E20" s="14"/>
      <c r="F20" s="14">
        <f t="shared" si="6"/>
        <v>12</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row>
    <row r="21" spans="1:62" s="2" customFormat="1" ht="30" customHeight="1" thickBot="1" x14ac:dyDescent="0.35">
      <c r="A21" s="35"/>
      <c r="B21" s="46" t="s">
        <v>47</v>
      </c>
      <c r="C21" s="56">
        <v>44256</v>
      </c>
      <c r="D21" s="57">
        <v>44264</v>
      </c>
      <c r="E21" s="14"/>
      <c r="F21" s="14">
        <f t="shared" si="6"/>
        <v>9</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row>
    <row r="22" spans="1:62" s="2" customFormat="1" ht="30" customHeight="1" thickBot="1" x14ac:dyDescent="0.35">
      <c r="A22" s="35"/>
      <c r="B22" s="46" t="s">
        <v>51</v>
      </c>
      <c r="C22" s="57">
        <v>44265</v>
      </c>
      <c r="D22" s="57">
        <v>44274</v>
      </c>
      <c r="E22" s="14"/>
      <c r="F22" s="14">
        <f t="shared" si="6"/>
        <v>10</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row>
    <row r="23" spans="1:62" s="2" customFormat="1" ht="30" customHeight="1" thickBot="1" x14ac:dyDescent="0.35">
      <c r="A23" s="35"/>
      <c r="B23" s="47" t="s">
        <v>50</v>
      </c>
      <c r="C23" s="56">
        <v>44275</v>
      </c>
      <c r="D23" s="56">
        <v>44283</v>
      </c>
      <c r="E23" s="14"/>
      <c r="F23" s="14"/>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row>
    <row r="24" spans="1:62" s="2" customFormat="1" ht="30" customHeight="1" thickBot="1" x14ac:dyDescent="0.35">
      <c r="A24" s="35" t="s">
        <v>20</v>
      </c>
      <c r="B24" s="48" t="s">
        <v>37</v>
      </c>
      <c r="C24" s="58"/>
      <c r="D24" s="59"/>
      <c r="E24" s="14"/>
      <c r="F24" s="14" t="str">
        <f t="shared" si="6"/>
        <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row>
    <row r="25" spans="1:62" s="2" customFormat="1" ht="30" customHeight="1" thickBot="1" x14ac:dyDescent="0.35">
      <c r="A25" s="35"/>
      <c r="B25" s="49" t="s">
        <v>52</v>
      </c>
      <c r="C25" s="60">
        <v>44251</v>
      </c>
      <c r="D25" s="60">
        <v>44255</v>
      </c>
      <c r="E25" s="14"/>
      <c r="F25" s="14">
        <f t="shared" si="6"/>
        <v>5</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row>
    <row r="26" spans="1:62" s="2" customFormat="1" ht="30" customHeight="1" thickBot="1" x14ac:dyDescent="0.35">
      <c r="A26" s="35"/>
      <c r="B26" s="49" t="s">
        <v>53</v>
      </c>
      <c r="C26" s="61">
        <v>44287</v>
      </c>
      <c r="D26" s="61">
        <v>44291</v>
      </c>
      <c r="E26" s="14"/>
      <c r="F26" s="14">
        <f t="shared" si="6"/>
        <v>5</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row>
    <row r="27" spans="1:62" s="2" customFormat="1" ht="30" customHeight="1" thickBot="1" x14ac:dyDescent="0.35">
      <c r="A27" s="35"/>
      <c r="B27" s="49" t="s">
        <v>59</v>
      </c>
      <c r="C27" s="60">
        <v>44284</v>
      </c>
      <c r="D27" s="60">
        <v>44293</v>
      </c>
      <c r="E27" s="14"/>
      <c r="F27" s="14">
        <f t="shared" si="6"/>
        <v>10</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row>
    <row r="28" spans="1:62" s="2" customFormat="1" ht="30" customHeight="1" thickBot="1" x14ac:dyDescent="0.35">
      <c r="A28" s="35"/>
      <c r="B28" s="49" t="s">
        <v>54</v>
      </c>
      <c r="C28" s="60">
        <v>44294</v>
      </c>
      <c r="D28" s="60">
        <v>44307</v>
      </c>
      <c r="E28" s="14"/>
      <c r="F28" s="14"/>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row>
    <row r="29" spans="1:62" s="2" customFormat="1" ht="30" customHeight="1" thickBot="1" x14ac:dyDescent="0.35">
      <c r="A29" s="35" t="s">
        <v>22</v>
      </c>
      <c r="B29" s="65" t="s">
        <v>57</v>
      </c>
      <c r="C29" s="64"/>
      <c r="D29" s="63"/>
      <c r="E29" s="14"/>
      <c r="F29" s="14" t="str">
        <f t="shared" si="6"/>
        <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row>
    <row r="30" spans="1:62" s="2" customFormat="1" ht="30" customHeight="1" thickBot="1" x14ac:dyDescent="0.35">
      <c r="A30" s="35"/>
      <c r="B30" s="66" t="s">
        <v>58</v>
      </c>
      <c r="C30" s="67">
        <v>44186</v>
      </c>
      <c r="D30" s="67">
        <v>44222</v>
      </c>
      <c r="E30" s="14"/>
      <c r="F30" s="14"/>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row>
    <row r="31" spans="1:62" s="2" customFormat="1" ht="30" customHeight="1" thickBot="1" x14ac:dyDescent="0.35">
      <c r="A31" s="36" t="s">
        <v>21</v>
      </c>
      <c r="B31" s="17" t="s">
        <v>0</v>
      </c>
      <c r="C31" s="18"/>
      <c r="D31" s="19"/>
      <c r="E31" s="20"/>
      <c r="F31" s="20" t="str">
        <f t="shared" si="6"/>
        <v/>
      </c>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row>
    <row r="32" spans="1:62" ht="30" customHeight="1" x14ac:dyDescent="0.3">
      <c r="E32" s="5"/>
    </row>
    <row r="33" spans="4:4" ht="30" customHeight="1" x14ac:dyDescent="0.3">
      <c r="D33" s="37"/>
    </row>
  </sheetData>
  <mergeCells count="10">
    <mergeCell ref="B4:E4"/>
    <mergeCell ref="AI3:AO3"/>
    <mergeCell ref="AP3:AV3"/>
    <mergeCell ref="AW3:BC3"/>
    <mergeCell ref="BD3:BJ3"/>
    <mergeCell ref="C2:D2"/>
    <mergeCell ref="G3:M3"/>
    <mergeCell ref="N3:T3"/>
    <mergeCell ref="U3:AA3"/>
    <mergeCell ref="AB3:AH3"/>
  </mergeCells>
  <conditionalFormatting sqref="G4:BJ31">
    <cfRule type="expression" dxfId="2" priority="33">
      <formula>AND(TODAY()&gt;=G$4,TODAY()&lt;H$4)</formula>
    </cfRule>
  </conditionalFormatting>
  <conditionalFormatting sqref="G6:BJ31">
    <cfRule type="expression" dxfId="1" priority="27">
      <formula>AND(task_start&lt;=G$4,ROUNDDOWN((task_end-task_start+1)*task_progress,0)+task_start-1&gt;=G$4)</formula>
    </cfRule>
    <cfRule type="expression" dxfId="0" priority="28" stopIfTrue="1">
      <formula>AND(task_end&gt;=G$4,task_start&lt;H$4)</formula>
    </cfRule>
  </conditionalFormatting>
  <dataValidations count="1">
    <dataValidation type="whole" operator="greaterThanOrEqual" allowBlank="1" showInputMessage="1" promptTitle="Display Week" prompt="Changing this number will scroll the Gantt Chart view." sqref="C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109375" defaultRowHeight="13.8" x14ac:dyDescent="0.3"/>
  <cols>
    <col min="1" max="1" width="87.109375" style="25" customWidth="1"/>
    <col min="2" max="16384" width="9.109375" style="1"/>
  </cols>
  <sheetData>
    <row r="1" spans="1:2" ht="46.5" customHeight="1" x14ac:dyDescent="0.3"/>
    <row r="2" spans="1:2" s="27" customFormat="1" ht="15.6" x14ac:dyDescent="0.3">
      <c r="A2" s="26" t="s">
        <v>8</v>
      </c>
      <c r="B2" s="26"/>
    </row>
    <row r="3" spans="1:2" s="31" customFormat="1" ht="27" customHeight="1" x14ac:dyDescent="0.3">
      <c r="A3" s="32" t="s">
        <v>13</v>
      </c>
      <c r="B3" s="32"/>
    </row>
    <row r="4" spans="1:2" s="28" customFormat="1" ht="25.8" x14ac:dyDescent="0.5">
      <c r="A4" s="29" t="s">
        <v>7</v>
      </c>
    </row>
    <row r="5" spans="1:2" ht="74.099999999999994" customHeight="1" x14ac:dyDescent="0.3">
      <c r="A5" s="30" t="s">
        <v>16</v>
      </c>
    </row>
    <row r="6" spans="1:2" ht="26.25" customHeight="1" x14ac:dyDescent="0.3">
      <c r="A6" s="29" t="s">
        <v>19</v>
      </c>
    </row>
    <row r="7" spans="1:2" s="25" customFormat="1" ht="204.9" customHeight="1" x14ac:dyDescent="0.3">
      <c r="A7" s="34" t="s">
        <v>18</v>
      </c>
    </row>
    <row r="8" spans="1:2" s="28" customFormat="1" ht="25.8" x14ac:dyDescent="0.5">
      <c r="A8" s="29" t="s">
        <v>9</v>
      </c>
    </row>
    <row r="9" spans="1:2" ht="57.6" x14ac:dyDescent="0.3">
      <c r="A9" s="30" t="s">
        <v>17</v>
      </c>
    </row>
    <row r="10" spans="1:2" s="25" customFormat="1" ht="27.9" customHeight="1" x14ac:dyDescent="0.3">
      <c r="A10" s="33" t="s">
        <v>15</v>
      </c>
    </row>
    <row r="11" spans="1:2" s="28" customFormat="1" ht="25.8" x14ac:dyDescent="0.5">
      <c r="A11" s="29" t="s">
        <v>6</v>
      </c>
    </row>
    <row r="12" spans="1:2" ht="28.8" x14ac:dyDescent="0.3">
      <c r="A12" s="30" t="s">
        <v>14</v>
      </c>
    </row>
    <row r="13" spans="1:2" s="25" customFormat="1" ht="27.9" customHeight="1" x14ac:dyDescent="0.3">
      <c r="A13" s="33" t="s">
        <v>1</v>
      </c>
    </row>
    <row r="14" spans="1:2" s="28" customFormat="1" ht="25.8" x14ac:dyDescent="0.5">
      <c r="A14" s="29" t="s">
        <v>10</v>
      </c>
    </row>
    <row r="15" spans="1:2" ht="75" customHeight="1" x14ac:dyDescent="0.3">
      <c r="A15" s="30" t="s">
        <v>11</v>
      </c>
    </row>
    <row r="16" spans="1:2" ht="72" x14ac:dyDescent="0.3">
      <c r="A16" s="30"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2020-10-15T15:29:27Z</dcterms:modified>
</cp:coreProperties>
</file>