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xr:revisionPtr revIDLastSave="0" documentId="13_ncr:11_{1C22B525-1385-415F-AB8D-5D35141E05C2}" xr6:coauthVersionLast="45" xr6:coauthVersionMax="45" xr10:uidLastSave="{00000000-0000-0000-0000-000000000000}"/>
  <bookViews>
    <workbookView xWindow="-108" yWindow="-108" windowWidth="23256" windowHeight="12576"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4" l="1"/>
  <c r="G14" i="4" s="1"/>
  <c r="F19" i="4"/>
  <c r="G19" i="4" s="1"/>
  <c r="B6" i="2"/>
  <c r="B10" i="2" l="1"/>
  <c r="B9" i="2"/>
  <c r="B8" i="2"/>
  <c r="F8" i="4" l="1"/>
  <c r="G8" i="4" l="1"/>
  <c r="F6" i="4"/>
  <c r="F16" i="4"/>
  <c r="G16" i="4" s="1"/>
  <c r="F9" i="4"/>
  <c r="B7" i="2"/>
  <c r="G9" i="4" l="1"/>
  <c r="F10" i="4"/>
  <c r="G10" i="4" l="1"/>
  <c r="F11" i="4"/>
  <c r="G11" i="4" s="1"/>
  <c r="F15" i="4"/>
  <c r="G15" i="4" s="1"/>
  <c r="G6" i="4"/>
  <c r="F12" i="4" l="1"/>
  <c r="G12" i="4" s="1"/>
  <c r="F7" i="4"/>
  <c r="G7" i="4" l="1"/>
  <c r="F13" i="4"/>
  <c r="G13" i="4" s="1"/>
  <c r="F17" i="4" l="1"/>
  <c r="G17" i="4" l="1"/>
  <c r="F18" i="4" l="1"/>
  <c r="G18" i="4" l="1"/>
  <c r="D2" i="4"/>
  <c r="D3" i="4"/>
  <c r="C6" i="2" s="1"/>
  <c r="C10" i="2" l="1"/>
  <c r="C7" i="2"/>
  <c r="C9" i="2"/>
  <c r="C8" i="2"/>
  <c r="D10" i="2"/>
  <c r="D6" i="2" l="1"/>
  <c r="D9" i="2"/>
  <c r="D8" i="2"/>
  <c r="D7" i="2"/>
  <c r="E10" i="2"/>
  <c r="E6" i="2" l="1"/>
  <c r="E9" i="2"/>
  <c r="E8" i="2"/>
  <c r="E7" i="2"/>
</calcChain>
</file>

<file path=xl/sharedStrings.xml><?xml version="1.0" encoding="utf-8"?>
<sst xmlns="http://schemas.openxmlformats.org/spreadsheetml/2006/main" count="55" uniqueCount="54">
  <si>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</si>
  <si>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</si>
  <si>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</si>
  <si>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</si>
  <si>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</si>
  <si>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</si>
  <si>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</si>
  <si>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</si>
  <si>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</si>
  <si>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</si>
  <si>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</si>
  <si>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</si>
  <si>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</si>
  <si>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To add more  Milestones/Activities, insert new rows above this line</t>
  </si>
  <si>
    <t>Start date:</t>
  </si>
  <si>
    <t>End date:</t>
  </si>
  <si>
    <t>Milestone/Activity</t>
  </si>
  <si>
    <t>Title of this worksheet is in cell B1.</t>
  </si>
  <si>
    <t>Table title is in cell B4.</t>
  </si>
  <si>
    <t>Dynamic Data Table</t>
  </si>
  <si>
    <t>Auto calculated. The data below, under this column, is used for charting the milestones and activities.</t>
  </si>
  <si>
    <t xml:space="preserve">Auto calculated. Duration of each task </t>
  </si>
  <si>
    <t>Position</t>
  </si>
  <si>
    <t>To add more milestones/activities, insert new rows above this line.
This is the last instruction in this worksheet.</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</si>
  <si>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</si>
  <si>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</si>
  <si>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</si>
  <si>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</si>
  <si>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</si>
  <si>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</si>
  <si>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Enter a sequential set of numbers in the column below.</t>
  </si>
  <si>
    <t>Enter the start date for the milestone or activity in the column below.</t>
  </si>
  <si>
    <t>Enter the end date for the milestone or activity in the column below</t>
  </si>
  <si>
    <t>Project Tracker</t>
  </si>
  <si>
    <t>Create a Project Tracker in this worksheet.
The title of this worksheet is in cell B1. 
Information about how to use this worksheet, including instructions for screen readers is in the About worksheet.</t>
  </si>
  <si>
    <t xml:space="preserve">
Enter your data in the Project Tracker worksheet, then scroll through a visual representation of your timeline in the Project Chart worksheet. 
</t>
  </si>
  <si>
    <t>Enter the milestone and/or activity description in the column below. This description will appear in the Project Chart.</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</si>
  <si>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</si>
  <si>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</si>
  <si>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</si>
  <si>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Gantt chart with a scrollbar is in this worksheet. 
Scrollbar starts in cell B29.
This is the last instruction in this worksheet.</t>
  </si>
  <si>
    <t>Research</t>
  </si>
  <si>
    <t>Data Gathering</t>
  </si>
  <si>
    <t>Data Cleaning</t>
  </si>
  <si>
    <t>Technique Training</t>
  </si>
  <si>
    <t>Oral Presentation</t>
  </si>
  <si>
    <t>Elevator Pitch</t>
  </si>
  <si>
    <t>Dissertation</t>
  </si>
  <si>
    <t>Model Training</t>
  </si>
  <si>
    <t>Data Cleaning/Gathering 2</t>
  </si>
  <si>
    <t>Model Training 2</t>
  </si>
  <si>
    <t>Review 1</t>
  </si>
  <si>
    <t>Review 2</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</si>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</sst>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_);\(#,##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30">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xf numFmtId="165" fontId="0" fillId="5" borderId="0" xfId="6" applyNumberFormat="1" applyFont="1" applyFill="1" applyBorder="1">
      <alignment horizontal="center"/>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64"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165" formatCode="#,##0_);\(#,##0\)"/>
      <fill>
        <patternFill patternType="solid">
          <fgColor indexed="64"/>
          <bgColor theme="4" tint="0.79998168889431442"/>
        </patternFill>
      </fill>
    </dxf>
    <dxf>
      <numFmt numFmtId="16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Research</c:v>
                </c:pt>
                <c:pt idx="1">
                  <c:v>Data Gathering</c:v>
                </c:pt>
                <c:pt idx="2">
                  <c:v>Data Cleaning</c:v>
                </c:pt>
                <c:pt idx="3">
                  <c:v>Technique Training</c:v>
                </c:pt>
                <c:pt idx="4">
                  <c:v>Oral Presentation</c:v>
                </c:pt>
              </c:strCache>
            </c:strRef>
          </c:cat>
          <c:val>
            <c:numRef>
              <c:f>'Dynamic Chart Data Hidden'!$C$6:$C$10</c:f>
              <c:numCache>
                <c:formatCode>m/d/yyyy</c:formatCode>
                <c:ptCount val="5"/>
                <c:pt idx="0">
                  <c:v>44112</c:v>
                </c:pt>
                <c:pt idx="1">
                  <c:v>44172</c:v>
                </c:pt>
                <c:pt idx="2">
                  <c:v>44225</c:v>
                </c:pt>
                <c:pt idx="3">
                  <c:v>44140</c:v>
                </c:pt>
                <c:pt idx="4">
                  <c:v>44158</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8C214733-3BB6-4C6D-9277-CF773C48CAB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3C167570-A391-41D2-B9CB-FA885F0F278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DDE789FB-8DE5-4CC4-9676-4520D41F82F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3D17ABE2-1D25-4107-AB01-8547BA5C424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DBD2D956-139A-4E4F-AF25-77B8A756940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Research</c:v>
                </c:pt>
                <c:pt idx="1">
                  <c:v>Data Gathering</c:v>
                </c:pt>
                <c:pt idx="2">
                  <c:v>Data Cleaning</c:v>
                </c:pt>
                <c:pt idx="3">
                  <c:v>Technique Training</c:v>
                </c:pt>
                <c:pt idx="4">
                  <c:v>Oral Presentation</c:v>
                </c:pt>
              </c:strCache>
            </c:strRef>
          </c:cat>
          <c:val>
            <c:numRef>
              <c:f>'Dynamic Chart Data Hidden'!$E$6:$E$10</c:f>
              <c:numCache>
                <c:formatCode>General</c:formatCode>
                <c:ptCount val="5"/>
                <c:pt idx="0">
                  <c:v>43</c:v>
                </c:pt>
                <c:pt idx="1">
                  <c:v>53</c:v>
                </c:pt>
                <c:pt idx="2">
                  <c:v>14</c:v>
                </c:pt>
                <c:pt idx="3">
                  <c:v>74</c:v>
                </c:pt>
                <c:pt idx="4">
                  <c:v>15</c:v>
                </c:pt>
              </c:numCache>
            </c:numRef>
          </c:val>
          <c:extLst>
            <c:ext xmlns:c15="http://schemas.microsoft.com/office/drawing/2012/chart" uri="{02D57815-91ED-43cb-92C2-25804820EDAC}">
              <c15:datalabelsRange>
                <c15:f>'Dynamic Chart Data Hidden'!$B$6:$B$10</c15:f>
                <c15:dlblRangeCache>
                  <c:ptCount val="5"/>
                  <c:pt idx="0">
                    <c:v>Research</c:v>
                  </c:pt>
                  <c:pt idx="1">
                    <c:v>Data Gathering</c:v>
                  </c:pt>
                  <c:pt idx="2">
                    <c:v>Data Cleaning</c:v>
                  </c:pt>
                  <c:pt idx="3">
                    <c:v>Technique Training</c:v>
                  </c:pt>
                  <c:pt idx="4">
                    <c:v>Oral Presentation</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175260</xdr:colOff>
          <xdr:row>28</xdr:row>
          <xdr:rowOff>30480</xdr:rowOff>
        </xdr:from>
        <xdr:to>
          <xdr:col>13</xdr:col>
          <xdr:colOff>441960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19" totalsRowShown="0">
  <autoFilter ref="B5:G19" xr:uid="{951635E4-FCFF-47B1-A6C6-5C24ECDE9A5A}"/>
  <sortState xmlns:xlrd2="http://schemas.microsoft.com/office/spreadsheetml/2017/richdata2" ref="B6:G19">
    <sortCondition ref="C6:C19"/>
    <sortCondition ref="D6:D19"/>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0"/>
  <sheetViews>
    <sheetView showGridLines="0" tabSelected="1" topLeftCell="A4" zoomScaleNormal="100" workbookViewId="0">
      <selection activeCell="L10" sqref="L10"/>
    </sheetView>
  </sheetViews>
  <sheetFormatPr defaultRowHeight="14.4" x14ac:dyDescent="0.3"/>
  <cols>
    <col min="1" max="1" width="2.6640625" style="22" customWidth="1"/>
    <col min="2" max="2" width="11.5546875" customWidth="1"/>
    <col min="3" max="3" width="20.109375" customWidth="1"/>
    <col min="4" max="4" width="15.6640625" customWidth="1"/>
    <col min="5" max="5" width="25.88671875" customWidth="1"/>
    <col min="6" max="6" width="15.6640625" hidden="1" customWidth="1"/>
    <col min="7" max="7" width="18.44140625" hidden="1" customWidth="1"/>
    <col min="8" max="8" width="2.5546875" customWidth="1"/>
  </cols>
  <sheetData>
    <row r="1" spans="1:7" ht="50.1" customHeight="1" x14ac:dyDescent="0.3">
      <c r="A1" s="25" t="s">
        <v>34</v>
      </c>
      <c r="B1" s="1" t="s">
        <v>33</v>
      </c>
    </row>
    <row r="2" spans="1:7" ht="30" customHeight="1" thickBot="1" x14ac:dyDescent="0.35">
      <c r="A2" s="22" t="s">
        <v>27</v>
      </c>
      <c r="C2" s="2" t="s">
        <v>14</v>
      </c>
      <c r="D2" s="18">
        <f ca="1">IFERROR(IF(MIN(Milestones[Start Date])=0,TODAY(),MIN(Milestones[Start Date])),TODAY())</f>
        <v>44109</v>
      </c>
    </row>
    <row r="3" spans="1:7" ht="30" customHeight="1" thickBot="1" x14ac:dyDescent="0.35">
      <c r="A3" s="22" t="s">
        <v>28</v>
      </c>
      <c r="C3" s="19" t="s">
        <v>15</v>
      </c>
      <c r="D3" s="18">
        <f ca="1">IFERROR(IF(MAX(Milestones[End Date])=0,TODAY(),MAX(Milestones[End Date])),TODAY())</f>
        <v>44307</v>
      </c>
      <c r="E3" s="20"/>
    </row>
    <row r="4" spans="1:7" s="7" customFormat="1" ht="100.8" x14ac:dyDescent="0.3">
      <c r="A4" s="22" t="s">
        <v>29</v>
      </c>
      <c r="B4" s="24" t="s">
        <v>30</v>
      </c>
      <c r="C4" s="24" t="s">
        <v>31</v>
      </c>
      <c r="D4" s="24" t="s">
        <v>32</v>
      </c>
      <c r="E4" s="24" t="s">
        <v>36</v>
      </c>
      <c r="F4" s="28" t="s">
        <v>20</v>
      </c>
      <c r="G4" s="28" t="s">
        <v>21</v>
      </c>
    </row>
    <row r="5" spans="1:7" ht="21.6" customHeight="1" x14ac:dyDescent="0.3">
      <c r="A5" s="23" t="s">
        <v>39</v>
      </c>
      <c r="B5" s="4" t="s">
        <v>22</v>
      </c>
      <c r="C5" s="4" t="s">
        <v>0</v>
      </c>
      <c r="D5" s="4" t="s">
        <v>1</v>
      </c>
      <c r="E5" s="4" t="s">
        <v>16</v>
      </c>
      <c r="F5" s="4" t="s">
        <v>9</v>
      </c>
      <c r="G5" s="4" t="s">
        <v>8</v>
      </c>
    </row>
    <row r="6" spans="1:7" x14ac:dyDescent="0.3">
      <c r="B6" s="26">
        <v>1</v>
      </c>
      <c r="C6" s="11">
        <v>44109</v>
      </c>
      <c r="D6" s="11">
        <v>44140</v>
      </c>
      <c r="E6" s="4" t="s">
        <v>53</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32</v>
      </c>
    </row>
    <row r="7" spans="1:7" x14ac:dyDescent="0.3">
      <c r="B7" s="26">
        <v>2</v>
      </c>
      <c r="C7" s="11">
        <v>44112</v>
      </c>
      <c r="D7" s="11">
        <v>44154</v>
      </c>
      <c r="E7" s="4" t="s">
        <v>41</v>
      </c>
      <c r="F7" s="27">
        <f>IFERROR(IF(OR(LEN(Milestones[[#This Row],[Start Date]])=0,LEN(Milestones[[#This Row],[End Date]])=0),"",INT(C7)-INT($C$6)),"")</f>
        <v>3</v>
      </c>
      <c r="G7" s="27">
        <f>IFERROR(IF(Milestones[[#This Row],[Start on Day]]=0,DATEDIF(Milestones[[#This Row],[Start Date]],Milestones[[#This Row],[End Date]],"d")+1,IF(LEN(Milestones[[#This Row],[Start on Day]])=0,"",DATEDIF(Milestones[[#This Row],[Start Date]],Milestones[[#This Row],[End Date]],"d")+1)),0)</f>
        <v>43</v>
      </c>
    </row>
    <row r="8" spans="1:7" x14ac:dyDescent="0.3">
      <c r="B8" s="26">
        <v>3</v>
      </c>
      <c r="C8" s="11">
        <v>44172</v>
      </c>
      <c r="D8" s="11">
        <v>44224</v>
      </c>
      <c r="E8" s="4" t="s">
        <v>42</v>
      </c>
      <c r="F8" s="27">
        <f>IFERROR(IF(OR(LEN(Milestones[[#This Row],[Start Date]])=0,LEN(Milestones[[#This Row],[End Date]])=0),"",INT(C8)-INT($C$6)),"")</f>
        <v>63</v>
      </c>
      <c r="G8" s="27">
        <f>IFERROR(IF(Milestones[[#This Row],[Start on Day]]=0,DATEDIF(Milestones[[#This Row],[Start Date]],Milestones[[#This Row],[End Date]],"d")+1,IF(LEN(Milestones[[#This Row],[Start on Day]])=0,"",DATEDIF(Milestones[[#This Row],[Start Date]],Milestones[[#This Row],[End Date]],"d")+1)),0)</f>
        <v>53</v>
      </c>
    </row>
    <row r="9" spans="1:7" x14ac:dyDescent="0.3">
      <c r="B9" s="26">
        <v>4</v>
      </c>
      <c r="C9" s="11">
        <v>44225</v>
      </c>
      <c r="D9" s="11">
        <v>44238</v>
      </c>
      <c r="E9" s="4" t="s">
        <v>43</v>
      </c>
      <c r="F9" s="27">
        <f>IFERROR(IF(OR(LEN(Milestones[[#This Row],[Start Date]])=0,LEN(Milestones[[#This Row],[End Date]])=0),"",INT(C9)-INT($C$6)),"")</f>
        <v>116</v>
      </c>
      <c r="G9" s="27">
        <f>IFERROR(IF(Milestones[[#This Row],[Start on Day]]=0,DATEDIF(Milestones[[#This Row],[Start Date]],Milestones[[#This Row],[End Date]],"d")+1,IF(LEN(Milestones[[#This Row],[Start on Day]])=0,"",DATEDIF(Milestones[[#This Row],[Start Date]],Milestones[[#This Row],[End Date]],"d")+1)),0)</f>
        <v>14</v>
      </c>
    </row>
    <row r="10" spans="1:7" x14ac:dyDescent="0.3">
      <c r="B10" s="26">
        <v>5</v>
      </c>
      <c r="C10" s="11">
        <v>44140</v>
      </c>
      <c r="D10" s="11">
        <v>44213</v>
      </c>
      <c r="E10" s="4" t="s">
        <v>44</v>
      </c>
      <c r="F10" s="27">
        <f>IFERROR(IF(OR(LEN(Milestones[[#This Row],[Start Date]])=0,LEN(Milestones[[#This Row],[End Date]])=0),"",INT(C10)-INT($C$6)),"")</f>
        <v>31</v>
      </c>
      <c r="G10" s="27">
        <f>IFERROR(IF(Milestones[[#This Row],[Start on Day]]=0,DATEDIF(Milestones[[#This Row],[Start Date]],Milestones[[#This Row],[End Date]],"d")+1,IF(LEN(Milestones[[#This Row],[Start on Day]])=0,"",DATEDIF(Milestones[[#This Row],[Start Date]],Milestones[[#This Row],[End Date]],"d")+1)),0)</f>
        <v>74</v>
      </c>
    </row>
    <row r="11" spans="1:7" x14ac:dyDescent="0.3">
      <c r="B11" s="26">
        <v>6</v>
      </c>
      <c r="C11" s="11">
        <v>44158</v>
      </c>
      <c r="D11" s="11">
        <v>44172</v>
      </c>
      <c r="E11" s="4" t="s">
        <v>45</v>
      </c>
      <c r="F11" s="27">
        <f>IFERROR(IF(OR(LEN(Milestones[[#This Row],[Start Date]])=0,LEN(Milestones[[#This Row],[End Date]])=0),"",INT(C11)-INT($C$6)),"")</f>
        <v>49</v>
      </c>
      <c r="G11" s="27">
        <f>IFERROR(IF(Milestones[[#This Row],[Start on Day]]=0,DATEDIF(Milestones[[#This Row],[Start Date]],Milestones[[#This Row],[End Date]],"d")+1,IF(LEN(Milestones[[#This Row],[Start on Day]])=0,"",DATEDIF(Milestones[[#This Row],[Start Date]],Milestones[[#This Row],[End Date]],"d")+1)),0)</f>
        <v>15</v>
      </c>
    </row>
    <row r="12" spans="1:7" x14ac:dyDescent="0.3">
      <c r="B12" s="26">
        <v>7</v>
      </c>
      <c r="C12" s="11">
        <v>44262</v>
      </c>
      <c r="D12" s="11">
        <v>44269</v>
      </c>
      <c r="E12" s="4" t="s">
        <v>46</v>
      </c>
      <c r="F12" s="27">
        <f>IFERROR(IF(OR(LEN(Milestones[[#This Row],[Start Date]])=0,LEN(Milestones[[#This Row],[End Date]])=0),"",INT(C12)-INT($C$6)),"")</f>
        <v>153</v>
      </c>
      <c r="G12" s="27">
        <f>IFERROR(IF(Milestones[[#This Row],[Start on Day]]=0,DATEDIF(Milestones[[#This Row],[Start Date]],Milestones[[#This Row],[End Date]],"d")+1,IF(LEN(Milestones[[#This Row],[Start on Day]])=0,"",DATEDIF(Milestones[[#This Row],[Start Date]],Milestones[[#This Row],[End Date]],"d")+1)),0)</f>
        <v>8</v>
      </c>
    </row>
    <row r="13" spans="1:7" x14ac:dyDescent="0.3">
      <c r="B13" s="26">
        <v>8</v>
      </c>
      <c r="C13" s="11">
        <v>44239</v>
      </c>
      <c r="D13" s="11">
        <v>44250</v>
      </c>
      <c r="E13" s="4" t="s">
        <v>48</v>
      </c>
      <c r="F13" s="27">
        <f>IFERROR(IF(OR(LEN(Milestones[[#This Row],[Start Date]])=0,LEN(Milestones[[#This Row],[End Date]])=0),"",INT(C13)-INT($C$6)),"")</f>
        <v>130</v>
      </c>
      <c r="G13" s="27">
        <f>IFERROR(IF(Milestones[[#This Row],[Start on Day]]=0,DATEDIF(Milestones[[#This Row],[Start Date]],Milestones[[#This Row],[End Date]],"d")+1,IF(LEN(Milestones[[#This Row],[Start on Day]])=0,"",DATEDIF(Milestones[[#This Row],[Start Date]],Milestones[[#This Row],[End Date]],"d")+1)),0)</f>
        <v>12</v>
      </c>
    </row>
    <row r="14" spans="1:7" s="7" customFormat="1" x14ac:dyDescent="0.3">
      <c r="A14" s="22"/>
      <c r="B14" s="26">
        <v>9</v>
      </c>
      <c r="C14" s="11">
        <v>44251</v>
      </c>
      <c r="D14" s="11">
        <v>44258</v>
      </c>
      <c r="E14" s="4" t="s">
        <v>51</v>
      </c>
      <c r="F14" s="29" t="str">
        <f>IFERROR(IF(OR(LEN(Milestones[[#This Row],[Start Date]])=0,LEN(Milestones[[#This Row],[End Date]])=0),"",INT(#REF!)-INT($C$6)),"")</f>
        <v/>
      </c>
      <c r="G14" s="29" t="str">
        <f>IFERROR(IF(Milestones[[#This Row],[Start on Day]]=0,DATEDIF(Milestones[[#This Row],[Start Date]],Milestones[[#This Row],[End Date]],"d")+1,IF(LEN(Milestones[[#This Row],[Start on Day]])=0,"",DATEDIF(Milestones[[#This Row],[Start Date]],Milestones[[#This Row],[End Date]],"d")+1)),0)</f>
        <v/>
      </c>
    </row>
    <row r="15" spans="1:7" x14ac:dyDescent="0.3">
      <c r="B15" s="26">
        <v>10</v>
      </c>
      <c r="C15" s="11">
        <v>44259</v>
      </c>
      <c r="D15" s="11">
        <v>44273</v>
      </c>
      <c r="E15" s="4" t="s">
        <v>49</v>
      </c>
      <c r="F15" s="27">
        <f>IFERROR(IF(OR(LEN(Milestones[[#This Row],[Start Date]])=0,LEN(Milestones[[#This Row],[End Date]])=0),"",INT(C15)-INT($C$6)),"")</f>
        <v>150</v>
      </c>
      <c r="G15" s="27">
        <f>IFERROR(IF(Milestones[[#This Row],[Start on Day]]=0,DATEDIF(Milestones[[#This Row],[Start Date]],Milestones[[#This Row],[End Date]],"d")+1,IF(LEN(Milestones[[#This Row],[Start on Day]])=0,"",DATEDIF(Milestones[[#This Row],[Start Date]],Milestones[[#This Row],[End Date]],"d")+1)),0)</f>
        <v>15</v>
      </c>
    </row>
    <row r="16" spans="1:7" x14ac:dyDescent="0.3">
      <c r="B16" s="26">
        <v>11</v>
      </c>
      <c r="C16" s="11">
        <v>44273</v>
      </c>
      <c r="D16" s="11">
        <v>44287</v>
      </c>
      <c r="E16" s="4" t="s">
        <v>50</v>
      </c>
      <c r="F16" s="27">
        <f>IFERROR(IF(OR(LEN(Milestones[[#This Row],[Start Date]])=0,LEN(Milestones[[#This Row],[End Date]])=0),"",INT(C16)-INT($C$6)),"")</f>
        <v>164</v>
      </c>
      <c r="G16" s="27">
        <f>IFERROR(IF(Milestones[[#This Row],[Start on Day]]=0,DATEDIF(Milestones[[#This Row],[Start Date]],Milestones[[#This Row],[End Date]],"d")+1,IF(LEN(Milestones[[#This Row],[Start on Day]])=0,"",DATEDIF(Milestones[[#This Row],[Start Date]],Milestones[[#This Row],[End Date]],"d")+1)),0)</f>
        <v>15</v>
      </c>
    </row>
    <row r="17" spans="1:7" x14ac:dyDescent="0.3">
      <c r="B17" s="26">
        <v>12</v>
      </c>
      <c r="C17" s="11">
        <v>44287</v>
      </c>
      <c r="D17" s="11">
        <v>44294</v>
      </c>
      <c r="E17" s="4" t="s">
        <v>52</v>
      </c>
      <c r="F17" s="27">
        <f>IFERROR(IF(OR(LEN(Milestones[[#This Row],[Start Date]])=0,LEN(Milestones[[#This Row],[End Date]])=0),"",INT(C17)-INT($C$6)),"")</f>
        <v>178</v>
      </c>
      <c r="G17" s="27">
        <f>IFERROR(IF(Milestones[[#This Row],[Start on Day]]=0,DATEDIF(Milestones[[#This Row],[Start Date]],Milestones[[#This Row],[End Date]],"d")+1,IF(LEN(Milestones[[#This Row],[Start on Day]])=0,"",DATEDIF(Milestones[[#This Row],[Start Date]],Milestones[[#This Row],[End Date]],"d")+1)),0)</f>
        <v>8</v>
      </c>
    </row>
    <row r="18" spans="1:7" x14ac:dyDescent="0.3">
      <c r="B18" s="26">
        <v>13</v>
      </c>
      <c r="C18" s="11">
        <v>44279</v>
      </c>
      <c r="D18" s="11">
        <v>44307</v>
      </c>
      <c r="E18" s="4" t="s">
        <v>47</v>
      </c>
      <c r="F18" s="27">
        <f>IFERROR(IF(OR(LEN(Milestones[[#This Row],[Start Date]])=0,LEN(Milestones[[#This Row],[End Date]])=0),"",INT(C18)-INT($C$6)),"")</f>
        <v>170</v>
      </c>
      <c r="G18" s="27">
        <f>IFERROR(IF(Milestones[[#This Row],[Start on Day]]=0,DATEDIF(Milestones[[#This Row],[Start Date]],Milestones[[#This Row],[End Date]],"d")+1,IF(LEN(Milestones[[#This Row],[Start on Day]])=0,"",DATEDIF(Milestones[[#This Row],[Start Date]],Milestones[[#This Row],[End Date]],"d")+1)),0)</f>
        <v>29</v>
      </c>
    </row>
    <row r="19" spans="1:7" s="7" customFormat="1" x14ac:dyDescent="0.3">
      <c r="A19" s="22"/>
      <c r="B19" s="26"/>
      <c r="C19" s="11"/>
      <c r="D19" s="11"/>
      <c r="E19" s="4"/>
      <c r="F19" s="27" t="str">
        <f>IFERROR(IF(OR(LEN(Milestones[[#This Row],[Start Date]])=0,LEN(Milestones[[#This Row],[End Date]])=0),"",INT(C19)-INT($C$6)),"")</f>
        <v/>
      </c>
      <c r="G19" s="27" t="str">
        <f>IFERROR(IF(Milestones[[#This Row],[Start on Day]]=0,DATEDIF(Milestones[[#This Row],[Start Date]],Milestones[[#This Row],[End Date]],"d")+1,IF(LEN(Milestones[[#This Row],[Start on Day]])=0,"",DATEDIF(Milestones[[#This Row],[Start Date]],Milestones[[#This Row],[End Date]],"d")+1)),0)</f>
        <v/>
      </c>
    </row>
    <row r="20" spans="1:7" x14ac:dyDescent="0.3">
      <c r="A20" s="22" t="s">
        <v>23</v>
      </c>
      <c r="B20" s="21" t="s">
        <v>13</v>
      </c>
      <c r="C20" s="21"/>
      <c r="D20" s="21"/>
      <c r="E20" s="21"/>
      <c r="F20" s="21"/>
      <c r="G20" s="21"/>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zoomScale="85" zoomScaleNormal="85" workbookViewId="0">
      <selection activeCell="C30" sqref="C30"/>
    </sheetView>
  </sheetViews>
  <sheetFormatPr defaultRowHeight="14.4" x14ac:dyDescent="0.3"/>
  <cols>
    <col min="1" max="1" width="2.5546875" customWidth="1"/>
  </cols>
  <sheetData>
    <row r="1" spans="1:1" ht="14.4" customHeight="1" x14ac:dyDescent="0.3">
      <c r="A1" s="23" t="s">
        <v>40</v>
      </c>
    </row>
    <row r="2" spans="1:1" ht="14.4" customHeight="1" x14ac:dyDescent="0.3"/>
    <row r="3" spans="1:1" ht="14.4" customHeight="1" x14ac:dyDescent="0.3"/>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175260</xdr:colOff>
                    <xdr:row>28</xdr:row>
                    <xdr:rowOff>30480</xdr:rowOff>
                  </from>
                  <to>
                    <xdr:col>13</xdr:col>
                    <xdr:colOff>441960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topLeftCell="A4" workbookViewId="0">
      <selection activeCell="A5" sqref="A5"/>
    </sheetView>
  </sheetViews>
  <sheetFormatPr defaultRowHeight="14.4" x14ac:dyDescent="0.3"/>
  <cols>
    <col min="1" max="1" width="78.6640625" customWidth="1"/>
  </cols>
  <sheetData>
    <row r="1" spans="1:1" ht="50.1" customHeight="1" x14ac:dyDescent="0.3">
      <c r="A1" s="1" t="s">
        <v>2</v>
      </c>
    </row>
    <row r="2" spans="1:1" s="7" customFormat="1" ht="50.1" customHeight="1" x14ac:dyDescent="0.3">
      <c r="A2" s="5" t="s">
        <v>35</v>
      </c>
    </row>
    <row r="3" spans="1:1" s="7" customFormat="1" ht="144" x14ac:dyDescent="0.3">
      <c r="A3" s="5" t="s">
        <v>37</v>
      </c>
    </row>
    <row r="4" spans="1:1" x14ac:dyDescent="0.3">
      <c r="A4" s="10" t="s">
        <v>3</v>
      </c>
    </row>
    <row r="5" spans="1:1" ht="230.4" x14ac:dyDescent="0.3">
      <c r="A5" s="5" t="s">
        <v>38</v>
      </c>
    </row>
    <row r="6" spans="1:1" x14ac:dyDescent="0.3">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4.4" x14ac:dyDescent="0.3"/>
  <cols>
    <col min="1" max="1" width="2.5546875" style="22" customWidth="1"/>
    <col min="2" max="2" width="20.5546875" customWidth="1"/>
    <col min="3" max="3" width="15.6640625" customWidth="1"/>
    <col min="4" max="4" width="23.109375" style="6" customWidth="1"/>
    <col min="5" max="5" width="15.6640625" style="6" customWidth="1"/>
  </cols>
  <sheetData>
    <row r="1" spans="1:6" ht="50.1" customHeight="1" x14ac:dyDescent="0.3">
      <c r="A1" s="22" t="s">
        <v>17</v>
      </c>
      <c r="B1" s="1" t="s">
        <v>12</v>
      </c>
    </row>
    <row r="2" spans="1:6" x14ac:dyDescent="0.3">
      <c r="A2" s="22" t="s">
        <v>24</v>
      </c>
      <c r="B2" t="s">
        <v>10</v>
      </c>
    </row>
    <row r="3" spans="1:6" x14ac:dyDescent="0.3">
      <c r="A3" s="22" t="s">
        <v>25</v>
      </c>
      <c r="B3">
        <v>1</v>
      </c>
    </row>
    <row r="4" spans="1:6" x14ac:dyDescent="0.3">
      <c r="A4" s="22" t="s">
        <v>18</v>
      </c>
      <c r="B4" t="s">
        <v>19</v>
      </c>
    </row>
    <row r="5" spans="1:6" ht="15" thickBot="1" x14ac:dyDescent="0.35">
      <c r="A5" s="22" t="s">
        <v>26</v>
      </c>
      <c r="B5" s="3" t="s">
        <v>6</v>
      </c>
      <c r="C5" s="3" t="s">
        <v>5</v>
      </c>
      <c r="D5" s="3" t="s">
        <v>9</v>
      </c>
      <c r="E5" s="3" t="s">
        <v>7</v>
      </c>
      <c r="F5" t="s">
        <v>11</v>
      </c>
    </row>
    <row r="6" spans="1:6" x14ac:dyDescent="0.3">
      <c r="B6" s="12" t="str">
        <f ca="1">IFERROR(IF(LEN(OFFSET('Project Tracker'!$E6,$B$3,0,1,1))=0,"",INDEX(Milestones[],'Project Tracker'!$B6+$B$3,4)),"")</f>
        <v>Research</v>
      </c>
      <c r="C6" s="13">
        <f ca="1">IFERROR(IF(LEN(OFFSET('Project Tracker'!$C6,$B$3,0,1,1))=0,End_Date,INDEX(Milestones[],'Project Tracker'!$B6+$B$3,2)),"")</f>
        <v>44112</v>
      </c>
      <c r="D6" s="14">
        <f ca="1">IFERROR(IF(LEN(OFFSET('Project Tracker'!$F6,$B$3,0,1,1))=0,"",INDEX(Milestones[],'Project Tracker'!$B6+$B$3,5)),"")</f>
        <v>3</v>
      </c>
      <c r="E6" s="15">
        <f ca="1">IFERROR(IF(LEN(OFFSET('Project Tracker'!$G6,$B$3,0,1,1))=0,"",INDEX(Milestones[],'Project Tracker'!$B6+$B$3,6)),"")</f>
        <v>43</v>
      </c>
    </row>
    <row r="7" spans="1:6" x14ac:dyDescent="0.3">
      <c r="B7" s="16" t="str">
        <f ca="1">IFERROR(IF(LEN(OFFSET('Project Tracker'!$E7,$B$3,0,1,1))=0,"",INDEX(Milestones[],'Project Tracker'!$B7+$B$3,4)),"")</f>
        <v>Data Gathering</v>
      </c>
      <c r="C7" s="8">
        <f ca="1">IFERROR(IF(LEN(OFFSET('Project Tracker'!$C7,$B$3,0,1,1))=0,End_Date,INDEX(Milestones[],'Project Tracker'!$B7+$B$3,2)),"")</f>
        <v>44172</v>
      </c>
      <c r="D7" s="9">
        <f ca="1">IFERROR(IF(LEN(OFFSET('Project Tracker'!$F7,$B$3,0,1,1))=0,"",INDEX(Milestones[],'Project Tracker'!$B7+$B$3,5)),"")</f>
        <v>63</v>
      </c>
      <c r="E7" s="17">
        <f ca="1">IFERROR(IF(LEN(OFFSET('Project Tracker'!$G7,$B$3,0,1,1))=0,"",INDEX(Milestones[],'Project Tracker'!$B7+$B$3,6)),"")</f>
        <v>53</v>
      </c>
    </row>
    <row r="8" spans="1:6" x14ac:dyDescent="0.3">
      <c r="B8" s="16" t="str">
        <f ca="1">IFERROR(IF(LEN(OFFSET('Project Tracker'!$E8,$B$3,0,1,1))=0,"",INDEX(Milestones[],'Project Tracker'!$B8+$B$3,4)),"")</f>
        <v>Data Cleaning</v>
      </c>
      <c r="C8" s="8">
        <f ca="1">IFERROR(IF(LEN(OFFSET('Project Tracker'!$C8,$B$3,0,1,1))=0,End_Date,INDEX(Milestones[],'Project Tracker'!$B8+$B$3,2)),"")</f>
        <v>44225</v>
      </c>
      <c r="D8" s="9">
        <f ca="1">IFERROR(IF(LEN(OFFSET('Project Tracker'!$F8,$B$3,0,1,1))=0,"",INDEX(Milestones[],'Project Tracker'!$B8+$B$3,5)),"")</f>
        <v>116</v>
      </c>
      <c r="E8" s="17">
        <f ca="1">IFERROR(IF(LEN(OFFSET('Project Tracker'!$G8,$B$3,0,1,1))=0,"",INDEX(Milestones[],'Project Tracker'!$B8+$B$3,6)),"")</f>
        <v>14</v>
      </c>
    </row>
    <row r="9" spans="1:6" s="7" customFormat="1" x14ac:dyDescent="0.3">
      <c r="A9" s="22"/>
      <c r="B9" s="16" t="str">
        <f ca="1">IFERROR(IF(LEN(OFFSET('Project Tracker'!$E9,$B$3,0,1,1))=0,"",INDEX(Milestones[],'Project Tracker'!$B9+$B$3,4)),"")</f>
        <v>Technique Training</v>
      </c>
      <c r="C9" s="8">
        <f ca="1">IFERROR(IF(LEN(OFFSET('Project Tracker'!$C9,$B$3,0,1,1))=0,End_Date,INDEX(Milestones[],'Project Tracker'!$B9+$B$3,2)),"")</f>
        <v>44140</v>
      </c>
      <c r="D9" s="9">
        <f ca="1">IFERROR(IF(LEN(OFFSET('Project Tracker'!$F9,$B$3,0,1,1))=0,"",INDEX(Milestones[],'Project Tracker'!$B9+$B$3,5)),"")</f>
        <v>31</v>
      </c>
      <c r="E9" s="17">
        <f ca="1">IFERROR(IF(LEN(OFFSET('Project Tracker'!$G9,$B$3,0,1,1))=0,"",INDEX(Milestones[],'Project Tracker'!$B9+$B$3,6)),"")</f>
        <v>74</v>
      </c>
    </row>
    <row r="10" spans="1:6" s="7" customFormat="1" x14ac:dyDescent="0.3">
      <c r="A10" s="22"/>
      <c r="B10" s="16" t="str">
        <f ca="1">IFERROR(IF(LEN(OFFSET('Project Tracker'!$E10,$B$3,0,1,1))=0,"",INDEX(Milestones[],'Project Tracker'!$B10+$B$3,4)),"")</f>
        <v>Oral Presentation</v>
      </c>
      <c r="C10" s="8">
        <f ca="1">IFERROR(IF(LEN(OFFSET('Project Tracker'!$C10,$B$3,0,1,1))=0,End_Date,INDEX(Milestones[],'Project Tracker'!$B10+$B$3,2)),"")</f>
        <v>44158</v>
      </c>
      <c r="D10" s="9">
        <f ca="1">IFERROR(IF(LEN(OFFSET('Project Tracker'!$F10,$B$3,0,1,1))=0,"",INDEX(Milestones[],'Project Tracker'!$B10+$B$3,5)),"")</f>
        <v>49</v>
      </c>
      <c r="E10" s="17">
        <f ca="1">IFERROR(IF(LEN(OFFSET('Project Tracker'!$G10,$B$3,0,1,1))=0,"",INDEX(Milestones[],'Project Tracker'!$B10+$B$3,6)),"")</f>
        <v>15</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2018-07-14T00:34:52Z</dcterms:created>
  <dcterms:modified xsi:type="dcterms:W3CDTF">2020-10-14T10:53:23Z</dcterms:modified>
</cp:coreProperties>
</file>